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l_admin/Documents/Projects/AGGRA/"/>
    </mc:Choice>
  </mc:AlternateContent>
  <xr:revisionPtr revIDLastSave="5" documentId="13_ncr:1_{4202AED2-2BEB-3E4B-A190-D5FEE941FA03}" xr6:coauthVersionLast="47" xr6:coauthVersionMax="47" xr10:uidLastSave="{DC47BBB3-EC01-4A91-B8E9-BA811629E1A9}"/>
  <bookViews>
    <workbookView xWindow="8000" yWindow="500" windowWidth="35120" windowHeight="25020" firstSheet="1" activeTab="2" xr2:uid="{2DA96D3C-A78D-E444-BAAF-74D6E28FA7A7}"/>
  </bookViews>
  <sheets>
    <sheet name="Coral" sheetId="1" r:id="rId1"/>
    <sheet name="Benthic" sheetId="2" r:id="rId2"/>
    <sheet name="Recruitment" sheetId="3" r:id="rId3"/>
    <sheet name="CODE_SHEET" sheetId="4" r:id="rId4"/>
  </sheets>
  <externalReferences>
    <externalReference r:id="rId5"/>
    <externalReference r:id="rId6"/>
    <externalReference r:id="rId7"/>
  </externalReferenc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20" i="3" l="1"/>
  <c r="K220" i="3"/>
  <c r="J220" i="3"/>
  <c r="N219" i="3"/>
  <c r="K219" i="3"/>
  <c r="J219" i="3"/>
  <c r="N218" i="3"/>
  <c r="K218" i="3"/>
  <c r="J218" i="3"/>
  <c r="N217" i="3"/>
  <c r="K217" i="3"/>
  <c r="J217" i="3"/>
  <c r="N216" i="3"/>
  <c r="K216" i="3"/>
  <c r="J216" i="3"/>
  <c r="N215" i="3"/>
  <c r="K215" i="3"/>
  <c r="J215" i="3"/>
  <c r="N214" i="3"/>
  <c r="K214" i="3"/>
  <c r="J214" i="3"/>
  <c r="N213" i="3"/>
  <c r="K213" i="3"/>
  <c r="J213" i="3"/>
  <c r="N212" i="3"/>
  <c r="K212" i="3"/>
  <c r="J212" i="3"/>
  <c r="N211" i="3"/>
  <c r="K211" i="3"/>
  <c r="J211" i="3"/>
  <c r="N210" i="3"/>
  <c r="K210" i="3"/>
  <c r="J210" i="3"/>
  <c r="N209" i="3"/>
  <c r="K209" i="3"/>
  <c r="J209" i="3"/>
  <c r="N208" i="3"/>
  <c r="K208" i="3"/>
  <c r="J208" i="3"/>
  <c r="N207" i="3"/>
  <c r="K207" i="3"/>
  <c r="J207" i="3"/>
  <c r="N206" i="3"/>
  <c r="K206" i="3"/>
  <c r="J206" i="3"/>
  <c r="N205" i="3"/>
  <c r="K205" i="3"/>
  <c r="J205" i="3"/>
  <c r="N204" i="3"/>
  <c r="K204" i="3"/>
  <c r="J204" i="3"/>
  <c r="N203" i="3"/>
  <c r="K203" i="3"/>
  <c r="J203" i="3"/>
  <c r="N202" i="3"/>
  <c r="K202" i="3"/>
  <c r="J202" i="3"/>
  <c r="N201" i="3"/>
  <c r="K201" i="3"/>
  <c r="J201" i="3"/>
  <c r="N200" i="3"/>
  <c r="K200" i="3"/>
  <c r="J200" i="3"/>
  <c r="N199" i="3"/>
  <c r="K199" i="3"/>
  <c r="J199" i="3"/>
  <c r="N198" i="3"/>
  <c r="K198" i="3"/>
  <c r="J198" i="3"/>
  <c r="N197" i="3"/>
  <c r="K197" i="3"/>
  <c r="J197" i="3"/>
  <c r="N196" i="3"/>
  <c r="K196" i="3"/>
  <c r="J196" i="3"/>
  <c r="N195" i="3"/>
  <c r="K195" i="3"/>
  <c r="J195" i="3"/>
  <c r="N194" i="3"/>
  <c r="K194" i="3"/>
  <c r="J194" i="3"/>
  <c r="N193" i="3"/>
  <c r="K193" i="3"/>
  <c r="J193" i="3"/>
  <c r="N192" i="3"/>
  <c r="K192" i="3"/>
  <c r="J192" i="3"/>
  <c r="N191" i="3"/>
  <c r="K191" i="3"/>
  <c r="J191" i="3"/>
  <c r="N190" i="3"/>
  <c r="K190" i="3"/>
  <c r="J190" i="3"/>
  <c r="N5050" i="1"/>
  <c r="X5050" i="1"/>
  <c r="Y5050" i="1"/>
  <c r="J5050" i="1"/>
  <c r="I5050" i="1"/>
  <c r="N5049" i="1"/>
  <c r="X5049" i="1"/>
  <c r="Y5049" i="1"/>
  <c r="J5049" i="1"/>
  <c r="I5049" i="1"/>
  <c r="N5048" i="1"/>
  <c r="X5048" i="1"/>
  <c r="Y5048" i="1"/>
  <c r="J5048" i="1"/>
  <c r="I5048" i="1"/>
  <c r="N5047" i="1"/>
  <c r="X5047" i="1"/>
  <c r="Y5047" i="1"/>
  <c r="J5047" i="1"/>
  <c r="I5047" i="1"/>
  <c r="N5046" i="1"/>
  <c r="X5046" i="1"/>
  <c r="Y5046" i="1"/>
  <c r="J5046" i="1"/>
  <c r="I5046" i="1"/>
  <c r="N5045" i="1"/>
  <c r="X5045" i="1"/>
  <c r="Y5045" i="1"/>
  <c r="J5045" i="1"/>
  <c r="I5045" i="1"/>
  <c r="N5044" i="1"/>
  <c r="X5044" i="1"/>
  <c r="Y5044" i="1"/>
  <c r="J5044" i="1"/>
  <c r="I5044" i="1"/>
  <c r="N5043" i="1"/>
  <c r="X5043" i="1"/>
  <c r="Y5043" i="1"/>
  <c r="J5043" i="1"/>
  <c r="I5043" i="1"/>
  <c r="N5042" i="1"/>
  <c r="X5042" i="1"/>
  <c r="Y5042" i="1"/>
  <c r="J5042" i="1"/>
  <c r="I5042" i="1"/>
  <c r="N5041" i="1"/>
  <c r="X5041" i="1"/>
  <c r="Y5041" i="1"/>
  <c r="J5041" i="1"/>
  <c r="I5041" i="1"/>
  <c r="N5040" i="1"/>
  <c r="X5040" i="1"/>
  <c r="Y5040" i="1"/>
  <c r="J5040" i="1"/>
  <c r="I5040" i="1"/>
  <c r="N5039" i="1"/>
  <c r="X5039" i="1"/>
  <c r="Y5039" i="1"/>
  <c r="J5039" i="1"/>
  <c r="I5039" i="1"/>
  <c r="N5038" i="1"/>
  <c r="X5038" i="1"/>
  <c r="Y5038" i="1"/>
  <c r="J5038" i="1"/>
  <c r="I5038" i="1"/>
  <c r="N5037" i="1"/>
  <c r="X5037" i="1"/>
  <c r="Y5037" i="1"/>
  <c r="J5037" i="1"/>
  <c r="I5037" i="1"/>
  <c r="N5036" i="1"/>
  <c r="X5036" i="1"/>
  <c r="Y5036" i="1"/>
  <c r="J5036" i="1"/>
  <c r="I5036" i="1"/>
  <c r="N5035" i="1"/>
  <c r="X5035" i="1"/>
  <c r="Y5035" i="1"/>
  <c r="J5035" i="1"/>
  <c r="I5035" i="1"/>
  <c r="N5034" i="1"/>
  <c r="X5034" i="1"/>
  <c r="Y5034" i="1"/>
  <c r="J5034" i="1"/>
  <c r="I5034" i="1"/>
  <c r="N5033" i="1"/>
  <c r="X5033" i="1"/>
  <c r="Y5033" i="1"/>
  <c r="J5033" i="1"/>
  <c r="I5033" i="1"/>
  <c r="N5032" i="1"/>
  <c r="X5032" i="1"/>
  <c r="Y5032" i="1"/>
  <c r="J5032" i="1"/>
  <c r="I5032" i="1"/>
  <c r="N5031" i="1"/>
  <c r="X5031" i="1"/>
  <c r="Y5031" i="1"/>
  <c r="J5031" i="1"/>
  <c r="I5031" i="1"/>
  <c r="N5030" i="1"/>
  <c r="X5030" i="1"/>
  <c r="Y5030" i="1"/>
  <c r="J5030" i="1"/>
  <c r="I5030" i="1"/>
  <c r="N5029" i="1"/>
  <c r="X5029" i="1"/>
  <c r="Y5029" i="1"/>
  <c r="J5029" i="1"/>
  <c r="I5029" i="1"/>
  <c r="N5028" i="1"/>
  <c r="X5028" i="1"/>
  <c r="Y5028" i="1"/>
  <c r="J5028" i="1"/>
  <c r="I5028" i="1"/>
  <c r="N5027" i="1"/>
  <c r="X5027" i="1"/>
  <c r="Y5027" i="1"/>
  <c r="J5027" i="1"/>
  <c r="I5027" i="1"/>
  <c r="N5026" i="1"/>
  <c r="X5026" i="1"/>
  <c r="Y5026" i="1"/>
  <c r="J5026" i="1"/>
  <c r="I5026" i="1"/>
  <c r="N5025" i="1"/>
  <c r="X5025" i="1"/>
  <c r="Y5025" i="1"/>
  <c r="J5025" i="1"/>
  <c r="I5025" i="1"/>
  <c r="N5024" i="1"/>
  <c r="X5024" i="1"/>
  <c r="Y5024" i="1"/>
  <c r="J5024" i="1"/>
  <c r="I5024" i="1"/>
  <c r="N5023" i="1"/>
  <c r="X5023" i="1"/>
  <c r="Y5023" i="1"/>
  <c r="J5023" i="1"/>
  <c r="I5023" i="1"/>
  <c r="N5022" i="1"/>
  <c r="X5022" i="1"/>
  <c r="Y5022" i="1"/>
  <c r="J5022" i="1"/>
  <c r="I5022" i="1"/>
  <c r="N5021" i="1"/>
  <c r="X5021" i="1"/>
  <c r="Y5021" i="1"/>
  <c r="J5021" i="1"/>
  <c r="I5021" i="1"/>
  <c r="N5020" i="1"/>
  <c r="X5020" i="1"/>
  <c r="Y5020" i="1"/>
  <c r="J5020" i="1"/>
  <c r="I5020" i="1"/>
  <c r="N5019" i="1"/>
  <c r="X5019" i="1"/>
  <c r="Y5019" i="1"/>
  <c r="J5019" i="1"/>
  <c r="I5019" i="1"/>
  <c r="N5018" i="1"/>
  <c r="X5018" i="1"/>
  <c r="Y5018" i="1"/>
  <c r="J5018" i="1"/>
  <c r="I5018" i="1"/>
  <c r="N5017" i="1"/>
  <c r="X5017" i="1"/>
  <c r="Y5017" i="1"/>
  <c r="J5017" i="1"/>
  <c r="I5017" i="1"/>
  <c r="N5016" i="1"/>
  <c r="X5016" i="1"/>
  <c r="Y5016" i="1"/>
  <c r="J5016" i="1"/>
  <c r="I5016" i="1"/>
  <c r="N5015" i="1"/>
  <c r="X5015" i="1"/>
  <c r="Y5015" i="1"/>
  <c r="J5015" i="1"/>
  <c r="I5015" i="1"/>
  <c r="N5014" i="1"/>
  <c r="X5014" i="1"/>
  <c r="Y5014" i="1"/>
  <c r="J5014" i="1"/>
  <c r="I5014" i="1"/>
  <c r="N5013" i="1"/>
  <c r="X5013" i="1"/>
  <c r="Y5013" i="1"/>
  <c r="J5013" i="1"/>
  <c r="I5013" i="1"/>
  <c r="N5012" i="1"/>
  <c r="X5012" i="1"/>
  <c r="Y5012" i="1"/>
  <c r="J5012" i="1"/>
  <c r="I5012" i="1"/>
  <c r="N5011" i="1"/>
  <c r="X5011" i="1"/>
  <c r="Y5011" i="1"/>
  <c r="J5011" i="1"/>
  <c r="I5011" i="1"/>
  <c r="N5010" i="1"/>
  <c r="X5010" i="1"/>
  <c r="Y5010" i="1"/>
  <c r="J5010" i="1"/>
  <c r="I5010" i="1"/>
  <c r="N5009" i="1"/>
  <c r="X5009" i="1"/>
  <c r="Y5009" i="1"/>
  <c r="J5009" i="1"/>
  <c r="I5009" i="1"/>
  <c r="N5008" i="1"/>
  <c r="X5008" i="1"/>
  <c r="Y5008" i="1"/>
  <c r="J5008" i="1"/>
  <c r="I5008" i="1"/>
  <c r="N5007" i="1"/>
  <c r="X5007" i="1"/>
  <c r="Y5007" i="1"/>
  <c r="J5007" i="1"/>
  <c r="I5007" i="1"/>
  <c r="N5006" i="1"/>
  <c r="X5006" i="1"/>
  <c r="Y5006" i="1"/>
  <c r="J5006" i="1"/>
  <c r="I5006" i="1"/>
  <c r="N5005" i="1"/>
  <c r="X5005" i="1"/>
  <c r="Y5005" i="1"/>
  <c r="J5005" i="1"/>
  <c r="I5005" i="1"/>
  <c r="N5004" i="1"/>
  <c r="X5004" i="1"/>
  <c r="Y5004" i="1"/>
  <c r="J5004" i="1"/>
  <c r="I5004" i="1"/>
  <c r="N5003" i="1"/>
  <c r="X5003" i="1"/>
  <c r="Y5003" i="1"/>
  <c r="J5003" i="1"/>
  <c r="I5003" i="1"/>
  <c r="N5002" i="1"/>
  <c r="X5002" i="1"/>
  <c r="Y5002" i="1"/>
  <c r="J5002" i="1"/>
  <c r="I5002" i="1"/>
  <c r="N5001" i="1"/>
  <c r="X5001" i="1"/>
  <c r="Y5001" i="1"/>
  <c r="J5001" i="1"/>
  <c r="I5001" i="1"/>
  <c r="N5000" i="1"/>
  <c r="X5000" i="1"/>
  <c r="Y5000" i="1"/>
  <c r="J5000" i="1"/>
  <c r="I5000" i="1"/>
  <c r="N4999" i="1"/>
  <c r="X4999" i="1"/>
  <c r="Y4999" i="1"/>
  <c r="J4999" i="1"/>
  <c r="I4999" i="1"/>
  <c r="N4998" i="1"/>
  <c r="X4998" i="1"/>
  <c r="Y4998" i="1"/>
  <c r="J4998" i="1"/>
  <c r="I4998" i="1"/>
  <c r="N4997" i="1"/>
  <c r="X4997" i="1"/>
  <c r="Y4997" i="1"/>
  <c r="J4997" i="1"/>
  <c r="I4997" i="1"/>
  <c r="N4996" i="1"/>
  <c r="X4996" i="1"/>
  <c r="Y4996" i="1"/>
  <c r="J4996" i="1"/>
  <c r="I4996" i="1"/>
  <c r="N4995" i="1"/>
  <c r="X4995" i="1"/>
  <c r="Y4995" i="1"/>
  <c r="J4995" i="1"/>
  <c r="I4995" i="1"/>
  <c r="N4994" i="1"/>
  <c r="X4994" i="1"/>
  <c r="Y4994" i="1"/>
  <c r="J4994" i="1"/>
  <c r="I4994" i="1"/>
  <c r="N4993" i="1"/>
  <c r="X4993" i="1"/>
  <c r="Y4993" i="1"/>
  <c r="J4993" i="1"/>
  <c r="I4993" i="1"/>
  <c r="N4992" i="1"/>
  <c r="X4992" i="1"/>
  <c r="Y4992" i="1"/>
  <c r="J4992" i="1"/>
  <c r="I4992" i="1"/>
  <c r="N4991" i="1"/>
  <c r="X4991" i="1"/>
  <c r="Y4991" i="1"/>
  <c r="J4991" i="1"/>
  <c r="I4991" i="1"/>
  <c r="N4990" i="1"/>
  <c r="X4990" i="1"/>
  <c r="Y4990" i="1"/>
  <c r="J4990" i="1"/>
  <c r="I4990" i="1"/>
  <c r="N4989" i="1"/>
  <c r="X4989" i="1"/>
  <c r="Y4989" i="1"/>
  <c r="J4989" i="1"/>
  <c r="I4989" i="1"/>
  <c r="N4988" i="1"/>
  <c r="X4988" i="1"/>
  <c r="Y4988" i="1"/>
  <c r="J4988" i="1"/>
  <c r="I4988" i="1"/>
  <c r="N4987" i="1"/>
  <c r="X4987" i="1"/>
  <c r="Y4987" i="1"/>
  <c r="J4987" i="1"/>
  <c r="I4987" i="1"/>
  <c r="N4986" i="1"/>
  <c r="X4986" i="1"/>
  <c r="Y4986" i="1"/>
  <c r="J4986" i="1"/>
  <c r="I4986" i="1"/>
  <c r="N4985" i="1"/>
  <c r="X4985" i="1"/>
  <c r="Y4985" i="1"/>
  <c r="J4985" i="1"/>
  <c r="I4985" i="1"/>
  <c r="N4984" i="1"/>
  <c r="X4984" i="1"/>
  <c r="Y4984" i="1"/>
  <c r="J4984" i="1"/>
  <c r="I4984" i="1"/>
  <c r="N4983" i="1"/>
  <c r="X4983" i="1"/>
  <c r="Y4983" i="1"/>
  <c r="J4983" i="1"/>
  <c r="I4983" i="1"/>
  <c r="N4982" i="1"/>
  <c r="X4982" i="1"/>
  <c r="Y4982" i="1"/>
  <c r="J4982" i="1"/>
  <c r="I4982" i="1"/>
  <c r="N4981" i="1"/>
  <c r="X4981" i="1"/>
  <c r="Y4981" i="1"/>
  <c r="J4981" i="1"/>
  <c r="I4981" i="1"/>
  <c r="N4980" i="1"/>
  <c r="X4980" i="1"/>
  <c r="Y4980" i="1"/>
  <c r="J4980" i="1"/>
  <c r="I4980" i="1"/>
  <c r="N4979" i="1"/>
  <c r="X4979" i="1"/>
  <c r="Y4979" i="1"/>
  <c r="J4979" i="1"/>
  <c r="I4979" i="1"/>
  <c r="N4978" i="1"/>
  <c r="X4978" i="1"/>
  <c r="Y4978" i="1"/>
  <c r="J4978" i="1"/>
  <c r="I4978" i="1"/>
  <c r="N4977" i="1"/>
  <c r="X4977" i="1"/>
  <c r="Y4977" i="1"/>
  <c r="J4977" i="1"/>
  <c r="I4977" i="1"/>
  <c r="N4976" i="1"/>
  <c r="X4976" i="1"/>
  <c r="Y4976" i="1"/>
  <c r="J4976" i="1"/>
  <c r="I4976" i="1"/>
  <c r="N4975" i="1"/>
  <c r="X4975" i="1"/>
  <c r="Y4975" i="1"/>
  <c r="J4975" i="1"/>
  <c r="I4975" i="1"/>
  <c r="N4974" i="1"/>
  <c r="X4974" i="1"/>
  <c r="Y4974" i="1"/>
  <c r="J4974" i="1"/>
  <c r="I4974" i="1"/>
  <c r="N4973" i="1"/>
  <c r="X4973" i="1"/>
  <c r="Y4973" i="1"/>
  <c r="J4973" i="1"/>
  <c r="I4973" i="1"/>
  <c r="N4972" i="1"/>
  <c r="X4972" i="1"/>
  <c r="Y4972" i="1"/>
  <c r="J4972" i="1"/>
  <c r="I4972" i="1"/>
  <c r="N4971" i="1"/>
  <c r="X4971" i="1"/>
  <c r="Y4971" i="1"/>
  <c r="J4971" i="1"/>
  <c r="I4971" i="1"/>
  <c r="N4970" i="1"/>
  <c r="X4970" i="1"/>
  <c r="Y4970" i="1"/>
  <c r="J4970" i="1"/>
  <c r="I4970" i="1"/>
  <c r="N4969" i="1"/>
  <c r="X4969" i="1"/>
  <c r="Y4969" i="1"/>
  <c r="J4969" i="1"/>
  <c r="I4969" i="1"/>
  <c r="N4968" i="1"/>
  <c r="X4968" i="1"/>
  <c r="Y4968" i="1"/>
  <c r="J4968" i="1"/>
  <c r="I4968" i="1"/>
  <c r="N4967" i="1"/>
  <c r="X4967" i="1"/>
  <c r="Y4967" i="1"/>
  <c r="J4967" i="1"/>
  <c r="I4967" i="1"/>
  <c r="N4966" i="1"/>
  <c r="X4966" i="1"/>
  <c r="Y4966" i="1"/>
  <c r="J4966" i="1"/>
  <c r="I4966" i="1"/>
  <c r="N4965" i="1"/>
  <c r="X4965" i="1"/>
  <c r="Y4965" i="1"/>
  <c r="J4965" i="1"/>
  <c r="I4965" i="1"/>
  <c r="N4964" i="1"/>
  <c r="X4964" i="1"/>
  <c r="Y4964" i="1"/>
  <c r="J4964" i="1"/>
  <c r="I4964" i="1"/>
  <c r="N4963" i="1"/>
  <c r="X4963" i="1"/>
  <c r="Y4963" i="1"/>
  <c r="J4963" i="1"/>
  <c r="I4963" i="1"/>
  <c r="N4962" i="1"/>
  <c r="X4962" i="1"/>
  <c r="Y4962" i="1"/>
  <c r="J4962" i="1"/>
  <c r="I4962" i="1"/>
  <c r="N4961" i="1"/>
  <c r="X4961" i="1"/>
  <c r="Y4961" i="1"/>
  <c r="J4961" i="1"/>
  <c r="I4961" i="1"/>
  <c r="N4960" i="1"/>
  <c r="X4960" i="1"/>
  <c r="Y4960" i="1"/>
  <c r="J4960" i="1"/>
  <c r="I4960" i="1"/>
  <c r="N4959" i="1"/>
  <c r="X4959" i="1"/>
  <c r="Y4959" i="1"/>
  <c r="J4959" i="1"/>
  <c r="I4959" i="1"/>
  <c r="N4958" i="1"/>
  <c r="X4958" i="1"/>
  <c r="Y4958" i="1"/>
  <c r="J4958" i="1"/>
  <c r="I4958" i="1"/>
  <c r="N4957" i="1"/>
  <c r="X4957" i="1"/>
  <c r="Y4957" i="1"/>
  <c r="J4957" i="1"/>
  <c r="I4957" i="1"/>
  <c r="N4956" i="1"/>
  <c r="X4956" i="1"/>
  <c r="Y4956" i="1"/>
  <c r="J4956" i="1"/>
  <c r="I4956" i="1"/>
  <c r="N4955" i="1"/>
  <c r="X4955" i="1"/>
  <c r="Y4955" i="1"/>
  <c r="J4955" i="1"/>
  <c r="I4955" i="1"/>
  <c r="N4954" i="1"/>
  <c r="X4954" i="1"/>
  <c r="Y4954" i="1"/>
  <c r="J4954" i="1"/>
  <c r="I4954" i="1"/>
  <c r="N4953" i="1"/>
  <c r="X4953" i="1"/>
  <c r="Y4953" i="1"/>
  <c r="J4953" i="1"/>
  <c r="I4953" i="1"/>
  <c r="N4952" i="1"/>
  <c r="X4952" i="1"/>
  <c r="Y4952" i="1"/>
  <c r="J4952" i="1"/>
  <c r="I4952" i="1"/>
  <c r="N4951" i="1"/>
  <c r="X4951" i="1"/>
  <c r="Y4951" i="1"/>
  <c r="J4951" i="1"/>
  <c r="I4951" i="1"/>
  <c r="N4950" i="1"/>
  <c r="X4950" i="1"/>
  <c r="Y4950" i="1"/>
  <c r="J4950" i="1"/>
  <c r="I4950" i="1"/>
  <c r="N4949" i="1"/>
  <c r="X4949" i="1"/>
  <c r="Y4949" i="1"/>
  <c r="J4949" i="1"/>
  <c r="I4949" i="1"/>
  <c r="N4948" i="1"/>
  <c r="X4948" i="1"/>
  <c r="Y4948" i="1"/>
  <c r="J4948" i="1"/>
  <c r="I4948" i="1"/>
  <c r="N4947" i="1"/>
  <c r="X4947" i="1"/>
  <c r="Y4947" i="1"/>
  <c r="J4947" i="1"/>
  <c r="I4947" i="1"/>
  <c r="N4946" i="1"/>
  <c r="X4946" i="1"/>
  <c r="Y4946" i="1"/>
  <c r="J4946" i="1"/>
  <c r="I4946" i="1"/>
  <c r="N4945" i="1"/>
  <c r="X4945" i="1"/>
  <c r="Y4945" i="1"/>
  <c r="J4945" i="1"/>
  <c r="I4945" i="1"/>
  <c r="N4944" i="1"/>
  <c r="X4944" i="1"/>
  <c r="Y4944" i="1"/>
  <c r="J4944" i="1"/>
  <c r="I4944" i="1"/>
  <c r="N4943" i="1"/>
  <c r="X4943" i="1"/>
  <c r="Y4943" i="1"/>
  <c r="J4943" i="1"/>
  <c r="I4943" i="1"/>
  <c r="N4942" i="1"/>
  <c r="X4942" i="1"/>
  <c r="Y4942" i="1"/>
  <c r="J4942" i="1"/>
  <c r="I4942" i="1"/>
  <c r="N4941" i="1"/>
  <c r="X4941" i="1"/>
  <c r="Y4941" i="1"/>
  <c r="J4941" i="1"/>
  <c r="I4941" i="1"/>
  <c r="N4940" i="1"/>
  <c r="X4940" i="1"/>
  <c r="Y4940" i="1"/>
  <c r="J4940" i="1"/>
  <c r="I4940" i="1"/>
  <c r="N4939" i="1"/>
  <c r="X4939" i="1"/>
  <c r="Y4939" i="1"/>
  <c r="J4939" i="1"/>
  <c r="I4939" i="1"/>
  <c r="N4938" i="1"/>
  <c r="X4938" i="1"/>
  <c r="Y4938" i="1"/>
  <c r="J4938" i="1"/>
  <c r="I4938" i="1"/>
  <c r="N4937" i="1"/>
  <c r="X4937" i="1"/>
  <c r="Y4937" i="1"/>
  <c r="J4937" i="1"/>
  <c r="I4937" i="1"/>
  <c r="N4936" i="1"/>
  <c r="X4936" i="1"/>
  <c r="Y4936" i="1"/>
  <c r="J4936" i="1"/>
  <c r="I4936" i="1"/>
  <c r="N4935" i="1"/>
  <c r="X4935" i="1"/>
  <c r="Y4935" i="1"/>
  <c r="J4935" i="1"/>
  <c r="I4935" i="1"/>
  <c r="N4934" i="1"/>
  <c r="X4934" i="1"/>
  <c r="Y4934" i="1"/>
  <c r="J4934" i="1"/>
  <c r="I4934" i="1"/>
  <c r="N4933" i="1"/>
  <c r="X4933" i="1"/>
  <c r="Y4933" i="1"/>
  <c r="J4933" i="1"/>
  <c r="I4933" i="1"/>
  <c r="N4932" i="1"/>
  <c r="X4932" i="1"/>
  <c r="Y4932" i="1"/>
  <c r="J4932" i="1"/>
  <c r="I4932" i="1"/>
  <c r="N4931" i="1"/>
  <c r="X4931" i="1"/>
  <c r="Y4931" i="1"/>
  <c r="J4931" i="1"/>
  <c r="I4931" i="1"/>
  <c r="N4930" i="1"/>
  <c r="X4930" i="1"/>
  <c r="Y4930" i="1"/>
  <c r="J4930" i="1"/>
  <c r="I4930" i="1"/>
  <c r="N4929" i="1"/>
  <c r="X4929" i="1"/>
  <c r="Y4929" i="1"/>
  <c r="J4929" i="1"/>
  <c r="I4929" i="1"/>
  <c r="N4928" i="1"/>
  <c r="X4928" i="1"/>
  <c r="Y4928" i="1"/>
  <c r="J4928" i="1"/>
  <c r="I4928" i="1"/>
  <c r="N4927" i="1"/>
  <c r="X4927" i="1"/>
  <c r="Y4927" i="1"/>
  <c r="J4927" i="1"/>
  <c r="I4927" i="1"/>
  <c r="N4926" i="1"/>
  <c r="X4926" i="1"/>
  <c r="Y4926" i="1"/>
  <c r="J4926" i="1"/>
  <c r="I4926" i="1"/>
  <c r="N4925" i="1"/>
  <c r="X4925" i="1"/>
  <c r="Y4925" i="1"/>
  <c r="J4925" i="1"/>
  <c r="I4925" i="1"/>
  <c r="N4924" i="1"/>
  <c r="X4924" i="1"/>
  <c r="Y4924" i="1"/>
  <c r="J4924" i="1"/>
  <c r="I4924" i="1"/>
  <c r="N4923" i="1"/>
  <c r="X4923" i="1"/>
  <c r="Y4923" i="1"/>
  <c r="J4923" i="1"/>
  <c r="I4923" i="1"/>
  <c r="N4922" i="1"/>
  <c r="X4922" i="1"/>
  <c r="Y4922" i="1"/>
  <c r="J4922" i="1"/>
  <c r="I4922" i="1"/>
  <c r="N4921" i="1"/>
  <c r="X4921" i="1"/>
  <c r="Y4921" i="1"/>
  <c r="J4921" i="1"/>
  <c r="I4921" i="1"/>
  <c r="N4920" i="1"/>
  <c r="X4920" i="1"/>
  <c r="Y4920" i="1"/>
  <c r="J4920" i="1"/>
  <c r="I4920" i="1"/>
  <c r="N4919" i="1"/>
  <c r="X4919" i="1"/>
  <c r="Y4919" i="1"/>
  <c r="J4919" i="1"/>
  <c r="I4919" i="1"/>
  <c r="N4918" i="1"/>
  <c r="X4918" i="1"/>
  <c r="Y4918" i="1"/>
  <c r="J4918" i="1"/>
  <c r="I4918" i="1"/>
  <c r="N4917" i="1"/>
  <c r="X4917" i="1"/>
  <c r="Y4917" i="1"/>
  <c r="J4917" i="1"/>
  <c r="I4917" i="1"/>
  <c r="N4916" i="1"/>
  <c r="X4916" i="1"/>
  <c r="Y4916" i="1"/>
  <c r="J4916" i="1"/>
  <c r="I4916" i="1"/>
  <c r="N4915" i="1"/>
  <c r="X4915" i="1"/>
  <c r="Y4915" i="1"/>
  <c r="J4915" i="1"/>
  <c r="I4915" i="1"/>
  <c r="N4914" i="1"/>
  <c r="X4914" i="1"/>
  <c r="Y4914" i="1"/>
  <c r="J4914" i="1"/>
  <c r="I4914" i="1"/>
  <c r="N4913" i="1"/>
  <c r="X4913" i="1"/>
  <c r="Y4913" i="1"/>
  <c r="J4913" i="1"/>
  <c r="I4913" i="1"/>
  <c r="N4912" i="1"/>
  <c r="X4912" i="1"/>
  <c r="Y4912" i="1"/>
  <c r="J4912" i="1"/>
  <c r="I4912" i="1"/>
  <c r="N4911" i="1"/>
  <c r="X4911" i="1"/>
  <c r="Y4911" i="1"/>
  <c r="J4911" i="1"/>
  <c r="I4911" i="1"/>
  <c r="N4910" i="1"/>
  <c r="X4910" i="1"/>
  <c r="Y4910" i="1"/>
  <c r="J4910" i="1"/>
  <c r="I4910" i="1"/>
  <c r="N4909" i="1"/>
  <c r="X4909" i="1"/>
  <c r="Y4909" i="1"/>
  <c r="J4909" i="1"/>
  <c r="I4909" i="1"/>
  <c r="N4908" i="1"/>
  <c r="X4908" i="1"/>
  <c r="Y4908" i="1"/>
  <c r="J4908" i="1"/>
  <c r="I4908" i="1"/>
  <c r="N4907" i="1"/>
  <c r="X4907" i="1"/>
  <c r="Y4907" i="1"/>
  <c r="J4907" i="1"/>
  <c r="I4907" i="1"/>
  <c r="N4906" i="1"/>
  <c r="X4906" i="1"/>
  <c r="Y4906" i="1"/>
  <c r="J4906" i="1"/>
  <c r="I4906" i="1"/>
  <c r="N4905" i="1"/>
  <c r="X4905" i="1"/>
  <c r="Y4905" i="1"/>
  <c r="J4905" i="1"/>
  <c r="I4905" i="1"/>
  <c r="N4904" i="1"/>
  <c r="X4904" i="1"/>
  <c r="Y4904" i="1"/>
  <c r="J4904" i="1"/>
  <c r="I4904" i="1"/>
  <c r="N4903" i="1"/>
  <c r="X4903" i="1"/>
  <c r="Y4903" i="1"/>
  <c r="J4903" i="1"/>
  <c r="I4903" i="1"/>
  <c r="N4902" i="1"/>
  <c r="X4902" i="1"/>
  <c r="Y4902" i="1"/>
  <c r="J4902" i="1"/>
  <c r="I4902" i="1"/>
  <c r="N4901" i="1"/>
  <c r="X4901" i="1"/>
  <c r="Y4901" i="1"/>
  <c r="J4901" i="1"/>
  <c r="I4901" i="1"/>
  <c r="N4900" i="1"/>
  <c r="X4900" i="1"/>
  <c r="Y4900" i="1"/>
  <c r="J4900" i="1"/>
  <c r="I4900" i="1"/>
  <c r="N4899" i="1"/>
  <c r="X4899" i="1"/>
  <c r="Y4899" i="1"/>
  <c r="J4899" i="1"/>
  <c r="I4899" i="1"/>
  <c r="N4898" i="1"/>
  <c r="X4898" i="1"/>
  <c r="Y4898" i="1"/>
  <c r="J4898" i="1"/>
  <c r="I4898" i="1"/>
  <c r="N4897" i="1"/>
  <c r="X4897" i="1"/>
  <c r="Y4897" i="1"/>
  <c r="J4897" i="1"/>
  <c r="I4897" i="1"/>
  <c r="N4896" i="1"/>
  <c r="X4896" i="1"/>
  <c r="Y4896" i="1"/>
  <c r="J4896" i="1"/>
  <c r="I4896" i="1"/>
  <c r="N4895" i="1"/>
  <c r="X4895" i="1"/>
  <c r="Y4895" i="1"/>
  <c r="J4895" i="1"/>
  <c r="I4895" i="1"/>
  <c r="N4894" i="1"/>
  <c r="X4894" i="1"/>
  <c r="Y4894" i="1"/>
  <c r="J4894" i="1"/>
  <c r="I4894" i="1"/>
  <c r="N4893" i="1"/>
  <c r="X4893" i="1"/>
  <c r="Y4893" i="1"/>
  <c r="J4893" i="1"/>
  <c r="I4893" i="1"/>
  <c r="N4892" i="1"/>
  <c r="X4892" i="1"/>
  <c r="Y4892" i="1"/>
  <c r="J4892" i="1"/>
  <c r="I4892" i="1"/>
  <c r="N4891" i="1"/>
  <c r="X4891" i="1"/>
  <c r="Y4891" i="1"/>
  <c r="J4891" i="1"/>
  <c r="I4891" i="1"/>
  <c r="N4890" i="1"/>
  <c r="X4890" i="1"/>
  <c r="Y4890" i="1"/>
  <c r="J4890" i="1"/>
  <c r="I4890" i="1"/>
  <c r="N4889" i="1"/>
  <c r="X4889" i="1"/>
  <c r="Y4889" i="1"/>
  <c r="J4889" i="1"/>
  <c r="I4889" i="1"/>
  <c r="N4888" i="1"/>
  <c r="X4888" i="1"/>
  <c r="Y4888" i="1"/>
  <c r="J4888" i="1"/>
  <c r="I4888" i="1"/>
  <c r="N4887" i="1"/>
  <c r="X4887" i="1"/>
  <c r="Y4887" i="1"/>
  <c r="J4887" i="1"/>
  <c r="I4887" i="1"/>
  <c r="N4886" i="1"/>
  <c r="X4886" i="1"/>
  <c r="Y4886" i="1"/>
  <c r="J4886" i="1"/>
  <c r="I4886" i="1"/>
  <c r="N4885" i="1"/>
  <c r="X4885" i="1"/>
  <c r="Y4885" i="1"/>
  <c r="J4885" i="1"/>
  <c r="I4885" i="1"/>
  <c r="N4884" i="1"/>
  <c r="X4884" i="1"/>
  <c r="Y4884" i="1"/>
  <c r="J4884" i="1"/>
  <c r="I4884" i="1"/>
  <c r="N4883" i="1"/>
  <c r="X4883" i="1"/>
  <c r="Y4883" i="1"/>
  <c r="J4883" i="1"/>
  <c r="I4883" i="1"/>
  <c r="N4882" i="1"/>
  <c r="X4882" i="1"/>
  <c r="Y4882" i="1"/>
  <c r="J4882" i="1"/>
  <c r="I4882" i="1"/>
  <c r="N4881" i="1"/>
  <c r="X4881" i="1"/>
  <c r="Y4881" i="1"/>
  <c r="J4881" i="1"/>
  <c r="I4881" i="1"/>
  <c r="N4880" i="1"/>
  <c r="X4880" i="1"/>
  <c r="Y4880" i="1"/>
  <c r="J4880" i="1"/>
  <c r="I4880" i="1"/>
  <c r="N4879" i="1"/>
  <c r="X4879" i="1"/>
  <c r="Y4879" i="1"/>
  <c r="J4879" i="1"/>
  <c r="I4879" i="1"/>
  <c r="N4878" i="1"/>
  <c r="X4878" i="1"/>
  <c r="Y4878" i="1"/>
  <c r="J4878" i="1"/>
  <c r="I4878" i="1"/>
  <c r="N4877" i="1"/>
  <c r="X4877" i="1"/>
  <c r="Y4877" i="1"/>
  <c r="J4877" i="1"/>
  <c r="I4877" i="1"/>
  <c r="N4876" i="1"/>
  <c r="X4876" i="1"/>
  <c r="Y4876" i="1"/>
  <c r="J4876" i="1"/>
  <c r="I4876" i="1"/>
  <c r="N4875" i="1"/>
  <c r="X4875" i="1"/>
  <c r="Y4875" i="1"/>
  <c r="J4875" i="1"/>
  <c r="I4875" i="1"/>
  <c r="N4874" i="1"/>
  <c r="X4874" i="1"/>
  <c r="Y4874" i="1"/>
  <c r="J4874" i="1"/>
  <c r="I4874" i="1"/>
  <c r="N4873" i="1"/>
  <c r="X4873" i="1"/>
  <c r="Y4873" i="1"/>
  <c r="J4873" i="1"/>
  <c r="I4873" i="1"/>
  <c r="N4872" i="1"/>
  <c r="X4872" i="1"/>
  <c r="Y4872" i="1"/>
  <c r="J4872" i="1"/>
  <c r="I4872" i="1"/>
  <c r="N4871" i="1"/>
  <c r="X4871" i="1"/>
  <c r="Y4871" i="1"/>
  <c r="J4871" i="1"/>
  <c r="I4871" i="1"/>
  <c r="N4870" i="1"/>
  <c r="X4870" i="1"/>
  <c r="Y4870" i="1"/>
  <c r="J4870" i="1"/>
  <c r="I4870" i="1"/>
  <c r="N4869" i="1"/>
  <c r="X4869" i="1"/>
  <c r="Y4869" i="1"/>
  <c r="J4869" i="1"/>
  <c r="I4869" i="1"/>
  <c r="N4868" i="1"/>
  <c r="X4868" i="1"/>
  <c r="Y4868" i="1"/>
  <c r="J4868" i="1"/>
  <c r="I4868" i="1"/>
  <c r="N4867" i="1"/>
  <c r="X4867" i="1"/>
  <c r="Y4867" i="1"/>
  <c r="J4867" i="1"/>
  <c r="I4867" i="1"/>
  <c r="N4866" i="1"/>
  <c r="X4866" i="1"/>
  <c r="Y4866" i="1"/>
  <c r="J4866" i="1"/>
  <c r="I4866" i="1"/>
  <c r="N4865" i="1"/>
  <c r="X4865" i="1"/>
  <c r="Y4865" i="1"/>
  <c r="J4865" i="1"/>
  <c r="I4865" i="1"/>
  <c r="N4864" i="1"/>
  <c r="X4864" i="1"/>
  <c r="Y4864" i="1"/>
  <c r="J4864" i="1"/>
  <c r="I4864" i="1"/>
  <c r="N4863" i="1"/>
  <c r="X4863" i="1"/>
  <c r="Y4863" i="1"/>
  <c r="J4863" i="1"/>
  <c r="I4863" i="1"/>
  <c r="N4862" i="1"/>
  <c r="X4862" i="1"/>
  <c r="Y4862" i="1"/>
  <c r="J4862" i="1"/>
  <c r="I4862" i="1"/>
  <c r="N4861" i="1"/>
  <c r="X4861" i="1"/>
  <c r="Y4861" i="1"/>
  <c r="J4861" i="1"/>
  <c r="I4861" i="1"/>
  <c r="N4860" i="1"/>
  <c r="X4860" i="1"/>
  <c r="Y4860" i="1"/>
  <c r="J4860" i="1"/>
  <c r="I4860" i="1"/>
  <c r="N4859" i="1"/>
  <c r="X4859" i="1"/>
  <c r="Y4859" i="1"/>
  <c r="J4859" i="1"/>
  <c r="I4859" i="1"/>
  <c r="N4858" i="1"/>
  <c r="X4858" i="1"/>
  <c r="Y4858" i="1"/>
  <c r="J4858" i="1"/>
  <c r="I4858" i="1"/>
  <c r="N4857" i="1"/>
  <c r="X4857" i="1"/>
  <c r="Y4857" i="1"/>
  <c r="J4857" i="1"/>
  <c r="I4857" i="1"/>
  <c r="N4856" i="1"/>
  <c r="X4856" i="1"/>
  <c r="Y4856" i="1"/>
  <c r="J4856" i="1"/>
  <c r="I4856" i="1"/>
  <c r="N4855" i="1"/>
  <c r="X4855" i="1"/>
  <c r="Y4855" i="1"/>
  <c r="J4855" i="1"/>
  <c r="I4855" i="1"/>
  <c r="N4854" i="1"/>
  <c r="X4854" i="1"/>
  <c r="Y4854" i="1"/>
  <c r="J4854" i="1"/>
  <c r="I4854" i="1"/>
  <c r="N4853" i="1"/>
  <c r="X4853" i="1"/>
  <c r="Y4853" i="1"/>
  <c r="J4853" i="1"/>
  <c r="I4853" i="1"/>
  <c r="N4852" i="1"/>
  <c r="X4852" i="1"/>
  <c r="Y4852" i="1"/>
  <c r="J4852" i="1"/>
  <c r="I4852" i="1"/>
  <c r="N4851" i="1"/>
  <c r="X4851" i="1"/>
  <c r="Y4851" i="1"/>
  <c r="J4851" i="1"/>
  <c r="I4851" i="1"/>
  <c r="N4850" i="1"/>
  <c r="X4850" i="1"/>
  <c r="Y4850" i="1"/>
  <c r="J4850" i="1"/>
  <c r="I4850" i="1"/>
  <c r="N4849" i="1"/>
  <c r="X4849" i="1"/>
  <c r="Y4849" i="1"/>
  <c r="J4849" i="1"/>
  <c r="I4849" i="1"/>
  <c r="N4848" i="1"/>
  <c r="X4848" i="1"/>
  <c r="Y4848" i="1"/>
  <c r="J4848" i="1"/>
  <c r="I4848" i="1"/>
  <c r="N4847" i="1"/>
  <c r="X4847" i="1"/>
  <c r="Y4847" i="1"/>
  <c r="J4847" i="1"/>
  <c r="I4847" i="1"/>
  <c r="N4846" i="1"/>
  <c r="X4846" i="1"/>
  <c r="Y4846" i="1"/>
  <c r="J4846" i="1"/>
  <c r="I4846" i="1"/>
  <c r="N4845" i="1"/>
  <c r="X4845" i="1"/>
  <c r="Y4845" i="1"/>
  <c r="J4845" i="1"/>
  <c r="I4845" i="1"/>
  <c r="N4844" i="1"/>
  <c r="X4844" i="1"/>
  <c r="Y4844" i="1"/>
  <c r="J4844" i="1"/>
  <c r="I4844" i="1"/>
  <c r="N4843" i="1"/>
  <c r="X4843" i="1"/>
  <c r="Y4843" i="1"/>
  <c r="J4843" i="1"/>
  <c r="I4843" i="1"/>
  <c r="N4842" i="1"/>
  <c r="X4842" i="1"/>
  <c r="Y4842" i="1"/>
  <c r="J4842" i="1"/>
  <c r="I4842" i="1"/>
  <c r="N4841" i="1"/>
  <c r="X4841" i="1"/>
  <c r="Y4841" i="1"/>
  <c r="J4841" i="1"/>
  <c r="I4841" i="1"/>
  <c r="N4840" i="1"/>
  <c r="X4840" i="1"/>
  <c r="Y4840" i="1"/>
  <c r="J4840" i="1"/>
  <c r="I4840" i="1"/>
  <c r="N4839" i="1"/>
  <c r="X4839" i="1"/>
  <c r="Y4839" i="1"/>
  <c r="J4839" i="1"/>
  <c r="I4839" i="1"/>
  <c r="N4838" i="1"/>
  <c r="X4838" i="1"/>
  <c r="Y4838" i="1"/>
  <c r="J4838" i="1"/>
  <c r="I4838" i="1"/>
  <c r="N4837" i="1"/>
  <c r="X4837" i="1"/>
  <c r="Y4837" i="1"/>
  <c r="J4837" i="1"/>
  <c r="I4837" i="1"/>
  <c r="N4836" i="1"/>
  <c r="X4836" i="1"/>
  <c r="Y4836" i="1"/>
  <c r="J4836" i="1"/>
  <c r="I4836" i="1"/>
  <c r="N4835" i="1"/>
  <c r="X4835" i="1"/>
  <c r="Y4835" i="1"/>
  <c r="J4835" i="1"/>
  <c r="I4835" i="1"/>
  <c r="N4834" i="1"/>
  <c r="X4834" i="1"/>
  <c r="Y4834" i="1"/>
  <c r="J4834" i="1"/>
  <c r="I4834" i="1"/>
  <c r="N4833" i="1"/>
  <c r="X4833" i="1"/>
  <c r="Y4833" i="1"/>
  <c r="J4833" i="1"/>
  <c r="I4833" i="1"/>
  <c r="N4832" i="1"/>
  <c r="X4832" i="1"/>
  <c r="Y4832" i="1"/>
  <c r="J4832" i="1"/>
  <c r="I4832" i="1"/>
  <c r="N4831" i="1"/>
  <c r="X4831" i="1"/>
  <c r="Y4831" i="1"/>
  <c r="J4831" i="1"/>
  <c r="I4831" i="1"/>
  <c r="N4830" i="1"/>
  <c r="X4830" i="1"/>
  <c r="Y4830" i="1"/>
  <c r="J4830" i="1"/>
  <c r="I4830" i="1"/>
  <c r="N4829" i="1"/>
  <c r="X4829" i="1"/>
  <c r="Y4829" i="1"/>
  <c r="J4829" i="1"/>
  <c r="I4829" i="1"/>
  <c r="N4828" i="1"/>
  <c r="X4828" i="1"/>
  <c r="Y4828" i="1"/>
  <c r="J4828" i="1"/>
  <c r="I4828" i="1"/>
  <c r="N4827" i="1"/>
  <c r="X4827" i="1"/>
  <c r="Y4827" i="1"/>
  <c r="J4827" i="1"/>
  <c r="I4827" i="1"/>
  <c r="N4826" i="1"/>
  <c r="X4826" i="1"/>
  <c r="Y4826" i="1"/>
  <c r="J4826" i="1"/>
  <c r="I4826" i="1"/>
  <c r="N4825" i="1"/>
  <c r="X4825" i="1"/>
  <c r="Y4825" i="1"/>
  <c r="J4825" i="1"/>
  <c r="I4825" i="1"/>
  <c r="N4824" i="1"/>
  <c r="X4824" i="1"/>
  <c r="Y4824" i="1"/>
  <c r="J4824" i="1"/>
  <c r="I4824" i="1"/>
  <c r="N4823" i="1"/>
  <c r="X4823" i="1"/>
  <c r="Y4823" i="1"/>
  <c r="J4823" i="1"/>
  <c r="I4823" i="1"/>
  <c r="N4822" i="1"/>
  <c r="X4822" i="1"/>
  <c r="Y4822" i="1"/>
  <c r="J4822" i="1"/>
  <c r="I4822" i="1"/>
  <c r="N4821" i="1"/>
  <c r="X4821" i="1"/>
  <c r="Y4821" i="1"/>
  <c r="J4821" i="1"/>
  <c r="I4821" i="1"/>
  <c r="N4820" i="1"/>
  <c r="X4820" i="1"/>
  <c r="Y4820" i="1"/>
  <c r="J4820" i="1"/>
  <c r="I4820" i="1"/>
  <c r="N4819" i="1"/>
  <c r="X4819" i="1"/>
  <c r="Y4819" i="1"/>
  <c r="J4819" i="1"/>
  <c r="I4819" i="1"/>
  <c r="N4818" i="1"/>
  <c r="X4818" i="1"/>
  <c r="Y4818" i="1"/>
  <c r="J4818" i="1"/>
  <c r="I4818" i="1"/>
  <c r="N4817" i="1"/>
  <c r="X4817" i="1"/>
  <c r="Y4817" i="1"/>
  <c r="J4817" i="1"/>
  <c r="I4817" i="1"/>
  <c r="N4816" i="1"/>
  <c r="X4816" i="1"/>
  <c r="Y4816" i="1"/>
  <c r="J4816" i="1"/>
  <c r="I4816" i="1"/>
  <c r="N4815" i="1"/>
  <c r="X4815" i="1"/>
  <c r="Y4815" i="1"/>
  <c r="J4815" i="1"/>
  <c r="I4815" i="1"/>
  <c r="N4814" i="1"/>
  <c r="X4814" i="1"/>
  <c r="Y4814" i="1"/>
  <c r="J4814" i="1"/>
  <c r="I4814" i="1"/>
  <c r="N4813" i="1"/>
  <c r="X4813" i="1"/>
  <c r="Y4813" i="1"/>
  <c r="J4813" i="1"/>
  <c r="I4813" i="1"/>
  <c r="N4812" i="1"/>
  <c r="X4812" i="1"/>
  <c r="Y4812" i="1"/>
  <c r="J4812" i="1"/>
  <c r="I4812" i="1"/>
  <c r="N4811" i="1"/>
  <c r="X4811" i="1"/>
  <c r="Y4811" i="1"/>
  <c r="J4811" i="1"/>
  <c r="I4811" i="1"/>
  <c r="N4810" i="1"/>
  <c r="X4810" i="1"/>
  <c r="Y4810" i="1"/>
  <c r="J4810" i="1"/>
  <c r="I4810" i="1"/>
  <c r="N4809" i="1"/>
  <c r="X4809" i="1"/>
  <c r="Y4809" i="1"/>
  <c r="J4809" i="1"/>
  <c r="I4809" i="1"/>
  <c r="N4808" i="1"/>
  <c r="X4808" i="1"/>
  <c r="Y4808" i="1"/>
  <c r="J4808" i="1"/>
  <c r="I4808" i="1"/>
  <c r="N4807" i="1"/>
  <c r="X4807" i="1"/>
  <c r="Y4807" i="1"/>
  <c r="J4807" i="1"/>
  <c r="I4807" i="1"/>
  <c r="N4806" i="1"/>
  <c r="X4806" i="1"/>
  <c r="Y4806" i="1"/>
  <c r="J4806" i="1"/>
  <c r="I4806" i="1"/>
  <c r="N4805" i="1"/>
  <c r="X4805" i="1"/>
  <c r="Y4805" i="1"/>
  <c r="J4805" i="1"/>
  <c r="I4805" i="1"/>
  <c r="N4804" i="1"/>
  <c r="X4804" i="1"/>
  <c r="Y4804" i="1"/>
  <c r="J4804" i="1"/>
  <c r="I4804" i="1"/>
  <c r="N4803" i="1"/>
  <c r="X4803" i="1"/>
  <c r="Y4803" i="1"/>
  <c r="J4803" i="1"/>
  <c r="I4803" i="1"/>
  <c r="N4802" i="1"/>
  <c r="X4802" i="1"/>
  <c r="Y4802" i="1"/>
  <c r="J4802" i="1"/>
  <c r="I4802" i="1"/>
  <c r="N4801" i="1"/>
  <c r="X4801" i="1"/>
  <c r="Y4801" i="1"/>
  <c r="J4801" i="1"/>
  <c r="I4801" i="1"/>
  <c r="N4800" i="1"/>
  <c r="X4800" i="1"/>
  <c r="Y4800" i="1"/>
  <c r="J4800" i="1"/>
  <c r="I4800" i="1"/>
  <c r="N4799" i="1"/>
  <c r="X4799" i="1"/>
  <c r="Y4799" i="1"/>
  <c r="J4799" i="1"/>
  <c r="I4799" i="1"/>
  <c r="N4798" i="1"/>
  <c r="X4798" i="1"/>
  <c r="Y4798" i="1"/>
  <c r="J4798" i="1"/>
  <c r="I4798" i="1"/>
  <c r="N4797" i="1"/>
  <c r="X4797" i="1"/>
  <c r="Y4797" i="1"/>
  <c r="J4797" i="1"/>
  <c r="I4797" i="1"/>
  <c r="N4796" i="1"/>
  <c r="X4796" i="1"/>
  <c r="Y4796" i="1"/>
  <c r="J4796" i="1"/>
  <c r="I4796" i="1"/>
  <c r="N4795" i="1"/>
  <c r="X4795" i="1"/>
  <c r="Y4795" i="1"/>
  <c r="J4795" i="1"/>
  <c r="I4795" i="1"/>
  <c r="N4794" i="1"/>
  <c r="X4794" i="1"/>
  <c r="Y4794" i="1"/>
  <c r="J4794" i="1"/>
  <c r="I4794" i="1"/>
  <c r="N4793" i="1"/>
  <c r="X4793" i="1"/>
  <c r="Y4793" i="1"/>
  <c r="J4793" i="1"/>
  <c r="I4793" i="1"/>
  <c r="N4792" i="1"/>
  <c r="X4792" i="1"/>
  <c r="Y4792" i="1"/>
  <c r="J4792" i="1"/>
  <c r="I4792" i="1"/>
  <c r="N4791" i="1"/>
  <c r="X4791" i="1"/>
  <c r="Y4791" i="1"/>
  <c r="J4791" i="1"/>
  <c r="I4791" i="1"/>
  <c r="N4790" i="1"/>
  <c r="X4790" i="1"/>
  <c r="Y4790" i="1"/>
  <c r="J4790" i="1"/>
  <c r="I4790" i="1"/>
  <c r="N4789" i="1"/>
  <c r="X4789" i="1"/>
  <c r="Y4789" i="1"/>
  <c r="J4789" i="1"/>
  <c r="I4789" i="1"/>
  <c r="N4788" i="1"/>
  <c r="X4788" i="1"/>
  <c r="Y4788" i="1"/>
  <c r="J4788" i="1"/>
  <c r="I4788" i="1"/>
  <c r="N4787" i="1"/>
  <c r="X4787" i="1"/>
  <c r="Y4787" i="1"/>
  <c r="J4787" i="1"/>
  <c r="I4787" i="1"/>
  <c r="N4786" i="1"/>
  <c r="X4786" i="1"/>
  <c r="Y4786" i="1"/>
  <c r="J4786" i="1"/>
  <c r="I4786" i="1"/>
  <c r="N4785" i="1"/>
  <c r="X4785" i="1"/>
  <c r="Y4785" i="1"/>
  <c r="J4785" i="1"/>
  <c r="I4785" i="1"/>
  <c r="N4784" i="1"/>
  <c r="X4784" i="1"/>
  <c r="Y4784" i="1"/>
  <c r="J4784" i="1"/>
  <c r="I4784" i="1"/>
  <c r="N4783" i="1"/>
  <c r="X4783" i="1"/>
  <c r="Y4783" i="1"/>
  <c r="J4783" i="1"/>
  <c r="I4783" i="1"/>
  <c r="N4782" i="1"/>
  <c r="X4782" i="1"/>
  <c r="Y4782" i="1"/>
  <c r="J4782" i="1"/>
  <c r="I4782" i="1"/>
  <c r="N4781" i="1"/>
  <c r="X4781" i="1"/>
  <c r="Y4781" i="1"/>
  <c r="J4781" i="1"/>
  <c r="I4781" i="1"/>
  <c r="N4780" i="1"/>
  <c r="X4780" i="1"/>
  <c r="Y4780" i="1"/>
  <c r="J4780" i="1"/>
  <c r="I4780" i="1"/>
  <c r="N4779" i="1"/>
  <c r="X4779" i="1"/>
  <c r="Y4779" i="1"/>
  <c r="J4779" i="1"/>
  <c r="I4779" i="1"/>
  <c r="N4778" i="1"/>
  <c r="X4778" i="1"/>
  <c r="Y4778" i="1"/>
  <c r="J4778" i="1"/>
  <c r="I4778" i="1"/>
  <c r="N4777" i="1"/>
  <c r="X4777" i="1"/>
  <c r="Y4777" i="1"/>
  <c r="J4777" i="1"/>
  <c r="I4777" i="1"/>
  <c r="N4776" i="1"/>
  <c r="X4776" i="1"/>
  <c r="Y4776" i="1"/>
  <c r="J4776" i="1"/>
  <c r="I4776" i="1"/>
  <c r="N4775" i="1"/>
  <c r="X4775" i="1"/>
  <c r="Y4775" i="1"/>
  <c r="J4775" i="1"/>
  <c r="I4775" i="1"/>
  <c r="N4774" i="1"/>
  <c r="X4774" i="1"/>
  <c r="Y4774" i="1"/>
  <c r="J4774" i="1"/>
  <c r="I4774" i="1"/>
  <c r="N4773" i="1"/>
  <c r="X4773" i="1"/>
  <c r="Y4773" i="1"/>
  <c r="J4773" i="1"/>
  <c r="I4773" i="1"/>
  <c r="N4772" i="1"/>
  <c r="X4772" i="1"/>
  <c r="Y4772" i="1"/>
  <c r="J4772" i="1"/>
  <c r="I4772" i="1"/>
  <c r="N4771" i="1"/>
  <c r="X4771" i="1"/>
  <c r="Y4771" i="1"/>
  <c r="J4771" i="1"/>
  <c r="I4771" i="1"/>
  <c r="N4770" i="1"/>
  <c r="X4770" i="1"/>
  <c r="Y4770" i="1"/>
  <c r="J4770" i="1"/>
  <c r="I4770" i="1"/>
  <c r="N4769" i="1"/>
  <c r="X4769" i="1"/>
  <c r="Y4769" i="1"/>
  <c r="J4769" i="1"/>
  <c r="I4769" i="1"/>
  <c r="N4768" i="1"/>
  <c r="X4768" i="1"/>
  <c r="Y4768" i="1"/>
  <c r="J4768" i="1"/>
  <c r="I4768" i="1"/>
  <c r="N4767" i="1"/>
  <c r="X4767" i="1"/>
  <c r="Y4767" i="1"/>
  <c r="J4767" i="1"/>
  <c r="I4767" i="1"/>
  <c r="N4766" i="1"/>
  <c r="X4766" i="1"/>
  <c r="Y4766" i="1"/>
  <c r="J4766" i="1"/>
  <c r="I4766" i="1"/>
  <c r="N4765" i="1"/>
  <c r="X4765" i="1"/>
  <c r="Y4765" i="1"/>
  <c r="J4765" i="1"/>
  <c r="I4765" i="1"/>
  <c r="N4764" i="1"/>
  <c r="X4764" i="1"/>
  <c r="Y4764" i="1"/>
  <c r="J4764" i="1"/>
  <c r="I4764" i="1"/>
  <c r="N4763" i="1"/>
  <c r="X4763" i="1"/>
  <c r="Y4763" i="1"/>
  <c r="J4763" i="1"/>
  <c r="I4763" i="1"/>
  <c r="N4762" i="1"/>
  <c r="X4762" i="1"/>
  <c r="Y4762" i="1"/>
  <c r="J4762" i="1"/>
  <c r="I4762" i="1"/>
  <c r="N4761" i="1"/>
  <c r="X4761" i="1"/>
  <c r="Y4761" i="1"/>
  <c r="J4761" i="1"/>
  <c r="I4761" i="1"/>
  <c r="N4760" i="1"/>
  <c r="X4760" i="1"/>
  <c r="Y4760" i="1"/>
  <c r="J4760" i="1"/>
  <c r="I4760" i="1"/>
  <c r="N4759" i="1"/>
  <c r="X4759" i="1"/>
  <c r="Y4759" i="1"/>
  <c r="J4759" i="1"/>
  <c r="I4759" i="1"/>
  <c r="N4758" i="1"/>
  <c r="X4758" i="1"/>
  <c r="Y4758" i="1"/>
  <c r="J4758" i="1"/>
  <c r="I4758" i="1"/>
  <c r="N4757" i="1"/>
  <c r="X4757" i="1"/>
  <c r="Y4757" i="1"/>
  <c r="J4757" i="1"/>
  <c r="I4757" i="1"/>
  <c r="N4756" i="1"/>
  <c r="X4756" i="1"/>
  <c r="Y4756" i="1"/>
  <c r="J4756" i="1"/>
  <c r="I4756" i="1"/>
  <c r="N4755" i="1"/>
  <c r="X4755" i="1"/>
  <c r="Y4755" i="1"/>
  <c r="J4755" i="1"/>
  <c r="I4755" i="1"/>
  <c r="N4754" i="1"/>
  <c r="X4754" i="1"/>
  <c r="Y4754" i="1"/>
  <c r="J4754" i="1"/>
  <c r="I4754" i="1"/>
  <c r="N4753" i="1"/>
  <c r="X4753" i="1"/>
  <c r="Y4753" i="1"/>
  <c r="J4753" i="1"/>
  <c r="I4753" i="1"/>
  <c r="N4752" i="1"/>
  <c r="X4752" i="1"/>
  <c r="Y4752" i="1"/>
  <c r="J4752" i="1"/>
  <c r="I4752" i="1"/>
  <c r="N4751" i="1"/>
  <c r="X4751" i="1"/>
  <c r="Y4751" i="1"/>
  <c r="J4751" i="1"/>
  <c r="I4751" i="1"/>
  <c r="N4750" i="1"/>
  <c r="X4750" i="1"/>
  <c r="Y4750" i="1"/>
  <c r="J4750" i="1"/>
  <c r="I4750" i="1"/>
  <c r="N4749" i="1"/>
  <c r="X4749" i="1"/>
  <c r="Y4749" i="1"/>
  <c r="J4749" i="1"/>
  <c r="I4749" i="1"/>
  <c r="N4748" i="1"/>
  <c r="X4748" i="1"/>
  <c r="Y4748" i="1"/>
  <c r="J4748" i="1"/>
  <c r="I4748" i="1"/>
  <c r="N4747" i="1"/>
  <c r="X4747" i="1"/>
  <c r="Y4747" i="1"/>
  <c r="J4747" i="1"/>
  <c r="I4747" i="1"/>
  <c r="N4746" i="1"/>
  <c r="X4746" i="1"/>
  <c r="Y4746" i="1"/>
  <c r="J4746" i="1"/>
  <c r="I4746" i="1"/>
  <c r="N4745" i="1"/>
  <c r="X4745" i="1"/>
  <c r="Y4745" i="1"/>
  <c r="J4745" i="1"/>
  <c r="I4745" i="1"/>
  <c r="N4744" i="1"/>
  <c r="X4744" i="1"/>
  <c r="Y4744" i="1"/>
  <c r="J4744" i="1"/>
  <c r="I4744" i="1"/>
  <c r="N4743" i="1"/>
  <c r="X4743" i="1"/>
  <c r="Y4743" i="1"/>
  <c r="J4743" i="1"/>
  <c r="I4743" i="1"/>
  <c r="N4742" i="1"/>
  <c r="X4742" i="1"/>
  <c r="Y4742" i="1"/>
  <c r="J4742" i="1"/>
  <c r="I4742" i="1"/>
  <c r="N4741" i="1"/>
  <c r="X4741" i="1"/>
  <c r="Y4741" i="1"/>
  <c r="J4741" i="1"/>
  <c r="I4741" i="1"/>
  <c r="N4740" i="1"/>
  <c r="X4740" i="1"/>
  <c r="Y4740" i="1"/>
  <c r="J4740" i="1"/>
  <c r="I4740" i="1"/>
  <c r="N4739" i="1"/>
  <c r="X4739" i="1"/>
  <c r="Y4739" i="1"/>
  <c r="J4739" i="1"/>
  <c r="I4739" i="1"/>
  <c r="N4738" i="1"/>
  <c r="X4738" i="1"/>
  <c r="Y4738" i="1"/>
  <c r="J4738" i="1"/>
  <c r="I4738" i="1"/>
  <c r="N4737" i="1"/>
  <c r="X4737" i="1"/>
  <c r="Y4737" i="1"/>
  <c r="J4737" i="1"/>
  <c r="I4737" i="1"/>
  <c r="N4736" i="1"/>
  <c r="X4736" i="1"/>
  <c r="Y4736" i="1"/>
  <c r="J4736" i="1"/>
  <c r="I4736" i="1"/>
  <c r="N4735" i="1"/>
  <c r="X4735" i="1"/>
  <c r="Y4735" i="1"/>
  <c r="J4735" i="1"/>
  <c r="I4735" i="1"/>
  <c r="N4734" i="1"/>
  <c r="X4734" i="1"/>
  <c r="Y4734" i="1"/>
  <c r="J4734" i="1"/>
  <c r="I4734" i="1"/>
  <c r="N4733" i="1"/>
  <c r="X4733" i="1"/>
  <c r="Y4733" i="1"/>
  <c r="J4733" i="1"/>
  <c r="I4733" i="1"/>
  <c r="N4732" i="1"/>
  <c r="X4732" i="1"/>
  <c r="Y4732" i="1"/>
  <c r="J4732" i="1"/>
  <c r="I4732" i="1"/>
  <c r="N4731" i="1"/>
  <c r="X4731" i="1"/>
  <c r="Y4731" i="1"/>
  <c r="J4731" i="1"/>
  <c r="I4731" i="1"/>
  <c r="N4730" i="1"/>
  <c r="X4730" i="1"/>
  <c r="Y4730" i="1"/>
  <c r="J4730" i="1"/>
  <c r="I4730" i="1"/>
  <c r="N4729" i="1"/>
  <c r="X4729" i="1"/>
  <c r="Y4729" i="1"/>
  <c r="J4729" i="1"/>
  <c r="I4729" i="1"/>
  <c r="N4728" i="1"/>
  <c r="X4728" i="1"/>
  <c r="Y4728" i="1"/>
  <c r="J4728" i="1"/>
  <c r="I4728" i="1"/>
  <c r="N4727" i="1"/>
  <c r="X4727" i="1"/>
  <c r="Y4727" i="1"/>
  <c r="J4727" i="1"/>
  <c r="I4727" i="1"/>
  <c r="N4726" i="1"/>
  <c r="X4726" i="1"/>
  <c r="Y4726" i="1"/>
  <c r="J4726" i="1"/>
  <c r="I4726" i="1"/>
  <c r="N4725" i="1"/>
  <c r="X4725" i="1"/>
  <c r="Y4725" i="1"/>
  <c r="J4725" i="1"/>
  <c r="I4725" i="1"/>
  <c r="N4724" i="1"/>
  <c r="X4724" i="1"/>
  <c r="Y4724" i="1"/>
  <c r="J4724" i="1"/>
  <c r="I4724" i="1"/>
  <c r="N4723" i="1"/>
  <c r="X4723" i="1"/>
  <c r="Y4723" i="1"/>
  <c r="J4723" i="1"/>
  <c r="I4723" i="1"/>
  <c r="N4722" i="1"/>
  <c r="X4722" i="1"/>
  <c r="Y4722" i="1"/>
  <c r="J4722" i="1"/>
  <c r="I4722" i="1"/>
  <c r="N4721" i="1"/>
  <c r="X4721" i="1"/>
  <c r="Y4721" i="1"/>
  <c r="J4721" i="1"/>
  <c r="I4721" i="1"/>
  <c r="N4720" i="1"/>
  <c r="X4720" i="1"/>
  <c r="Y4720" i="1"/>
  <c r="J4720" i="1"/>
  <c r="I4720" i="1"/>
  <c r="N4719" i="1"/>
  <c r="X4719" i="1"/>
  <c r="Y4719" i="1"/>
  <c r="J4719" i="1"/>
  <c r="I4719" i="1"/>
  <c r="N4718" i="1"/>
  <c r="X4718" i="1"/>
  <c r="Y4718" i="1"/>
  <c r="J4718" i="1"/>
  <c r="I4718" i="1"/>
  <c r="N4717" i="1"/>
  <c r="X4717" i="1"/>
  <c r="Y4717" i="1"/>
  <c r="J4717" i="1"/>
  <c r="I4717" i="1"/>
  <c r="N4716" i="1"/>
  <c r="X4716" i="1"/>
  <c r="Y4716" i="1"/>
  <c r="J4716" i="1"/>
  <c r="I4716" i="1"/>
  <c r="N4715" i="1"/>
  <c r="X4715" i="1"/>
  <c r="Y4715" i="1"/>
  <c r="J4715" i="1"/>
  <c r="I4715" i="1"/>
  <c r="N4714" i="1"/>
  <c r="X4714" i="1"/>
  <c r="Y4714" i="1"/>
  <c r="J4714" i="1"/>
  <c r="I4714" i="1"/>
  <c r="N4713" i="1"/>
  <c r="X4713" i="1"/>
  <c r="Y4713" i="1"/>
  <c r="J4713" i="1"/>
  <c r="I4713" i="1"/>
  <c r="N4712" i="1"/>
  <c r="X4712" i="1"/>
  <c r="Y4712" i="1"/>
  <c r="J4712" i="1"/>
  <c r="I4712" i="1"/>
  <c r="N4711" i="1"/>
  <c r="X4711" i="1"/>
  <c r="Y4711" i="1"/>
  <c r="J4711" i="1"/>
  <c r="I4711" i="1"/>
  <c r="N4710" i="1"/>
  <c r="X4710" i="1"/>
  <c r="Y4710" i="1"/>
  <c r="J4710" i="1"/>
  <c r="I4710" i="1"/>
  <c r="N4709" i="1"/>
  <c r="X4709" i="1"/>
  <c r="Y4709" i="1"/>
  <c r="J4709" i="1"/>
  <c r="I4709" i="1"/>
  <c r="N4708" i="1"/>
  <c r="X4708" i="1"/>
  <c r="Y4708" i="1"/>
  <c r="J4708" i="1"/>
  <c r="I4708" i="1"/>
  <c r="N4707" i="1"/>
  <c r="X4707" i="1"/>
  <c r="Y4707" i="1"/>
  <c r="J4707" i="1"/>
  <c r="I4707" i="1"/>
  <c r="N4706" i="1"/>
  <c r="X4706" i="1"/>
  <c r="Y4706" i="1"/>
  <c r="J4706" i="1"/>
  <c r="I4706" i="1"/>
  <c r="N4705" i="1"/>
  <c r="X4705" i="1"/>
  <c r="Y4705" i="1"/>
  <c r="J4705" i="1"/>
  <c r="I4705" i="1"/>
  <c r="N4704" i="1"/>
  <c r="X4704" i="1"/>
  <c r="Y4704" i="1"/>
  <c r="J4704" i="1"/>
  <c r="I4704" i="1"/>
  <c r="N4703" i="1"/>
  <c r="X4703" i="1"/>
  <c r="Y4703" i="1"/>
  <c r="J4703" i="1"/>
  <c r="I4703" i="1"/>
  <c r="N4702" i="1"/>
  <c r="X4702" i="1"/>
  <c r="Y4702" i="1"/>
  <c r="J4702" i="1"/>
  <c r="I4702" i="1"/>
  <c r="N4701" i="1"/>
  <c r="X4701" i="1"/>
  <c r="Y4701" i="1"/>
  <c r="J4701" i="1"/>
  <c r="I4701" i="1"/>
  <c r="N4700" i="1"/>
  <c r="X4700" i="1"/>
  <c r="Y4700" i="1"/>
  <c r="J4700" i="1"/>
  <c r="I4700" i="1"/>
  <c r="N4699" i="1"/>
  <c r="X4699" i="1"/>
  <c r="Y4699" i="1"/>
  <c r="J4699" i="1"/>
  <c r="I4699" i="1"/>
  <c r="N4698" i="1"/>
  <c r="X4698" i="1"/>
  <c r="Y4698" i="1"/>
  <c r="J4698" i="1"/>
  <c r="I4698" i="1"/>
  <c r="N4697" i="1"/>
  <c r="X4697" i="1"/>
  <c r="Y4697" i="1"/>
  <c r="J4697" i="1"/>
  <c r="I4697" i="1"/>
  <c r="N4696" i="1"/>
  <c r="X4696" i="1"/>
  <c r="Y4696" i="1"/>
  <c r="J4696" i="1"/>
  <c r="I4696" i="1"/>
  <c r="N4695" i="1"/>
  <c r="X4695" i="1"/>
  <c r="Y4695" i="1"/>
  <c r="J4695" i="1"/>
  <c r="I4695" i="1"/>
  <c r="N4694" i="1"/>
  <c r="X4694" i="1"/>
  <c r="Y4694" i="1"/>
  <c r="J4694" i="1"/>
  <c r="I4694" i="1"/>
  <c r="N4693" i="1"/>
  <c r="X4693" i="1"/>
  <c r="Y4693" i="1"/>
  <c r="J4693" i="1"/>
  <c r="I4693" i="1"/>
  <c r="N4692" i="1"/>
  <c r="X4692" i="1"/>
  <c r="Y4692" i="1"/>
  <c r="J4692" i="1"/>
  <c r="I4692" i="1"/>
  <c r="N4691" i="1"/>
  <c r="X4691" i="1"/>
  <c r="Y4691" i="1"/>
  <c r="J4691" i="1"/>
  <c r="I4691" i="1"/>
  <c r="N4690" i="1"/>
  <c r="X4690" i="1"/>
  <c r="Y4690" i="1"/>
  <c r="J4690" i="1"/>
  <c r="I4690" i="1"/>
  <c r="N4689" i="1"/>
  <c r="X4689" i="1"/>
  <c r="Y4689" i="1"/>
  <c r="J4689" i="1"/>
  <c r="I4689" i="1"/>
  <c r="N4688" i="1"/>
  <c r="X4688" i="1"/>
  <c r="Y4688" i="1"/>
  <c r="J4688" i="1"/>
  <c r="I4688" i="1"/>
  <c r="N4687" i="1"/>
  <c r="X4687" i="1"/>
  <c r="Y4687" i="1"/>
  <c r="J4687" i="1"/>
  <c r="I4687" i="1"/>
  <c r="N4686" i="1"/>
  <c r="X4686" i="1"/>
  <c r="Y4686" i="1"/>
  <c r="J4686" i="1"/>
  <c r="I4686" i="1"/>
  <c r="N4685" i="1"/>
  <c r="X4685" i="1"/>
  <c r="Y4685" i="1"/>
  <c r="J4685" i="1"/>
  <c r="I4685" i="1"/>
  <c r="N4684" i="1"/>
  <c r="X4684" i="1"/>
  <c r="Y4684" i="1"/>
  <c r="J4684" i="1"/>
  <c r="I4684" i="1"/>
  <c r="N4683" i="1"/>
  <c r="X4683" i="1"/>
  <c r="Y4683" i="1"/>
  <c r="J4683" i="1"/>
  <c r="I4683" i="1"/>
  <c r="N4682" i="1"/>
  <c r="X4682" i="1"/>
  <c r="Y4682" i="1"/>
  <c r="J4682" i="1"/>
  <c r="I4682" i="1"/>
  <c r="N4681" i="1"/>
  <c r="X4681" i="1"/>
  <c r="Y4681" i="1"/>
  <c r="J4681" i="1"/>
  <c r="I4681" i="1"/>
  <c r="N4680" i="1"/>
  <c r="X4680" i="1"/>
  <c r="Y4680" i="1"/>
  <c r="J4680" i="1"/>
  <c r="I4680" i="1"/>
  <c r="N4679" i="1"/>
  <c r="X4679" i="1"/>
  <c r="Y4679" i="1"/>
  <c r="J4679" i="1"/>
  <c r="I4679" i="1"/>
  <c r="N4678" i="1"/>
  <c r="X4678" i="1"/>
  <c r="Y4678" i="1"/>
  <c r="J4678" i="1"/>
  <c r="I4678" i="1"/>
  <c r="N4677" i="1"/>
  <c r="X4677" i="1"/>
  <c r="Y4677" i="1"/>
  <c r="J4677" i="1"/>
  <c r="I4677" i="1"/>
  <c r="N4676" i="1"/>
  <c r="X4676" i="1"/>
  <c r="Y4676" i="1"/>
  <c r="J4676" i="1"/>
  <c r="I4676" i="1"/>
  <c r="N4675" i="1"/>
  <c r="X4675" i="1"/>
  <c r="Y4675" i="1"/>
  <c r="J4675" i="1"/>
  <c r="I4675" i="1"/>
  <c r="N4674" i="1"/>
  <c r="X4674" i="1"/>
  <c r="Y4674" i="1"/>
  <c r="J4674" i="1"/>
  <c r="I4674" i="1"/>
  <c r="N4673" i="1"/>
  <c r="X4673" i="1"/>
  <c r="Y4673" i="1"/>
  <c r="J4673" i="1"/>
  <c r="I4673" i="1"/>
  <c r="N4672" i="1"/>
  <c r="X4672" i="1"/>
  <c r="Y4672" i="1"/>
  <c r="J4672" i="1"/>
  <c r="I4672" i="1"/>
  <c r="N4671" i="1"/>
  <c r="X4671" i="1"/>
  <c r="Y4671" i="1"/>
  <c r="J4671" i="1"/>
  <c r="I4671" i="1"/>
  <c r="N4670" i="1"/>
  <c r="X4670" i="1"/>
  <c r="Y4670" i="1"/>
  <c r="J4670" i="1"/>
  <c r="I4670" i="1"/>
  <c r="N4669" i="1"/>
  <c r="X4669" i="1"/>
  <c r="Y4669" i="1"/>
  <c r="J4669" i="1"/>
  <c r="I4669" i="1"/>
  <c r="N4668" i="1"/>
  <c r="X4668" i="1"/>
  <c r="Y4668" i="1"/>
  <c r="J4668" i="1"/>
  <c r="I4668" i="1"/>
  <c r="N4667" i="1"/>
  <c r="X4667" i="1"/>
  <c r="Y4667" i="1"/>
  <c r="J4667" i="1"/>
  <c r="I4667" i="1"/>
  <c r="N4666" i="1"/>
  <c r="X4666" i="1"/>
  <c r="Y4666" i="1"/>
  <c r="J4666" i="1"/>
  <c r="I4666" i="1"/>
  <c r="N4665" i="1"/>
  <c r="X4665" i="1"/>
  <c r="Y4665" i="1"/>
  <c r="J4665" i="1"/>
  <c r="I4665" i="1"/>
  <c r="N4664" i="1"/>
  <c r="X4664" i="1"/>
  <c r="Y4664" i="1"/>
  <c r="J4664" i="1"/>
  <c r="I4664" i="1"/>
  <c r="N4663" i="1"/>
  <c r="X4663" i="1"/>
  <c r="Y4663" i="1"/>
  <c r="J4663" i="1"/>
  <c r="I4663" i="1"/>
  <c r="N4662" i="1"/>
  <c r="X4662" i="1"/>
  <c r="Y4662" i="1"/>
  <c r="J4662" i="1"/>
  <c r="I4662" i="1"/>
  <c r="N4661" i="1"/>
  <c r="X4661" i="1"/>
  <c r="Y4661" i="1"/>
  <c r="J4661" i="1"/>
  <c r="I4661" i="1"/>
  <c r="N4660" i="1"/>
  <c r="X4660" i="1"/>
  <c r="Y4660" i="1"/>
  <c r="J4660" i="1"/>
  <c r="I4660" i="1"/>
  <c r="N4659" i="1"/>
  <c r="X4659" i="1"/>
  <c r="Y4659" i="1"/>
  <c r="J4659" i="1"/>
  <c r="I4659" i="1"/>
  <c r="N4658" i="1"/>
  <c r="X4658" i="1"/>
  <c r="Y4658" i="1"/>
  <c r="J4658" i="1"/>
  <c r="I4658" i="1"/>
  <c r="N4657" i="1"/>
  <c r="X4657" i="1"/>
  <c r="Y4657" i="1"/>
  <c r="J4657" i="1"/>
  <c r="I4657" i="1"/>
  <c r="N4656" i="1"/>
  <c r="X4656" i="1"/>
  <c r="Y4656" i="1"/>
  <c r="J4656" i="1"/>
  <c r="I4656" i="1"/>
  <c r="N4655" i="1"/>
  <c r="X4655" i="1"/>
  <c r="Y4655" i="1"/>
  <c r="J4655" i="1"/>
  <c r="I4655" i="1"/>
  <c r="N4654" i="1"/>
  <c r="X4654" i="1"/>
  <c r="Y4654" i="1"/>
  <c r="J4654" i="1"/>
  <c r="I4654" i="1"/>
  <c r="N4653" i="1"/>
  <c r="X4653" i="1"/>
  <c r="Y4653" i="1"/>
  <c r="J4653" i="1"/>
  <c r="I4653" i="1"/>
  <c r="N4652" i="1"/>
  <c r="X4652" i="1"/>
  <c r="Y4652" i="1"/>
  <c r="J4652" i="1"/>
  <c r="I4652" i="1"/>
  <c r="N4651" i="1"/>
  <c r="X4651" i="1"/>
  <c r="Y4651" i="1"/>
  <c r="J4651" i="1"/>
  <c r="I4651" i="1"/>
  <c r="N4650" i="1"/>
  <c r="X4650" i="1"/>
  <c r="Y4650" i="1"/>
  <c r="J4650" i="1"/>
  <c r="I4650" i="1"/>
  <c r="N4649" i="1"/>
  <c r="X4649" i="1"/>
  <c r="Y4649" i="1"/>
  <c r="J4649" i="1"/>
  <c r="I4649" i="1"/>
  <c r="N4648" i="1"/>
  <c r="X4648" i="1"/>
  <c r="Y4648" i="1"/>
  <c r="J4648" i="1"/>
  <c r="I4648" i="1"/>
  <c r="N4647" i="1"/>
  <c r="X4647" i="1"/>
  <c r="Y4647" i="1"/>
  <c r="J4647" i="1"/>
  <c r="I4647" i="1"/>
  <c r="N4646" i="1"/>
  <c r="X4646" i="1"/>
  <c r="Y4646" i="1"/>
  <c r="J4646" i="1"/>
  <c r="I4646" i="1"/>
  <c r="N4645" i="1"/>
  <c r="X4645" i="1"/>
  <c r="Y4645" i="1"/>
  <c r="J4645" i="1"/>
  <c r="I4645" i="1"/>
  <c r="N4644" i="1"/>
  <c r="X4644" i="1"/>
  <c r="Y4644" i="1"/>
  <c r="J4644" i="1"/>
  <c r="I4644" i="1"/>
  <c r="N4643" i="1"/>
  <c r="X4643" i="1"/>
  <c r="Y4643" i="1"/>
  <c r="J4643" i="1"/>
  <c r="I4643" i="1"/>
  <c r="N4642" i="1"/>
  <c r="X4642" i="1"/>
  <c r="Y4642" i="1"/>
  <c r="J4642" i="1"/>
  <c r="I4642" i="1"/>
  <c r="N4641" i="1"/>
  <c r="X4641" i="1"/>
  <c r="Y4641" i="1"/>
  <c r="J4641" i="1"/>
  <c r="I4641" i="1"/>
  <c r="N4640" i="1"/>
  <c r="X4640" i="1"/>
  <c r="Y4640" i="1"/>
  <c r="J4640" i="1"/>
  <c r="I4640" i="1"/>
  <c r="N4639" i="1"/>
  <c r="X4639" i="1"/>
  <c r="Y4639" i="1"/>
  <c r="J4639" i="1"/>
  <c r="I4639" i="1"/>
  <c r="N4638" i="1"/>
  <c r="X4638" i="1"/>
  <c r="Y4638" i="1"/>
  <c r="J4638" i="1"/>
  <c r="I4638" i="1"/>
  <c r="N4637" i="1"/>
  <c r="X4637" i="1"/>
  <c r="Y4637" i="1"/>
  <c r="J4637" i="1"/>
  <c r="I4637" i="1"/>
  <c r="N4636" i="1"/>
  <c r="X4636" i="1"/>
  <c r="Y4636" i="1"/>
  <c r="J4636" i="1"/>
  <c r="I4636" i="1"/>
  <c r="N4635" i="1"/>
  <c r="X4635" i="1"/>
  <c r="Y4635" i="1"/>
  <c r="J4635" i="1"/>
  <c r="I4635" i="1"/>
  <c r="N4634" i="1"/>
  <c r="X4634" i="1"/>
  <c r="Y4634" i="1"/>
  <c r="J4634" i="1"/>
  <c r="I4634" i="1"/>
  <c r="N4633" i="1"/>
  <c r="X4633" i="1"/>
  <c r="Y4633" i="1"/>
  <c r="J4633" i="1"/>
  <c r="I4633" i="1"/>
  <c r="N4632" i="1"/>
  <c r="X4632" i="1"/>
  <c r="Y4632" i="1"/>
  <c r="J4632" i="1"/>
  <c r="I4632" i="1"/>
  <c r="N4631" i="1"/>
  <c r="X4631" i="1"/>
  <c r="Y4631" i="1"/>
  <c r="J4631" i="1"/>
  <c r="I4631" i="1"/>
  <c r="N4630" i="1"/>
  <c r="X4630" i="1"/>
  <c r="Y4630" i="1"/>
  <c r="J4630" i="1"/>
  <c r="I4630" i="1"/>
  <c r="N4629" i="1"/>
  <c r="X4629" i="1"/>
  <c r="Y4629" i="1"/>
  <c r="J4629" i="1"/>
  <c r="I4629" i="1"/>
  <c r="N4628" i="1"/>
  <c r="X4628" i="1"/>
  <c r="Y4628" i="1"/>
  <c r="J4628" i="1"/>
  <c r="I4628" i="1"/>
  <c r="N4627" i="1"/>
  <c r="X4627" i="1"/>
  <c r="Y4627" i="1"/>
  <c r="J4627" i="1"/>
  <c r="I4627" i="1"/>
  <c r="N4626" i="1"/>
  <c r="X4626" i="1"/>
  <c r="Y4626" i="1"/>
  <c r="J4626" i="1"/>
  <c r="I4626" i="1"/>
  <c r="N4625" i="1"/>
  <c r="X4625" i="1"/>
  <c r="Y4625" i="1"/>
  <c r="J4625" i="1"/>
  <c r="I4625" i="1"/>
  <c r="N4624" i="1"/>
  <c r="X4624" i="1"/>
  <c r="Y4624" i="1"/>
  <c r="J4624" i="1"/>
  <c r="I4624" i="1"/>
  <c r="N4623" i="1"/>
  <c r="X4623" i="1"/>
  <c r="Y4623" i="1"/>
  <c r="J4623" i="1"/>
  <c r="I4623" i="1"/>
  <c r="N4622" i="1"/>
  <c r="X4622" i="1"/>
  <c r="Y4622" i="1"/>
  <c r="J4622" i="1"/>
  <c r="I4622" i="1"/>
  <c r="N4621" i="1"/>
  <c r="X4621" i="1"/>
  <c r="Y4621" i="1"/>
  <c r="J4621" i="1"/>
  <c r="I4621" i="1"/>
  <c r="N4620" i="1"/>
  <c r="X4620" i="1"/>
  <c r="Y4620" i="1"/>
  <c r="J4620" i="1"/>
  <c r="I4620" i="1"/>
  <c r="N4619" i="1"/>
  <c r="X4619" i="1"/>
  <c r="Y4619" i="1"/>
  <c r="J4619" i="1"/>
  <c r="I4619" i="1"/>
  <c r="N4618" i="1"/>
  <c r="X4618" i="1"/>
  <c r="Y4618" i="1"/>
  <c r="J4618" i="1"/>
  <c r="I4618" i="1"/>
  <c r="N4617" i="1"/>
  <c r="X4617" i="1"/>
  <c r="Y4617" i="1"/>
  <c r="J4617" i="1"/>
  <c r="I4617" i="1"/>
  <c r="N4616" i="1"/>
  <c r="X4616" i="1"/>
  <c r="Y4616" i="1"/>
  <c r="J4616" i="1"/>
  <c r="I4616" i="1"/>
  <c r="N4615" i="1"/>
  <c r="X4615" i="1"/>
  <c r="Y4615" i="1"/>
  <c r="J4615" i="1"/>
  <c r="I4615" i="1"/>
  <c r="N4614" i="1"/>
  <c r="X4614" i="1"/>
  <c r="Y4614" i="1"/>
  <c r="J4614" i="1"/>
  <c r="I4614" i="1"/>
  <c r="N4613" i="1"/>
  <c r="X4613" i="1"/>
  <c r="Y4613" i="1"/>
  <c r="J4613" i="1"/>
  <c r="I4613" i="1"/>
  <c r="N4612" i="1"/>
  <c r="X4612" i="1"/>
  <c r="Y4612" i="1"/>
  <c r="J4612" i="1"/>
  <c r="I4612" i="1"/>
  <c r="N4611" i="1"/>
  <c r="X4611" i="1"/>
  <c r="Y4611" i="1"/>
  <c r="J4611" i="1"/>
  <c r="I4611" i="1"/>
  <c r="N4610" i="1"/>
  <c r="X4610" i="1"/>
  <c r="Y4610" i="1"/>
  <c r="J4610" i="1"/>
  <c r="I4610" i="1"/>
  <c r="N4609" i="1"/>
  <c r="X4609" i="1"/>
  <c r="Y4609" i="1"/>
  <c r="J4609" i="1"/>
  <c r="I4609" i="1"/>
  <c r="N4608" i="1"/>
  <c r="X4608" i="1"/>
  <c r="Y4608" i="1"/>
  <c r="J4608" i="1"/>
  <c r="I4608" i="1"/>
  <c r="N4607" i="1"/>
  <c r="X4607" i="1"/>
  <c r="Y4607" i="1"/>
  <c r="J4607" i="1"/>
  <c r="I4607" i="1"/>
  <c r="N4606" i="1"/>
  <c r="X4606" i="1"/>
  <c r="Y4606" i="1"/>
  <c r="J4606" i="1"/>
  <c r="I4606" i="1"/>
  <c r="N4605" i="1"/>
  <c r="X4605" i="1"/>
  <c r="Y4605" i="1"/>
  <c r="J4605" i="1"/>
  <c r="I4605" i="1"/>
  <c r="N4604" i="1"/>
  <c r="X4604" i="1"/>
  <c r="Y4604" i="1"/>
  <c r="J4604" i="1"/>
  <c r="I4604" i="1"/>
  <c r="N4603" i="1"/>
  <c r="X4603" i="1"/>
  <c r="Y4603" i="1"/>
  <c r="J4603" i="1"/>
  <c r="I4603" i="1"/>
  <c r="N4602" i="1"/>
  <c r="X4602" i="1"/>
  <c r="Y4602" i="1"/>
  <c r="J4602" i="1"/>
  <c r="I4602" i="1"/>
  <c r="N4601" i="1"/>
  <c r="X4601" i="1"/>
  <c r="Y4601" i="1"/>
  <c r="J4601" i="1"/>
  <c r="I4601" i="1"/>
  <c r="N4600" i="1"/>
  <c r="X4600" i="1"/>
  <c r="Y4600" i="1"/>
  <c r="J4600" i="1"/>
  <c r="I4600" i="1"/>
  <c r="N4599" i="1"/>
  <c r="X4599" i="1"/>
  <c r="Y4599" i="1"/>
  <c r="J4599" i="1"/>
  <c r="I4599" i="1"/>
  <c r="N4598" i="1"/>
  <c r="X4598" i="1"/>
  <c r="Y4598" i="1"/>
  <c r="J4598" i="1"/>
  <c r="I4598" i="1"/>
  <c r="N4597" i="1"/>
  <c r="X4597" i="1"/>
  <c r="Y4597" i="1"/>
  <c r="J4597" i="1"/>
  <c r="I4597" i="1"/>
  <c r="N4596" i="1"/>
  <c r="X4596" i="1"/>
  <c r="Y4596" i="1"/>
  <c r="J4596" i="1"/>
  <c r="I4596" i="1"/>
  <c r="N4595" i="1"/>
  <c r="X4595" i="1"/>
  <c r="Y4595" i="1"/>
  <c r="J4595" i="1"/>
  <c r="I4595" i="1"/>
  <c r="N4594" i="1"/>
  <c r="X4594" i="1"/>
  <c r="Y4594" i="1"/>
  <c r="J4594" i="1"/>
  <c r="I4594" i="1"/>
  <c r="N4593" i="1"/>
  <c r="X4593" i="1"/>
  <c r="Y4593" i="1"/>
  <c r="J4593" i="1"/>
  <c r="I4593" i="1"/>
  <c r="N4592" i="1"/>
  <c r="X4592" i="1"/>
  <c r="Y4592" i="1"/>
  <c r="J4592" i="1"/>
  <c r="I4592" i="1"/>
  <c r="N4591" i="1"/>
  <c r="X4591" i="1"/>
  <c r="Y4591" i="1"/>
  <c r="J4591" i="1"/>
  <c r="I4591" i="1"/>
  <c r="N4590" i="1"/>
  <c r="X4590" i="1"/>
  <c r="Y4590" i="1"/>
  <c r="J4590" i="1"/>
  <c r="I4590" i="1"/>
  <c r="N4589" i="1"/>
  <c r="X4589" i="1"/>
  <c r="Y4589" i="1"/>
  <c r="J4589" i="1"/>
  <c r="I4589" i="1"/>
  <c r="N4588" i="1"/>
  <c r="X4588" i="1"/>
  <c r="Y4588" i="1"/>
  <c r="J4588" i="1"/>
  <c r="I4588" i="1"/>
  <c r="N4587" i="1"/>
  <c r="X4587" i="1"/>
  <c r="Y4587" i="1"/>
  <c r="J4587" i="1"/>
  <c r="I4587" i="1"/>
  <c r="N4586" i="1"/>
  <c r="X4586" i="1"/>
  <c r="Y4586" i="1"/>
  <c r="J4586" i="1"/>
  <c r="I4586" i="1"/>
  <c r="N4585" i="1"/>
  <c r="X4585" i="1"/>
  <c r="Y4585" i="1"/>
  <c r="J4585" i="1"/>
  <c r="I4585" i="1"/>
  <c r="N4584" i="1"/>
  <c r="X4584" i="1"/>
  <c r="Y4584" i="1"/>
  <c r="J4584" i="1"/>
  <c r="I4584" i="1"/>
  <c r="N4583" i="1"/>
  <c r="X4583" i="1"/>
  <c r="Y4583" i="1"/>
  <c r="J4583" i="1"/>
  <c r="I4583" i="1"/>
  <c r="N4582" i="1"/>
  <c r="X4582" i="1"/>
  <c r="Y4582" i="1"/>
  <c r="J4582" i="1"/>
  <c r="I4582" i="1"/>
  <c r="N4581" i="1"/>
  <c r="X4581" i="1"/>
  <c r="Y4581" i="1"/>
  <c r="J4581" i="1"/>
  <c r="I4581" i="1"/>
  <c r="N4580" i="1"/>
  <c r="X4580" i="1"/>
  <c r="Y4580" i="1"/>
  <c r="J4580" i="1"/>
  <c r="I4580" i="1"/>
  <c r="N4579" i="1"/>
  <c r="X4579" i="1"/>
  <c r="Y4579" i="1"/>
  <c r="J4579" i="1"/>
  <c r="I4579" i="1"/>
  <c r="N4578" i="1"/>
  <c r="X4578" i="1"/>
  <c r="Y4578" i="1"/>
  <c r="J4578" i="1"/>
  <c r="I4578" i="1"/>
  <c r="N4577" i="1"/>
  <c r="X4577" i="1"/>
  <c r="Y4577" i="1"/>
  <c r="J4577" i="1"/>
  <c r="I4577" i="1"/>
  <c r="N4576" i="1"/>
  <c r="X4576" i="1"/>
  <c r="Y4576" i="1"/>
  <c r="J4576" i="1"/>
  <c r="I4576" i="1"/>
  <c r="N4575" i="1"/>
  <c r="X4575" i="1"/>
  <c r="Y4575" i="1"/>
  <c r="J4575" i="1"/>
  <c r="I4575" i="1"/>
  <c r="N4574" i="1"/>
  <c r="X4574" i="1"/>
  <c r="Y4574" i="1"/>
  <c r="J4574" i="1"/>
  <c r="I4574" i="1"/>
  <c r="N4573" i="1"/>
  <c r="X4573" i="1"/>
  <c r="Y4573" i="1"/>
  <c r="J4573" i="1"/>
  <c r="I4573" i="1"/>
  <c r="N4572" i="1"/>
  <c r="X4572" i="1"/>
  <c r="Y4572" i="1"/>
  <c r="J4572" i="1"/>
  <c r="I4572" i="1"/>
  <c r="N4571" i="1"/>
  <c r="X4571" i="1"/>
  <c r="Y4571" i="1"/>
  <c r="J4571" i="1"/>
  <c r="I4571" i="1"/>
  <c r="N4570" i="1"/>
  <c r="X4570" i="1"/>
  <c r="Y4570" i="1"/>
  <c r="J4570" i="1"/>
  <c r="I4570" i="1"/>
  <c r="N4569" i="1"/>
  <c r="X4569" i="1"/>
  <c r="Y4569" i="1"/>
  <c r="J4569" i="1"/>
  <c r="I4569" i="1"/>
  <c r="N4568" i="1"/>
  <c r="X4568" i="1"/>
  <c r="Y4568" i="1"/>
  <c r="J4568" i="1"/>
  <c r="I4568" i="1"/>
  <c r="N4567" i="1"/>
  <c r="X4567" i="1"/>
  <c r="Y4567" i="1"/>
  <c r="J4567" i="1"/>
  <c r="I4567" i="1"/>
  <c r="N4566" i="1"/>
  <c r="X4566" i="1"/>
  <c r="Y4566" i="1"/>
  <c r="J4566" i="1"/>
  <c r="I4566" i="1"/>
  <c r="N4565" i="1"/>
  <c r="X4565" i="1"/>
  <c r="Y4565" i="1"/>
  <c r="J4565" i="1"/>
  <c r="I4565" i="1"/>
  <c r="N4564" i="1"/>
  <c r="X4564" i="1"/>
  <c r="Y4564" i="1"/>
  <c r="J4564" i="1"/>
  <c r="I4564" i="1"/>
  <c r="N4563" i="1"/>
  <c r="X4563" i="1"/>
  <c r="Y4563" i="1"/>
  <c r="J4563" i="1"/>
  <c r="I4563" i="1"/>
  <c r="N4562" i="1"/>
  <c r="X4562" i="1"/>
  <c r="Y4562" i="1"/>
  <c r="J4562" i="1"/>
  <c r="I4562" i="1"/>
  <c r="N4561" i="1"/>
  <c r="X4561" i="1"/>
  <c r="Y4561" i="1"/>
  <c r="J4561" i="1"/>
  <c r="I4561" i="1"/>
  <c r="N4560" i="1"/>
  <c r="X4560" i="1"/>
  <c r="Y4560" i="1"/>
  <c r="J4560" i="1"/>
  <c r="I4560" i="1"/>
  <c r="N4559" i="1"/>
  <c r="X4559" i="1"/>
  <c r="Y4559" i="1"/>
  <c r="J4559" i="1"/>
  <c r="I4559" i="1"/>
  <c r="N4558" i="1"/>
  <c r="X4558" i="1"/>
  <c r="Y4558" i="1"/>
  <c r="J4558" i="1"/>
  <c r="I4558" i="1"/>
  <c r="N4557" i="1"/>
  <c r="X4557" i="1"/>
  <c r="Y4557" i="1"/>
  <c r="J4557" i="1"/>
  <c r="I4557" i="1"/>
  <c r="N4556" i="1"/>
  <c r="X4556" i="1"/>
  <c r="Y4556" i="1"/>
  <c r="J4556" i="1"/>
  <c r="I4556" i="1"/>
  <c r="N4555" i="1"/>
  <c r="X4555" i="1"/>
  <c r="Y4555" i="1"/>
  <c r="J4555" i="1"/>
  <c r="I4555" i="1"/>
  <c r="N4554" i="1"/>
  <c r="X4554" i="1"/>
  <c r="Y4554" i="1"/>
  <c r="J4554" i="1"/>
  <c r="I4554" i="1"/>
  <c r="N4553" i="1"/>
  <c r="X4553" i="1"/>
  <c r="Y4553" i="1"/>
  <c r="J4553" i="1"/>
  <c r="I4553" i="1"/>
  <c r="N4552" i="1"/>
  <c r="X4552" i="1"/>
  <c r="Y4552" i="1"/>
  <c r="J4552" i="1"/>
  <c r="I4552" i="1"/>
  <c r="N4551" i="1"/>
  <c r="X4551" i="1"/>
  <c r="Y4551" i="1"/>
  <c r="J4551" i="1"/>
  <c r="I4551" i="1"/>
  <c r="N4550" i="1"/>
  <c r="X4550" i="1"/>
  <c r="Y4550" i="1"/>
  <c r="J4550" i="1"/>
  <c r="I4550" i="1"/>
  <c r="N4549" i="1"/>
  <c r="X4549" i="1"/>
  <c r="Y4549" i="1"/>
  <c r="J4549" i="1"/>
  <c r="I4549" i="1"/>
  <c r="N4548" i="1"/>
  <c r="X4548" i="1"/>
  <c r="Y4548" i="1"/>
  <c r="J4548" i="1"/>
  <c r="I4548" i="1"/>
  <c r="N4547" i="1"/>
  <c r="X4547" i="1"/>
  <c r="Y4547" i="1"/>
  <c r="J4547" i="1"/>
  <c r="I4547" i="1"/>
  <c r="N4546" i="1"/>
  <c r="X4546" i="1"/>
  <c r="Y4546" i="1"/>
  <c r="J4546" i="1"/>
  <c r="I4546" i="1"/>
  <c r="N4545" i="1"/>
  <c r="X4545" i="1"/>
  <c r="Y4545" i="1"/>
  <c r="J4545" i="1"/>
  <c r="I4545" i="1"/>
  <c r="N4544" i="1"/>
  <c r="X4544" i="1"/>
  <c r="Y4544" i="1"/>
  <c r="J4544" i="1"/>
  <c r="I4544" i="1"/>
  <c r="N4543" i="1"/>
  <c r="X4543" i="1"/>
  <c r="Y4543" i="1"/>
  <c r="J4543" i="1"/>
  <c r="I4543" i="1"/>
  <c r="N4542" i="1"/>
  <c r="X4542" i="1"/>
  <c r="Y4542" i="1"/>
  <c r="J4542" i="1"/>
  <c r="I4542" i="1"/>
  <c r="N4541" i="1"/>
  <c r="X4541" i="1"/>
  <c r="Y4541" i="1"/>
  <c r="J4541" i="1"/>
  <c r="I4541" i="1"/>
  <c r="N4540" i="1"/>
  <c r="X4540" i="1"/>
  <c r="Y4540" i="1"/>
  <c r="J4540" i="1"/>
  <c r="I4540" i="1"/>
  <c r="N4539" i="1"/>
  <c r="X4539" i="1"/>
  <c r="Y4539" i="1"/>
  <c r="J4539" i="1"/>
  <c r="I4539" i="1"/>
  <c r="N4538" i="1"/>
  <c r="X4538" i="1"/>
  <c r="Y4538" i="1"/>
  <c r="J4538" i="1"/>
  <c r="I4538" i="1"/>
  <c r="N4537" i="1"/>
  <c r="X4537" i="1"/>
  <c r="Y4537" i="1"/>
  <c r="J4537" i="1"/>
  <c r="I4537" i="1"/>
  <c r="N4536" i="1"/>
  <c r="X4536" i="1"/>
  <c r="Y4536" i="1"/>
  <c r="J4536" i="1"/>
  <c r="I4536" i="1"/>
  <c r="N4535" i="1"/>
  <c r="X4535" i="1"/>
  <c r="Y4535" i="1"/>
  <c r="J4535" i="1"/>
  <c r="I4535" i="1"/>
  <c r="N4534" i="1"/>
  <c r="X4534" i="1"/>
  <c r="Y4534" i="1"/>
  <c r="J4534" i="1"/>
  <c r="I4534" i="1"/>
  <c r="N4533" i="1"/>
  <c r="X4533" i="1"/>
  <c r="Y4533" i="1"/>
  <c r="J4533" i="1"/>
  <c r="I4533" i="1"/>
  <c r="N4532" i="1"/>
  <c r="X4532" i="1"/>
  <c r="Y4532" i="1"/>
  <c r="J4532" i="1"/>
  <c r="I4532" i="1"/>
  <c r="N4531" i="1"/>
  <c r="X4531" i="1"/>
  <c r="Y4531" i="1"/>
  <c r="J4531" i="1"/>
  <c r="I4531" i="1"/>
  <c r="N4530" i="1"/>
  <c r="X4530" i="1"/>
  <c r="Y4530" i="1"/>
  <c r="J4530" i="1"/>
  <c r="I4530" i="1"/>
  <c r="N4529" i="1"/>
  <c r="X4529" i="1"/>
  <c r="Y4529" i="1"/>
  <c r="J4529" i="1"/>
  <c r="I4529" i="1"/>
  <c r="N4528" i="1"/>
  <c r="X4528" i="1"/>
  <c r="Y4528" i="1"/>
  <c r="J4528" i="1"/>
  <c r="I4528" i="1"/>
  <c r="N4527" i="1"/>
  <c r="X4527" i="1"/>
  <c r="Y4527" i="1"/>
  <c r="J4527" i="1"/>
  <c r="I4527" i="1"/>
  <c r="N4526" i="1"/>
  <c r="X4526" i="1"/>
  <c r="Y4526" i="1"/>
  <c r="J4526" i="1"/>
  <c r="I4526" i="1"/>
  <c r="N4525" i="1"/>
  <c r="X4525" i="1"/>
  <c r="Y4525" i="1"/>
  <c r="J4525" i="1"/>
  <c r="I4525" i="1"/>
  <c r="N4524" i="1"/>
  <c r="X4524" i="1"/>
  <c r="Y4524" i="1"/>
  <c r="J4524" i="1"/>
  <c r="I4524" i="1"/>
  <c r="N4523" i="1"/>
  <c r="X4523" i="1"/>
  <c r="Y4523" i="1"/>
  <c r="J4523" i="1"/>
  <c r="I4523" i="1"/>
  <c r="N4522" i="1"/>
  <c r="X4522" i="1"/>
  <c r="Y4522" i="1"/>
  <c r="J4522" i="1"/>
  <c r="I4522" i="1"/>
  <c r="N4521" i="1"/>
  <c r="X4521" i="1"/>
  <c r="Y4521" i="1"/>
  <c r="J4521" i="1"/>
  <c r="I4521" i="1"/>
  <c r="N4520" i="1"/>
  <c r="X4520" i="1"/>
  <c r="Y4520" i="1"/>
  <c r="J4520" i="1"/>
  <c r="I4520" i="1"/>
  <c r="N4519" i="1"/>
  <c r="X4519" i="1"/>
  <c r="Y4519" i="1"/>
  <c r="J4519" i="1"/>
  <c r="I4519" i="1"/>
  <c r="N4518" i="1"/>
  <c r="X4518" i="1"/>
  <c r="Y4518" i="1"/>
  <c r="J4518" i="1"/>
  <c r="I4518" i="1"/>
  <c r="N4517" i="1"/>
  <c r="X4517" i="1"/>
  <c r="Y4517" i="1"/>
  <c r="J4517" i="1"/>
  <c r="I4517" i="1"/>
  <c r="N4516" i="1"/>
  <c r="X4516" i="1"/>
  <c r="Y4516" i="1"/>
  <c r="J4516" i="1"/>
  <c r="I4516" i="1"/>
  <c r="N4515" i="1"/>
  <c r="X4515" i="1"/>
  <c r="Y4515" i="1"/>
  <c r="J4515" i="1"/>
  <c r="I4515" i="1"/>
  <c r="N4514" i="1"/>
  <c r="X4514" i="1"/>
  <c r="Y4514" i="1"/>
  <c r="J4514" i="1"/>
  <c r="I4514" i="1"/>
  <c r="N4513" i="1"/>
  <c r="X4513" i="1"/>
  <c r="Y4513" i="1"/>
  <c r="J4513" i="1"/>
  <c r="I4513" i="1"/>
  <c r="N4512" i="1"/>
  <c r="X4512" i="1"/>
  <c r="Y4512" i="1"/>
  <c r="J4512" i="1"/>
  <c r="I4512" i="1"/>
  <c r="N4511" i="1"/>
  <c r="X4511" i="1"/>
  <c r="Y4511" i="1"/>
  <c r="J4511" i="1"/>
  <c r="I4511" i="1"/>
  <c r="N4510" i="1"/>
  <c r="X4510" i="1"/>
  <c r="Y4510" i="1"/>
  <c r="J4510" i="1"/>
  <c r="I4510" i="1"/>
  <c r="N4509" i="1"/>
  <c r="X4509" i="1"/>
  <c r="Y4509" i="1"/>
  <c r="J4509" i="1"/>
  <c r="I4509" i="1"/>
  <c r="N4508" i="1"/>
  <c r="X4508" i="1"/>
  <c r="Y4508" i="1"/>
  <c r="J4508" i="1"/>
  <c r="I4508" i="1"/>
  <c r="N4507" i="1"/>
  <c r="X4507" i="1"/>
  <c r="Y4507" i="1"/>
  <c r="J4507" i="1"/>
  <c r="I4507" i="1"/>
  <c r="N4506" i="1"/>
  <c r="X4506" i="1"/>
  <c r="Y4506" i="1"/>
  <c r="J4506" i="1"/>
  <c r="I4506" i="1"/>
  <c r="N4505" i="1"/>
  <c r="X4505" i="1"/>
  <c r="Y4505" i="1"/>
  <c r="J4505" i="1"/>
  <c r="I4505" i="1"/>
  <c r="N4504" i="1"/>
  <c r="X4504" i="1"/>
  <c r="Y4504" i="1"/>
  <c r="J4504" i="1"/>
  <c r="I4504" i="1"/>
  <c r="N4503" i="1"/>
  <c r="X4503" i="1"/>
  <c r="Y4503" i="1"/>
  <c r="J4503" i="1"/>
  <c r="I4503" i="1"/>
  <c r="N4502" i="1"/>
  <c r="X4502" i="1"/>
  <c r="Y4502" i="1"/>
  <c r="J4502" i="1"/>
  <c r="I4502" i="1"/>
  <c r="N4501" i="1"/>
  <c r="X4501" i="1"/>
  <c r="Y4501" i="1"/>
  <c r="J4501" i="1"/>
  <c r="I4501" i="1"/>
  <c r="N4500" i="1"/>
  <c r="X4500" i="1"/>
  <c r="Y4500" i="1"/>
  <c r="J4500" i="1"/>
  <c r="I4500" i="1"/>
  <c r="N4499" i="1"/>
  <c r="X4499" i="1"/>
  <c r="Y4499" i="1"/>
  <c r="J4499" i="1"/>
  <c r="I4499" i="1"/>
  <c r="N4498" i="1"/>
  <c r="X4498" i="1"/>
  <c r="Y4498" i="1"/>
  <c r="J4498" i="1"/>
  <c r="I4498" i="1"/>
  <c r="N4497" i="1"/>
  <c r="X4497" i="1"/>
  <c r="Y4497" i="1"/>
  <c r="J4497" i="1"/>
  <c r="I4497" i="1"/>
  <c r="N4496" i="1"/>
  <c r="X4496" i="1"/>
  <c r="Y4496" i="1"/>
  <c r="J4496" i="1"/>
  <c r="I4496" i="1"/>
  <c r="N4495" i="1"/>
  <c r="X4495" i="1"/>
  <c r="Y4495" i="1"/>
  <c r="J4495" i="1"/>
  <c r="I4495" i="1"/>
  <c r="N4494" i="1"/>
  <c r="X4494" i="1"/>
  <c r="Y4494" i="1"/>
  <c r="J4494" i="1"/>
  <c r="I4494" i="1"/>
  <c r="N4493" i="1"/>
  <c r="X4493" i="1"/>
  <c r="Y4493" i="1"/>
  <c r="J4493" i="1"/>
  <c r="I4493" i="1"/>
  <c r="N4492" i="1"/>
  <c r="X4492" i="1"/>
  <c r="Y4492" i="1"/>
  <c r="J4492" i="1"/>
  <c r="I4492" i="1"/>
  <c r="N4491" i="1"/>
  <c r="X4491" i="1"/>
  <c r="Y4491" i="1"/>
  <c r="J4491" i="1"/>
  <c r="I4491" i="1"/>
  <c r="N4490" i="1"/>
  <c r="X4490" i="1"/>
  <c r="Y4490" i="1"/>
  <c r="J4490" i="1"/>
  <c r="I4490" i="1"/>
  <c r="N4489" i="1"/>
  <c r="X4489" i="1"/>
  <c r="Y4489" i="1"/>
  <c r="J4489" i="1"/>
  <c r="I4489" i="1"/>
  <c r="N4488" i="1"/>
  <c r="X4488" i="1"/>
  <c r="Y4488" i="1"/>
  <c r="J4488" i="1"/>
  <c r="I4488" i="1"/>
  <c r="N4487" i="1"/>
  <c r="X4487" i="1"/>
  <c r="Y4487" i="1"/>
  <c r="J4487" i="1"/>
  <c r="I4487" i="1"/>
  <c r="N4486" i="1"/>
  <c r="X4486" i="1"/>
  <c r="Y4486" i="1"/>
  <c r="J4486" i="1"/>
  <c r="I4486" i="1"/>
  <c r="N4485" i="1"/>
  <c r="X4485" i="1"/>
  <c r="Y4485" i="1"/>
  <c r="J4485" i="1"/>
  <c r="I4485" i="1"/>
  <c r="N4484" i="1"/>
  <c r="X4484" i="1"/>
  <c r="Y4484" i="1"/>
  <c r="J4484" i="1"/>
  <c r="I4484" i="1"/>
  <c r="N4483" i="1"/>
  <c r="X4483" i="1"/>
  <c r="Y4483" i="1"/>
  <c r="J4483" i="1"/>
  <c r="I4483" i="1"/>
  <c r="N4482" i="1"/>
  <c r="X4482" i="1"/>
  <c r="Y4482" i="1"/>
  <c r="J4482" i="1"/>
  <c r="I4482" i="1"/>
  <c r="N4481" i="1"/>
  <c r="X4481" i="1"/>
  <c r="Y4481" i="1"/>
  <c r="J4481" i="1"/>
  <c r="I4481" i="1"/>
  <c r="N4480" i="1"/>
  <c r="X4480" i="1"/>
  <c r="Y4480" i="1"/>
  <c r="J4480" i="1"/>
  <c r="I4480" i="1"/>
  <c r="N4479" i="1"/>
  <c r="X4479" i="1"/>
  <c r="Y4479" i="1"/>
  <c r="J4479" i="1"/>
  <c r="I4479" i="1"/>
  <c r="N4478" i="1"/>
  <c r="X4478" i="1"/>
  <c r="Y4478" i="1"/>
  <c r="J4478" i="1"/>
  <c r="I4478" i="1"/>
  <c r="N4477" i="1"/>
  <c r="X4477" i="1"/>
  <c r="Y4477" i="1"/>
  <c r="J4477" i="1"/>
  <c r="I4477" i="1"/>
  <c r="N4476" i="1"/>
  <c r="X4476" i="1"/>
  <c r="Y4476" i="1"/>
  <c r="J4476" i="1"/>
  <c r="I4476" i="1"/>
  <c r="N4475" i="1"/>
  <c r="X4475" i="1"/>
  <c r="Y4475" i="1"/>
  <c r="J4475" i="1"/>
  <c r="I4475" i="1"/>
  <c r="N4474" i="1"/>
  <c r="X4474" i="1"/>
  <c r="Y4474" i="1"/>
  <c r="J4474" i="1"/>
  <c r="I4474" i="1"/>
  <c r="N4473" i="1"/>
  <c r="X4473" i="1"/>
  <c r="Y4473" i="1"/>
  <c r="J4473" i="1"/>
  <c r="I4473" i="1"/>
  <c r="N4472" i="1"/>
  <c r="X4472" i="1"/>
  <c r="Y4472" i="1"/>
  <c r="J4472" i="1"/>
  <c r="I4472" i="1"/>
  <c r="N4471" i="1"/>
  <c r="X4471" i="1"/>
  <c r="Y4471" i="1"/>
  <c r="J4471" i="1"/>
  <c r="I4471" i="1"/>
  <c r="N4470" i="1"/>
  <c r="X4470" i="1"/>
  <c r="Y4470" i="1"/>
  <c r="J4470" i="1"/>
  <c r="I4470" i="1"/>
  <c r="N4469" i="1"/>
  <c r="X4469" i="1"/>
  <c r="Y4469" i="1"/>
  <c r="J4469" i="1"/>
  <c r="I4469" i="1"/>
  <c r="N4468" i="1"/>
  <c r="X4468" i="1"/>
  <c r="Y4468" i="1"/>
  <c r="J4468" i="1"/>
  <c r="I4468" i="1"/>
  <c r="N4467" i="1"/>
  <c r="X4467" i="1"/>
  <c r="Y4467" i="1"/>
  <c r="J4467" i="1"/>
  <c r="I4467" i="1"/>
  <c r="N4466" i="1"/>
  <c r="X4466" i="1"/>
  <c r="Y4466" i="1"/>
  <c r="J4466" i="1"/>
  <c r="I4466" i="1"/>
  <c r="N4465" i="1"/>
  <c r="X4465" i="1"/>
  <c r="Y4465" i="1"/>
  <c r="J4465" i="1"/>
  <c r="I4465" i="1"/>
  <c r="N4464" i="1"/>
  <c r="X4464" i="1"/>
  <c r="Y4464" i="1"/>
  <c r="J4464" i="1"/>
  <c r="I4464" i="1"/>
  <c r="N4463" i="1"/>
  <c r="X4463" i="1"/>
  <c r="Y4463" i="1"/>
  <c r="J4463" i="1"/>
  <c r="I4463" i="1"/>
  <c r="N4462" i="1"/>
  <c r="X4462" i="1"/>
  <c r="Y4462" i="1"/>
  <c r="J4462" i="1"/>
  <c r="I4462" i="1"/>
  <c r="N4461" i="1"/>
  <c r="X4461" i="1"/>
  <c r="Y4461" i="1"/>
  <c r="J4461" i="1"/>
  <c r="I4461" i="1"/>
  <c r="N4460" i="1"/>
  <c r="X4460" i="1"/>
  <c r="Y4460" i="1"/>
  <c r="J4460" i="1"/>
  <c r="I4460" i="1"/>
  <c r="N4459" i="1"/>
  <c r="X4459" i="1"/>
  <c r="Y4459" i="1"/>
  <c r="J4459" i="1"/>
  <c r="I4459" i="1"/>
  <c r="N4458" i="1"/>
  <c r="X4458" i="1"/>
  <c r="Y4458" i="1"/>
  <c r="J4458" i="1"/>
  <c r="I4458" i="1"/>
  <c r="N4457" i="1"/>
  <c r="X4457" i="1"/>
  <c r="Y4457" i="1"/>
  <c r="J4457" i="1"/>
  <c r="I4457" i="1"/>
  <c r="N4456" i="1"/>
  <c r="X4456" i="1"/>
  <c r="Y4456" i="1"/>
  <c r="J4456" i="1"/>
  <c r="I4456" i="1"/>
  <c r="N4455" i="1"/>
  <c r="X4455" i="1"/>
  <c r="Y4455" i="1"/>
  <c r="J4455" i="1"/>
  <c r="I4455" i="1"/>
  <c r="N4454" i="1"/>
  <c r="X4454" i="1"/>
  <c r="Y4454" i="1"/>
  <c r="J4454" i="1"/>
  <c r="I4454" i="1"/>
  <c r="N4453" i="1"/>
  <c r="X4453" i="1"/>
  <c r="Y4453" i="1"/>
  <c r="J4453" i="1"/>
  <c r="I4453" i="1"/>
  <c r="N4452" i="1"/>
  <c r="X4452" i="1"/>
  <c r="Y4452" i="1"/>
  <c r="J4452" i="1"/>
  <c r="I4452" i="1"/>
  <c r="N4451" i="1"/>
  <c r="X4451" i="1"/>
  <c r="Y4451" i="1"/>
  <c r="J4451" i="1"/>
  <c r="I4451" i="1"/>
  <c r="N4450" i="1"/>
  <c r="X4450" i="1"/>
  <c r="Y4450" i="1"/>
  <c r="J4450" i="1"/>
  <c r="I4450" i="1"/>
  <c r="N4449" i="1"/>
  <c r="X4449" i="1"/>
  <c r="Y4449" i="1"/>
  <c r="J4449" i="1"/>
  <c r="I4449" i="1"/>
  <c r="N4448" i="1"/>
  <c r="X4448" i="1"/>
  <c r="Y4448" i="1"/>
  <c r="J4448" i="1"/>
  <c r="I4448" i="1"/>
  <c r="N4447" i="1"/>
  <c r="X4447" i="1"/>
  <c r="Y4447" i="1"/>
  <c r="J4447" i="1"/>
  <c r="I4447" i="1"/>
  <c r="N4446" i="1"/>
  <c r="X4446" i="1"/>
  <c r="Y4446" i="1"/>
  <c r="J4446" i="1"/>
  <c r="I4446" i="1"/>
  <c r="N4445" i="1"/>
  <c r="X4445" i="1"/>
  <c r="Y4445" i="1"/>
  <c r="J4445" i="1"/>
  <c r="I4445" i="1"/>
  <c r="N4444" i="1"/>
  <c r="X4444" i="1"/>
  <c r="Y4444" i="1"/>
  <c r="J4444" i="1"/>
  <c r="I4444" i="1"/>
  <c r="N4443" i="1"/>
  <c r="X4443" i="1"/>
  <c r="Y4443" i="1"/>
  <c r="J4443" i="1"/>
  <c r="I4443" i="1"/>
  <c r="N4442" i="1"/>
  <c r="X4442" i="1"/>
  <c r="Y4442" i="1"/>
  <c r="J4442" i="1"/>
  <c r="I4442" i="1"/>
  <c r="N4441" i="1"/>
  <c r="X4441" i="1"/>
  <c r="Y4441" i="1"/>
  <c r="J4441" i="1"/>
  <c r="I4441" i="1"/>
  <c r="N4440" i="1"/>
  <c r="X4440" i="1"/>
  <c r="Y4440" i="1"/>
  <c r="J4440" i="1"/>
  <c r="I4440" i="1"/>
  <c r="N4439" i="1"/>
  <c r="X4439" i="1"/>
  <c r="Y4439" i="1"/>
  <c r="J4439" i="1"/>
  <c r="I4439" i="1"/>
  <c r="N4438" i="1"/>
  <c r="X4438" i="1"/>
  <c r="Y4438" i="1"/>
  <c r="J4438" i="1"/>
  <c r="I4438" i="1"/>
  <c r="N4437" i="1"/>
  <c r="X4437" i="1"/>
  <c r="Y4437" i="1"/>
  <c r="J4437" i="1"/>
  <c r="I4437" i="1"/>
  <c r="N4436" i="1"/>
  <c r="X4436" i="1"/>
  <c r="Y4436" i="1"/>
  <c r="J4436" i="1"/>
  <c r="I4436" i="1"/>
  <c r="N4435" i="1"/>
  <c r="X4435" i="1"/>
  <c r="Y4435" i="1"/>
  <c r="J4435" i="1"/>
  <c r="I4435" i="1"/>
  <c r="N4434" i="1"/>
  <c r="X4434" i="1"/>
  <c r="Y4434" i="1"/>
  <c r="J4434" i="1"/>
  <c r="I4434" i="1"/>
  <c r="N4433" i="1"/>
  <c r="X4433" i="1"/>
  <c r="Y4433" i="1"/>
  <c r="J4433" i="1"/>
  <c r="I4433" i="1"/>
  <c r="N4432" i="1"/>
  <c r="X4432" i="1"/>
  <c r="Y4432" i="1"/>
  <c r="J4432" i="1"/>
  <c r="I4432" i="1"/>
  <c r="N4431" i="1"/>
  <c r="X4431" i="1"/>
  <c r="Y4431" i="1"/>
  <c r="J4431" i="1"/>
  <c r="I4431" i="1"/>
  <c r="N4430" i="1"/>
  <c r="X4430" i="1"/>
  <c r="Y4430" i="1"/>
  <c r="J4430" i="1"/>
  <c r="I4430" i="1"/>
  <c r="N4429" i="1"/>
  <c r="X4429" i="1"/>
  <c r="Y4429" i="1"/>
  <c r="J4429" i="1"/>
  <c r="I4429" i="1"/>
  <c r="N4428" i="1"/>
  <c r="X4428" i="1"/>
  <c r="Y4428" i="1"/>
  <c r="J4428" i="1"/>
  <c r="I4428" i="1"/>
  <c r="N4427" i="1"/>
  <c r="X4427" i="1"/>
  <c r="Y4427" i="1"/>
  <c r="J4427" i="1"/>
  <c r="I4427" i="1"/>
  <c r="N4426" i="1"/>
  <c r="X4426" i="1"/>
  <c r="Y4426" i="1"/>
  <c r="J4426" i="1"/>
  <c r="I4426" i="1"/>
  <c r="N4425" i="1"/>
  <c r="X4425" i="1"/>
  <c r="Y4425" i="1"/>
  <c r="J4425" i="1"/>
  <c r="I4425" i="1"/>
  <c r="N4424" i="1"/>
  <c r="X4424" i="1"/>
  <c r="Y4424" i="1"/>
  <c r="J4424" i="1"/>
  <c r="I4424" i="1"/>
  <c r="N4423" i="1"/>
  <c r="X4423" i="1"/>
  <c r="Y4423" i="1"/>
  <c r="J4423" i="1"/>
  <c r="I4423" i="1"/>
  <c r="N4422" i="1"/>
  <c r="X4422" i="1"/>
  <c r="Y4422" i="1"/>
  <c r="J4422" i="1"/>
  <c r="I4422" i="1"/>
  <c r="N4421" i="1"/>
  <c r="X4421" i="1"/>
  <c r="Y4421" i="1"/>
  <c r="J4421" i="1"/>
  <c r="I4421" i="1"/>
  <c r="N4420" i="1"/>
  <c r="X4420" i="1"/>
  <c r="Y4420" i="1"/>
  <c r="J4420" i="1"/>
  <c r="I4420" i="1"/>
  <c r="N4419" i="1"/>
  <c r="X4419" i="1"/>
  <c r="Y4419" i="1"/>
  <c r="J4419" i="1"/>
  <c r="I4419" i="1"/>
  <c r="N4418" i="1"/>
  <c r="X4418" i="1"/>
  <c r="Y4418" i="1"/>
  <c r="J4418" i="1"/>
  <c r="I4418" i="1"/>
  <c r="N4417" i="1"/>
  <c r="X4417" i="1"/>
  <c r="Y4417" i="1"/>
  <c r="J4417" i="1"/>
  <c r="I4417" i="1"/>
  <c r="N4416" i="1"/>
  <c r="X4416" i="1"/>
  <c r="Y4416" i="1"/>
  <c r="J4416" i="1"/>
  <c r="I4416" i="1"/>
  <c r="N4415" i="1"/>
  <c r="X4415" i="1"/>
  <c r="Y4415" i="1"/>
  <c r="J4415" i="1"/>
  <c r="I4415" i="1"/>
  <c r="N4414" i="1"/>
  <c r="X4414" i="1"/>
  <c r="Y4414" i="1"/>
  <c r="J4414" i="1"/>
  <c r="I4414" i="1"/>
  <c r="N4413" i="1"/>
  <c r="X4413" i="1"/>
  <c r="Y4413" i="1"/>
  <c r="J4413" i="1"/>
  <c r="I4413" i="1"/>
  <c r="N4412" i="1"/>
  <c r="X4412" i="1"/>
  <c r="Y4412" i="1"/>
  <c r="J4412" i="1"/>
  <c r="I4412" i="1"/>
  <c r="N4411" i="1"/>
  <c r="X4411" i="1"/>
  <c r="Y4411" i="1"/>
  <c r="J4411" i="1"/>
  <c r="I4411" i="1"/>
  <c r="N4410" i="1"/>
  <c r="X4410" i="1"/>
  <c r="Y4410" i="1"/>
  <c r="J4410" i="1"/>
  <c r="I4410" i="1"/>
  <c r="N4409" i="1"/>
  <c r="X4409" i="1"/>
  <c r="Y4409" i="1"/>
  <c r="J4409" i="1"/>
  <c r="I4409" i="1"/>
  <c r="N4408" i="1"/>
  <c r="X4408" i="1"/>
  <c r="Y4408" i="1"/>
  <c r="J4408" i="1"/>
  <c r="I4408" i="1"/>
  <c r="N4407" i="1"/>
  <c r="X4407" i="1"/>
  <c r="Y4407" i="1"/>
  <c r="J4407" i="1"/>
  <c r="I4407" i="1"/>
  <c r="N4406" i="1"/>
  <c r="X4406" i="1"/>
  <c r="Y4406" i="1"/>
  <c r="J4406" i="1"/>
  <c r="I4406" i="1"/>
  <c r="N4405" i="1"/>
  <c r="X4405" i="1"/>
  <c r="Y4405" i="1"/>
  <c r="J4405" i="1"/>
  <c r="I4405" i="1"/>
  <c r="N4404" i="1"/>
  <c r="X4404" i="1"/>
  <c r="Y4404" i="1"/>
  <c r="J4404" i="1"/>
  <c r="I4404" i="1"/>
  <c r="N4403" i="1"/>
  <c r="X4403" i="1"/>
  <c r="Y4403" i="1"/>
  <c r="J4403" i="1"/>
  <c r="I4403" i="1"/>
  <c r="N4402" i="1"/>
  <c r="X4402" i="1"/>
  <c r="Y4402" i="1"/>
  <c r="J4402" i="1"/>
  <c r="I4402" i="1"/>
  <c r="N4401" i="1"/>
  <c r="X4401" i="1"/>
  <c r="Y4401" i="1"/>
  <c r="J4401" i="1"/>
  <c r="I4401" i="1"/>
  <c r="N4400" i="1"/>
  <c r="X4400" i="1"/>
  <c r="Y4400" i="1"/>
  <c r="J4400" i="1"/>
  <c r="I4400" i="1"/>
  <c r="N4399" i="1"/>
  <c r="X4399" i="1"/>
  <c r="Y4399" i="1"/>
  <c r="J4399" i="1"/>
  <c r="I4399" i="1"/>
  <c r="N4398" i="1"/>
  <c r="X4398" i="1"/>
  <c r="Y4398" i="1"/>
  <c r="J4398" i="1"/>
  <c r="I4398" i="1"/>
  <c r="N4397" i="1"/>
  <c r="X4397" i="1"/>
  <c r="Y4397" i="1"/>
  <c r="J4397" i="1"/>
  <c r="I4397" i="1"/>
  <c r="N4396" i="1"/>
  <c r="X4396" i="1"/>
  <c r="Y4396" i="1"/>
  <c r="J4396" i="1"/>
  <c r="I4396" i="1"/>
  <c r="N4395" i="1"/>
  <c r="X4395" i="1"/>
  <c r="Y4395" i="1"/>
  <c r="J4395" i="1"/>
  <c r="I4395" i="1"/>
  <c r="N4394" i="1"/>
  <c r="X4394" i="1"/>
  <c r="Y4394" i="1"/>
  <c r="J4394" i="1"/>
  <c r="I4394" i="1"/>
  <c r="N4393" i="1"/>
  <c r="X4393" i="1"/>
  <c r="Y4393" i="1"/>
  <c r="J4393" i="1"/>
  <c r="I4393" i="1"/>
  <c r="N4392" i="1"/>
  <c r="X4392" i="1"/>
  <c r="Y4392" i="1"/>
  <c r="J4392" i="1"/>
  <c r="I4392" i="1"/>
  <c r="N4391" i="1"/>
  <c r="X4391" i="1"/>
  <c r="Y4391" i="1"/>
  <c r="J4391" i="1"/>
  <c r="I4391" i="1"/>
  <c r="N4390" i="1"/>
  <c r="X4390" i="1"/>
  <c r="Y4390" i="1"/>
  <c r="J4390" i="1"/>
  <c r="I4390" i="1"/>
  <c r="N4389" i="1"/>
  <c r="X4389" i="1"/>
  <c r="Y4389" i="1"/>
  <c r="J4389" i="1"/>
  <c r="I4389" i="1"/>
  <c r="N4388" i="1"/>
  <c r="X4388" i="1"/>
  <c r="Y4388" i="1"/>
  <c r="J4388" i="1"/>
  <c r="I4388" i="1"/>
  <c r="N4387" i="1"/>
  <c r="X4387" i="1"/>
  <c r="Y4387" i="1"/>
  <c r="J4387" i="1"/>
  <c r="I4387" i="1"/>
  <c r="N4386" i="1"/>
  <c r="X4386" i="1"/>
  <c r="Y4386" i="1"/>
  <c r="J4386" i="1"/>
  <c r="I4386" i="1"/>
  <c r="N4385" i="1"/>
  <c r="X4385" i="1"/>
  <c r="Y4385" i="1"/>
  <c r="J4385" i="1"/>
  <c r="I4385" i="1"/>
  <c r="N4384" i="1"/>
  <c r="X4384" i="1"/>
  <c r="Y4384" i="1"/>
  <c r="J4384" i="1"/>
  <c r="I4384" i="1"/>
  <c r="N4383" i="1"/>
  <c r="X4383" i="1"/>
  <c r="Y4383" i="1"/>
  <c r="J4383" i="1"/>
  <c r="I4383" i="1"/>
  <c r="N4382" i="1"/>
  <c r="X4382" i="1"/>
  <c r="Y4382" i="1"/>
  <c r="J4382" i="1"/>
  <c r="I4382" i="1"/>
  <c r="N4381" i="1"/>
  <c r="X4381" i="1"/>
  <c r="Y4381" i="1"/>
  <c r="J4381" i="1"/>
  <c r="I4381" i="1"/>
  <c r="N4380" i="1"/>
  <c r="X4380" i="1"/>
  <c r="Y4380" i="1"/>
  <c r="J4380" i="1"/>
  <c r="I4380" i="1"/>
  <c r="N4379" i="1"/>
  <c r="X4379" i="1"/>
  <c r="Y4379" i="1"/>
  <c r="J4379" i="1"/>
  <c r="I4379" i="1"/>
  <c r="N4378" i="1"/>
  <c r="X4378" i="1"/>
  <c r="Y4378" i="1"/>
  <c r="J4378" i="1"/>
  <c r="I4378" i="1"/>
  <c r="N4377" i="1"/>
  <c r="X4377" i="1"/>
  <c r="Y4377" i="1"/>
  <c r="J4377" i="1"/>
  <c r="I4377" i="1"/>
  <c r="N4376" i="1"/>
  <c r="X4376" i="1"/>
  <c r="Y4376" i="1"/>
  <c r="J4376" i="1"/>
  <c r="I4376" i="1"/>
  <c r="N4375" i="1"/>
  <c r="X4375" i="1"/>
  <c r="Y4375" i="1"/>
  <c r="J4375" i="1"/>
  <c r="I4375" i="1"/>
  <c r="N4374" i="1"/>
  <c r="X4374" i="1"/>
  <c r="Y4374" i="1"/>
  <c r="J4374" i="1"/>
  <c r="I4374" i="1"/>
  <c r="N4373" i="1"/>
  <c r="X4373" i="1"/>
  <c r="Y4373" i="1"/>
  <c r="J4373" i="1"/>
  <c r="I4373" i="1"/>
  <c r="N4372" i="1"/>
  <c r="X4372" i="1"/>
  <c r="Y4372" i="1"/>
  <c r="J4372" i="1"/>
  <c r="I4372" i="1"/>
  <c r="N4371" i="1"/>
  <c r="X4371" i="1"/>
  <c r="Y4371" i="1"/>
  <c r="J4371" i="1"/>
  <c r="I4371" i="1"/>
  <c r="N4370" i="1"/>
  <c r="X4370" i="1"/>
  <c r="Y4370" i="1"/>
  <c r="J4370" i="1"/>
  <c r="I4370" i="1"/>
  <c r="N4369" i="1"/>
  <c r="X4369" i="1"/>
  <c r="Y4369" i="1"/>
  <c r="J4369" i="1"/>
  <c r="I4369" i="1"/>
  <c r="N4368" i="1"/>
  <c r="X4368" i="1"/>
  <c r="Y4368" i="1"/>
  <c r="J4368" i="1"/>
  <c r="I4368" i="1"/>
  <c r="N4367" i="1"/>
  <c r="X4367" i="1"/>
  <c r="Y4367" i="1"/>
  <c r="J4367" i="1"/>
  <c r="I4367" i="1"/>
  <c r="N4366" i="1"/>
  <c r="X4366" i="1"/>
  <c r="Y4366" i="1"/>
  <c r="J4366" i="1"/>
  <c r="I4366" i="1"/>
  <c r="N4365" i="1"/>
  <c r="X4365" i="1"/>
  <c r="Y4365" i="1"/>
  <c r="J4365" i="1"/>
  <c r="I4365" i="1"/>
  <c r="N4364" i="1"/>
  <c r="X4364" i="1"/>
  <c r="Y4364" i="1"/>
  <c r="J4364" i="1"/>
  <c r="I4364" i="1"/>
  <c r="N4363" i="1"/>
  <c r="X4363" i="1"/>
  <c r="Y4363" i="1"/>
  <c r="J4363" i="1"/>
  <c r="I4363" i="1"/>
  <c r="N4362" i="1"/>
  <c r="X4362" i="1"/>
  <c r="Y4362" i="1"/>
  <c r="J4362" i="1"/>
  <c r="I4362" i="1"/>
  <c r="N4361" i="1"/>
  <c r="X4361" i="1"/>
  <c r="Y4361" i="1"/>
  <c r="J4361" i="1"/>
  <c r="I4361" i="1"/>
  <c r="N4360" i="1"/>
  <c r="X4360" i="1"/>
  <c r="Y4360" i="1"/>
  <c r="J4360" i="1"/>
  <c r="I4360" i="1"/>
  <c r="N4359" i="1"/>
  <c r="X4359" i="1"/>
  <c r="Y4359" i="1"/>
  <c r="J4359" i="1"/>
  <c r="I4359" i="1"/>
  <c r="N4358" i="1"/>
  <c r="X4358" i="1"/>
  <c r="Y4358" i="1"/>
  <c r="J4358" i="1"/>
  <c r="I4358" i="1"/>
  <c r="N4357" i="1"/>
  <c r="X4357" i="1"/>
  <c r="Y4357" i="1"/>
  <c r="J4357" i="1"/>
  <c r="I4357" i="1"/>
  <c r="N4356" i="1"/>
  <c r="X4356" i="1"/>
  <c r="Y4356" i="1"/>
  <c r="J4356" i="1"/>
  <c r="I4356" i="1"/>
  <c r="N4355" i="1"/>
  <c r="X4355" i="1"/>
  <c r="Y4355" i="1"/>
  <c r="J4355" i="1"/>
  <c r="I4355" i="1"/>
  <c r="N4354" i="1"/>
  <c r="X4354" i="1"/>
  <c r="Y4354" i="1"/>
  <c r="J4354" i="1"/>
  <c r="I4354" i="1"/>
  <c r="N4353" i="1"/>
  <c r="X4353" i="1"/>
  <c r="Y4353" i="1"/>
  <c r="J4353" i="1"/>
  <c r="I4353" i="1"/>
  <c r="N4352" i="1"/>
  <c r="X4352" i="1"/>
  <c r="Y4352" i="1"/>
  <c r="J4352" i="1"/>
  <c r="I4352" i="1"/>
  <c r="N4351" i="1"/>
  <c r="X4351" i="1"/>
  <c r="Y4351" i="1"/>
  <c r="J4351" i="1"/>
  <c r="I4351" i="1"/>
  <c r="N4350" i="1"/>
  <c r="X4350" i="1"/>
  <c r="Y4350" i="1"/>
  <c r="J4350" i="1"/>
  <c r="I4350" i="1"/>
  <c r="N4349" i="1"/>
  <c r="X4349" i="1"/>
  <c r="Y4349" i="1"/>
  <c r="J4349" i="1"/>
  <c r="I4349" i="1"/>
  <c r="N4348" i="1"/>
  <c r="X4348" i="1"/>
  <c r="Y4348" i="1"/>
  <c r="J4348" i="1"/>
  <c r="I4348" i="1"/>
  <c r="N4347" i="1"/>
  <c r="X4347" i="1"/>
  <c r="Y4347" i="1"/>
  <c r="J4347" i="1"/>
  <c r="I4347" i="1"/>
  <c r="N4346" i="1"/>
  <c r="X4346" i="1"/>
  <c r="Y4346" i="1"/>
  <c r="J4346" i="1"/>
  <c r="I4346" i="1"/>
  <c r="N4345" i="1"/>
  <c r="X4345" i="1"/>
  <c r="Y4345" i="1"/>
  <c r="J4345" i="1"/>
  <c r="I4345" i="1"/>
  <c r="N4344" i="1"/>
  <c r="X4344" i="1"/>
  <c r="Y4344" i="1"/>
  <c r="J4344" i="1"/>
  <c r="I4344" i="1"/>
  <c r="N4343" i="1"/>
  <c r="X4343" i="1"/>
  <c r="Y4343" i="1"/>
  <c r="J4343" i="1"/>
  <c r="I4343" i="1"/>
  <c r="N4342" i="1"/>
  <c r="X4342" i="1"/>
  <c r="Y4342" i="1"/>
  <c r="J4342" i="1"/>
  <c r="I4342" i="1"/>
  <c r="N4341" i="1"/>
  <c r="X4341" i="1"/>
  <c r="Y4341" i="1"/>
  <c r="J4341" i="1"/>
  <c r="I4341" i="1"/>
  <c r="N4340" i="1"/>
  <c r="X4340" i="1"/>
  <c r="Y4340" i="1"/>
  <c r="J4340" i="1"/>
  <c r="I4340" i="1"/>
  <c r="N4339" i="1"/>
  <c r="X4339" i="1"/>
  <c r="Y4339" i="1"/>
  <c r="J4339" i="1"/>
  <c r="I4339" i="1"/>
  <c r="N4338" i="1"/>
  <c r="X4338" i="1"/>
  <c r="Y4338" i="1"/>
  <c r="J4338" i="1"/>
  <c r="I4338" i="1"/>
  <c r="N4337" i="1"/>
  <c r="X4337" i="1"/>
  <c r="Y4337" i="1"/>
  <c r="J4337" i="1"/>
  <c r="I4337" i="1"/>
  <c r="N4336" i="1"/>
  <c r="X4336" i="1"/>
  <c r="Y4336" i="1"/>
  <c r="J4336" i="1"/>
  <c r="I4336" i="1"/>
  <c r="N4335" i="1"/>
  <c r="X4335" i="1"/>
  <c r="Y4335" i="1"/>
  <c r="J4335" i="1"/>
  <c r="I4335" i="1"/>
  <c r="N4334" i="1"/>
  <c r="X4334" i="1"/>
  <c r="Y4334" i="1"/>
  <c r="J4334" i="1"/>
  <c r="I4334" i="1"/>
  <c r="N4333" i="1"/>
  <c r="X4333" i="1"/>
  <c r="Y4333" i="1"/>
  <c r="J4333" i="1"/>
  <c r="I4333" i="1"/>
  <c r="N4332" i="1"/>
  <c r="X4332" i="1"/>
  <c r="Y4332" i="1"/>
  <c r="J4332" i="1"/>
  <c r="I4332" i="1"/>
  <c r="N4331" i="1"/>
  <c r="X4331" i="1"/>
  <c r="Y4331" i="1"/>
  <c r="J4331" i="1"/>
  <c r="I4331" i="1"/>
  <c r="N4330" i="1"/>
  <c r="X4330" i="1"/>
  <c r="Y4330" i="1"/>
  <c r="J4330" i="1"/>
  <c r="I4330" i="1"/>
  <c r="N4329" i="1"/>
  <c r="X4329" i="1"/>
  <c r="Y4329" i="1"/>
  <c r="J4329" i="1"/>
  <c r="I4329" i="1"/>
  <c r="N4328" i="1"/>
  <c r="X4328" i="1"/>
  <c r="Y4328" i="1"/>
  <c r="J4328" i="1"/>
  <c r="I4328" i="1"/>
  <c r="N4327" i="1"/>
  <c r="X4327" i="1"/>
  <c r="Y4327" i="1"/>
  <c r="J4327" i="1"/>
  <c r="I4327" i="1"/>
  <c r="N4326" i="1"/>
  <c r="X4326" i="1"/>
  <c r="Y4326" i="1"/>
  <c r="J4326" i="1"/>
  <c r="I4326" i="1"/>
  <c r="N4325" i="1"/>
  <c r="X4325" i="1"/>
  <c r="Y4325" i="1"/>
  <c r="J4325" i="1"/>
  <c r="I4325" i="1"/>
  <c r="N4324" i="1"/>
  <c r="X4324" i="1"/>
  <c r="Y4324" i="1"/>
  <c r="J4324" i="1"/>
  <c r="I4324" i="1"/>
  <c r="N4323" i="1"/>
  <c r="X4323" i="1"/>
  <c r="Y4323" i="1"/>
  <c r="J4323" i="1"/>
  <c r="I4323" i="1"/>
  <c r="N4322" i="1"/>
  <c r="X4322" i="1"/>
  <c r="Y4322" i="1"/>
  <c r="J4322" i="1"/>
  <c r="I4322" i="1"/>
  <c r="N4321" i="1"/>
  <c r="X4321" i="1"/>
  <c r="Y4321" i="1"/>
  <c r="J4321" i="1"/>
  <c r="I4321" i="1"/>
  <c r="N4320" i="1"/>
  <c r="X4320" i="1"/>
  <c r="Y4320" i="1"/>
  <c r="J4320" i="1"/>
  <c r="I4320" i="1"/>
  <c r="N4319" i="1"/>
  <c r="X4319" i="1"/>
  <c r="Y4319" i="1"/>
  <c r="J4319" i="1"/>
  <c r="I4319" i="1"/>
  <c r="N4318" i="1"/>
  <c r="X4318" i="1"/>
  <c r="Y4318" i="1"/>
  <c r="J4318" i="1"/>
  <c r="I4318" i="1"/>
  <c r="N4317" i="1"/>
  <c r="X4317" i="1"/>
  <c r="Y4317" i="1"/>
  <c r="J4317" i="1"/>
  <c r="I4317" i="1"/>
  <c r="N4316" i="1"/>
  <c r="X4316" i="1"/>
  <c r="Y4316" i="1"/>
  <c r="J4316" i="1"/>
  <c r="I4316" i="1"/>
  <c r="N4315" i="1"/>
  <c r="X4315" i="1"/>
  <c r="Y4315" i="1"/>
  <c r="J4315" i="1"/>
  <c r="I4315" i="1"/>
  <c r="N4314" i="1"/>
  <c r="X4314" i="1"/>
  <c r="Y4314" i="1"/>
  <c r="J4314" i="1"/>
  <c r="I4314" i="1"/>
  <c r="N4313" i="1"/>
  <c r="X4313" i="1"/>
  <c r="Y4313" i="1"/>
  <c r="J4313" i="1"/>
  <c r="I4313" i="1"/>
  <c r="N4312" i="1"/>
  <c r="X4312" i="1"/>
  <c r="Y4312" i="1"/>
  <c r="J4312" i="1"/>
  <c r="I4312" i="1"/>
  <c r="N4311" i="1"/>
  <c r="X4311" i="1"/>
  <c r="Y4311" i="1"/>
  <c r="J4311" i="1"/>
  <c r="I4311" i="1"/>
  <c r="N4310" i="1"/>
  <c r="X4310" i="1"/>
  <c r="Y4310" i="1"/>
  <c r="J4310" i="1"/>
  <c r="I4310" i="1"/>
  <c r="N4309" i="1"/>
  <c r="X4309" i="1"/>
  <c r="Y4309" i="1"/>
  <c r="J4309" i="1"/>
  <c r="I4309" i="1"/>
  <c r="N4308" i="1"/>
  <c r="X4308" i="1"/>
  <c r="Y4308" i="1"/>
  <c r="J4308" i="1"/>
  <c r="I4308" i="1"/>
  <c r="N4307" i="1"/>
  <c r="X4307" i="1"/>
  <c r="Y4307" i="1"/>
  <c r="J4307" i="1"/>
  <c r="I4307" i="1"/>
  <c r="N4306" i="1"/>
  <c r="X4306" i="1"/>
  <c r="Y4306" i="1"/>
  <c r="J4306" i="1"/>
  <c r="I4306" i="1"/>
  <c r="N4305" i="1"/>
  <c r="X4305" i="1"/>
  <c r="Y4305" i="1"/>
  <c r="J4305" i="1"/>
  <c r="I4305" i="1"/>
  <c r="N4304" i="1"/>
  <c r="X4304" i="1"/>
  <c r="Y4304" i="1"/>
  <c r="J4304" i="1"/>
  <c r="I4304" i="1"/>
  <c r="N4303" i="1"/>
  <c r="X4303" i="1"/>
  <c r="Y4303" i="1"/>
  <c r="J4303" i="1"/>
  <c r="I4303" i="1"/>
  <c r="N4302" i="1"/>
  <c r="X4302" i="1"/>
  <c r="Y4302" i="1"/>
  <c r="J4302" i="1"/>
  <c r="I4302" i="1"/>
  <c r="N4301" i="1"/>
  <c r="X4301" i="1"/>
  <c r="Y4301" i="1"/>
  <c r="J4301" i="1"/>
  <c r="I4301" i="1"/>
  <c r="N4300" i="1"/>
  <c r="X4300" i="1"/>
  <c r="Y4300" i="1"/>
  <c r="J4300" i="1"/>
  <c r="I4300" i="1"/>
  <c r="N4299" i="1"/>
  <c r="X4299" i="1"/>
  <c r="Y4299" i="1"/>
  <c r="J4299" i="1"/>
  <c r="I4299" i="1"/>
  <c r="N4298" i="1"/>
  <c r="X4298" i="1"/>
  <c r="Y4298" i="1"/>
  <c r="J4298" i="1"/>
  <c r="I4298" i="1"/>
  <c r="N4297" i="1"/>
  <c r="X4297" i="1"/>
  <c r="Y4297" i="1"/>
  <c r="J4297" i="1"/>
  <c r="I4297" i="1"/>
  <c r="N4296" i="1"/>
  <c r="X4296" i="1"/>
  <c r="Y4296" i="1"/>
  <c r="J4296" i="1"/>
  <c r="I4296" i="1"/>
  <c r="N4295" i="1"/>
  <c r="X4295" i="1"/>
  <c r="Y4295" i="1"/>
  <c r="J4295" i="1"/>
  <c r="I4295" i="1"/>
  <c r="N4294" i="1"/>
  <c r="X4294" i="1"/>
  <c r="Y4294" i="1"/>
  <c r="J4294" i="1"/>
  <c r="I4294" i="1"/>
  <c r="N4293" i="1"/>
  <c r="X4293" i="1"/>
  <c r="Y4293" i="1"/>
  <c r="J4293" i="1"/>
  <c r="I4293" i="1"/>
  <c r="N4292" i="1"/>
  <c r="X4292" i="1"/>
  <c r="Y4292" i="1"/>
  <c r="J4292" i="1"/>
  <c r="I4292" i="1"/>
  <c r="N4291" i="1"/>
  <c r="X4291" i="1"/>
  <c r="Y4291" i="1"/>
  <c r="J4291" i="1"/>
  <c r="I4291" i="1"/>
  <c r="N4290" i="1"/>
  <c r="X4290" i="1"/>
  <c r="Y4290" i="1"/>
  <c r="J4290" i="1"/>
  <c r="I4290" i="1"/>
  <c r="N4289" i="1"/>
  <c r="X4289" i="1"/>
  <c r="Y4289" i="1"/>
  <c r="J4289" i="1"/>
  <c r="I4289" i="1"/>
  <c r="N4288" i="1"/>
  <c r="X4288" i="1"/>
  <c r="Y4288" i="1"/>
  <c r="J4288" i="1"/>
  <c r="I4288" i="1"/>
  <c r="N4287" i="1"/>
  <c r="X4287" i="1"/>
  <c r="Y4287" i="1"/>
  <c r="J4287" i="1"/>
  <c r="I4287" i="1"/>
  <c r="N4286" i="1"/>
  <c r="X4286" i="1"/>
  <c r="Y4286" i="1"/>
  <c r="J4286" i="1"/>
  <c r="I4286" i="1"/>
  <c r="N4285" i="1"/>
  <c r="X4285" i="1"/>
  <c r="Y4285" i="1"/>
  <c r="J4285" i="1"/>
  <c r="I4285" i="1"/>
  <c r="N4284" i="1"/>
  <c r="X4284" i="1"/>
  <c r="Y4284" i="1"/>
  <c r="J4284" i="1"/>
  <c r="I4284" i="1"/>
  <c r="N4283" i="1"/>
  <c r="X4283" i="1"/>
  <c r="Y4283" i="1"/>
  <c r="J4283" i="1"/>
  <c r="I4283" i="1"/>
  <c r="N4282" i="1"/>
  <c r="X4282" i="1"/>
  <c r="Y4282" i="1"/>
  <c r="J4282" i="1"/>
  <c r="I4282" i="1"/>
  <c r="N4281" i="1"/>
  <c r="X4281" i="1"/>
  <c r="Y4281" i="1"/>
  <c r="J4281" i="1"/>
  <c r="I4281" i="1"/>
  <c r="N4280" i="1"/>
  <c r="X4280" i="1"/>
  <c r="Y4280" i="1"/>
  <c r="J4280" i="1"/>
  <c r="I4280" i="1"/>
  <c r="N4279" i="1"/>
  <c r="X4279" i="1"/>
  <c r="Y4279" i="1"/>
  <c r="J4279" i="1"/>
  <c r="I4279" i="1"/>
  <c r="N4278" i="1"/>
  <c r="X4278" i="1"/>
  <c r="Y4278" i="1"/>
  <c r="J4278" i="1"/>
  <c r="I4278" i="1"/>
  <c r="N4277" i="1"/>
  <c r="X4277" i="1"/>
  <c r="Y4277" i="1"/>
  <c r="J4277" i="1"/>
  <c r="I4277" i="1"/>
  <c r="N4276" i="1"/>
  <c r="X4276" i="1"/>
  <c r="Y4276" i="1"/>
  <c r="J4276" i="1"/>
  <c r="I4276" i="1"/>
  <c r="N4275" i="1"/>
  <c r="X4275" i="1"/>
  <c r="Y4275" i="1"/>
  <c r="J4275" i="1"/>
  <c r="I4275" i="1"/>
  <c r="N4274" i="1"/>
  <c r="X4274" i="1"/>
  <c r="Y4274" i="1"/>
  <c r="J4274" i="1"/>
  <c r="I4274" i="1"/>
  <c r="N4273" i="1"/>
  <c r="X4273" i="1"/>
  <c r="Y4273" i="1"/>
  <c r="J4273" i="1"/>
  <c r="I4273" i="1"/>
  <c r="N4272" i="1"/>
  <c r="X4272" i="1"/>
  <c r="Y4272" i="1"/>
  <c r="J4272" i="1"/>
  <c r="I4272" i="1"/>
  <c r="N4271" i="1"/>
  <c r="X4271" i="1"/>
  <c r="Y4271" i="1"/>
  <c r="J4271" i="1"/>
  <c r="I4271" i="1"/>
  <c r="N4270" i="1"/>
  <c r="X4270" i="1"/>
  <c r="Y4270" i="1"/>
  <c r="J4270" i="1"/>
  <c r="I4270" i="1"/>
  <c r="N4269" i="1"/>
  <c r="X4269" i="1"/>
  <c r="Y4269" i="1"/>
  <c r="J4269" i="1"/>
  <c r="I4269" i="1"/>
  <c r="N4268" i="1"/>
  <c r="X4268" i="1"/>
  <c r="Y4268" i="1"/>
  <c r="J4268" i="1"/>
  <c r="I4268" i="1"/>
  <c r="N4267" i="1"/>
  <c r="X4267" i="1"/>
  <c r="Y4267" i="1"/>
  <c r="J4267" i="1"/>
  <c r="I4267" i="1"/>
  <c r="N4266" i="1"/>
  <c r="X4266" i="1"/>
  <c r="Y4266" i="1"/>
  <c r="J4266" i="1"/>
  <c r="I4266" i="1"/>
  <c r="N4265" i="1"/>
  <c r="X4265" i="1"/>
  <c r="Y4265" i="1"/>
  <c r="J4265" i="1"/>
  <c r="I4265" i="1"/>
  <c r="N4264" i="1"/>
  <c r="X4264" i="1"/>
  <c r="Y4264" i="1"/>
  <c r="J4264" i="1"/>
  <c r="I4264" i="1"/>
  <c r="N4263" i="1"/>
  <c r="X4263" i="1"/>
  <c r="Y4263" i="1"/>
  <c r="J4263" i="1"/>
  <c r="I4263" i="1"/>
  <c r="N4262" i="1"/>
  <c r="X4262" i="1"/>
  <c r="Y4262" i="1"/>
  <c r="J4262" i="1"/>
  <c r="I4262" i="1"/>
  <c r="N4261" i="1"/>
  <c r="X4261" i="1"/>
  <c r="Y4261" i="1"/>
  <c r="J4261" i="1"/>
  <c r="I4261" i="1"/>
  <c r="N4260" i="1"/>
  <c r="X4260" i="1"/>
  <c r="Y4260" i="1"/>
  <c r="J4260" i="1"/>
  <c r="I4260" i="1"/>
  <c r="N4259" i="1"/>
  <c r="X4259" i="1"/>
  <c r="Y4259" i="1"/>
  <c r="J4259" i="1"/>
  <c r="I4259" i="1"/>
  <c r="N4258" i="1"/>
  <c r="X4258" i="1"/>
  <c r="Y4258" i="1"/>
  <c r="J4258" i="1"/>
  <c r="I4258" i="1"/>
  <c r="N4257" i="1"/>
  <c r="X4257" i="1"/>
  <c r="Y4257" i="1"/>
  <c r="J4257" i="1"/>
  <c r="I4257" i="1"/>
  <c r="N4256" i="1"/>
  <c r="X4256" i="1"/>
  <c r="Y4256" i="1"/>
  <c r="J4256" i="1"/>
  <c r="I4256" i="1"/>
  <c r="N4255" i="1"/>
  <c r="X4255" i="1"/>
  <c r="Y4255" i="1"/>
  <c r="J4255" i="1"/>
  <c r="I4255" i="1"/>
  <c r="N4254" i="1"/>
  <c r="X4254" i="1"/>
  <c r="Y4254" i="1"/>
  <c r="J4254" i="1"/>
  <c r="I4254" i="1"/>
  <c r="N4253" i="1"/>
  <c r="X4253" i="1"/>
  <c r="Y4253" i="1"/>
  <c r="J4253" i="1"/>
  <c r="I4253" i="1"/>
  <c r="N4252" i="1"/>
  <c r="X4252" i="1"/>
  <c r="Y4252" i="1"/>
  <c r="J4252" i="1"/>
  <c r="I4252" i="1"/>
  <c r="N4251" i="1"/>
  <c r="X4251" i="1"/>
  <c r="Y4251" i="1"/>
  <c r="J4251" i="1"/>
  <c r="I4251" i="1"/>
  <c r="N4250" i="1"/>
  <c r="X4250" i="1"/>
  <c r="Y4250" i="1"/>
  <c r="J4250" i="1"/>
  <c r="I4250" i="1"/>
  <c r="N4249" i="1"/>
  <c r="X4249" i="1"/>
  <c r="Y4249" i="1"/>
  <c r="J4249" i="1"/>
  <c r="I4249" i="1"/>
  <c r="N4248" i="1"/>
  <c r="X4248" i="1"/>
  <c r="Y4248" i="1"/>
  <c r="J4248" i="1"/>
  <c r="I4248" i="1"/>
  <c r="N4247" i="1"/>
  <c r="X4247" i="1"/>
  <c r="Y4247" i="1"/>
  <c r="J4247" i="1"/>
  <c r="I4247" i="1"/>
  <c r="N4246" i="1"/>
  <c r="X4246" i="1"/>
  <c r="Y4246" i="1"/>
  <c r="J4246" i="1"/>
  <c r="I4246" i="1"/>
  <c r="N4245" i="1"/>
  <c r="X4245" i="1"/>
  <c r="Y4245" i="1"/>
  <c r="J4245" i="1"/>
  <c r="I4245" i="1"/>
  <c r="N4244" i="1"/>
  <c r="X4244" i="1"/>
  <c r="Y4244" i="1"/>
  <c r="J4244" i="1"/>
  <c r="I4244" i="1"/>
  <c r="N4243" i="1"/>
  <c r="X4243" i="1"/>
  <c r="Y4243" i="1"/>
  <c r="J4243" i="1"/>
  <c r="I4243" i="1"/>
  <c r="N4242" i="1"/>
  <c r="X4242" i="1"/>
  <c r="Y4242" i="1"/>
  <c r="J4242" i="1"/>
  <c r="I4242" i="1"/>
  <c r="N4241" i="1"/>
  <c r="X4241" i="1"/>
  <c r="Y4241" i="1"/>
  <c r="J4241" i="1"/>
  <c r="I4241" i="1"/>
  <c r="N4240" i="1"/>
  <c r="X4240" i="1"/>
  <c r="Y4240" i="1"/>
  <c r="J4240" i="1"/>
  <c r="I4240" i="1"/>
  <c r="N4239" i="1"/>
  <c r="X4239" i="1"/>
  <c r="Y4239" i="1"/>
  <c r="J4239" i="1"/>
  <c r="I4239" i="1"/>
  <c r="N4238" i="1"/>
  <c r="X4238" i="1"/>
  <c r="Y4238" i="1"/>
  <c r="J4238" i="1"/>
  <c r="I4238" i="1"/>
  <c r="N4237" i="1"/>
  <c r="X4237" i="1"/>
  <c r="Y4237" i="1"/>
  <c r="J4237" i="1"/>
  <c r="I4237" i="1"/>
  <c r="N4236" i="1"/>
  <c r="X4236" i="1"/>
  <c r="Y4236" i="1"/>
  <c r="J4236" i="1"/>
  <c r="I4236" i="1"/>
  <c r="N4235" i="1"/>
  <c r="X4235" i="1"/>
  <c r="Y4235" i="1"/>
  <c r="J4235" i="1"/>
  <c r="I4235" i="1"/>
  <c r="N4234" i="1"/>
  <c r="X4234" i="1"/>
  <c r="Y4234" i="1"/>
  <c r="J4234" i="1"/>
  <c r="I4234" i="1"/>
  <c r="N4233" i="1"/>
  <c r="X4233" i="1"/>
  <c r="Y4233" i="1"/>
  <c r="J4233" i="1"/>
  <c r="I4233" i="1"/>
  <c r="N4232" i="1"/>
  <c r="X4232" i="1"/>
  <c r="Y4232" i="1"/>
  <c r="J4232" i="1"/>
  <c r="I4232" i="1"/>
  <c r="N4231" i="1"/>
  <c r="X4231" i="1"/>
  <c r="Y4231" i="1"/>
  <c r="J4231" i="1"/>
  <c r="I4231" i="1"/>
  <c r="N4230" i="1"/>
  <c r="X4230" i="1"/>
  <c r="Y4230" i="1"/>
  <c r="J4230" i="1"/>
  <c r="I4230" i="1"/>
  <c r="N4229" i="1"/>
  <c r="X4229" i="1"/>
  <c r="Y4229" i="1"/>
  <c r="J4229" i="1"/>
  <c r="I4229" i="1"/>
  <c r="N4228" i="1"/>
  <c r="X4228" i="1"/>
  <c r="Y4228" i="1"/>
  <c r="J4228" i="1"/>
  <c r="I4228" i="1"/>
  <c r="N4227" i="1"/>
  <c r="X4227" i="1"/>
  <c r="Y4227" i="1"/>
  <c r="J4227" i="1"/>
  <c r="I4227" i="1"/>
  <c r="N4226" i="1"/>
  <c r="X4226" i="1"/>
  <c r="Y4226" i="1"/>
  <c r="J4226" i="1"/>
  <c r="I4226" i="1"/>
  <c r="N4225" i="1"/>
  <c r="X4225" i="1"/>
  <c r="Y4225" i="1"/>
  <c r="J4225" i="1"/>
  <c r="I4225" i="1"/>
  <c r="N4224" i="1"/>
  <c r="X4224" i="1"/>
  <c r="Y4224" i="1"/>
  <c r="J4224" i="1"/>
  <c r="I4224" i="1"/>
  <c r="N4223" i="1"/>
  <c r="X4223" i="1"/>
  <c r="Y4223" i="1"/>
  <c r="J4223" i="1"/>
  <c r="I4223" i="1"/>
  <c r="N4222" i="1"/>
  <c r="X4222" i="1"/>
  <c r="Y4222" i="1"/>
  <c r="J4222" i="1"/>
  <c r="I4222" i="1"/>
  <c r="N4221" i="1"/>
  <c r="X4221" i="1"/>
  <c r="Y4221" i="1"/>
  <c r="J4221" i="1"/>
  <c r="I4221" i="1"/>
  <c r="N4220" i="1"/>
  <c r="X4220" i="1"/>
  <c r="Y4220" i="1"/>
  <c r="J4220" i="1"/>
  <c r="I4220" i="1"/>
  <c r="N4219" i="1"/>
  <c r="X4219" i="1"/>
  <c r="Y4219" i="1"/>
  <c r="J4219" i="1"/>
  <c r="I4219" i="1"/>
  <c r="N4218" i="1"/>
  <c r="X4218" i="1"/>
  <c r="Y4218" i="1"/>
  <c r="J4218" i="1"/>
  <c r="I4218" i="1"/>
  <c r="N4217" i="1"/>
  <c r="X4217" i="1"/>
  <c r="Y4217" i="1"/>
  <c r="J4217" i="1"/>
  <c r="I4217" i="1"/>
  <c r="N4216" i="1"/>
  <c r="X4216" i="1"/>
  <c r="Y4216" i="1"/>
  <c r="J4216" i="1"/>
  <c r="I4216" i="1"/>
  <c r="N4215" i="1"/>
  <c r="X4215" i="1"/>
  <c r="Y4215" i="1"/>
  <c r="J4215" i="1"/>
  <c r="I4215" i="1"/>
  <c r="N4214" i="1"/>
  <c r="X4214" i="1"/>
  <c r="Y4214" i="1"/>
  <c r="J4214" i="1"/>
  <c r="I4214" i="1"/>
  <c r="N4213" i="1"/>
  <c r="X4213" i="1"/>
  <c r="Y4213" i="1"/>
  <c r="J4213" i="1"/>
  <c r="I4213" i="1"/>
  <c r="N4212" i="1"/>
  <c r="X4212" i="1"/>
  <c r="Y4212" i="1"/>
  <c r="J4212" i="1"/>
  <c r="I4212" i="1"/>
  <c r="N4211" i="1"/>
  <c r="X4211" i="1"/>
  <c r="Y4211" i="1"/>
  <c r="J4211" i="1"/>
  <c r="I4211" i="1"/>
  <c r="N4210" i="1"/>
  <c r="X4210" i="1"/>
  <c r="Y4210" i="1"/>
  <c r="J4210" i="1"/>
  <c r="I4210" i="1"/>
  <c r="N4209" i="1"/>
  <c r="X4209" i="1"/>
  <c r="Y4209" i="1"/>
  <c r="J4209" i="1"/>
  <c r="I4209" i="1"/>
  <c r="N4208" i="1"/>
  <c r="X4208" i="1"/>
  <c r="Y4208" i="1"/>
  <c r="J4208" i="1"/>
  <c r="I4208" i="1"/>
  <c r="N4207" i="1"/>
  <c r="X4207" i="1"/>
  <c r="Y4207" i="1"/>
  <c r="J4207" i="1"/>
  <c r="I4207" i="1"/>
  <c r="N4206" i="1"/>
  <c r="X4206" i="1"/>
  <c r="Y4206" i="1"/>
  <c r="J4206" i="1"/>
  <c r="I4206" i="1"/>
  <c r="N4205" i="1"/>
  <c r="X4205" i="1"/>
  <c r="Y4205" i="1"/>
  <c r="J4205" i="1"/>
  <c r="I4205" i="1"/>
  <c r="N4204" i="1"/>
  <c r="X4204" i="1"/>
  <c r="Y4204" i="1"/>
  <c r="J4204" i="1"/>
  <c r="I4204" i="1"/>
  <c r="N4203" i="1"/>
  <c r="X4203" i="1"/>
  <c r="Y4203" i="1"/>
  <c r="J4203" i="1"/>
  <c r="I4203" i="1"/>
  <c r="N4202" i="1"/>
  <c r="X4202" i="1"/>
  <c r="Y4202" i="1"/>
  <c r="J4202" i="1"/>
  <c r="I4202" i="1"/>
  <c r="N4201" i="1"/>
  <c r="X4201" i="1"/>
  <c r="Y4201" i="1"/>
  <c r="J4201" i="1"/>
  <c r="I4201" i="1"/>
  <c r="N4200" i="1"/>
  <c r="X4200" i="1"/>
  <c r="Y4200" i="1"/>
  <c r="J4200" i="1"/>
  <c r="I4200" i="1"/>
  <c r="N4199" i="1"/>
  <c r="X4199" i="1"/>
  <c r="Y4199" i="1"/>
  <c r="J4199" i="1"/>
  <c r="I4199" i="1"/>
  <c r="N4198" i="1"/>
  <c r="X4198" i="1"/>
  <c r="Y4198" i="1"/>
  <c r="J4198" i="1"/>
  <c r="I4198" i="1"/>
  <c r="N4197" i="1"/>
  <c r="X4197" i="1"/>
  <c r="Y4197" i="1"/>
  <c r="J4197" i="1"/>
  <c r="I4197" i="1"/>
  <c r="N4196" i="1"/>
  <c r="X4196" i="1"/>
  <c r="Y4196" i="1"/>
  <c r="J4196" i="1"/>
  <c r="I4196" i="1"/>
  <c r="N4195" i="1"/>
  <c r="X4195" i="1"/>
  <c r="Y4195" i="1"/>
  <c r="J4195" i="1"/>
  <c r="I4195" i="1"/>
  <c r="N4194" i="1"/>
  <c r="X4194" i="1"/>
  <c r="Y4194" i="1"/>
  <c r="J4194" i="1"/>
  <c r="I4194" i="1"/>
  <c r="N4193" i="1"/>
  <c r="X4193" i="1"/>
  <c r="Y4193" i="1"/>
  <c r="J4193" i="1"/>
  <c r="I4193" i="1"/>
  <c r="N4192" i="1"/>
  <c r="X4192" i="1"/>
  <c r="Y4192" i="1"/>
  <c r="J4192" i="1"/>
  <c r="I4192" i="1"/>
  <c r="N4191" i="1"/>
  <c r="X4191" i="1"/>
  <c r="Y4191" i="1"/>
  <c r="J4191" i="1"/>
  <c r="I4191" i="1"/>
  <c r="N4190" i="1"/>
  <c r="X4190" i="1"/>
  <c r="Y4190" i="1"/>
  <c r="J4190" i="1"/>
  <c r="I4190" i="1"/>
  <c r="N4189" i="1"/>
  <c r="X4189" i="1"/>
  <c r="Y4189" i="1"/>
  <c r="J4189" i="1"/>
  <c r="I4189" i="1"/>
  <c r="N4188" i="1"/>
  <c r="X4188" i="1"/>
  <c r="Y4188" i="1"/>
  <c r="J4188" i="1"/>
  <c r="I4188" i="1"/>
  <c r="N4187" i="1"/>
  <c r="X4187" i="1"/>
  <c r="Y4187" i="1"/>
  <c r="J4187" i="1"/>
  <c r="I4187" i="1"/>
  <c r="N4186" i="1"/>
  <c r="X4186" i="1"/>
  <c r="Y4186" i="1"/>
  <c r="J4186" i="1"/>
  <c r="I4186" i="1"/>
  <c r="N4185" i="1"/>
  <c r="X4185" i="1"/>
  <c r="Y4185" i="1"/>
  <c r="J4185" i="1"/>
  <c r="I4185" i="1"/>
  <c r="N4184" i="1"/>
  <c r="X4184" i="1"/>
  <c r="Y4184" i="1"/>
  <c r="J4184" i="1"/>
  <c r="I4184" i="1"/>
  <c r="N4183" i="1"/>
  <c r="X4183" i="1"/>
  <c r="Y4183" i="1"/>
  <c r="J4183" i="1"/>
  <c r="I4183" i="1"/>
  <c r="N4182" i="1"/>
  <c r="X4182" i="1"/>
  <c r="Y4182" i="1"/>
  <c r="J4182" i="1"/>
  <c r="I4182" i="1"/>
  <c r="N4181" i="1"/>
  <c r="X4181" i="1"/>
  <c r="Y4181" i="1"/>
  <c r="J4181" i="1"/>
  <c r="I4181" i="1"/>
  <c r="N4180" i="1"/>
  <c r="X4180" i="1"/>
  <c r="Y4180" i="1"/>
  <c r="J4180" i="1"/>
  <c r="I4180" i="1"/>
  <c r="N4179" i="1"/>
  <c r="X4179" i="1"/>
  <c r="Y4179" i="1"/>
  <c r="J4179" i="1"/>
  <c r="I4179" i="1"/>
  <c r="N4178" i="1"/>
  <c r="X4178" i="1"/>
  <c r="Y4178" i="1"/>
  <c r="J4178" i="1"/>
  <c r="I4178" i="1"/>
  <c r="N4177" i="1"/>
  <c r="X4177" i="1"/>
  <c r="Y4177" i="1"/>
  <c r="J4177" i="1"/>
  <c r="I4177" i="1"/>
  <c r="N4176" i="1"/>
  <c r="X4176" i="1"/>
  <c r="Y4176" i="1"/>
  <c r="J4176" i="1"/>
  <c r="I4176" i="1"/>
  <c r="N4175" i="1"/>
  <c r="X4175" i="1"/>
  <c r="Y4175" i="1"/>
  <c r="J4175" i="1"/>
  <c r="I4175" i="1"/>
  <c r="N4174" i="1"/>
  <c r="X4174" i="1"/>
  <c r="Y4174" i="1"/>
  <c r="J4174" i="1"/>
  <c r="I4174" i="1"/>
  <c r="N4173" i="1"/>
  <c r="X4173" i="1"/>
  <c r="Y4173" i="1"/>
  <c r="J4173" i="1"/>
  <c r="I4173" i="1"/>
  <c r="N4172" i="1"/>
  <c r="X4172" i="1"/>
  <c r="Y4172" i="1"/>
  <c r="J4172" i="1"/>
  <c r="I4172" i="1"/>
  <c r="N4171" i="1"/>
  <c r="X4171" i="1"/>
  <c r="Y4171" i="1"/>
  <c r="J4171" i="1"/>
  <c r="I4171" i="1"/>
  <c r="N4170" i="1"/>
  <c r="X4170" i="1"/>
  <c r="Y4170" i="1"/>
  <c r="J4170" i="1"/>
  <c r="I4170" i="1"/>
  <c r="N4169" i="1"/>
  <c r="X4169" i="1"/>
  <c r="Y4169" i="1"/>
  <c r="J4169" i="1"/>
  <c r="I4169" i="1"/>
  <c r="N4168" i="1"/>
  <c r="X4168" i="1"/>
  <c r="Y4168" i="1"/>
  <c r="J4168" i="1"/>
  <c r="I4168" i="1"/>
  <c r="N4167" i="1"/>
  <c r="X4167" i="1"/>
  <c r="Y4167" i="1"/>
  <c r="J4167" i="1"/>
  <c r="I4167" i="1"/>
  <c r="N4166" i="1"/>
  <c r="X4166" i="1"/>
  <c r="Y4166" i="1"/>
  <c r="J4166" i="1"/>
  <c r="I4166" i="1"/>
  <c r="N4165" i="1"/>
  <c r="X4165" i="1"/>
  <c r="Y4165" i="1"/>
  <c r="J4165" i="1"/>
  <c r="I4165" i="1"/>
  <c r="N4164" i="1"/>
  <c r="X4164" i="1"/>
  <c r="Y4164" i="1"/>
  <c r="J4164" i="1"/>
  <c r="I4164" i="1"/>
  <c r="N4163" i="1"/>
  <c r="X4163" i="1"/>
  <c r="Y4163" i="1"/>
  <c r="J4163" i="1"/>
  <c r="I4163" i="1"/>
  <c r="N4162" i="1"/>
  <c r="X4162" i="1"/>
  <c r="Y4162" i="1"/>
  <c r="J4162" i="1"/>
  <c r="I4162" i="1"/>
  <c r="N4161" i="1"/>
  <c r="X4161" i="1"/>
  <c r="Y4161" i="1"/>
  <c r="J4161" i="1"/>
  <c r="I4161" i="1"/>
  <c r="N4160" i="1"/>
  <c r="X4160" i="1"/>
  <c r="Y4160" i="1"/>
  <c r="J4160" i="1"/>
  <c r="I4160" i="1"/>
  <c r="N4159" i="1"/>
  <c r="X4159" i="1"/>
  <c r="Y4159" i="1"/>
  <c r="J4159" i="1"/>
  <c r="I4159" i="1"/>
  <c r="N4158" i="1"/>
  <c r="X4158" i="1"/>
  <c r="Y4158" i="1"/>
  <c r="J4158" i="1"/>
  <c r="I4158" i="1"/>
  <c r="N4157" i="1"/>
  <c r="X4157" i="1"/>
  <c r="Y4157" i="1"/>
  <c r="J4157" i="1"/>
  <c r="I4157" i="1"/>
  <c r="N4156" i="1"/>
  <c r="X4156" i="1"/>
  <c r="Y4156" i="1"/>
  <c r="J4156" i="1"/>
  <c r="I4156" i="1"/>
  <c r="N4155" i="1"/>
  <c r="X4155" i="1"/>
  <c r="Y4155" i="1"/>
  <c r="J4155" i="1"/>
  <c r="I4155" i="1"/>
  <c r="N4154" i="1"/>
  <c r="X4154" i="1"/>
  <c r="Y4154" i="1"/>
  <c r="J4154" i="1"/>
  <c r="I4154" i="1"/>
  <c r="N4153" i="1"/>
  <c r="X4153" i="1"/>
  <c r="Y4153" i="1"/>
  <c r="J4153" i="1"/>
  <c r="I4153" i="1"/>
  <c r="N4152" i="1"/>
  <c r="X4152" i="1"/>
  <c r="Y4152" i="1"/>
  <c r="J4152" i="1"/>
  <c r="I4152" i="1"/>
  <c r="N4151" i="1"/>
  <c r="X4151" i="1"/>
  <c r="Y4151" i="1"/>
  <c r="J4151" i="1"/>
  <c r="I4151" i="1"/>
  <c r="N4150" i="1"/>
  <c r="X4150" i="1"/>
  <c r="Y4150" i="1"/>
  <c r="J4150" i="1"/>
  <c r="I4150" i="1"/>
  <c r="N4149" i="1"/>
  <c r="X4149" i="1"/>
  <c r="Y4149" i="1"/>
  <c r="J4149" i="1"/>
  <c r="I4149" i="1"/>
  <c r="N4148" i="1"/>
  <c r="X4148" i="1"/>
  <c r="Y4148" i="1"/>
  <c r="J4148" i="1"/>
  <c r="I4148" i="1"/>
  <c r="N4147" i="1"/>
  <c r="X4147" i="1"/>
  <c r="Y4147" i="1"/>
  <c r="J4147" i="1"/>
  <c r="I4147" i="1"/>
  <c r="N4146" i="1"/>
  <c r="X4146" i="1"/>
  <c r="Y4146" i="1"/>
  <c r="J4146" i="1"/>
  <c r="I4146" i="1"/>
  <c r="N4145" i="1"/>
  <c r="X4145" i="1"/>
  <c r="Y4145" i="1"/>
  <c r="J4145" i="1"/>
  <c r="I4145" i="1"/>
  <c r="N4144" i="1"/>
  <c r="X4144" i="1"/>
  <c r="Y4144" i="1"/>
  <c r="J4144" i="1"/>
  <c r="I4144" i="1"/>
  <c r="N4143" i="1"/>
  <c r="X4143" i="1"/>
  <c r="Y4143" i="1"/>
  <c r="J4143" i="1"/>
  <c r="I4143" i="1"/>
  <c r="N4142" i="1"/>
  <c r="X4142" i="1"/>
  <c r="Y4142" i="1"/>
  <c r="J4142" i="1"/>
  <c r="I4142" i="1"/>
  <c r="N4141" i="1"/>
  <c r="X4141" i="1"/>
  <c r="Y4141" i="1"/>
  <c r="J4141" i="1"/>
  <c r="I4141" i="1"/>
  <c r="N4140" i="1"/>
  <c r="X4140" i="1"/>
  <c r="Y4140" i="1"/>
  <c r="J4140" i="1"/>
  <c r="I4140" i="1"/>
  <c r="N4139" i="1"/>
  <c r="X4139" i="1"/>
  <c r="Y4139" i="1"/>
  <c r="J4139" i="1"/>
  <c r="I4139" i="1"/>
  <c r="N4138" i="1"/>
  <c r="X4138" i="1"/>
  <c r="Y4138" i="1"/>
  <c r="J4138" i="1"/>
  <c r="I4138" i="1"/>
  <c r="N4137" i="1"/>
  <c r="X4137" i="1"/>
  <c r="Y4137" i="1"/>
  <c r="J4137" i="1"/>
  <c r="I4137" i="1"/>
  <c r="N4136" i="1"/>
  <c r="X4136" i="1"/>
  <c r="Y4136" i="1"/>
  <c r="J4136" i="1"/>
  <c r="I4136" i="1"/>
  <c r="N4135" i="1"/>
  <c r="X4135" i="1"/>
  <c r="Y4135" i="1"/>
  <c r="J4135" i="1"/>
  <c r="I4135" i="1"/>
  <c r="N4134" i="1"/>
  <c r="X4134" i="1"/>
  <c r="Y4134" i="1"/>
  <c r="J4134" i="1"/>
  <c r="I4134" i="1"/>
  <c r="N4133" i="1"/>
  <c r="X4133" i="1"/>
  <c r="Y4133" i="1"/>
  <c r="J4133" i="1"/>
  <c r="I4133" i="1"/>
  <c r="N4132" i="1"/>
  <c r="X4132" i="1"/>
  <c r="Y4132" i="1"/>
  <c r="J4132" i="1"/>
  <c r="I4132" i="1"/>
  <c r="N4131" i="1"/>
  <c r="X4131" i="1"/>
  <c r="Y4131" i="1"/>
  <c r="J4131" i="1"/>
  <c r="I4131" i="1"/>
  <c r="N4130" i="1"/>
  <c r="X4130" i="1"/>
  <c r="Y4130" i="1"/>
  <c r="J4130" i="1"/>
  <c r="I4130" i="1"/>
  <c r="N4129" i="1"/>
  <c r="X4129" i="1"/>
  <c r="Y4129" i="1"/>
  <c r="J4129" i="1"/>
  <c r="I4129" i="1"/>
  <c r="N4128" i="1"/>
  <c r="X4128" i="1"/>
  <c r="Y4128" i="1"/>
  <c r="J4128" i="1"/>
  <c r="I4128" i="1"/>
  <c r="N4127" i="1"/>
  <c r="X4127" i="1"/>
  <c r="Y4127" i="1"/>
  <c r="J4127" i="1"/>
  <c r="I4127" i="1"/>
  <c r="N4126" i="1"/>
  <c r="X4126" i="1"/>
  <c r="Y4126" i="1"/>
  <c r="J4126" i="1"/>
  <c r="I4126" i="1"/>
  <c r="N4125" i="1"/>
  <c r="X4125" i="1"/>
  <c r="Y4125" i="1"/>
  <c r="J4125" i="1"/>
  <c r="I4125" i="1"/>
  <c r="N4124" i="1"/>
  <c r="X4124" i="1"/>
  <c r="Y4124" i="1"/>
  <c r="J4124" i="1"/>
  <c r="I4124" i="1"/>
  <c r="N4123" i="1"/>
  <c r="X4123" i="1"/>
  <c r="Y4123" i="1"/>
  <c r="J4123" i="1"/>
  <c r="I4123" i="1"/>
  <c r="N4122" i="1"/>
  <c r="X4122" i="1"/>
  <c r="Y4122" i="1"/>
  <c r="J4122" i="1"/>
  <c r="I4122" i="1"/>
  <c r="N4121" i="1"/>
  <c r="X4121" i="1"/>
  <c r="Y4121" i="1"/>
  <c r="J4121" i="1"/>
  <c r="I4121" i="1"/>
  <c r="N4120" i="1"/>
  <c r="X4120" i="1"/>
  <c r="Y4120" i="1"/>
  <c r="J4120" i="1"/>
  <c r="I4120" i="1"/>
  <c r="N4119" i="1"/>
  <c r="X4119" i="1"/>
  <c r="Y4119" i="1"/>
  <c r="J4119" i="1"/>
  <c r="I4119" i="1"/>
  <c r="N4118" i="1"/>
  <c r="X4118" i="1"/>
  <c r="Y4118" i="1"/>
  <c r="J4118" i="1"/>
  <c r="I4118" i="1"/>
  <c r="N4117" i="1"/>
  <c r="X4117" i="1"/>
  <c r="Y4117" i="1"/>
  <c r="J4117" i="1"/>
  <c r="I4117" i="1"/>
  <c r="N4116" i="1"/>
  <c r="X4116" i="1"/>
  <c r="Y4116" i="1"/>
  <c r="J4116" i="1"/>
  <c r="I4116" i="1"/>
  <c r="N4115" i="1"/>
  <c r="X4115" i="1"/>
  <c r="Y4115" i="1"/>
  <c r="J4115" i="1"/>
  <c r="I4115" i="1"/>
  <c r="N4114" i="1"/>
  <c r="X4114" i="1"/>
  <c r="Y4114" i="1"/>
  <c r="J4114" i="1"/>
  <c r="I4114" i="1"/>
  <c r="N4113" i="1"/>
  <c r="X4113" i="1"/>
  <c r="Y4113" i="1"/>
  <c r="J4113" i="1"/>
  <c r="I4113" i="1"/>
  <c r="N4112" i="1"/>
  <c r="X4112" i="1"/>
  <c r="Y4112" i="1"/>
  <c r="J4112" i="1"/>
  <c r="I4112" i="1"/>
  <c r="N4111" i="1"/>
  <c r="X4111" i="1"/>
  <c r="Y4111" i="1"/>
  <c r="J4111" i="1"/>
  <c r="I4111" i="1"/>
  <c r="N4110" i="1"/>
  <c r="X4110" i="1"/>
  <c r="Y4110" i="1"/>
  <c r="J4110" i="1"/>
  <c r="I4110" i="1"/>
  <c r="N4109" i="1"/>
  <c r="X4109" i="1"/>
  <c r="Y4109" i="1"/>
  <c r="J4109" i="1"/>
  <c r="I4109" i="1"/>
  <c r="N4108" i="1"/>
  <c r="X4108" i="1"/>
  <c r="Y4108" i="1"/>
  <c r="J4108" i="1"/>
  <c r="I4108" i="1"/>
  <c r="N4107" i="1"/>
  <c r="X4107" i="1"/>
  <c r="Y4107" i="1"/>
  <c r="J4107" i="1"/>
  <c r="I4107" i="1"/>
  <c r="N4106" i="1"/>
  <c r="X4106" i="1"/>
  <c r="Y4106" i="1"/>
  <c r="J4106" i="1"/>
  <c r="I4106" i="1"/>
  <c r="N4105" i="1"/>
  <c r="X4105" i="1"/>
  <c r="Y4105" i="1"/>
  <c r="J4105" i="1"/>
  <c r="I4105" i="1"/>
  <c r="N4104" i="1"/>
  <c r="X4104" i="1"/>
  <c r="Y4104" i="1"/>
  <c r="J4104" i="1"/>
  <c r="I4104" i="1"/>
  <c r="N4103" i="1"/>
  <c r="X4103" i="1"/>
  <c r="Y4103" i="1"/>
  <c r="J4103" i="1"/>
  <c r="I4103" i="1"/>
  <c r="N4102" i="1"/>
  <c r="X4102" i="1"/>
  <c r="Y4102" i="1"/>
  <c r="J4102" i="1"/>
  <c r="I4102" i="1"/>
  <c r="N4101" i="1"/>
  <c r="X4101" i="1"/>
  <c r="Y4101" i="1"/>
  <c r="J4101" i="1"/>
  <c r="I4101" i="1"/>
  <c r="N4100" i="1"/>
  <c r="X4100" i="1"/>
  <c r="Y4100" i="1"/>
  <c r="J4100" i="1"/>
  <c r="I4100" i="1"/>
  <c r="N4099" i="1"/>
  <c r="X4099" i="1"/>
  <c r="Y4099" i="1"/>
  <c r="J4099" i="1"/>
  <c r="I4099" i="1"/>
  <c r="N4098" i="1"/>
  <c r="X4098" i="1"/>
  <c r="Y4098" i="1"/>
  <c r="J4098" i="1"/>
  <c r="I4098" i="1"/>
  <c r="N4097" i="1"/>
  <c r="X4097" i="1"/>
  <c r="Y4097" i="1"/>
  <c r="J4097" i="1"/>
  <c r="I4097" i="1"/>
  <c r="N4096" i="1"/>
  <c r="X4096" i="1"/>
  <c r="Y4096" i="1"/>
  <c r="J4096" i="1"/>
  <c r="I4096" i="1"/>
  <c r="N4095" i="1"/>
  <c r="X4095" i="1"/>
  <c r="Y4095" i="1"/>
  <c r="J4095" i="1"/>
  <c r="I4095" i="1"/>
  <c r="N4094" i="1"/>
  <c r="X4094" i="1"/>
  <c r="Y4094" i="1"/>
  <c r="J4094" i="1"/>
  <c r="I4094" i="1"/>
  <c r="N4093" i="1"/>
  <c r="X4093" i="1"/>
  <c r="Y4093" i="1"/>
  <c r="J4093" i="1"/>
  <c r="I4093" i="1"/>
  <c r="N4092" i="1"/>
  <c r="X4092" i="1"/>
  <c r="Y4092" i="1"/>
  <c r="J4092" i="1"/>
  <c r="I4092" i="1"/>
  <c r="N4091" i="1"/>
  <c r="X4091" i="1"/>
  <c r="Y4091" i="1"/>
  <c r="J4091" i="1"/>
  <c r="I4091" i="1"/>
  <c r="N4090" i="1"/>
  <c r="X4090" i="1"/>
  <c r="Y4090" i="1"/>
  <c r="J4090" i="1"/>
  <c r="I4090" i="1"/>
  <c r="N4089" i="1"/>
  <c r="X4089" i="1"/>
  <c r="Y4089" i="1"/>
  <c r="J4089" i="1"/>
  <c r="I4089" i="1"/>
  <c r="N4088" i="1"/>
  <c r="X4088" i="1"/>
  <c r="Y4088" i="1"/>
  <c r="J4088" i="1"/>
  <c r="I4088" i="1"/>
  <c r="N4087" i="1"/>
  <c r="X4087" i="1"/>
  <c r="Y4087" i="1"/>
  <c r="J4087" i="1"/>
  <c r="I4087" i="1"/>
  <c r="N4086" i="1"/>
  <c r="X4086" i="1"/>
  <c r="Y4086" i="1"/>
  <c r="J4086" i="1"/>
  <c r="I4086" i="1"/>
  <c r="N4085" i="1"/>
  <c r="X4085" i="1"/>
  <c r="Y4085" i="1"/>
  <c r="J4085" i="1"/>
  <c r="I4085" i="1"/>
  <c r="N4084" i="1"/>
  <c r="X4084" i="1"/>
  <c r="Y4084" i="1"/>
  <c r="J4084" i="1"/>
  <c r="I4084" i="1"/>
  <c r="N4083" i="1"/>
  <c r="X4083" i="1"/>
  <c r="Y4083" i="1"/>
  <c r="J4083" i="1"/>
  <c r="I4083" i="1"/>
  <c r="N4082" i="1"/>
  <c r="X4082" i="1"/>
  <c r="Y4082" i="1"/>
  <c r="J4082" i="1"/>
  <c r="I4082" i="1"/>
  <c r="N4081" i="1"/>
  <c r="X4081" i="1"/>
  <c r="Y4081" i="1"/>
  <c r="J4081" i="1"/>
  <c r="I4081" i="1"/>
  <c r="N4080" i="1"/>
  <c r="X4080" i="1"/>
  <c r="Y4080" i="1"/>
  <c r="J4080" i="1"/>
  <c r="I4080" i="1"/>
  <c r="N4079" i="1"/>
  <c r="X4079" i="1"/>
  <c r="Y4079" i="1"/>
  <c r="J4079" i="1"/>
  <c r="I4079" i="1"/>
  <c r="N4078" i="1"/>
  <c r="X4078" i="1"/>
  <c r="Y4078" i="1"/>
  <c r="J4078" i="1"/>
  <c r="I4078" i="1"/>
  <c r="N4077" i="1"/>
  <c r="X4077" i="1"/>
  <c r="Y4077" i="1"/>
  <c r="J4077" i="1"/>
  <c r="I4077" i="1"/>
  <c r="N4076" i="1"/>
  <c r="X4076" i="1"/>
  <c r="Y4076" i="1"/>
  <c r="J4076" i="1"/>
  <c r="I4076" i="1"/>
  <c r="N4075" i="1"/>
  <c r="X4075" i="1"/>
  <c r="Y4075" i="1"/>
  <c r="J4075" i="1"/>
  <c r="I4075" i="1"/>
  <c r="N4074" i="1"/>
  <c r="X4074" i="1"/>
  <c r="Y4074" i="1"/>
  <c r="J4074" i="1"/>
  <c r="I4074" i="1"/>
  <c r="N4073" i="1"/>
  <c r="X4073" i="1"/>
  <c r="Y4073" i="1"/>
  <c r="J4073" i="1"/>
  <c r="I4073" i="1"/>
  <c r="N4072" i="1"/>
  <c r="X4072" i="1"/>
  <c r="Y4072" i="1"/>
  <c r="J4072" i="1"/>
  <c r="I4072" i="1"/>
  <c r="N4071" i="1"/>
  <c r="X4071" i="1"/>
  <c r="Y4071" i="1"/>
  <c r="J4071" i="1"/>
  <c r="I4071" i="1"/>
  <c r="N4070" i="1"/>
  <c r="X4070" i="1"/>
  <c r="Y4070" i="1"/>
  <c r="J4070" i="1"/>
  <c r="I4070" i="1"/>
  <c r="N4069" i="1"/>
  <c r="X4069" i="1"/>
  <c r="Y4069" i="1"/>
  <c r="J4069" i="1"/>
  <c r="I4069" i="1"/>
  <c r="N4068" i="1"/>
  <c r="X4068" i="1"/>
  <c r="Y4068" i="1"/>
  <c r="J4068" i="1"/>
  <c r="I4068" i="1"/>
  <c r="N4067" i="1"/>
  <c r="X4067" i="1"/>
  <c r="Y4067" i="1"/>
  <c r="J4067" i="1"/>
  <c r="I4067" i="1"/>
  <c r="N4066" i="1"/>
  <c r="X4066" i="1"/>
  <c r="Y4066" i="1"/>
  <c r="J4066" i="1"/>
  <c r="I4066" i="1"/>
  <c r="N4065" i="1"/>
  <c r="X4065" i="1"/>
  <c r="Y4065" i="1"/>
  <c r="J4065" i="1"/>
  <c r="I4065" i="1"/>
  <c r="N4064" i="1"/>
  <c r="X4064" i="1"/>
  <c r="Y4064" i="1"/>
  <c r="J4064" i="1"/>
  <c r="I4064" i="1"/>
  <c r="N4063" i="1"/>
  <c r="X4063" i="1"/>
  <c r="Y4063" i="1"/>
  <c r="J4063" i="1"/>
  <c r="I4063" i="1"/>
  <c r="N4062" i="1"/>
  <c r="X4062" i="1"/>
  <c r="Y4062" i="1"/>
  <c r="J4062" i="1"/>
  <c r="I4062" i="1"/>
  <c r="N4061" i="1"/>
  <c r="X4061" i="1"/>
  <c r="Y4061" i="1"/>
  <c r="J4061" i="1"/>
  <c r="I4061" i="1"/>
  <c r="N4060" i="1"/>
  <c r="X4060" i="1"/>
  <c r="Y4060" i="1"/>
  <c r="J4060" i="1"/>
  <c r="I4060" i="1"/>
  <c r="N4059" i="1"/>
  <c r="X4059" i="1"/>
  <c r="Y4059" i="1"/>
  <c r="J4059" i="1"/>
  <c r="I4059" i="1"/>
  <c r="N4058" i="1"/>
  <c r="X4058" i="1"/>
  <c r="Y4058" i="1"/>
  <c r="J4058" i="1"/>
  <c r="I4058" i="1"/>
  <c r="N4057" i="1"/>
  <c r="X4057" i="1"/>
  <c r="Y4057" i="1"/>
  <c r="J4057" i="1"/>
  <c r="I4057" i="1"/>
  <c r="N4056" i="1"/>
  <c r="X4056" i="1"/>
  <c r="Y4056" i="1"/>
  <c r="J4056" i="1"/>
  <c r="I4056" i="1"/>
  <c r="N4055" i="1"/>
  <c r="X4055" i="1"/>
  <c r="Y4055" i="1"/>
  <c r="J4055" i="1"/>
  <c r="I4055" i="1"/>
  <c r="N4054" i="1"/>
  <c r="X4054" i="1"/>
  <c r="Y4054" i="1"/>
  <c r="J4054" i="1"/>
  <c r="I4054" i="1"/>
  <c r="N4053" i="1"/>
  <c r="X4053" i="1"/>
  <c r="Y4053" i="1"/>
  <c r="J4053" i="1"/>
  <c r="I4053" i="1"/>
  <c r="N4052" i="1"/>
  <c r="X4052" i="1"/>
  <c r="Y4052" i="1"/>
  <c r="J4052" i="1"/>
  <c r="I4052" i="1"/>
  <c r="N4051" i="1"/>
  <c r="X4051" i="1"/>
  <c r="Y4051" i="1"/>
  <c r="J4051" i="1"/>
  <c r="I4051" i="1"/>
  <c r="N4050" i="1"/>
  <c r="X4050" i="1"/>
  <c r="Y4050" i="1"/>
  <c r="J4050" i="1"/>
  <c r="I4050" i="1"/>
  <c r="N4049" i="1"/>
  <c r="X4049" i="1"/>
  <c r="Y4049" i="1"/>
  <c r="J4049" i="1"/>
  <c r="I4049" i="1"/>
  <c r="N4048" i="1"/>
  <c r="X4048" i="1"/>
  <c r="Y4048" i="1"/>
  <c r="J4048" i="1"/>
  <c r="I4048" i="1"/>
  <c r="N4047" i="1"/>
  <c r="X4047" i="1"/>
  <c r="Y4047" i="1"/>
  <c r="J4047" i="1"/>
  <c r="I4047" i="1"/>
  <c r="N4046" i="1"/>
  <c r="X4046" i="1"/>
  <c r="Y4046" i="1"/>
  <c r="J4046" i="1"/>
  <c r="I4046" i="1"/>
  <c r="N4045" i="1"/>
  <c r="X4045" i="1"/>
  <c r="Y4045" i="1"/>
  <c r="J4045" i="1"/>
  <c r="I4045" i="1"/>
  <c r="N4044" i="1"/>
  <c r="X4044" i="1"/>
  <c r="Y4044" i="1"/>
  <c r="J4044" i="1"/>
  <c r="I4044" i="1"/>
  <c r="N4043" i="1"/>
  <c r="X4043" i="1"/>
  <c r="Y4043" i="1"/>
  <c r="J4043" i="1"/>
  <c r="I4043" i="1"/>
  <c r="N4042" i="1"/>
  <c r="X4042" i="1"/>
  <c r="Y4042" i="1"/>
  <c r="J4042" i="1"/>
  <c r="I4042" i="1"/>
  <c r="N4041" i="1"/>
  <c r="X4041" i="1"/>
  <c r="Y4041" i="1"/>
  <c r="J4041" i="1"/>
  <c r="I4041" i="1"/>
  <c r="N4040" i="1"/>
  <c r="X4040" i="1"/>
  <c r="Y4040" i="1"/>
  <c r="J4040" i="1"/>
  <c r="I4040" i="1"/>
  <c r="N4039" i="1"/>
  <c r="X4039" i="1"/>
  <c r="Y4039" i="1"/>
  <c r="J4039" i="1"/>
  <c r="I4039" i="1"/>
  <c r="N4038" i="1"/>
  <c r="X4038" i="1"/>
  <c r="Y4038" i="1"/>
  <c r="J4038" i="1"/>
  <c r="I4038" i="1"/>
  <c r="N4037" i="1"/>
  <c r="X4037" i="1"/>
  <c r="Y4037" i="1"/>
  <c r="J4037" i="1"/>
  <c r="I4037" i="1"/>
  <c r="N4036" i="1"/>
  <c r="X4036" i="1"/>
  <c r="Y4036" i="1"/>
  <c r="J4036" i="1"/>
  <c r="I4036" i="1"/>
  <c r="N4035" i="1"/>
  <c r="X4035" i="1"/>
  <c r="Y4035" i="1"/>
  <c r="J4035" i="1"/>
  <c r="I4035" i="1"/>
  <c r="N4034" i="1"/>
  <c r="X4034" i="1"/>
  <c r="Y4034" i="1"/>
  <c r="J4034" i="1"/>
  <c r="I4034" i="1"/>
  <c r="N4033" i="1"/>
  <c r="X4033" i="1"/>
  <c r="Y4033" i="1"/>
  <c r="J4033" i="1"/>
  <c r="I4033" i="1"/>
  <c r="N4032" i="1"/>
  <c r="X4032" i="1"/>
  <c r="Y4032" i="1"/>
  <c r="J4032" i="1"/>
  <c r="I4032" i="1"/>
  <c r="N4031" i="1"/>
  <c r="X4031" i="1"/>
  <c r="Y4031" i="1"/>
  <c r="J4031" i="1"/>
  <c r="I4031" i="1"/>
  <c r="N4030" i="1"/>
  <c r="X4030" i="1"/>
  <c r="Y4030" i="1"/>
  <c r="J4030" i="1"/>
  <c r="I4030" i="1"/>
  <c r="N4029" i="1"/>
  <c r="X4029" i="1"/>
  <c r="Y4029" i="1"/>
  <c r="J4029" i="1"/>
  <c r="I4029" i="1"/>
  <c r="N4028" i="1"/>
  <c r="X4028" i="1"/>
  <c r="Y4028" i="1"/>
  <c r="J4028" i="1"/>
  <c r="I4028" i="1"/>
  <c r="N4027" i="1"/>
  <c r="X4027" i="1"/>
  <c r="Y4027" i="1"/>
  <c r="J4027" i="1"/>
  <c r="I4027" i="1"/>
  <c r="N4026" i="1"/>
  <c r="X4026" i="1"/>
  <c r="Y4026" i="1"/>
  <c r="J4026" i="1"/>
  <c r="I4026" i="1"/>
  <c r="N4025" i="1"/>
  <c r="X4025" i="1"/>
  <c r="Y4025" i="1"/>
  <c r="J4025" i="1"/>
  <c r="I4025" i="1"/>
  <c r="N4024" i="1"/>
  <c r="X4024" i="1"/>
  <c r="Y4024" i="1"/>
  <c r="J4024" i="1"/>
  <c r="I4024" i="1"/>
  <c r="N4023" i="1"/>
  <c r="X4023" i="1"/>
  <c r="Y4023" i="1"/>
  <c r="J4023" i="1"/>
  <c r="I4023" i="1"/>
  <c r="N4022" i="1"/>
  <c r="X4022" i="1"/>
  <c r="Y4022" i="1"/>
  <c r="J4022" i="1"/>
  <c r="I4022" i="1"/>
  <c r="N4021" i="1"/>
  <c r="X4021" i="1"/>
  <c r="Y4021" i="1"/>
  <c r="J4021" i="1"/>
  <c r="I4021" i="1"/>
  <c r="N4020" i="1"/>
  <c r="X4020" i="1"/>
  <c r="Y4020" i="1"/>
  <c r="J4020" i="1"/>
  <c r="I4020" i="1"/>
  <c r="N4019" i="1"/>
  <c r="X4019" i="1"/>
  <c r="Y4019" i="1"/>
  <c r="J4019" i="1"/>
  <c r="I4019" i="1"/>
  <c r="N4018" i="1"/>
  <c r="X4018" i="1"/>
  <c r="Y4018" i="1"/>
  <c r="J4018" i="1"/>
  <c r="I4018" i="1"/>
  <c r="N4017" i="1"/>
  <c r="X4017" i="1"/>
  <c r="Y4017" i="1"/>
  <c r="J4017" i="1"/>
  <c r="I4017" i="1"/>
  <c r="N4016" i="1"/>
  <c r="X4016" i="1"/>
  <c r="Y4016" i="1"/>
  <c r="J4016" i="1"/>
  <c r="I4016" i="1"/>
  <c r="N4015" i="1"/>
  <c r="X4015" i="1"/>
  <c r="Y4015" i="1"/>
  <c r="J4015" i="1"/>
  <c r="I4015" i="1"/>
  <c r="N4014" i="1"/>
  <c r="X4014" i="1"/>
  <c r="Y4014" i="1"/>
  <c r="J4014" i="1"/>
  <c r="I4014" i="1"/>
  <c r="N4013" i="1"/>
  <c r="X4013" i="1"/>
  <c r="Y4013" i="1"/>
  <c r="J4013" i="1"/>
  <c r="I4013" i="1"/>
  <c r="N4012" i="1"/>
  <c r="X4012" i="1"/>
  <c r="Y4012" i="1"/>
  <c r="J4012" i="1"/>
  <c r="I4012" i="1"/>
  <c r="N4011" i="1"/>
  <c r="X4011" i="1"/>
  <c r="Y4011" i="1"/>
  <c r="J4011" i="1"/>
  <c r="I4011" i="1"/>
  <c r="N4010" i="1"/>
  <c r="X4010" i="1"/>
  <c r="Y4010" i="1"/>
  <c r="J4010" i="1"/>
  <c r="I4010" i="1"/>
  <c r="N4009" i="1"/>
  <c r="X4009" i="1"/>
  <c r="Y4009" i="1"/>
  <c r="J4009" i="1"/>
  <c r="I4009" i="1"/>
  <c r="N4008" i="1"/>
  <c r="X4008" i="1"/>
  <c r="Y4008" i="1"/>
  <c r="J4008" i="1"/>
  <c r="I4008" i="1"/>
  <c r="N4007" i="1"/>
  <c r="X4007" i="1"/>
  <c r="Y4007" i="1"/>
  <c r="J4007" i="1"/>
  <c r="I4007" i="1"/>
  <c r="N4006" i="1"/>
  <c r="X4006" i="1"/>
  <c r="Y4006" i="1"/>
  <c r="J4006" i="1"/>
  <c r="I4006" i="1"/>
  <c r="N4005" i="1"/>
  <c r="X4005" i="1"/>
  <c r="Y4005" i="1"/>
  <c r="J4005" i="1"/>
  <c r="I4005" i="1"/>
  <c r="N4004" i="1"/>
  <c r="X4004" i="1"/>
  <c r="Y4004" i="1"/>
  <c r="J4004" i="1"/>
  <c r="I4004" i="1"/>
  <c r="N4003" i="1"/>
  <c r="X4003" i="1"/>
  <c r="Y4003" i="1"/>
  <c r="J4003" i="1"/>
  <c r="I4003" i="1"/>
  <c r="N4002" i="1"/>
  <c r="X4002" i="1"/>
  <c r="Y4002" i="1"/>
  <c r="J4002" i="1"/>
  <c r="I4002" i="1"/>
  <c r="N4001" i="1"/>
  <c r="X4001" i="1"/>
  <c r="Y4001" i="1"/>
  <c r="J4001" i="1"/>
  <c r="I4001" i="1"/>
  <c r="N4000" i="1"/>
  <c r="X4000" i="1"/>
  <c r="Y4000" i="1"/>
  <c r="J4000" i="1"/>
  <c r="I4000" i="1"/>
  <c r="N3999" i="1"/>
  <c r="X3999" i="1"/>
  <c r="Y3999" i="1"/>
  <c r="J3999" i="1"/>
  <c r="I3999" i="1"/>
  <c r="N3998" i="1"/>
  <c r="X3998" i="1"/>
  <c r="Y3998" i="1"/>
  <c r="J3998" i="1"/>
  <c r="I3998" i="1"/>
  <c r="N3997" i="1"/>
  <c r="X3997" i="1"/>
  <c r="Y3997" i="1"/>
  <c r="J3997" i="1"/>
  <c r="I3997" i="1"/>
  <c r="N3996" i="1"/>
  <c r="X3996" i="1"/>
  <c r="Y3996" i="1"/>
  <c r="J3996" i="1"/>
  <c r="I3996" i="1"/>
  <c r="N3995" i="1"/>
  <c r="X3995" i="1"/>
  <c r="Y3995" i="1"/>
  <c r="J3995" i="1"/>
  <c r="I3995" i="1"/>
  <c r="N3994" i="1"/>
  <c r="X3994" i="1"/>
  <c r="Y3994" i="1"/>
  <c r="J3994" i="1"/>
  <c r="I3994" i="1"/>
  <c r="N3993" i="1"/>
  <c r="X3993" i="1"/>
  <c r="Y3993" i="1"/>
  <c r="J3993" i="1"/>
  <c r="I3993" i="1"/>
  <c r="N3992" i="1"/>
  <c r="X3992" i="1"/>
  <c r="Y3992" i="1"/>
  <c r="J3992" i="1"/>
  <c r="I3992" i="1"/>
  <c r="N3991" i="1"/>
  <c r="X3991" i="1"/>
  <c r="Y3991" i="1"/>
  <c r="J3991" i="1"/>
  <c r="I3991" i="1"/>
  <c r="N3990" i="1"/>
  <c r="X3990" i="1"/>
  <c r="Y3990" i="1"/>
  <c r="J3990" i="1"/>
  <c r="I3990" i="1"/>
  <c r="N3989" i="1"/>
  <c r="X3989" i="1"/>
  <c r="Y3989" i="1"/>
  <c r="J3989" i="1"/>
  <c r="I3989" i="1"/>
  <c r="N3988" i="1"/>
  <c r="X3988" i="1"/>
  <c r="Y3988" i="1"/>
  <c r="J3988" i="1"/>
  <c r="I3988" i="1"/>
  <c r="N3987" i="1"/>
  <c r="X3987" i="1"/>
  <c r="Y3987" i="1"/>
  <c r="J3987" i="1"/>
  <c r="I3987" i="1"/>
  <c r="N3986" i="1"/>
  <c r="X3986" i="1"/>
  <c r="Y3986" i="1"/>
  <c r="J3986" i="1"/>
  <c r="I3986" i="1"/>
  <c r="N3985" i="1"/>
  <c r="X3985" i="1"/>
  <c r="Y3985" i="1"/>
  <c r="J3985" i="1"/>
  <c r="I3985" i="1"/>
  <c r="N3984" i="1"/>
  <c r="X3984" i="1"/>
  <c r="Y3984" i="1"/>
  <c r="J3984" i="1"/>
  <c r="I3984" i="1"/>
  <c r="N3983" i="1"/>
  <c r="X3983" i="1"/>
  <c r="Y3983" i="1"/>
  <c r="J3983" i="1"/>
  <c r="I3983" i="1"/>
  <c r="N3982" i="1"/>
  <c r="X3982" i="1"/>
  <c r="Y3982" i="1"/>
  <c r="J3982" i="1"/>
  <c r="I3982" i="1"/>
  <c r="N3981" i="1"/>
  <c r="X3981" i="1"/>
  <c r="Y3981" i="1"/>
  <c r="J3981" i="1"/>
  <c r="I3981" i="1"/>
  <c r="N3980" i="1"/>
  <c r="X3980" i="1"/>
  <c r="Y3980" i="1"/>
  <c r="J3980" i="1"/>
  <c r="I3980" i="1"/>
  <c r="N3979" i="1"/>
  <c r="X3979" i="1"/>
  <c r="Y3979" i="1"/>
  <c r="J3979" i="1"/>
  <c r="I3979" i="1"/>
  <c r="N3978" i="1"/>
  <c r="X3978" i="1"/>
  <c r="Y3978" i="1"/>
  <c r="J3978" i="1"/>
  <c r="I3978" i="1"/>
  <c r="N3977" i="1"/>
  <c r="X3977" i="1"/>
  <c r="Y3977" i="1"/>
  <c r="J3977" i="1"/>
  <c r="I3977" i="1"/>
  <c r="N3976" i="1"/>
  <c r="X3976" i="1"/>
  <c r="Y3976" i="1"/>
  <c r="J3976" i="1"/>
  <c r="I3976" i="1"/>
  <c r="N3975" i="1"/>
  <c r="X3975" i="1"/>
  <c r="Y3975" i="1"/>
  <c r="J3975" i="1"/>
  <c r="I3975" i="1"/>
  <c r="N3974" i="1"/>
  <c r="X3974" i="1"/>
  <c r="Y3974" i="1"/>
  <c r="J3974" i="1"/>
  <c r="I3974" i="1"/>
  <c r="N3973" i="1"/>
  <c r="X3973" i="1"/>
  <c r="Y3973" i="1"/>
  <c r="J3973" i="1"/>
  <c r="I3973" i="1"/>
  <c r="N3972" i="1"/>
  <c r="X3972" i="1"/>
  <c r="Y3972" i="1"/>
  <c r="J3972" i="1"/>
  <c r="I3972" i="1"/>
  <c r="N3971" i="1"/>
  <c r="X3971" i="1"/>
  <c r="Y3971" i="1"/>
  <c r="J3971" i="1"/>
  <c r="I3971" i="1"/>
  <c r="N3970" i="1"/>
  <c r="X3970" i="1"/>
  <c r="Y3970" i="1"/>
  <c r="J3970" i="1"/>
  <c r="I3970" i="1"/>
  <c r="N3969" i="1"/>
  <c r="X3969" i="1"/>
  <c r="Y3969" i="1"/>
  <c r="J3969" i="1"/>
  <c r="I3969" i="1"/>
  <c r="N3968" i="1"/>
  <c r="X3968" i="1"/>
  <c r="Y3968" i="1"/>
  <c r="J3968" i="1"/>
  <c r="I3968" i="1"/>
  <c r="N3967" i="1"/>
  <c r="X3967" i="1"/>
  <c r="Y3967" i="1"/>
  <c r="J3967" i="1"/>
  <c r="I3967" i="1"/>
  <c r="N3966" i="1"/>
  <c r="X3966" i="1"/>
  <c r="Y3966" i="1"/>
  <c r="J3966" i="1"/>
  <c r="I3966" i="1"/>
  <c r="N3965" i="1"/>
  <c r="X3965" i="1"/>
  <c r="Y3965" i="1"/>
  <c r="J3965" i="1"/>
  <c r="I3965" i="1"/>
  <c r="N3964" i="1"/>
  <c r="X3964" i="1"/>
  <c r="Y3964" i="1"/>
  <c r="J3964" i="1"/>
  <c r="I3964" i="1"/>
  <c r="N3963" i="1"/>
  <c r="X3963" i="1"/>
  <c r="Y3963" i="1"/>
  <c r="J3963" i="1"/>
  <c r="I3963" i="1"/>
  <c r="N3962" i="1"/>
  <c r="X3962" i="1"/>
  <c r="Y3962" i="1"/>
  <c r="J3962" i="1"/>
  <c r="I3962" i="1"/>
  <c r="N3961" i="1"/>
  <c r="X3961" i="1"/>
  <c r="Y3961" i="1"/>
  <c r="J3961" i="1"/>
  <c r="I3961" i="1"/>
  <c r="N3960" i="1"/>
  <c r="X3960" i="1"/>
  <c r="Y3960" i="1"/>
  <c r="J3960" i="1"/>
  <c r="I3960" i="1"/>
  <c r="N3959" i="1"/>
  <c r="X3959" i="1"/>
  <c r="Y3959" i="1"/>
  <c r="J3959" i="1"/>
  <c r="I3959" i="1"/>
  <c r="N3958" i="1"/>
  <c r="X3958" i="1"/>
  <c r="Y3958" i="1"/>
  <c r="J3958" i="1"/>
  <c r="I3958" i="1"/>
  <c r="N3957" i="1"/>
  <c r="X3957" i="1"/>
  <c r="Y3957" i="1"/>
  <c r="J3957" i="1"/>
  <c r="I3957" i="1"/>
  <c r="N3956" i="1"/>
  <c r="X3956" i="1"/>
  <c r="Y3956" i="1"/>
  <c r="J3956" i="1"/>
  <c r="I3956" i="1"/>
  <c r="N3955" i="1"/>
  <c r="X3955" i="1"/>
  <c r="Y3955" i="1"/>
  <c r="J3955" i="1"/>
  <c r="I3955" i="1"/>
  <c r="N3954" i="1"/>
  <c r="X3954" i="1"/>
  <c r="Y3954" i="1"/>
  <c r="J3954" i="1"/>
  <c r="I3954" i="1"/>
  <c r="N3953" i="1"/>
  <c r="X3953" i="1"/>
  <c r="Y3953" i="1"/>
  <c r="J3953" i="1"/>
  <c r="I3953" i="1"/>
  <c r="N3952" i="1"/>
  <c r="X3952" i="1"/>
  <c r="Y3952" i="1"/>
  <c r="J3952" i="1"/>
  <c r="I3952" i="1"/>
  <c r="N3951" i="1"/>
  <c r="X3951" i="1"/>
  <c r="Y3951" i="1"/>
  <c r="J3951" i="1"/>
  <c r="I3951" i="1"/>
  <c r="N3950" i="1"/>
  <c r="X3950" i="1"/>
  <c r="Y3950" i="1"/>
  <c r="J3950" i="1"/>
  <c r="I3950" i="1"/>
  <c r="N3949" i="1"/>
  <c r="X3949" i="1"/>
  <c r="Y3949" i="1"/>
  <c r="J3949" i="1"/>
  <c r="I3949" i="1"/>
  <c r="N3948" i="1"/>
  <c r="X3948" i="1"/>
  <c r="Y3948" i="1"/>
  <c r="J3948" i="1"/>
  <c r="I3948" i="1"/>
  <c r="N3947" i="1"/>
  <c r="X3947" i="1"/>
  <c r="Y3947" i="1"/>
  <c r="J3947" i="1"/>
  <c r="I3947" i="1"/>
  <c r="N3946" i="1"/>
  <c r="X3946" i="1"/>
  <c r="Y3946" i="1"/>
  <c r="J3946" i="1"/>
  <c r="I3946" i="1"/>
  <c r="N3945" i="1"/>
  <c r="X3945" i="1"/>
  <c r="Y3945" i="1"/>
  <c r="J3945" i="1"/>
  <c r="I3945" i="1"/>
  <c r="N3944" i="1"/>
  <c r="X3944" i="1"/>
  <c r="Y3944" i="1"/>
  <c r="J3944" i="1"/>
  <c r="I3944" i="1"/>
  <c r="N3943" i="1"/>
  <c r="X3943" i="1"/>
  <c r="Y3943" i="1"/>
  <c r="J3943" i="1"/>
  <c r="I3943" i="1"/>
  <c r="N3942" i="1"/>
  <c r="X3942" i="1"/>
  <c r="Y3942" i="1"/>
  <c r="J3942" i="1"/>
  <c r="I3942" i="1"/>
  <c r="N3941" i="1"/>
  <c r="X3941" i="1"/>
  <c r="Y3941" i="1"/>
  <c r="J3941" i="1"/>
  <c r="I3941" i="1"/>
  <c r="N3940" i="1"/>
  <c r="X3940" i="1"/>
  <c r="Y3940" i="1"/>
  <c r="J3940" i="1"/>
  <c r="I3940" i="1"/>
  <c r="N3939" i="1"/>
  <c r="X3939" i="1"/>
  <c r="Y3939" i="1"/>
  <c r="J3939" i="1"/>
  <c r="I3939" i="1"/>
  <c r="N3938" i="1"/>
  <c r="X3938" i="1"/>
  <c r="Y3938" i="1"/>
  <c r="J3938" i="1"/>
  <c r="I3938" i="1"/>
  <c r="N3937" i="1"/>
  <c r="X3937" i="1"/>
  <c r="Y3937" i="1"/>
  <c r="J3937" i="1"/>
  <c r="I3937" i="1"/>
  <c r="N3936" i="1"/>
  <c r="X3936" i="1"/>
  <c r="Y3936" i="1"/>
  <c r="J3936" i="1"/>
  <c r="I3936" i="1"/>
  <c r="N3935" i="1"/>
  <c r="X3935" i="1"/>
  <c r="Y3935" i="1"/>
  <c r="J3935" i="1"/>
  <c r="I3935" i="1"/>
  <c r="N3934" i="1"/>
  <c r="X3934" i="1"/>
  <c r="Y3934" i="1"/>
  <c r="J3934" i="1"/>
  <c r="I3934" i="1"/>
  <c r="N3933" i="1"/>
  <c r="X3933" i="1"/>
  <c r="Y3933" i="1"/>
  <c r="J3933" i="1"/>
  <c r="I3933" i="1"/>
  <c r="N3932" i="1"/>
  <c r="X3932" i="1"/>
  <c r="Y3932" i="1"/>
  <c r="J3932" i="1"/>
  <c r="I3932" i="1"/>
  <c r="N3931" i="1"/>
  <c r="X3931" i="1"/>
  <c r="Y3931" i="1"/>
  <c r="J3931" i="1"/>
  <c r="I3931" i="1"/>
  <c r="N3930" i="1"/>
  <c r="X3930" i="1"/>
  <c r="Y3930" i="1"/>
  <c r="J3930" i="1"/>
  <c r="I3930" i="1"/>
  <c r="N3929" i="1"/>
  <c r="X3929" i="1"/>
  <c r="Y3929" i="1"/>
  <c r="J3929" i="1"/>
  <c r="I3929" i="1"/>
  <c r="N3928" i="1"/>
  <c r="X3928" i="1"/>
  <c r="Y3928" i="1"/>
  <c r="J3928" i="1"/>
  <c r="I3928" i="1"/>
  <c r="N3927" i="1"/>
  <c r="X3927" i="1"/>
  <c r="Y3927" i="1"/>
  <c r="J3927" i="1"/>
  <c r="I3927" i="1"/>
  <c r="N3926" i="1"/>
  <c r="X3926" i="1"/>
  <c r="Y3926" i="1"/>
  <c r="J3926" i="1"/>
  <c r="I3926" i="1"/>
  <c r="N3925" i="1"/>
  <c r="X3925" i="1"/>
  <c r="Y3925" i="1"/>
  <c r="J3925" i="1"/>
  <c r="I3925" i="1"/>
  <c r="N3924" i="1"/>
  <c r="X3924" i="1"/>
  <c r="Y3924" i="1"/>
  <c r="J3924" i="1"/>
  <c r="I3924" i="1"/>
  <c r="N3923" i="1"/>
  <c r="X3923" i="1"/>
  <c r="Y3923" i="1"/>
  <c r="J3923" i="1"/>
  <c r="I3923" i="1"/>
  <c r="N3922" i="1"/>
  <c r="X3922" i="1"/>
  <c r="Y3922" i="1"/>
  <c r="J3922" i="1"/>
  <c r="I3922" i="1"/>
  <c r="N3921" i="1"/>
  <c r="X3921" i="1"/>
  <c r="Y3921" i="1"/>
  <c r="J3921" i="1"/>
  <c r="I3921" i="1"/>
  <c r="N3920" i="1"/>
  <c r="X3920" i="1"/>
  <c r="Y3920" i="1"/>
  <c r="J3920" i="1"/>
  <c r="I3920" i="1"/>
  <c r="N3919" i="1"/>
  <c r="X3919" i="1"/>
  <c r="Y3919" i="1"/>
  <c r="J3919" i="1"/>
  <c r="I3919" i="1"/>
  <c r="N3918" i="1"/>
  <c r="X3918" i="1"/>
  <c r="Y3918" i="1"/>
  <c r="J3918" i="1"/>
  <c r="I3918" i="1"/>
  <c r="N3917" i="1"/>
  <c r="X3917" i="1"/>
  <c r="Y3917" i="1"/>
  <c r="J3917" i="1"/>
  <c r="I3917" i="1"/>
  <c r="N3916" i="1"/>
  <c r="X3916" i="1"/>
  <c r="Y3916" i="1"/>
  <c r="J3916" i="1"/>
  <c r="I3916" i="1"/>
  <c r="N3915" i="1"/>
  <c r="X3915" i="1"/>
  <c r="Y3915" i="1"/>
  <c r="J3915" i="1"/>
  <c r="I3915" i="1"/>
  <c r="N3914" i="1"/>
  <c r="X3914" i="1"/>
  <c r="Y3914" i="1"/>
  <c r="J3914" i="1"/>
  <c r="I3914" i="1"/>
  <c r="N3913" i="1"/>
  <c r="X3913" i="1"/>
  <c r="Y3913" i="1"/>
  <c r="J3913" i="1"/>
  <c r="I3913" i="1"/>
  <c r="N3912" i="1"/>
  <c r="X3912" i="1"/>
  <c r="Y3912" i="1"/>
  <c r="J3912" i="1"/>
  <c r="I3912" i="1"/>
  <c r="N3911" i="1"/>
  <c r="X3911" i="1"/>
  <c r="Y3911" i="1"/>
  <c r="J3911" i="1"/>
  <c r="I3911" i="1"/>
  <c r="N3910" i="1"/>
  <c r="X3910" i="1"/>
  <c r="Y3910" i="1"/>
  <c r="J3910" i="1"/>
  <c r="I3910" i="1"/>
  <c r="N3909" i="1"/>
  <c r="X3909" i="1"/>
  <c r="Y3909" i="1"/>
  <c r="J3909" i="1"/>
  <c r="I3909" i="1"/>
  <c r="N3908" i="1"/>
  <c r="X3908" i="1"/>
  <c r="Y3908" i="1"/>
  <c r="J3908" i="1"/>
  <c r="I3908" i="1"/>
  <c r="N3907" i="1"/>
  <c r="X3907" i="1"/>
  <c r="Y3907" i="1"/>
  <c r="J3907" i="1"/>
  <c r="I3907" i="1"/>
  <c r="N3906" i="1"/>
  <c r="X3906" i="1"/>
  <c r="Y3906" i="1"/>
  <c r="J3906" i="1"/>
  <c r="I3906" i="1"/>
  <c r="N3905" i="1"/>
  <c r="X3905" i="1"/>
  <c r="Y3905" i="1"/>
  <c r="J3905" i="1"/>
  <c r="I3905" i="1"/>
  <c r="N3904" i="1"/>
  <c r="X3904" i="1"/>
  <c r="Y3904" i="1"/>
  <c r="J3904" i="1"/>
  <c r="I3904" i="1"/>
  <c r="N3903" i="1"/>
  <c r="X3903" i="1"/>
  <c r="Y3903" i="1"/>
  <c r="J3903" i="1"/>
  <c r="I3903" i="1"/>
  <c r="N3902" i="1"/>
  <c r="X3902" i="1"/>
  <c r="Y3902" i="1"/>
  <c r="J3902" i="1"/>
  <c r="I3902" i="1"/>
  <c r="N3901" i="1"/>
  <c r="X3901" i="1"/>
  <c r="Y3901" i="1"/>
  <c r="J3901" i="1"/>
  <c r="I3901" i="1"/>
  <c r="N3900" i="1"/>
  <c r="X3900" i="1"/>
  <c r="Y3900" i="1"/>
  <c r="J3900" i="1"/>
  <c r="I3900" i="1"/>
  <c r="N3899" i="1"/>
  <c r="X3899" i="1"/>
  <c r="Y3899" i="1"/>
  <c r="J3899" i="1"/>
  <c r="I3899" i="1"/>
  <c r="N3898" i="1"/>
  <c r="X3898" i="1"/>
  <c r="Y3898" i="1"/>
  <c r="J3898" i="1"/>
  <c r="I3898" i="1"/>
  <c r="N3897" i="1"/>
  <c r="X3897" i="1"/>
  <c r="Y3897" i="1"/>
  <c r="J3897" i="1"/>
  <c r="I3897" i="1"/>
  <c r="N3896" i="1"/>
  <c r="X3896" i="1"/>
  <c r="Y3896" i="1"/>
  <c r="J3896" i="1"/>
  <c r="I3896" i="1"/>
  <c r="N3895" i="1"/>
  <c r="X3895" i="1"/>
  <c r="Y3895" i="1"/>
  <c r="J3895" i="1"/>
  <c r="I3895" i="1"/>
  <c r="N3894" i="1"/>
  <c r="X3894" i="1"/>
  <c r="Y3894" i="1"/>
  <c r="J3894" i="1"/>
  <c r="I3894" i="1"/>
  <c r="N3893" i="1"/>
  <c r="X3893" i="1"/>
  <c r="Y3893" i="1"/>
  <c r="J3893" i="1"/>
  <c r="I3893" i="1"/>
  <c r="N3892" i="1"/>
  <c r="X3892" i="1"/>
  <c r="Y3892" i="1"/>
  <c r="J3892" i="1"/>
  <c r="I3892" i="1"/>
  <c r="N3891" i="1"/>
  <c r="X3891" i="1"/>
  <c r="Y3891" i="1"/>
  <c r="J3891" i="1"/>
  <c r="I3891" i="1"/>
  <c r="N3890" i="1"/>
  <c r="X3890" i="1"/>
  <c r="Y3890" i="1"/>
  <c r="J3890" i="1"/>
  <c r="I3890" i="1"/>
  <c r="N3889" i="1"/>
  <c r="X3889" i="1"/>
  <c r="Y3889" i="1"/>
  <c r="J3889" i="1"/>
  <c r="I3889" i="1"/>
  <c r="N3888" i="1"/>
  <c r="X3888" i="1"/>
  <c r="Y3888" i="1"/>
  <c r="J3888" i="1"/>
  <c r="I3888" i="1"/>
  <c r="N3887" i="1"/>
  <c r="X3887" i="1"/>
  <c r="Y3887" i="1"/>
  <c r="J3887" i="1"/>
  <c r="I3887" i="1"/>
  <c r="N3886" i="1"/>
  <c r="X3886" i="1"/>
  <c r="Y3886" i="1"/>
  <c r="J3886" i="1"/>
  <c r="I3886" i="1"/>
  <c r="N3885" i="1"/>
  <c r="X3885" i="1"/>
  <c r="Y3885" i="1"/>
  <c r="J3885" i="1"/>
  <c r="I3885" i="1"/>
  <c r="N3884" i="1"/>
  <c r="X3884" i="1"/>
  <c r="Y3884" i="1"/>
  <c r="J3884" i="1"/>
  <c r="I3884" i="1"/>
  <c r="N3883" i="1"/>
  <c r="X3883" i="1"/>
  <c r="Y3883" i="1"/>
  <c r="J3883" i="1"/>
  <c r="I3883" i="1"/>
  <c r="N3882" i="1"/>
  <c r="X3882" i="1"/>
  <c r="Y3882" i="1"/>
  <c r="J3882" i="1"/>
  <c r="I3882" i="1"/>
  <c r="N3881" i="1"/>
  <c r="X3881" i="1"/>
  <c r="Y3881" i="1"/>
  <c r="J3881" i="1"/>
  <c r="I3881" i="1"/>
  <c r="N3880" i="1"/>
  <c r="X3880" i="1"/>
  <c r="Y3880" i="1"/>
  <c r="J3880" i="1"/>
  <c r="I3880" i="1"/>
  <c r="N3879" i="1"/>
  <c r="X3879" i="1"/>
  <c r="Y3879" i="1"/>
  <c r="J3879" i="1"/>
  <c r="I3879" i="1"/>
  <c r="N3878" i="1"/>
  <c r="X3878" i="1"/>
  <c r="Y3878" i="1"/>
  <c r="J3878" i="1"/>
  <c r="I3878" i="1"/>
  <c r="N3877" i="1"/>
  <c r="X3877" i="1"/>
  <c r="Y3877" i="1"/>
  <c r="J3877" i="1"/>
  <c r="I3877" i="1"/>
  <c r="N3876" i="1"/>
  <c r="X3876" i="1"/>
  <c r="Y3876" i="1"/>
  <c r="J3876" i="1"/>
  <c r="I3876" i="1"/>
  <c r="N3875" i="1"/>
  <c r="X3875" i="1"/>
  <c r="Y3875" i="1"/>
  <c r="J3875" i="1"/>
  <c r="I3875" i="1"/>
  <c r="N3874" i="1"/>
  <c r="X3874" i="1"/>
  <c r="Y3874" i="1"/>
  <c r="J3874" i="1"/>
  <c r="I3874" i="1"/>
  <c r="N3873" i="1"/>
  <c r="X3873" i="1"/>
  <c r="Y3873" i="1"/>
  <c r="J3873" i="1"/>
  <c r="I3873" i="1"/>
  <c r="N3872" i="1"/>
  <c r="X3872" i="1"/>
  <c r="Y3872" i="1"/>
  <c r="J3872" i="1"/>
  <c r="I3872" i="1"/>
  <c r="N3871" i="1"/>
  <c r="X3871" i="1"/>
  <c r="Y3871" i="1"/>
  <c r="J3871" i="1"/>
  <c r="I3871" i="1"/>
  <c r="N3870" i="1"/>
  <c r="X3870" i="1"/>
  <c r="Y3870" i="1"/>
  <c r="J3870" i="1"/>
  <c r="I3870" i="1"/>
  <c r="N3869" i="1"/>
  <c r="X3869" i="1"/>
  <c r="Y3869" i="1"/>
  <c r="J3869" i="1"/>
  <c r="I3869" i="1"/>
  <c r="N3868" i="1"/>
  <c r="X3868" i="1"/>
  <c r="Y3868" i="1"/>
  <c r="J3868" i="1"/>
  <c r="I3868" i="1"/>
  <c r="N3867" i="1"/>
  <c r="X3867" i="1"/>
  <c r="Y3867" i="1"/>
  <c r="J3867" i="1"/>
  <c r="I3867" i="1"/>
  <c r="N3866" i="1"/>
  <c r="X3866" i="1"/>
  <c r="Y3866" i="1"/>
  <c r="J3866" i="1"/>
  <c r="I3866" i="1"/>
  <c r="N3865" i="1"/>
  <c r="X3865" i="1"/>
  <c r="Y3865" i="1"/>
  <c r="J3865" i="1"/>
  <c r="I3865" i="1"/>
  <c r="N3864" i="1"/>
  <c r="X3864" i="1"/>
  <c r="Y3864" i="1"/>
  <c r="J3864" i="1"/>
  <c r="I3864" i="1"/>
  <c r="N3863" i="1"/>
  <c r="X3863" i="1"/>
  <c r="Y3863" i="1"/>
  <c r="J3863" i="1"/>
  <c r="I3863" i="1"/>
  <c r="N3862" i="1"/>
  <c r="X3862" i="1"/>
  <c r="Y3862" i="1"/>
  <c r="J3862" i="1"/>
  <c r="I3862" i="1"/>
  <c r="N3861" i="1"/>
  <c r="X3861" i="1"/>
  <c r="Y3861" i="1"/>
  <c r="J3861" i="1"/>
  <c r="I3861" i="1"/>
  <c r="N3860" i="1"/>
  <c r="X3860" i="1"/>
  <c r="Y3860" i="1"/>
  <c r="J3860" i="1"/>
  <c r="I3860" i="1"/>
  <c r="N3859" i="1"/>
  <c r="X3859" i="1"/>
  <c r="Y3859" i="1"/>
  <c r="J3859" i="1"/>
  <c r="I3859" i="1"/>
  <c r="N3858" i="1"/>
  <c r="X3858" i="1"/>
  <c r="Y3858" i="1"/>
  <c r="J3858" i="1"/>
  <c r="I3858" i="1"/>
  <c r="N3857" i="1"/>
  <c r="X3857" i="1"/>
  <c r="Y3857" i="1"/>
  <c r="J3857" i="1"/>
  <c r="I3857" i="1"/>
  <c r="N3856" i="1"/>
  <c r="X3856" i="1"/>
  <c r="Y3856" i="1"/>
  <c r="J3856" i="1"/>
  <c r="I3856" i="1"/>
  <c r="N3855" i="1"/>
  <c r="X3855" i="1"/>
  <c r="Y3855" i="1"/>
  <c r="J3855" i="1"/>
  <c r="I3855" i="1"/>
  <c r="N3854" i="1"/>
  <c r="X3854" i="1"/>
  <c r="Y3854" i="1"/>
  <c r="J3854" i="1"/>
  <c r="I3854" i="1"/>
  <c r="N3853" i="1"/>
  <c r="X3853" i="1"/>
  <c r="Y3853" i="1"/>
  <c r="J3853" i="1"/>
  <c r="I3853" i="1"/>
  <c r="N3852" i="1"/>
  <c r="X3852" i="1"/>
  <c r="Y3852" i="1"/>
  <c r="J3852" i="1"/>
  <c r="I3852" i="1"/>
  <c r="N3851" i="1"/>
  <c r="X3851" i="1"/>
  <c r="Y3851" i="1"/>
  <c r="J3851" i="1"/>
  <c r="I3851" i="1"/>
  <c r="N3850" i="1"/>
  <c r="X3850" i="1"/>
  <c r="Y3850" i="1"/>
  <c r="J3850" i="1"/>
  <c r="I3850" i="1"/>
  <c r="N3849" i="1"/>
  <c r="X3849" i="1"/>
  <c r="Y3849" i="1"/>
  <c r="J3849" i="1"/>
  <c r="I3849" i="1"/>
  <c r="N3848" i="1"/>
  <c r="X3848" i="1"/>
  <c r="Y3848" i="1"/>
  <c r="J3848" i="1"/>
  <c r="I3848" i="1"/>
  <c r="N3847" i="1"/>
  <c r="X3847" i="1"/>
  <c r="Y3847" i="1"/>
  <c r="J3847" i="1"/>
  <c r="I3847" i="1"/>
  <c r="N3846" i="1"/>
  <c r="X3846" i="1"/>
  <c r="Y3846" i="1"/>
  <c r="J3846" i="1"/>
  <c r="I3846" i="1"/>
  <c r="N3845" i="1"/>
  <c r="X3845" i="1"/>
  <c r="Y3845" i="1"/>
  <c r="J3845" i="1"/>
  <c r="I3845" i="1"/>
  <c r="N3844" i="1"/>
  <c r="X3844" i="1"/>
  <c r="Y3844" i="1"/>
  <c r="J3844" i="1"/>
  <c r="I3844" i="1"/>
  <c r="N3843" i="1"/>
  <c r="X3843" i="1"/>
  <c r="Y3843" i="1"/>
  <c r="J3843" i="1"/>
  <c r="I3843" i="1"/>
  <c r="N3842" i="1"/>
  <c r="X3842" i="1"/>
  <c r="Y3842" i="1"/>
  <c r="J3842" i="1"/>
  <c r="I3842" i="1"/>
  <c r="N3841" i="1"/>
  <c r="X3841" i="1"/>
  <c r="Y3841" i="1"/>
  <c r="J3841" i="1"/>
  <c r="I3841" i="1"/>
  <c r="N3840" i="1"/>
  <c r="X3840" i="1"/>
  <c r="Y3840" i="1"/>
  <c r="J3840" i="1"/>
  <c r="I3840" i="1"/>
  <c r="N3839" i="1"/>
  <c r="X3839" i="1"/>
  <c r="Y3839" i="1"/>
  <c r="J3839" i="1"/>
  <c r="I3839" i="1"/>
  <c r="N3838" i="1"/>
  <c r="X3838" i="1"/>
  <c r="Y3838" i="1"/>
  <c r="J3838" i="1"/>
  <c r="I3838" i="1"/>
  <c r="N3837" i="1"/>
  <c r="X3837" i="1"/>
  <c r="Y3837" i="1"/>
  <c r="J3837" i="1"/>
  <c r="I3837" i="1"/>
  <c r="N3836" i="1"/>
  <c r="X3836" i="1"/>
  <c r="Y3836" i="1"/>
  <c r="J3836" i="1"/>
  <c r="I3836" i="1"/>
  <c r="N3835" i="1"/>
  <c r="X3835" i="1"/>
  <c r="Y3835" i="1"/>
  <c r="J3835" i="1"/>
  <c r="I3835" i="1"/>
  <c r="N3834" i="1"/>
  <c r="X3834" i="1"/>
  <c r="Y3834" i="1"/>
  <c r="J3834" i="1"/>
  <c r="I3834" i="1"/>
  <c r="N3833" i="1"/>
  <c r="X3833" i="1"/>
  <c r="Y3833" i="1"/>
  <c r="J3833" i="1"/>
  <c r="I3833" i="1"/>
  <c r="N3832" i="1"/>
  <c r="X3832" i="1"/>
  <c r="Y3832" i="1"/>
  <c r="J3832" i="1"/>
  <c r="I3832" i="1"/>
  <c r="N3831" i="1"/>
  <c r="X3831" i="1"/>
  <c r="Y3831" i="1"/>
  <c r="J3831" i="1"/>
  <c r="I3831" i="1"/>
  <c r="N3830" i="1"/>
  <c r="X3830" i="1"/>
  <c r="Y3830" i="1"/>
  <c r="J3830" i="1"/>
  <c r="I3830" i="1"/>
  <c r="N3829" i="1"/>
  <c r="X3829" i="1"/>
  <c r="Y3829" i="1"/>
  <c r="J3829" i="1"/>
  <c r="I3829" i="1"/>
  <c r="N3828" i="1"/>
  <c r="X3828" i="1"/>
  <c r="Y3828" i="1"/>
  <c r="J3828" i="1"/>
  <c r="I3828" i="1"/>
  <c r="N3827" i="1"/>
  <c r="X3827" i="1"/>
  <c r="Y3827" i="1"/>
  <c r="J3827" i="1"/>
  <c r="I3827" i="1"/>
  <c r="N3826" i="1"/>
  <c r="X3826" i="1"/>
  <c r="Y3826" i="1"/>
  <c r="J3826" i="1"/>
  <c r="I3826" i="1"/>
  <c r="N3825" i="1"/>
  <c r="X3825" i="1"/>
  <c r="Y3825" i="1"/>
  <c r="J3825" i="1"/>
  <c r="I3825" i="1"/>
  <c r="N3824" i="1"/>
  <c r="X3824" i="1"/>
  <c r="Y3824" i="1"/>
  <c r="J3824" i="1"/>
  <c r="I3824" i="1"/>
  <c r="N3823" i="1"/>
  <c r="X3823" i="1"/>
  <c r="Y3823" i="1"/>
  <c r="J3823" i="1"/>
  <c r="I3823" i="1"/>
  <c r="N3822" i="1"/>
  <c r="X3822" i="1"/>
  <c r="Y3822" i="1"/>
  <c r="J3822" i="1"/>
  <c r="I3822" i="1"/>
  <c r="N3821" i="1"/>
  <c r="X3821" i="1"/>
  <c r="Y3821" i="1"/>
  <c r="J3821" i="1"/>
  <c r="I3821" i="1"/>
  <c r="N3820" i="1"/>
  <c r="X3820" i="1"/>
  <c r="Y3820" i="1"/>
  <c r="J3820" i="1"/>
  <c r="I3820" i="1"/>
  <c r="N3819" i="1"/>
  <c r="X3819" i="1"/>
  <c r="Y3819" i="1"/>
  <c r="J3819" i="1"/>
  <c r="I3819" i="1"/>
  <c r="N3818" i="1"/>
  <c r="X3818" i="1"/>
  <c r="Y3818" i="1"/>
  <c r="J3818" i="1"/>
  <c r="I3818" i="1"/>
  <c r="N3817" i="1"/>
  <c r="X3817" i="1"/>
  <c r="Y3817" i="1"/>
  <c r="J3817" i="1"/>
  <c r="I3817" i="1"/>
  <c r="N3816" i="1"/>
  <c r="X3816" i="1"/>
  <c r="Y3816" i="1"/>
  <c r="J3816" i="1"/>
  <c r="I3816" i="1"/>
  <c r="N3815" i="1"/>
  <c r="X3815" i="1"/>
  <c r="Y3815" i="1"/>
  <c r="J3815" i="1"/>
  <c r="I3815" i="1"/>
  <c r="N3814" i="1"/>
  <c r="X3814" i="1"/>
  <c r="Y3814" i="1"/>
  <c r="J3814" i="1"/>
  <c r="I3814" i="1"/>
  <c r="N3813" i="1"/>
  <c r="X3813" i="1"/>
  <c r="Y3813" i="1"/>
  <c r="J3813" i="1"/>
  <c r="I3813" i="1"/>
  <c r="N3812" i="1"/>
  <c r="X3812" i="1"/>
  <c r="Y3812" i="1"/>
  <c r="J3812" i="1"/>
  <c r="I3812" i="1"/>
  <c r="N3811" i="1"/>
  <c r="X3811" i="1"/>
  <c r="Y3811" i="1"/>
  <c r="J3811" i="1"/>
  <c r="I3811" i="1"/>
  <c r="N3810" i="1"/>
  <c r="X3810" i="1"/>
  <c r="Y3810" i="1"/>
  <c r="J3810" i="1"/>
  <c r="I3810" i="1"/>
  <c r="N3809" i="1"/>
  <c r="X3809" i="1"/>
  <c r="Y3809" i="1"/>
  <c r="J3809" i="1"/>
  <c r="I3809" i="1"/>
  <c r="N3808" i="1"/>
  <c r="X3808" i="1"/>
  <c r="Y3808" i="1"/>
  <c r="J3808" i="1"/>
  <c r="I3808" i="1"/>
  <c r="N3807" i="1"/>
  <c r="X3807" i="1"/>
  <c r="Y3807" i="1"/>
  <c r="J3807" i="1"/>
  <c r="I3807" i="1"/>
  <c r="N3806" i="1"/>
  <c r="X3806" i="1"/>
  <c r="Y3806" i="1"/>
  <c r="J3806" i="1"/>
  <c r="I3806" i="1"/>
  <c r="N3805" i="1"/>
  <c r="X3805" i="1"/>
  <c r="Y3805" i="1"/>
  <c r="J3805" i="1"/>
  <c r="I3805" i="1"/>
  <c r="N3804" i="1"/>
  <c r="X3804" i="1"/>
  <c r="Y3804" i="1"/>
  <c r="J3804" i="1"/>
  <c r="I3804" i="1"/>
  <c r="N3803" i="1"/>
  <c r="X3803" i="1"/>
  <c r="Y3803" i="1"/>
  <c r="J3803" i="1"/>
  <c r="I3803" i="1"/>
  <c r="N3802" i="1"/>
  <c r="X3802" i="1"/>
  <c r="Y3802" i="1"/>
  <c r="J3802" i="1"/>
  <c r="I3802" i="1"/>
  <c r="N3801" i="1"/>
  <c r="X3801" i="1"/>
  <c r="Y3801" i="1"/>
  <c r="J3801" i="1"/>
  <c r="I3801" i="1"/>
  <c r="N3800" i="1"/>
  <c r="X3800" i="1"/>
  <c r="Y3800" i="1"/>
  <c r="J3800" i="1"/>
  <c r="I3800" i="1"/>
  <c r="N3799" i="1"/>
  <c r="X3799" i="1"/>
  <c r="Y3799" i="1"/>
  <c r="J3799" i="1"/>
  <c r="I3799" i="1"/>
  <c r="N3798" i="1"/>
  <c r="X3798" i="1"/>
  <c r="Y3798" i="1"/>
  <c r="J3798" i="1"/>
  <c r="I3798" i="1"/>
  <c r="N3797" i="1"/>
  <c r="X3797" i="1"/>
  <c r="Y3797" i="1"/>
  <c r="J3797" i="1"/>
  <c r="I3797" i="1"/>
  <c r="N3796" i="1"/>
  <c r="X3796" i="1"/>
  <c r="Y3796" i="1"/>
  <c r="J3796" i="1"/>
  <c r="I3796" i="1"/>
  <c r="N3795" i="1"/>
  <c r="X3795" i="1"/>
  <c r="Y3795" i="1"/>
  <c r="J3795" i="1"/>
  <c r="I3795" i="1"/>
  <c r="N3794" i="1"/>
  <c r="X3794" i="1"/>
  <c r="Y3794" i="1"/>
  <c r="J3794" i="1"/>
  <c r="I3794" i="1"/>
  <c r="N3793" i="1"/>
  <c r="X3793" i="1"/>
  <c r="Y3793" i="1"/>
  <c r="J3793" i="1"/>
  <c r="I3793" i="1"/>
  <c r="N3792" i="1"/>
  <c r="X3792" i="1"/>
  <c r="Y3792" i="1"/>
  <c r="J3792" i="1"/>
  <c r="I3792" i="1"/>
  <c r="N3791" i="1"/>
  <c r="X3791" i="1"/>
  <c r="Y3791" i="1"/>
  <c r="J3791" i="1"/>
  <c r="I3791" i="1"/>
  <c r="N3790" i="1"/>
  <c r="X3790" i="1"/>
  <c r="Y3790" i="1"/>
  <c r="J3790" i="1"/>
  <c r="I3790" i="1"/>
  <c r="N3789" i="1"/>
  <c r="X3789" i="1"/>
  <c r="Y3789" i="1"/>
  <c r="J3789" i="1"/>
  <c r="I3789" i="1"/>
  <c r="N3788" i="1"/>
  <c r="X3788" i="1"/>
  <c r="Y3788" i="1"/>
  <c r="J3788" i="1"/>
  <c r="I3788" i="1"/>
  <c r="N3787" i="1"/>
  <c r="X3787" i="1"/>
  <c r="Y3787" i="1"/>
  <c r="J3787" i="1"/>
  <c r="I3787" i="1"/>
  <c r="N3786" i="1"/>
  <c r="X3786" i="1"/>
  <c r="Y3786" i="1"/>
  <c r="J3786" i="1"/>
  <c r="I3786" i="1"/>
  <c r="N3785" i="1"/>
  <c r="X3785" i="1"/>
  <c r="Y3785" i="1"/>
  <c r="J3785" i="1"/>
  <c r="I3785" i="1"/>
  <c r="N3784" i="1"/>
  <c r="X3784" i="1"/>
  <c r="Y3784" i="1"/>
  <c r="J3784" i="1"/>
  <c r="I3784" i="1"/>
  <c r="N3783" i="1"/>
  <c r="X3783" i="1"/>
  <c r="Y3783" i="1"/>
  <c r="J3783" i="1"/>
  <c r="I3783" i="1"/>
  <c r="N3782" i="1"/>
  <c r="X3782" i="1"/>
  <c r="Y3782" i="1"/>
  <c r="J3782" i="1"/>
  <c r="I3782" i="1"/>
  <c r="N3781" i="1"/>
  <c r="X3781" i="1"/>
  <c r="Y3781" i="1"/>
  <c r="J3781" i="1"/>
  <c r="I3781" i="1"/>
  <c r="N3780" i="1"/>
  <c r="X3780" i="1"/>
  <c r="Y3780" i="1"/>
  <c r="J3780" i="1"/>
  <c r="I3780" i="1"/>
  <c r="N3779" i="1"/>
  <c r="X3779" i="1"/>
  <c r="Y3779" i="1"/>
  <c r="J3779" i="1"/>
  <c r="I3779" i="1"/>
  <c r="N3778" i="1"/>
  <c r="X3778" i="1"/>
  <c r="Y3778" i="1"/>
  <c r="J3778" i="1"/>
  <c r="I3778" i="1"/>
  <c r="N3777" i="1"/>
  <c r="X3777" i="1"/>
  <c r="Y3777" i="1"/>
  <c r="J3777" i="1"/>
  <c r="I3777" i="1"/>
  <c r="N3776" i="1"/>
  <c r="X3776" i="1"/>
  <c r="Y3776" i="1"/>
  <c r="J3776" i="1"/>
  <c r="I3776" i="1"/>
  <c r="N3775" i="1"/>
  <c r="X3775" i="1"/>
  <c r="Y3775" i="1"/>
  <c r="J3775" i="1"/>
  <c r="I3775" i="1"/>
  <c r="N3774" i="1"/>
  <c r="X3774" i="1"/>
  <c r="Y3774" i="1"/>
  <c r="J3774" i="1"/>
  <c r="I3774" i="1"/>
  <c r="N3773" i="1"/>
  <c r="X3773" i="1"/>
  <c r="Y3773" i="1"/>
  <c r="J3773" i="1"/>
  <c r="I3773" i="1"/>
  <c r="N3772" i="1"/>
  <c r="X3772" i="1"/>
  <c r="Y3772" i="1"/>
  <c r="J3772" i="1"/>
  <c r="I3772" i="1"/>
  <c r="N3771" i="1"/>
  <c r="X3771" i="1"/>
  <c r="Y3771" i="1"/>
  <c r="J3771" i="1"/>
  <c r="I3771" i="1"/>
  <c r="N3770" i="1"/>
  <c r="X3770" i="1"/>
  <c r="Y3770" i="1"/>
  <c r="J3770" i="1"/>
  <c r="I3770" i="1"/>
  <c r="N3769" i="1"/>
  <c r="X3769" i="1"/>
  <c r="Y3769" i="1"/>
  <c r="J3769" i="1"/>
  <c r="I3769" i="1"/>
  <c r="N3768" i="1"/>
  <c r="X3768" i="1"/>
  <c r="Y3768" i="1"/>
  <c r="J3768" i="1"/>
  <c r="I3768" i="1"/>
  <c r="N3767" i="1"/>
  <c r="X3767" i="1"/>
  <c r="Y3767" i="1"/>
  <c r="J3767" i="1"/>
  <c r="I3767" i="1"/>
  <c r="N3766" i="1"/>
  <c r="X3766" i="1"/>
  <c r="Y3766" i="1"/>
  <c r="J3766" i="1"/>
  <c r="I3766" i="1"/>
  <c r="N3765" i="1"/>
  <c r="X3765" i="1"/>
  <c r="Y3765" i="1"/>
  <c r="J3765" i="1"/>
  <c r="I3765" i="1"/>
  <c r="N3764" i="1"/>
  <c r="X3764" i="1"/>
  <c r="Y3764" i="1"/>
  <c r="J3764" i="1"/>
  <c r="I3764" i="1"/>
  <c r="N3763" i="1"/>
  <c r="X3763" i="1"/>
  <c r="Y3763" i="1"/>
  <c r="J3763" i="1"/>
  <c r="I3763" i="1"/>
  <c r="N3762" i="1"/>
  <c r="X3762" i="1"/>
  <c r="Y3762" i="1"/>
  <c r="J3762" i="1"/>
  <c r="I3762" i="1"/>
  <c r="N3761" i="1"/>
  <c r="X3761" i="1"/>
  <c r="Y3761" i="1"/>
  <c r="J3761" i="1"/>
  <c r="I3761" i="1"/>
  <c r="N3760" i="1"/>
  <c r="X3760" i="1"/>
  <c r="Y3760" i="1"/>
  <c r="J3760" i="1"/>
  <c r="I3760" i="1"/>
  <c r="N3759" i="1"/>
  <c r="X3759" i="1"/>
  <c r="Y3759" i="1"/>
  <c r="J3759" i="1"/>
  <c r="I3759" i="1"/>
  <c r="N3758" i="1"/>
  <c r="X3758" i="1"/>
  <c r="Y3758" i="1"/>
  <c r="J3758" i="1"/>
  <c r="I3758" i="1"/>
  <c r="N3757" i="1"/>
  <c r="X3757" i="1"/>
  <c r="Y3757" i="1"/>
  <c r="J3757" i="1"/>
  <c r="I3757" i="1"/>
  <c r="N3756" i="1"/>
  <c r="X3756" i="1"/>
  <c r="Y3756" i="1"/>
  <c r="J3756" i="1"/>
  <c r="I3756" i="1"/>
  <c r="N3755" i="1"/>
  <c r="X3755" i="1"/>
  <c r="Y3755" i="1"/>
  <c r="J3755" i="1"/>
  <c r="I3755" i="1"/>
  <c r="N3754" i="1"/>
  <c r="X3754" i="1"/>
  <c r="Y3754" i="1"/>
  <c r="J3754" i="1"/>
  <c r="I3754" i="1"/>
  <c r="N3753" i="1"/>
  <c r="X3753" i="1"/>
  <c r="Y3753" i="1"/>
  <c r="J3753" i="1"/>
  <c r="I3753" i="1"/>
  <c r="N3752" i="1"/>
  <c r="X3752" i="1"/>
  <c r="Y3752" i="1"/>
  <c r="J3752" i="1"/>
  <c r="I3752" i="1"/>
  <c r="N3751" i="1"/>
  <c r="X3751" i="1"/>
  <c r="Y3751" i="1"/>
  <c r="J3751" i="1"/>
  <c r="I3751" i="1"/>
  <c r="N3750" i="1"/>
  <c r="X3750" i="1"/>
  <c r="Y3750" i="1"/>
  <c r="J3750" i="1"/>
  <c r="I3750" i="1"/>
  <c r="N3749" i="1"/>
  <c r="X3749" i="1"/>
  <c r="Y3749" i="1"/>
  <c r="J3749" i="1"/>
  <c r="I3749" i="1"/>
  <c r="N3748" i="1"/>
  <c r="X3748" i="1"/>
  <c r="Y3748" i="1"/>
  <c r="J3748" i="1"/>
  <c r="I3748" i="1"/>
  <c r="N3747" i="1"/>
  <c r="X3747" i="1"/>
  <c r="Y3747" i="1"/>
  <c r="J3747" i="1"/>
  <c r="I3747" i="1"/>
  <c r="N3746" i="1"/>
  <c r="X3746" i="1"/>
  <c r="Y3746" i="1"/>
  <c r="J3746" i="1"/>
  <c r="I3746" i="1"/>
  <c r="N3745" i="1"/>
  <c r="X3745" i="1"/>
  <c r="Y3745" i="1"/>
  <c r="J3745" i="1"/>
  <c r="I3745" i="1"/>
  <c r="N3744" i="1"/>
  <c r="X3744" i="1"/>
  <c r="Y3744" i="1"/>
  <c r="J3744" i="1"/>
  <c r="I3744" i="1"/>
  <c r="N3743" i="1"/>
  <c r="X3743" i="1"/>
  <c r="Y3743" i="1"/>
  <c r="J3743" i="1"/>
  <c r="I3743" i="1"/>
  <c r="N3742" i="1"/>
  <c r="X3742" i="1"/>
  <c r="Y3742" i="1"/>
  <c r="J3742" i="1"/>
  <c r="I3742" i="1"/>
  <c r="N3741" i="1"/>
  <c r="X3741" i="1"/>
  <c r="Y3741" i="1"/>
  <c r="J3741" i="1"/>
  <c r="I3741" i="1"/>
  <c r="N3740" i="1"/>
  <c r="X3740" i="1"/>
  <c r="Y3740" i="1"/>
  <c r="J3740" i="1"/>
  <c r="I3740" i="1"/>
  <c r="N3739" i="1"/>
  <c r="X3739" i="1"/>
  <c r="Y3739" i="1"/>
  <c r="J3739" i="1"/>
  <c r="I3739" i="1"/>
  <c r="N3738" i="1"/>
  <c r="X3738" i="1"/>
  <c r="Y3738" i="1"/>
  <c r="J3738" i="1"/>
  <c r="I3738" i="1"/>
  <c r="N3737" i="1"/>
  <c r="X3737" i="1"/>
  <c r="Y3737" i="1"/>
  <c r="J3737" i="1"/>
  <c r="I3737" i="1"/>
  <c r="N3736" i="1"/>
  <c r="X3736" i="1"/>
  <c r="Y3736" i="1"/>
  <c r="J3736" i="1"/>
  <c r="I3736" i="1"/>
  <c r="N3735" i="1"/>
  <c r="X3735" i="1"/>
  <c r="Y3735" i="1"/>
  <c r="J3735" i="1"/>
  <c r="I3735" i="1"/>
  <c r="N3734" i="1"/>
  <c r="X3734" i="1"/>
  <c r="Y3734" i="1"/>
  <c r="J3734" i="1"/>
  <c r="I3734" i="1"/>
  <c r="N3733" i="1"/>
  <c r="X3733" i="1"/>
  <c r="Y3733" i="1"/>
  <c r="J3733" i="1"/>
  <c r="I3733" i="1"/>
  <c r="N3732" i="1"/>
  <c r="X3732" i="1"/>
  <c r="Y3732" i="1"/>
  <c r="J3732" i="1"/>
  <c r="I3732" i="1"/>
  <c r="N3731" i="1"/>
  <c r="X3731" i="1"/>
  <c r="Y3731" i="1"/>
  <c r="J3731" i="1"/>
  <c r="I3731" i="1"/>
  <c r="N3730" i="1"/>
  <c r="X3730" i="1"/>
  <c r="Y3730" i="1"/>
  <c r="J3730" i="1"/>
  <c r="I3730" i="1"/>
  <c r="N3729" i="1"/>
  <c r="X3729" i="1"/>
  <c r="Y3729" i="1"/>
  <c r="J3729" i="1"/>
  <c r="I3729" i="1"/>
  <c r="N3728" i="1"/>
  <c r="X3728" i="1"/>
  <c r="Y3728" i="1"/>
  <c r="J3728" i="1"/>
  <c r="I3728" i="1"/>
  <c r="N3727" i="1"/>
  <c r="X3727" i="1"/>
  <c r="Y3727" i="1"/>
  <c r="J3727" i="1"/>
  <c r="I3727" i="1"/>
  <c r="N3726" i="1"/>
  <c r="X3726" i="1"/>
  <c r="Y3726" i="1"/>
  <c r="J3726" i="1"/>
  <c r="I3726" i="1"/>
  <c r="N3725" i="1"/>
  <c r="X3725" i="1"/>
  <c r="Y3725" i="1"/>
  <c r="J3725" i="1"/>
  <c r="I3725" i="1"/>
  <c r="N3724" i="1"/>
  <c r="X3724" i="1"/>
  <c r="Y3724" i="1"/>
  <c r="J3724" i="1"/>
  <c r="I3724" i="1"/>
  <c r="N3723" i="1"/>
  <c r="X3723" i="1"/>
  <c r="Y3723" i="1"/>
  <c r="J3723" i="1"/>
  <c r="I3723" i="1"/>
  <c r="N3722" i="1"/>
  <c r="X3722" i="1"/>
  <c r="Y3722" i="1"/>
  <c r="J3722" i="1"/>
  <c r="I3722" i="1"/>
  <c r="N3721" i="1"/>
  <c r="X3721" i="1"/>
  <c r="Y3721" i="1"/>
  <c r="J3721" i="1"/>
  <c r="I3721" i="1"/>
  <c r="N3720" i="1"/>
  <c r="X3720" i="1"/>
  <c r="Y3720" i="1"/>
  <c r="J3720" i="1"/>
  <c r="I3720" i="1"/>
  <c r="N3719" i="1"/>
  <c r="X3719" i="1"/>
  <c r="Y3719" i="1"/>
  <c r="J3719" i="1"/>
  <c r="I3719" i="1"/>
  <c r="N3718" i="1"/>
  <c r="X3718" i="1"/>
  <c r="Y3718" i="1"/>
  <c r="J3718" i="1"/>
  <c r="I3718" i="1"/>
  <c r="N3717" i="1"/>
  <c r="X3717" i="1"/>
  <c r="Y3717" i="1"/>
  <c r="J3717" i="1"/>
  <c r="I3717" i="1"/>
  <c r="N3716" i="1"/>
  <c r="X3716" i="1"/>
  <c r="Y3716" i="1"/>
  <c r="J3716" i="1"/>
  <c r="I3716" i="1"/>
  <c r="N3715" i="1"/>
  <c r="X3715" i="1"/>
  <c r="Y3715" i="1"/>
  <c r="J3715" i="1"/>
  <c r="I3715" i="1"/>
  <c r="N3714" i="1"/>
  <c r="X3714" i="1"/>
  <c r="Y3714" i="1"/>
  <c r="J3714" i="1"/>
  <c r="I3714" i="1"/>
  <c r="N3713" i="1"/>
  <c r="X3713" i="1"/>
  <c r="Y3713" i="1"/>
  <c r="J3713" i="1"/>
  <c r="I3713" i="1"/>
  <c r="N3712" i="1"/>
  <c r="X3712" i="1"/>
  <c r="Y3712" i="1"/>
  <c r="J3712" i="1"/>
  <c r="I3712" i="1"/>
  <c r="N3711" i="1"/>
  <c r="X3711" i="1"/>
  <c r="Y3711" i="1"/>
  <c r="J3711" i="1"/>
  <c r="I3711" i="1"/>
  <c r="N3710" i="1"/>
  <c r="X3710" i="1"/>
  <c r="Y3710" i="1"/>
  <c r="J3710" i="1"/>
  <c r="I3710" i="1"/>
  <c r="N3709" i="1"/>
  <c r="X3709" i="1"/>
  <c r="Y3709" i="1"/>
  <c r="J3709" i="1"/>
  <c r="I3709" i="1"/>
  <c r="N3708" i="1"/>
  <c r="X3708" i="1"/>
  <c r="Y3708" i="1"/>
  <c r="J3708" i="1"/>
  <c r="I3708" i="1"/>
  <c r="N3707" i="1"/>
  <c r="X3707" i="1"/>
  <c r="Y3707" i="1"/>
  <c r="J3707" i="1"/>
  <c r="I3707" i="1"/>
  <c r="N3706" i="1"/>
  <c r="X3706" i="1"/>
  <c r="Y3706" i="1"/>
  <c r="J3706" i="1"/>
  <c r="I3706" i="1"/>
  <c r="N3705" i="1"/>
  <c r="X3705" i="1"/>
  <c r="Y3705" i="1"/>
  <c r="J3705" i="1"/>
  <c r="I3705" i="1"/>
  <c r="N3704" i="1"/>
  <c r="X3704" i="1"/>
  <c r="Y3704" i="1"/>
  <c r="J3704" i="1"/>
  <c r="I3704" i="1"/>
  <c r="N3703" i="1"/>
  <c r="X3703" i="1"/>
  <c r="Y3703" i="1"/>
  <c r="J3703" i="1"/>
  <c r="I3703" i="1"/>
  <c r="N3702" i="1"/>
  <c r="X3702" i="1"/>
  <c r="Y3702" i="1"/>
  <c r="J3702" i="1"/>
  <c r="I3702" i="1"/>
  <c r="N3701" i="1"/>
  <c r="X3701" i="1"/>
  <c r="Y3701" i="1"/>
  <c r="J3701" i="1"/>
  <c r="I3701" i="1"/>
  <c r="N3700" i="1"/>
  <c r="X3700" i="1"/>
  <c r="Y3700" i="1"/>
  <c r="J3700" i="1"/>
  <c r="I3700" i="1"/>
  <c r="N3699" i="1"/>
  <c r="X3699" i="1"/>
  <c r="Y3699" i="1"/>
  <c r="J3699" i="1"/>
  <c r="I3699" i="1"/>
  <c r="N3698" i="1"/>
  <c r="X3698" i="1"/>
  <c r="Y3698" i="1"/>
  <c r="J3698" i="1"/>
  <c r="I3698" i="1"/>
  <c r="N3697" i="1"/>
  <c r="X3697" i="1"/>
  <c r="Y3697" i="1"/>
  <c r="J3697" i="1"/>
  <c r="I3697" i="1"/>
  <c r="N3696" i="1"/>
  <c r="X3696" i="1"/>
  <c r="Y3696" i="1"/>
  <c r="J3696" i="1"/>
  <c r="I3696" i="1"/>
  <c r="N3695" i="1"/>
  <c r="X3695" i="1"/>
  <c r="Y3695" i="1"/>
  <c r="J3695" i="1"/>
  <c r="I3695" i="1"/>
  <c r="N3694" i="1"/>
  <c r="X3694" i="1"/>
  <c r="Y3694" i="1"/>
  <c r="J3694" i="1"/>
  <c r="I3694" i="1"/>
  <c r="N3693" i="1"/>
  <c r="X3693" i="1"/>
  <c r="Y3693" i="1"/>
  <c r="J3693" i="1"/>
  <c r="I3693" i="1"/>
  <c r="N3692" i="1"/>
  <c r="X3692" i="1"/>
  <c r="Y3692" i="1"/>
  <c r="J3692" i="1"/>
  <c r="I3692" i="1"/>
  <c r="N3691" i="1"/>
  <c r="X3691" i="1"/>
  <c r="Y3691" i="1"/>
  <c r="J3691" i="1"/>
  <c r="I3691" i="1"/>
  <c r="N3690" i="1"/>
  <c r="X3690" i="1"/>
  <c r="Y3690" i="1"/>
  <c r="J3690" i="1"/>
  <c r="I3690" i="1"/>
  <c r="N3689" i="1"/>
  <c r="X3689" i="1"/>
  <c r="Y3689" i="1"/>
  <c r="J3689" i="1"/>
  <c r="I3689" i="1"/>
  <c r="N3688" i="1"/>
  <c r="X3688" i="1"/>
  <c r="Y3688" i="1"/>
  <c r="J3688" i="1"/>
  <c r="I3688" i="1"/>
  <c r="N3687" i="1"/>
  <c r="X3687" i="1"/>
  <c r="Y3687" i="1"/>
  <c r="J3687" i="1"/>
  <c r="I3687" i="1"/>
  <c r="N3686" i="1"/>
  <c r="X3686" i="1"/>
  <c r="Y3686" i="1"/>
  <c r="J3686" i="1"/>
  <c r="I3686" i="1"/>
  <c r="N3685" i="1"/>
  <c r="X3685" i="1"/>
  <c r="Y3685" i="1"/>
  <c r="J3685" i="1"/>
  <c r="I3685" i="1"/>
  <c r="N3684" i="1"/>
  <c r="X3684" i="1"/>
  <c r="Y3684" i="1"/>
  <c r="J3684" i="1"/>
  <c r="I3684" i="1"/>
  <c r="N3683" i="1"/>
  <c r="X3683" i="1"/>
  <c r="Y3683" i="1"/>
  <c r="J3683" i="1"/>
  <c r="I3683" i="1"/>
  <c r="N3682" i="1"/>
  <c r="X3682" i="1"/>
  <c r="Y3682" i="1"/>
  <c r="J3682" i="1"/>
  <c r="I3682" i="1"/>
  <c r="N3681" i="1"/>
  <c r="X3681" i="1"/>
  <c r="Y3681" i="1"/>
  <c r="J3681" i="1"/>
  <c r="I3681" i="1"/>
  <c r="N3680" i="1"/>
  <c r="X3680" i="1"/>
  <c r="Y3680" i="1"/>
  <c r="J3680" i="1"/>
  <c r="I3680" i="1"/>
  <c r="N3679" i="1"/>
  <c r="X3679" i="1"/>
  <c r="Y3679" i="1"/>
  <c r="J3679" i="1"/>
  <c r="I3679" i="1"/>
  <c r="N3678" i="1"/>
  <c r="X3678" i="1"/>
  <c r="Y3678" i="1"/>
  <c r="J3678" i="1"/>
  <c r="I3678" i="1"/>
  <c r="N3677" i="1"/>
  <c r="X3677" i="1"/>
  <c r="Y3677" i="1"/>
  <c r="J3677" i="1"/>
  <c r="I3677" i="1"/>
  <c r="N3676" i="1"/>
  <c r="X3676" i="1"/>
  <c r="Y3676" i="1"/>
  <c r="J3676" i="1"/>
  <c r="I3676" i="1"/>
  <c r="N3675" i="1"/>
  <c r="X3675" i="1"/>
  <c r="Y3675" i="1"/>
  <c r="J3675" i="1"/>
  <c r="I3675" i="1"/>
  <c r="N3674" i="1"/>
  <c r="X3674" i="1"/>
  <c r="Y3674" i="1"/>
  <c r="J3674" i="1"/>
  <c r="I3674" i="1"/>
  <c r="N3673" i="1"/>
  <c r="X3673" i="1"/>
  <c r="Y3673" i="1"/>
  <c r="J3673" i="1"/>
  <c r="I3673" i="1"/>
  <c r="N3672" i="1"/>
  <c r="X3672" i="1"/>
  <c r="Y3672" i="1"/>
  <c r="J3672" i="1"/>
  <c r="I3672" i="1"/>
  <c r="N3671" i="1"/>
  <c r="X3671" i="1"/>
  <c r="Y3671" i="1"/>
  <c r="J3671" i="1"/>
  <c r="I3671" i="1"/>
  <c r="N3670" i="1"/>
  <c r="X3670" i="1"/>
  <c r="Y3670" i="1"/>
  <c r="J3670" i="1"/>
  <c r="I3670" i="1"/>
  <c r="N3669" i="1"/>
  <c r="X3669" i="1"/>
  <c r="Y3669" i="1"/>
  <c r="J3669" i="1"/>
  <c r="I3669" i="1"/>
  <c r="N3668" i="1"/>
  <c r="X3668" i="1"/>
  <c r="Y3668" i="1"/>
  <c r="J3668" i="1"/>
  <c r="I3668" i="1"/>
  <c r="N3667" i="1"/>
  <c r="X3667" i="1"/>
  <c r="Y3667" i="1"/>
  <c r="J3667" i="1"/>
  <c r="I3667" i="1"/>
  <c r="N3666" i="1"/>
  <c r="X3666" i="1"/>
  <c r="Y3666" i="1"/>
  <c r="J3666" i="1"/>
  <c r="I3666" i="1"/>
  <c r="N3665" i="1"/>
  <c r="X3665" i="1"/>
  <c r="Y3665" i="1"/>
  <c r="J3665" i="1"/>
  <c r="I3665" i="1"/>
  <c r="N3664" i="1"/>
  <c r="X3664" i="1"/>
  <c r="Y3664" i="1"/>
  <c r="J3664" i="1"/>
  <c r="I3664" i="1"/>
  <c r="N3663" i="1"/>
  <c r="X3663" i="1"/>
  <c r="Y3663" i="1"/>
  <c r="J3663" i="1"/>
  <c r="I3663" i="1"/>
  <c r="N3662" i="1"/>
  <c r="X3662" i="1"/>
  <c r="Y3662" i="1"/>
  <c r="J3662" i="1"/>
  <c r="I3662" i="1"/>
  <c r="N3661" i="1"/>
  <c r="X3661" i="1"/>
  <c r="Y3661" i="1"/>
  <c r="J3661" i="1"/>
  <c r="I3661" i="1"/>
  <c r="N3660" i="1"/>
  <c r="X3660" i="1"/>
  <c r="Y3660" i="1"/>
  <c r="J3660" i="1"/>
  <c r="I3660" i="1"/>
  <c r="N3659" i="1"/>
  <c r="X3659" i="1"/>
  <c r="Y3659" i="1"/>
  <c r="J3659" i="1"/>
  <c r="I3659" i="1"/>
  <c r="N3658" i="1"/>
  <c r="X3658" i="1"/>
  <c r="Y3658" i="1"/>
  <c r="J3658" i="1"/>
  <c r="I3658" i="1"/>
  <c r="N3657" i="1"/>
  <c r="X3657" i="1"/>
  <c r="Y3657" i="1"/>
  <c r="J3657" i="1"/>
  <c r="I3657" i="1"/>
  <c r="N3656" i="1"/>
  <c r="X3656" i="1"/>
  <c r="Y3656" i="1"/>
  <c r="J3656" i="1"/>
  <c r="I3656" i="1"/>
  <c r="N3655" i="1"/>
  <c r="X3655" i="1"/>
  <c r="Y3655" i="1"/>
  <c r="J3655" i="1"/>
  <c r="I3655" i="1"/>
  <c r="N3654" i="1"/>
  <c r="X3654" i="1"/>
  <c r="Y3654" i="1"/>
  <c r="J3654" i="1"/>
  <c r="I3654" i="1"/>
  <c r="N3653" i="1"/>
  <c r="X3653" i="1"/>
  <c r="Y3653" i="1"/>
  <c r="J3653" i="1"/>
  <c r="I3653" i="1"/>
  <c r="N3652" i="1"/>
  <c r="X3652" i="1"/>
  <c r="Y3652" i="1"/>
  <c r="J3652" i="1"/>
  <c r="I3652" i="1"/>
  <c r="N3651" i="1"/>
  <c r="X3651" i="1"/>
  <c r="Y3651" i="1"/>
  <c r="J3651" i="1"/>
  <c r="I3651" i="1"/>
  <c r="N3650" i="1"/>
  <c r="X3650" i="1"/>
  <c r="Y3650" i="1"/>
  <c r="J3650" i="1"/>
  <c r="I3650" i="1"/>
  <c r="N3649" i="1"/>
  <c r="X3649" i="1"/>
  <c r="Y3649" i="1"/>
  <c r="J3649" i="1"/>
  <c r="I3649" i="1"/>
  <c r="N3648" i="1"/>
  <c r="X3648" i="1"/>
  <c r="Y3648" i="1"/>
  <c r="J3648" i="1"/>
  <c r="I3648" i="1"/>
  <c r="N3647" i="1"/>
  <c r="X3647" i="1"/>
  <c r="Y3647" i="1"/>
  <c r="J3647" i="1"/>
  <c r="I3647" i="1"/>
  <c r="N3646" i="1"/>
  <c r="X3646" i="1"/>
  <c r="Y3646" i="1"/>
  <c r="J3646" i="1"/>
  <c r="I3646" i="1"/>
  <c r="N3645" i="1"/>
  <c r="X3645" i="1"/>
  <c r="Y3645" i="1"/>
  <c r="J3645" i="1"/>
  <c r="I3645" i="1"/>
  <c r="N3644" i="1"/>
  <c r="X3644" i="1"/>
  <c r="Y3644" i="1"/>
  <c r="J3644" i="1"/>
  <c r="I3644" i="1"/>
  <c r="N3643" i="1"/>
  <c r="X3643" i="1"/>
  <c r="Y3643" i="1"/>
  <c r="J3643" i="1"/>
  <c r="I3643" i="1"/>
  <c r="N3642" i="1"/>
  <c r="X3642" i="1"/>
  <c r="Y3642" i="1"/>
  <c r="J3642" i="1"/>
  <c r="I3642" i="1"/>
  <c r="N3641" i="1"/>
  <c r="X3641" i="1"/>
  <c r="Y3641" i="1"/>
  <c r="J3641" i="1"/>
  <c r="I3641" i="1"/>
  <c r="N3640" i="1"/>
  <c r="X3640" i="1"/>
  <c r="Y3640" i="1"/>
  <c r="J3640" i="1"/>
  <c r="I3640" i="1"/>
  <c r="N3639" i="1"/>
  <c r="X3639" i="1"/>
  <c r="Y3639" i="1"/>
  <c r="J3639" i="1"/>
  <c r="I3639" i="1"/>
  <c r="N3638" i="1"/>
  <c r="X3638" i="1"/>
  <c r="Y3638" i="1"/>
  <c r="J3638" i="1"/>
  <c r="I3638" i="1"/>
  <c r="N3637" i="1"/>
  <c r="X3637" i="1"/>
  <c r="Y3637" i="1"/>
  <c r="J3637" i="1"/>
  <c r="I3637" i="1"/>
  <c r="N3636" i="1"/>
  <c r="X3636" i="1"/>
  <c r="Y3636" i="1"/>
  <c r="J3636" i="1"/>
  <c r="I3636" i="1"/>
  <c r="N3635" i="1"/>
  <c r="X3635" i="1"/>
  <c r="Y3635" i="1"/>
  <c r="J3635" i="1"/>
  <c r="I3635" i="1"/>
  <c r="N3634" i="1"/>
  <c r="X3634" i="1"/>
  <c r="Y3634" i="1"/>
  <c r="J3634" i="1"/>
  <c r="I3634" i="1"/>
  <c r="N3633" i="1"/>
  <c r="X3633" i="1"/>
  <c r="Y3633" i="1"/>
  <c r="J3633" i="1"/>
  <c r="I3633" i="1"/>
  <c r="N3632" i="1"/>
  <c r="X3632" i="1"/>
  <c r="Y3632" i="1"/>
  <c r="J3632" i="1"/>
  <c r="I3632" i="1"/>
  <c r="N3631" i="1"/>
  <c r="X3631" i="1"/>
  <c r="Y3631" i="1"/>
  <c r="J3631" i="1"/>
  <c r="I3631" i="1"/>
  <c r="N3630" i="1"/>
  <c r="X3630" i="1"/>
  <c r="Y3630" i="1"/>
  <c r="J3630" i="1"/>
  <c r="I3630" i="1"/>
  <c r="N3629" i="1"/>
  <c r="X3629" i="1"/>
  <c r="Y3629" i="1"/>
  <c r="J3629" i="1"/>
  <c r="I3629" i="1"/>
  <c r="N3628" i="1"/>
  <c r="X3628" i="1"/>
  <c r="Y3628" i="1"/>
  <c r="J3628" i="1"/>
  <c r="I3628" i="1"/>
  <c r="N3627" i="1"/>
  <c r="X3627" i="1"/>
  <c r="Y3627" i="1"/>
  <c r="J3627" i="1"/>
  <c r="I3627" i="1"/>
  <c r="N3626" i="1"/>
  <c r="X3626" i="1"/>
  <c r="Y3626" i="1"/>
  <c r="J3626" i="1"/>
  <c r="I3626" i="1"/>
  <c r="N3625" i="1"/>
  <c r="X3625" i="1"/>
  <c r="Y3625" i="1"/>
  <c r="J3625" i="1"/>
  <c r="I3625" i="1"/>
  <c r="N3624" i="1"/>
  <c r="X3624" i="1"/>
  <c r="Y3624" i="1"/>
  <c r="J3624" i="1"/>
  <c r="I3624" i="1"/>
  <c r="N3623" i="1"/>
  <c r="X3623" i="1"/>
  <c r="Y3623" i="1"/>
  <c r="J3623" i="1"/>
  <c r="I3623" i="1"/>
  <c r="N3622" i="1"/>
  <c r="X3622" i="1"/>
  <c r="Y3622" i="1"/>
  <c r="J3622" i="1"/>
  <c r="I3622" i="1"/>
  <c r="N3621" i="1"/>
  <c r="X3621" i="1"/>
  <c r="Y3621" i="1"/>
  <c r="J3621" i="1"/>
  <c r="I3621" i="1"/>
  <c r="N3620" i="1"/>
  <c r="X3620" i="1"/>
  <c r="Y3620" i="1"/>
  <c r="J3620" i="1"/>
  <c r="I3620" i="1"/>
  <c r="N3619" i="1"/>
  <c r="X3619" i="1"/>
  <c r="Y3619" i="1"/>
  <c r="J3619" i="1"/>
  <c r="I3619" i="1"/>
  <c r="N3618" i="1"/>
  <c r="X3618" i="1"/>
  <c r="Y3618" i="1"/>
  <c r="J3618" i="1"/>
  <c r="I3618" i="1"/>
  <c r="N3617" i="1"/>
  <c r="X3617" i="1"/>
  <c r="Y3617" i="1"/>
  <c r="J3617" i="1"/>
  <c r="I3617" i="1"/>
  <c r="N3616" i="1"/>
  <c r="X3616" i="1"/>
  <c r="Y3616" i="1"/>
  <c r="J3616" i="1"/>
  <c r="I3616" i="1"/>
  <c r="N3615" i="1"/>
  <c r="X3615" i="1"/>
  <c r="Y3615" i="1"/>
  <c r="J3615" i="1"/>
  <c r="I3615" i="1"/>
  <c r="N3614" i="1"/>
  <c r="X3614" i="1"/>
  <c r="Y3614" i="1"/>
  <c r="J3614" i="1"/>
  <c r="I3614" i="1"/>
  <c r="N3613" i="1"/>
  <c r="X3613" i="1"/>
  <c r="Y3613" i="1"/>
  <c r="J3613" i="1"/>
  <c r="I3613" i="1"/>
  <c r="N3612" i="1"/>
  <c r="X3612" i="1"/>
  <c r="Y3612" i="1"/>
  <c r="J3612" i="1"/>
  <c r="I3612" i="1"/>
  <c r="N3611" i="1"/>
  <c r="X3611" i="1"/>
  <c r="Y3611" i="1"/>
  <c r="J3611" i="1"/>
  <c r="I3611" i="1"/>
  <c r="N3610" i="1"/>
  <c r="X3610" i="1"/>
  <c r="Y3610" i="1"/>
  <c r="J3610" i="1"/>
  <c r="I3610" i="1"/>
  <c r="N3609" i="1"/>
  <c r="X3609" i="1"/>
  <c r="Y3609" i="1"/>
  <c r="J3609" i="1"/>
  <c r="I3609" i="1"/>
  <c r="N3608" i="1"/>
  <c r="X3608" i="1"/>
  <c r="Y3608" i="1"/>
  <c r="J3608" i="1"/>
  <c r="I3608" i="1"/>
  <c r="N3607" i="1"/>
  <c r="X3607" i="1"/>
  <c r="Y3607" i="1"/>
  <c r="J3607" i="1"/>
  <c r="I3607" i="1"/>
  <c r="N3606" i="1"/>
  <c r="X3606" i="1"/>
  <c r="Y3606" i="1"/>
  <c r="J3606" i="1"/>
  <c r="I3606" i="1"/>
  <c r="N3605" i="1"/>
  <c r="X3605" i="1"/>
  <c r="Y3605" i="1"/>
  <c r="J3605" i="1"/>
  <c r="I3605" i="1"/>
  <c r="N3604" i="1"/>
  <c r="X3604" i="1"/>
  <c r="Y3604" i="1"/>
  <c r="J3604" i="1"/>
  <c r="I3604" i="1"/>
  <c r="N3603" i="1"/>
  <c r="X3603" i="1"/>
  <c r="Y3603" i="1"/>
  <c r="J3603" i="1"/>
  <c r="I3603" i="1"/>
  <c r="N3602" i="1"/>
  <c r="X3602" i="1"/>
  <c r="Y3602" i="1"/>
  <c r="J3602" i="1"/>
  <c r="I3602" i="1"/>
  <c r="N3601" i="1"/>
  <c r="X3601" i="1"/>
  <c r="Y3601" i="1"/>
  <c r="J3601" i="1"/>
  <c r="I3601" i="1"/>
  <c r="N3600" i="1"/>
  <c r="X3600" i="1"/>
  <c r="Y3600" i="1"/>
  <c r="J3600" i="1"/>
  <c r="I3600" i="1"/>
  <c r="N3599" i="1"/>
  <c r="X3599" i="1"/>
  <c r="Y3599" i="1"/>
  <c r="J3599" i="1"/>
  <c r="I3599" i="1"/>
  <c r="N3598" i="1"/>
  <c r="X3598" i="1"/>
  <c r="Y3598" i="1"/>
  <c r="J3598" i="1"/>
  <c r="I3598" i="1"/>
  <c r="N3597" i="1"/>
  <c r="X3597" i="1"/>
  <c r="Y3597" i="1"/>
  <c r="J3597" i="1"/>
  <c r="I3597" i="1"/>
  <c r="N3596" i="1"/>
  <c r="X3596" i="1"/>
  <c r="Y3596" i="1"/>
  <c r="J3596" i="1"/>
  <c r="I3596" i="1"/>
  <c r="N3595" i="1"/>
  <c r="X3595" i="1"/>
  <c r="Y3595" i="1"/>
  <c r="J3595" i="1"/>
  <c r="I3595" i="1"/>
  <c r="N3594" i="1"/>
  <c r="X3594" i="1"/>
  <c r="Y3594" i="1"/>
  <c r="J3594" i="1"/>
  <c r="I3594" i="1"/>
  <c r="N3593" i="1"/>
  <c r="X3593" i="1"/>
  <c r="Y3593" i="1"/>
  <c r="J3593" i="1"/>
  <c r="I3593" i="1"/>
  <c r="N3592" i="1"/>
  <c r="X3592" i="1"/>
  <c r="Y3592" i="1"/>
  <c r="J3592" i="1"/>
  <c r="I3592" i="1"/>
  <c r="N3591" i="1"/>
  <c r="X3591" i="1"/>
  <c r="Y3591" i="1"/>
  <c r="J3591" i="1"/>
  <c r="I3591" i="1"/>
  <c r="N3590" i="1"/>
  <c r="X3590" i="1"/>
  <c r="Y3590" i="1"/>
  <c r="J3590" i="1"/>
  <c r="I3590" i="1"/>
  <c r="N3589" i="1"/>
  <c r="X3589" i="1"/>
  <c r="Y3589" i="1"/>
  <c r="J3589" i="1"/>
  <c r="I3589" i="1"/>
  <c r="N3588" i="1"/>
  <c r="X3588" i="1"/>
  <c r="Y3588" i="1"/>
  <c r="J3588" i="1"/>
  <c r="I3588" i="1"/>
  <c r="N3587" i="1"/>
  <c r="X3587" i="1"/>
  <c r="Y3587" i="1"/>
  <c r="J3587" i="1"/>
  <c r="I3587" i="1"/>
  <c r="N3586" i="1"/>
  <c r="X3586" i="1"/>
  <c r="Y3586" i="1"/>
  <c r="J3586" i="1"/>
  <c r="I3586" i="1"/>
  <c r="N3585" i="1"/>
  <c r="X3585" i="1"/>
  <c r="Y3585" i="1"/>
  <c r="J3585" i="1"/>
  <c r="I3585" i="1"/>
  <c r="N3584" i="1"/>
  <c r="X3584" i="1"/>
  <c r="Y3584" i="1"/>
  <c r="J3584" i="1"/>
  <c r="I3584" i="1"/>
  <c r="N3583" i="1"/>
  <c r="X3583" i="1"/>
  <c r="Y3583" i="1"/>
  <c r="J3583" i="1"/>
  <c r="I3583" i="1"/>
  <c r="N3582" i="1"/>
  <c r="X3582" i="1"/>
  <c r="Y3582" i="1"/>
  <c r="J3582" i="1"/>
  <c r="I3582" i="1"/>
  <c r="N3581" i="1"/>
  <c r="X3581" i="1"/>
  <c r="Y3581" i="1"/>
  <c r="J3581" i="1"/>
  <c r="I3581" i="1"/>
  <c r="N3580" i="1"/>
  <c r="X3580" i="1"/>
  <c r="Y3580" i="1"/>
  <c r="J3580" i="1"/>
  <c r="I3580" i="1"/>
  <c r="N3579" i="1"/>
  <c r="X3579" i="1"/>
  <c r="Y3579" i="1"/>
  <c r="J3579" i="1"/>
  <c r="I3579" i="1"/>
  <c r="N3578" i="1"/>
  <c r="X3578" i="1"/>
  <c r="Y3578" i="1"/>
  <c r="J3578" i="1"/>
  <c r="I3578" i="1"/>
  <c r="N3577" i="1"/>
  <c r="X3577" i="1"/>
  <c r="Y3577" i="1"/>
  <c r="J3577" i="1"/>
  <c r="I3577" i="1"/>
  <c r="N3576" i="1"/>
  <c r="X3576" i="1"/>
  <c r="Y3576" i="1"/>
  <c r="J3576" i="1"/>
  <c r="I3576" i="1"/>
  <c r="N3575" i="1"/>
  <c r="X3575" i="1"/>
  <c r="Y3575" i="1"/>
  <c r="J3575" i="1"/>
  <c r="I3575" i="1"/>
  <c r="N3574" i="1"/>
  <c r="X3574" i="1"/>
  <c r="Y3574" i="1"/>
  <c r="J3574" i="1"/>
  <c r="I3574" i="1"/>
  <c r="N3573" i="1"/>
  <c r="X3573" i="1"/>
  <c r="Y3573" i="1"/>
  <c r="J3573" i="1"/>
  <c r="I3573" i="1"/>
  <c r="N3572" i="1"/>
  <c r="X3572" i="1"/>
  <c r="Y3572" i="1"/>
  <c r="J3572" i="1"/>
  <c r="I3572" i="1"/>
  <c r="N3571" i="1"/>
  <c r="X3571" i="1"/>
  <c r="Y3571" i="1"/>
  <c r="J3571" i="1"/>
  <c r="I3571" i="1"/>
  <c r="N3570" i="1"/>
  <c r="X3570" i="1"/>
  <c r="Y3570" i="1"/>
  <c r="J3570" i="1"/>
  <c r="I3570" i="1"/>
  <c r="N3569" i="1"/>
  <c r="X3569" i="1"/>
  <c r="Y3569" i="1"/>
  <c r="J3569" i="1"/>
  <c r="I3569" i="1"/>
  <c r="N3568" i="1"/>
  <c r="X3568" i="1"/>
  <c r="Y3568" i="1"/>
  <c r="J3568" i="1"/>
  <c r="I3568" i="1"/>
  <c r="N3567" i="1"/>
  <c r="X3567" i="1"/>
  <c r="Y3567" i="1"/>
  <c r="J3567" i="1"/>
  <c r="I3567" i="1"/>
  <c r="N3566" i="1"/>
  <c r="X3566" i="1"/>
  <c r="Y3566" i="1"/>
  <c r="J3566" i="1"/>
  <c r="I3566" i="1"/>
  <c r="N3565" i="1"/>
  <c r="X3565" i="1"/>
  <c r="Y3565" i="1"/>
  <c r="J3565" i="1"/>
  <c r="I3565" i="1"/>
  <c r="N3564" i="1"/>
  <c r="X3564" i="1"/>
  <c r="Y3564" i="1"/>
  <c r="J3564" i="1"/>
  <c r="I3564" i="1"/>
  <c r="N3563" i="1"/>
  <c r="X3563" i="1"/>
  <c r="Y3563" i="1"/>
  <c r="J3563" i="1"/>
  <c r="I3563" i="1"/>
  <c r="N3562" i="1"/>
  <c r="X3562" i="1"/>
  <c r="Y3562" i="1"/>
  <c r="J3562" i="1"/>
  <c r="I3562" i="1"/>
  <c r="N3561" i="1"/>
  <c r="X3561" i="1"/>
  <c r="Y3561" i="1"/>
  <c r="J3561" i="1"/>
  <c r="I3561" i="1"/>
  <c r="N3560" i="1"/>
  <c r="X3560" i="1"/>
  <c r="Y3560" i="1"/>
  <c r="J3560" i="1"/>
  <c r="I3560" i="1"/>
  <c r="N3559" i="1"/>
  <c r="X3559" i="1"/>
  <c r="Y3559" i="1"/>
  <c r="J3559" i="1"/>
  <c r="I3559" i="1"/>
  <c r="N3558" i="1"/>
  <c r="X3558" i="1"/>
  <c r="Y3558" i="1"/>
  <c r="J3558" i="1"/>
  <c r="I3558" i="1"/>
  <c r="N3557" i="1"/>
  <c r="X3557" i="1"/>
  <c r="Y3557" i="1"/>
  <c r="J3557" i="1"/>
  <c r="I3557" i="1"/>
  <c r="N3556" i="1"/>
  <c r="X3556" i="1"/>
  <c r="Y3556" i="1"/>
  <c r="J3556" i="1"/>
  <c r="I3556" i="1"/>
  <c r="N3555" i="1"/>
  <c r="X3555" i="1"/>
  <c r="Y3555" i="1"/>
  <c r="J3555" i="1"/>
  <c r="I3555" i="1"/>
  <c r="N3554" i="1"/>
  <c r="X3554" i="1"/>
  <c r="Y3554" i="1"/>
  <c r="J3554" i="1"/>
  <c r="I3554" i="1"/>
  <c r="N3553" i="1"/>
  <c r="X3553" i="1"/>
  <c r="Y3553" i="1"/>
  <c r="J3553" i="1"/>
  <c r="I3553" i="1"/>
  <c r="N3552" i="1"/>
  <c r="X3552" i="1"/>
  <c r="Y3552" i="1"/>
  <c r="J3552" i="1"/>
  <c r="I3552" i="1"/>
  <c r="N3551" i="1"/>
  <c r="X3551" i="1"/>
  <c r="Y3551" i="1"/>
  <c r="J3551" i="1"/>
  <c r="I3551" i="1"/>
  <c r="N3550" i="1"/>
  <c r="X3550" i="1"/>
  <c r="Y3550" i="1"/>
  <c r="J3550" i="1"/>
  <c r="I3550" i="1"/>
  <c r="N3549" i="1"/>
  <c r="X3549" i="1"/>
  <c r="Y3549" i="1"/>
  <c r="J3549" i="1"/>
  <c r="I3549" i="1"/>
  <c r="N3548" i="1"/>
  <c r="X3548" i="1"/>
  <c r="Y3548" i="1"/>
  <c r="J3548" i="1"/>
  <c r="I3548" i="1"/>
  <c r="N3547" i="1"/>
  <c r="X3547" i="1"/>
  <c r="Y3547" i="1"/>
  <c r="J3547" i="1"/>
  <c r="I3547" i="1"/>
  <c r="N3546" i="1"/>
  <c r="X3546" i="1"/>
  <c r="Y3546" i="1"/>
  <c r="J3546" i="1"/>
  <c r="I3546" i="1"/>
  <c r="N3545" i="1"/>
  <c r="X3545" i="1"/>
  <c r="Y3545" i="1"/>
  <c r="J3545" i="1"/>
  <c r="I3545" i="1"/>
  <c r="N3544" i="1"/>
  <c r="X3544" i="1"/>
  <c r="Y3544" i="1"/>
  <c r="J3544" i="1"/>
  <c r="I3544" i="1"/>
  <c r="N3543" i="1"/>
  <c r="X3543" i="1"/>
  <c r="Y3543" i="1"/>
  <c r="J3543" i="1"/>
  <c r="I3543" i="1"/>
  <c r="N3542" i="1"/>
  <c r="X3542" i="1"/>
  <c r="Y3542" i="1"/>
  <c r="J3542" i="1"/>
  <c r="I3542" i="1"/>
  <c r="N3541" i="1"/>
  <c r="X3541" i="1"/>
  <c r="Y3541" i="1"/>
  <c r="J3541" i="1"/>
  <c r="I3541" i="1"/>
  <c r="N3540" i="1"/>
  <c r="X3540" i="1"/>
  <c r="Y3540" i="1"/>
  <c r="J3540" i="1"/>
  <c r="I3540" i="1"/>
  <c r="N3539" i="1"/>
  <c r="X3539" i="1"/>
  <c r="Y3539" i="1"/>
  <c r="J3539" i="1"/>
  <c r="I3539" i="1"/>
  <c r="N3538" i="1"/>
  <c r="X3538" i="1"/>
  <c r="Y3538" i="1"/>
  <c r="J3538" i="1"/>
  <c r="I3538" i="1"/>
  <c r="N3537" i="1"/>
  <c r="X3537" i="1"/>
  <c r="Y3537" i="1"/>
  <c r="J3537" i="1"/>
  <c r="I3537" i="1"/>
  <c r="N3536" i="1"/>
  <c r="X3536" i="1"/>
  <c r="Y3536" i="1"/>
  <c r="J3536" i="1"/>
  <c r="I3536" i="1"/>
  <c r="N3535" i="1"/>
  <c r="X3535" i="1"/>
  <c r="Y3535" i="1"/>
  <c r="J3535" i="1"/>
  <c r="I3535" i="1"/>
  <c r="N3534" i="1"/>
  <c r="X3534" i="1"/>
  <c r="Y3534" i="1"/>
  <c r="J3534" i="1"/>
  <c r="I3534" i="1"/>
  <c r="N3533" i="1"/>
  <c r="X3533" i="1"/>
  <c r="Y3533" i="1"/>
  <c r="J3533" i="1"/>
  <c r="I3533" i="1"/>
  <c r="N3532" i="1"/>
  <c r="X3532" i="1"/>
  <c r="Y3532" i="1"/>
  <c r="J3532" i="1"/>
  <c r="I3532" i="1"/>
  <c r="N3531" i="1"/>
  <c r="X3531" i="1"/>
  <c r="Y3531" i="1"/>
  <c r="J3531" i="1"/>
  <c r="I3531" i="1"/>
  <c r="N3530" i="1"/>
  <c r="X3530" i="1"/>
  <c r="Y3530" i="1"/>
  <c r="J3530" i="1"/>
  <c r="I3530" i="1"/>
  <c r="N3529" i="1"/>
  <c r="X3529" i="1"/>
  <c r="Y3529" i="1"/>
  <c r="J3529" i="1"/>
  <c r="I3529" i="1"/>
  <c r="N3528" i="1"/>
  <c r="X3528" i="1"/>
  <c r="Y3528" i="1"/>
  <c r="J3528" i="1"/>
  <c r="I3528" i="1"/>
  <c r="N3527" i="1"/>
  <c r="X3527" i="1"/>
  <c r="Y3527" i="1"/>
  <c r="J3527" i="1"/>
  <c r="I3527" i="1"/>
  <c r="N3526" i="1"/>
  <c r="X3526" i="1"/>
  <c r="Y3526" i="1"/>
  <c r="J3526" i="1"/>
  <c r="I3526" i="1"/>
  <c r="N3525" i="1"/>
  <c r="X3525" i="1"/>
  <c r="Y3525" i="1"/>
  <c r="J3525" i="1"/>
  <c r="I3525" i="1"/>
  <c r="N3524" i="1"/>
  <c r="X3524" i="1"/>
  <c r="Y3524" i="1"/>
  <c r="J3524" i="1"/>
  <c r="I3524" i="1"/>
  <c r="N3523" i="1"/>
  <c r="X3523" i="1"/>
  <c r="Y3523" i="1"/>
  <c r="J3523" i="1"/>
  <c r="I3523" i="1"/>
  <c r="N3522" i="1"/>
  <c r="X3522" i="1"/>
  <c r="Y3522" i="1"/>
  <c r="J3522" i="1"/>
  <c r="I3522" i="1"/>
  <c r="N3521" i="1"/>
  <c r="X3521" i="1"/>
  <c r="Y3521" i="1"/>
  <c r="J3521" i="1"/>
  <c r="I3521" i="1"/>
  <c r="N3520" i="1"/>
  <c r="X3520" i="1"/>
  <c r="Y3520" i="1"/>
  <c r="J3520" i="1"/>
  <c r="I3520" i="1"/>
  <c r="N3519" i="1"/>
  <c r="X3519" i="1"/>
  <c r="Y3519" i="1"/>
  <c r="J3519" i="1"/>
  <c r="I3519" i="1"/>
  <c r="N3518" i="1"/>
  <c r="X3518" i="1"/>
  <c r="Y3518" i="1"/>
  <c r="J3518" i="1"/>
  <c r="I3518" i="1"/>
  <c r="N3517" i="1"/>
  <c r="X3517" i="1"/>
  <c r="Y3517" i="1"/>
  <c r="J3517" i="1"/>
  <c r="I3517" i="1"/>
  <c r="N3516" i="1"/>
  <c r="X3516" i="1"/>
  <c r="Y3516" i="1"/>
  <c r="J3516" i="1"/>
  <c r="I3516" i="1"/>
  <c r="N3515" i="1"/>
  <c r="X3515" i="1"/>
  <c r="Y3515" i="1"/>
  <c r="J3515" i="1"/>
  <c r="I3515" i="1"/>
  <c r="N3514" i="1"/>
  <c r="X3514" i="1"/>
  <c r="Y3514" i="1"/>
  <c r="J3514" i="1"/>
  <c r="I3514" i="1"/>
  <c r="N3513" i="1"/>
  <c r="X3513" i="1"/>
  <c r="Y3513" i="1"/>
  <c r="J3513" i="1"/>
  <c r="I3513" i="1"/>
  <c r="N3512" i="1"/>
  <c r="X3512" i="1"/>
  <c r="Y3512" i="1"/>
  <c r="J3512" i="1"/>
  <c r="I3512" i="1"/>
  <c r="N3511" i="1"/>
  <c r="X3511" i="1"/>
  <c r="Y3511" i="1"/>
  <c r="J3511" i="1"/>
  <c r="I3511" i="1"/>
  <c r="N3510" i="1"/>
  <c r="X3510" i="1"/>
  <c r="Y3510" i="1"/>
  <c r="J3510" i="1"/>
  <c r="I3510" i="1"/>
  <c r="N3509" i="1"/>
  <c r="X3509" i="1"/>
  <c r="Y3509" i="1"/>
  <c r="J3509" i="1"/>
  <c r="I3509" i="1"/>
  <c r="N3508" i="1"/>
  <c r="X3508" i="1"/>
  <c r="Y3508" i="1"/>
  <c r="J3508" i="1"/>
  <c r="I3508" i="1"/>
  <c r="N3507" i="1"/>
  <c r="X3507" i="1"/>
  <c r="Y3507" i="1"/>
  <c r="J3507" i="1"/>
  <c r="I3507" i="1"/>
  <c r="N3506" i="1"/>
  <c r="X3506" i="1"/>
  <c r="Y3506" i="1"/>
  <c r="J3506" i="1"/>
  <c r="I3506" i="1"/>
  <c r="N3505" i="1"/>
  <c r="X3505" i="1"/>
  <c r="Y3505" i="1"/>
  <c r="J3505" i="1"/>
  <c r="I3505" i="1"/>
  <c r="N3504" i="1"/>
  <c r="X3504" i="1"/>
  <c r="Y3504" i="1"/>
  <c r="J3504" i="1"/>
  <c r="I3504" i="1"/>
  <c r="N3503" i="1"/>
  <c r="X3503" i="1"/>
  <c r="Y3503" i="1"/>
  <c r="J3503" i="1"/>
  <c r="I3503" i="1"/>
  <c r="N3502" i="1"/>
  <c r="X3502" i="1"/>
  <c r="Y3502" i="1"/>
  <c r="J3502" i="1"/>
  <c r="I3502" i="1"/>
  <c r="N3501" i="1"/>
  <c r="X3501" i="1"/>
  <c r="Y3501" i="1"/>
  <c r="J3501" i="1"/>
  <c r="I3501" i="1"/>
  <c r="N3500" i="1"/>
  <c r="X3500" i="1"/>
  <c r="Y3500" i="1"/>
  <c r="J3500" i="1"/>
  <c r="I3500" i="1"/>
  <c r="N3499" i="1"/>
  <c r="X3499" i="1"/>
  <c r="Y3499" i="1"/>
  <c r="J3499" i="1"/>
  <c r="I3499" i="1"/>
  <c r="N3498" i="1"/>
  <c r="X3498" i="1"/>
  <c r="Y3498" i="1"/>
  <c r="J3498" i="1"/>
  <c r="I3498" i="1"/>
  <c r="N3497" i="1"/>
  <c r="X3497" i="1"/>
  <c r="Y3497" i="1"/>
  <c r="J3497" i="1"/>
  <c r="I3497" i="1"/>
  <c r="N3496" i="1"/>
  <c r="X3496" i="1"/>
  <c r="Y3496" i="1"/>
  <c r="J3496" i="1"/>
  <c r="I3496" i="1"/>
  <c r="N3495" i="1"/>
  <c r="X3495" i="1"/>
  <c r="Y3495" i="1"/>
  <c r="J3495" i="1"/>
  <c r="I3495" i="1"/>
  <c r="N3494" i="1"/>
  <c r="X3494" i="1"/>
  <c r="Y3494" i="1"/>
  <c r="J3494" i="1"/>
  <c r="I3494" i="1"/>
  <c r="N3493" i="1"/>
  <c r="X3493" i="1"/>
  <c r="Y3493" i="1"/>
  <c r="J3493" i="1"/>
  <c r="I3493" i="1"/>
  <c r="N3492" i="1"/>
  <c r="X3492" i="1"/>
  <c r="Y3492" i="1"/>
  <c r="J3492" i="1"/>
  <c r="I3492" i="1"/>
  <c r="N3491" i="1"/>
  <c r="X3491" i="1"/>
  <c r="Y3491" i="1"/>
  <c r="J3491" i="1"/>
  <c r="I3491" i="1"/>
  <c r="N3490" i="1"/>
  <c r="X3490" i="1"/>
  <c r="Y3490" i="1"/>
  <c r="J3490" i="1"/>
  <c r="I3490" i="1"/>
  <c r="N3489" i="1"/>
  <c r="X3489" i="1"/>
  <c r="Y3489" i="1"/>
  <c r="J3489" i="1"/>
  <c r="I3489" i="1"/>
  <c r="N3488" i="1"/>
  <c r="X3488" i="1"/>
  <c r="Y3488" i="1"/>
  <c r="J3488" i="1"/>
  <c r="I3488" i="1"/>
  <c r="N3487" i="1"/>
  <c r="X3487" i="1"/>
  <c r="Y3487" i="1"/>
  <c r="J3487" i="1"/>
  <c r="I3487" i="1"/>
  <c r="N3486" i="1"/>
  <c r="X3486" i="1"/>
  <c r="Y3486" i="1"/>
  <c r="J3486" i="1"/>
  <c r="I3486" i="1"/>
  <c r="N3485" i="1"/>
  <c r="X3485" i="1"/>
  <c r="Y3485" i="1"/>
  <c r="J3485" i="1"/>
  <c r="I3485" i="1"/>
  <c r="N3484" i="1"/>
  <c r="X3484" i="1"/>
  <c r="Y3484" i="1"/>
  <c r="J3484" i="1"/>
  <c r="I3484" i="1"/>
  <c r="N3483" i="1"/>
  <c r="X3483" i="1"/>
  <c r="Y3483" i="1"/>
  <c r="J3483" i="1"/>
  <c r="I3483" i="1"/>
  <c r="N3482" i="1"/>
  <c r="X3482" i="1"/>
  <c r="Y3482" i="1"/>
  <c r="J3482" i="1"/>
  <c r="I3482" i="1"/>
  <c r="N3481" i="1"/>
  <c r="X3481" i="1"/>
  <c r="Y3481" i="1"/>
  <c r="J3481" i="1"/>
  <c r="I3481" i="1"/>
  <c r="N3480" i="1"/>
  <c r="X3480" i="1"/>
  <c r="Y3480" i="1"/>
  <c r="J3480" i="1"/>
  <c r="I3480" i="1"/>
  <c r="N3479" i="1"/>
  <c r="X3479" i="1"/>
  <c r="Y3479" i="1"/>
  <c r="J3479" i="1"/>
  <c r="I3479" i="1"/>
  <c r="N3478" i="1"/>
  <c r="X3478" i="1"/>
  <c r="Y3478" i="1"/>
  <c r="J3478" i="1"/>
  <c r="I3478" i="1"/>
  <c r="N3477" i="1"/>
  <c r="X3477" i="1"/>
  <c r="Y3477" i="1"/>
  <c r="J3477" i="1"/>
  <c r="I3477" i="1"/>
  <c r="N3476" i="1"/>
  <c r="X3476" i="1"/>
  <c r="Y3476" i="1"/>
  <c r="J3476" i="1"/>
  <c r="I3476" i="1"/>
  <c r="N3475" i="1"/>
  <c r="X3475" i="1"/>
  <c r="Y3475" i="1"/>
  <c r="J3475" i="1"/>
  <c r="I3475" i="1"/>
  <c r="N3474" i="1"/>
  <c r="X3474" i="1"/>
  <c r="Y3474" i="1"/>
  <c r="J3474" i="1"/>
  <c r="I3474" i="1"/>
  <c r="N3473" i="1"/>
  <c r="X3473" i="1"/>
  <c r="Y3473" i="1"/>
  <c r="J3473" i="1"/>
  <c r="I3473" i="1"/>
  <c r="N3472" i="1"/>
  <c r="X3472" i="1"/>
  <c r="Y3472" i="1"/>
  <c r="J3472" i="1"/>
  <c r="I3472" i="1"/>
  <c r="N3471" i="1"/>
  <c r="X3471" i="1"/>
  <c r="Y3471" i="1"/>
  <c r="J3471" i="1"/>
  <c r="I3471" i="1"/>
  <c r="N3470" i="1"/>
  <c r="X3470" i="1"/>
  <c r="Y3470" i="1"/>
  <c r="J3470" i="1"/>
  <c r="I3470" i="1"/>
  <c r="N3469" i="1"/>
  <c r="X3469" i="1"/>
  <c r="Y3469" i="1"/>
  <c r="J3469" i="1"/>
  <c r="I3469" i="1"/>
  <c r="N3468" i="1"/>
  <c r="X3468" i="1"/>
  <c r="Y3468" i="1"/>
  <c r="J3468" i="1"/>
  <c r="I3468" i="1"/>
  <c r="N3467" i="1"/>
  <c r="X3467" i="1"/>
  <c r="Y3467" i="1"/>
  <c r="J3467" i="1"/>
  <c r="I3467" i="1"/>
  <c r="N3466" i="1"/>
  <c r="X3466" i="1"/>
  <c r="Y3466" i="1"/>
  <c r="J3466" i="1"/>
  <c r="I3466" i="1"/>
  <c r="N3465" i="1"/>
  <c r="X3465" i="1"/>
  <c r="Y3465" i="1"/>
  <c r="J3465" i="1"/>
  <c r="I3465" i="1"/>
  <c r="N3464" i="1"/>
  <c r="X3464" i="1"/>
  <c r="Y3464" i="1"/>
  <c r="J3464" i="1"/>
  <c r="I3464" i="1"/>
  <c r="N3463" i="1"/>
  <c r="X3463" i="1"/>
  <c r="Y3463" i="1"/>
  <c r="J3463" i="1"/>
  <c r="I3463" i="1"/>
  <c r="N3462" i="1"/>
  <c r="X3462" i="1"/>
  <c r="Y3462" i="1"/>
  <c r="J3462" i="1"/>
  <c r="I3462" i="1"/>
  <c r="N3461" i="1"/>
  <c r="X3461" i="1"/>
  <c r="Y3461" i="1"/>
  <c r="J3461" i="1"/>
  <c r="I3461" i="1"/>
  <c r="N3460" i="1"/>
  <c r="X3460" i="1"/>
  <c r="Y3460" i="1"/>
  <c r="J3460" i="1"/>
  <c r="I3460" i="1"/>
  <c r="N3459" i="1"/>
  <c r="X3459" i="1"/>
  <c r="Y3459" i="1"/>
  <c r="J3459" i="1"/>
  <c r="I3459" i="1"/>
  <c r="N3458" i="1"/>
  <c r="X3458" i="1"/>
  <c r="Y3458" i="1"/>
  <c r="J3458" i="1"/>
  <c r="I3458" i="1"/>
  <c r="N3457" i="1"/>
  <c r="X3457" i="1"/>
  <c r="Y3457" i="1"/>
  <c r="J3457" i="1"/>
  <c r="I3457" i="1"/>
  <c r="N3456" i="1"/>
  <c r="X3456" i="1"/>
  <c r="Y3456" i="1"/>
  <c r="J3456" i="1"/>
  <c r="I3456" i="1"/>
  <c r="N3455" i="1"/>
  <c r="X3455" i="1"/>
  <c r="Y3455" i="1"/>
  <c r="J3455" i="1"/>
  <c r="I3455" i="1"/>
  <c r="N3454" i="1"/>
  <c r="X3454" i="1"/>
  <c r="Y3454" i="1"/>
  <c r="J3454" i="1"/>
  <c r="I3454" i="1"/>
  <c r="N3453" i="1"/>
  <c r="X3453" i="1"/>
  <c r="Y3453" i="1"/>
  <c r="J3453" i="1"/>
  <c r="I3453" i="1"/>
  <c r="N3452" i="1"/>
  <c r="X3452" i="1"/>
  <c r="Y3452" i="1"/>
  <c r="J3452" i="1"/>
  <c r="I3452" i="1"/>
  <c r="N3451" i="1"/>
  <c r="X3451" i="1"/>
  <c r="Y3451" i="1"/>
  <c r="J3451" i="1"/>
  <c r="I3451" i="1"/>
  <c r="N3450" i="1"/>
  <c r="X3450" i="1"/>
  <c r="Y3450" i="1"/>
  <c r="J3450" i="1"/>
  <c r="I3450" i="1"/>
  <c r="N3449" i="1"/>
  <c r="X3449" i="1"/>
  <c r="Y3449" i="1"/>
  <c r="J3449" i="1"/>
  <c r="I3449" i="1"/>
  <c r="N3448" i="1"/>
  <c r="X3448" i="1"/>
  <c r="Y3448" i="1"/>
  <c r="J3448" i="1"/>
  <c r="I3448" i="1"/>
  <c r="N3447" i="1"/>
  <c r="X3447" i="1"/>
  <c r="Y3447" i="1"/>
  <c r="J3447" i="1"/>
  <c r="I3447" i="1"/>
  <c r="N3446" i="1"/>
  <c r="X3446" i="1"/>
  <c r="Y3446" i="1"/>
  <c r="J3446" i="1"/>
  <c r="I3446" i="1"/>
  <c r="N3445" i="1"/>
  <c r="X3445" i="1"/>
  <c r="Y3445" i="1"/>
  <c r="J3445" i="1"/>
  <c r="I3445" i="1"/>
  <c r="N3444" i="1"/>
  <c r="X3444" i="1"/>
  <c r="Y3444" i="1"/>
  <c r="J3444" i="1"/>
  <c r="I3444" i="1"/>
  <c r="N3443" i="1"/>
  <c r="X3443" i="1"/>
  <c r="Y3443" i="1"/>
  <c r="J3443" i="1"/>
  <c r="I3443" i="1"/>
  <c r="N3442" i="1"/>
  <c r="X3442" i="1"/>
  <c r="Y3442" i="1"/>
  <c r="J3442" i="1"/>
  <c r="I3442" i="1"/>
  <c r="N3441" i="1"/>
  <c r="X3441" i="1"/>
  <c r="Y3441" i="1"/>
  <c r="J3441" i="1"/>
  <c r="I3441" i="1"/>
  <c r="N3440" i="1"/>
  <c r="X3440" i="1"/>
  <c r="Y3440" i="1"/>
  <c r="J3440" i="1"/>
  <c r="I3440" i="1"/>
  <c r="N3439" i="1"/>
  <c r="X3439" i="1"/>
  <c r="Y3439" i="1"/>
  <c r="J3439" i="1"/>
  <c r="I3439" i="1"/>
  <c r="N3438" i="1"/>
  <c r="X3438" i="1"/>
  <c r="Y3438" i="1"/>
  <c r="J3438" i="1"/>
  <c r="I3438" i="1"/>
  <c r="N3437" i="1"/>
  <c r="X3437" i="1"/>
  <c r="Y3437" i="1"/>
  <c r="J3437" i="1"/>
  <c r="I3437" i="1"/>
  <c r="N3436" i="1"/>
  <c r="X3436" i="1"/>
  <c r="Y3436" i="1"/>
  <c r="J3436" i="1"/>
  <c r="I3436" i="1"/>
  <c r="N3435" i="1"/>
  <c r="X3435" i="1"/>
  <c r="Y3435" i="1"/>
  <c r="J3435" i="1"/>
  <c r="I3435" i="1"/>
  <c r="N3434" i="1"/>
  <c r="X3434" i="1"/>
  <c r="Y3434" i="1"/>
  <c r="J3434" i="1"/>
  <c r="I3434" i="1"/>
  <c r="N3433" i="1"/>
  <c r="X3433" i="1"/>
  <c r="Y3433" i="1"/>
  <c r="J3433" i="1"/>
  <c r="I3433" i="1"/>
  <c r="N3432" i="1"/>
  <c r="X3432" i="1"/>
  <c r="Y3432" i="1"/>
  <c r="J3432" i="1"/>
  <c r="I3432" i="1"/>
  <c r="N3431" i="1"/>
  <c r="X3431" i="1"/>
  <c r="Y3431" i="1"/>
  <c r="J3431" i="1"/>
  <c r="I3431" i="1"/>
  <c r="N3430" i="1"/>
  <c r="X3430" i="1"/>
  <c r="Y3430" i="1"/>
  <c r="J3430" i="1"/>
  <c r="I3430" i="1"/>
  <c r="N3429" i="1"/>
  <c r="X3429" i="1"/>
  <c r="Y3429" i="1"/>
  <c r="J3429" i="1"/>
  <c r="I3429" i="1"/>
  <c r="N3428" i="1"/>
  <c r="X3428" i="1"/>
  <c r="Y3428" i="1"/>
  <c r="J3428" i="1"/>
  <c r="I3428" i="1"/>
  <c r="N3427" i="1"/>
  <c r="X3427" i="1"/>
  <c r="Y3427" i="1"/>
  <c r="J3427" i="1"/>
  <c r="I3427" i="1"/>
  <c r="N3426" i="1"/>
  <c r="X3426" i="1"/>
  <c r="Y3426" i="1"/>
  <c r="J3426" i="1"/>
  <c r="I3426" i="1"/>
  <c r="N3425" i="1"/>
  <c r="X3425" i="1"/>
  <c r="Y3425" i="1"/>
  <c r="J3425" i="1"/>
  <c r="I3425" i="1"/>
  <c r="N3424" i="1"/>
  <c r="X3424" i="1"/>
  <c r="Y3424" i="1"/>
  <c r="J3424" i="1"/>
  <c r="I3424" i="1"/>
  <c r="N3423" i="1"/>
  <c r="X3423" i="1"/>
  <c r="Y3423" i="1"/>
  <c r="J3423" i="1"/>
  <c r="I3423" i="1"/>
  <c r="N3422" i="1"/>
  <c r="X3422" i="1"/>
  <c r="Y3422" i="1"/>
  <c r="J3422" i="1"/>
  <c r="I3422" i="1"/>
  <c r="N3421" i="1"/>
  <c r="X3421" i="1"/>
  <c r="Y3421" i="1"/>
  <c r="J3421" i="1"/>
  <c r="I3421" i="1"/>
  <c r="N3420" i="1"/>
  <c r="X3420" i="1"/>
  <c r="Y3420" i="1"/>
  <c r="J3420" i="1"/>
  <c r="I3420" i="1"/>
  <c r="N3419" i="1"/>
  <c r="X3419" i="1"/>
  <c r="Y3419" i="1"/>
  <c r="J3419" i="1"/>
  <c r="I3419" i="1"/>
  <c r="N3418" i="1"/>
  <c r="X3418" i="1"/>
  <c r="Y3418" i="1"/>
  <c r="J3418" i="1"/>
  <c r="I3418" i="1"/>
  <c r="N3417" i="1"/>
  <c r="X3417" i="1"/>
  <c r="Y3417" i="1"/>
  <c r="J3417" i="1"/>
  <c r="I3417" i="1"/>
  <c r="N3416" i="1"/>
  <c r="X3416" i="1"/>
  <c r="Y3416" i="1"/>
  <c r="J3416" i="1"/>
  <c r="I3416" i="1"/>
  <c r="N3415" i="1"/>
  <c r="X3415" i="1"/>
  <c r="Y3415" i="1"/>
  <c r="J3415" i="1"/>
  <c r="I3415" i="1"/>
  <c r="N3414" i="1"/>
  <c r="X3414" i="1"/>
  <c r="Y3414" i="1"/>
  <c r="J3414" i="1"/>
  <c r="I3414" i="1"/>
  <c r="N3413" i="1"/>
  <c r="X3413" i="1"/>
  <c r="Y3413" i="1"/>
  <c r="J3413" i="1"/>
  <c r="I3413" i="1"/>
  <c r="N3412" i="1"/>
  <c r="X3412" i="1"/>
  <c r="Y3412" i="1"/>
  <c r="J3412" i="1"/>
  <c r="I3412" i="1"/>
  <c r="N3411" i="1"/>
  <c r="X3411" i="1"/>
  <c r="Y3411" i="1"/>
  <c r="J3411" i="1"/>
  <c r="I3411" i="1"/>
  <c r="N3410" i="1"/>
  <c r="X3410" i="1"/>
  <c r="Y3410" i="1"/>
  <c r="J3410" i="1"/>
  <c r="I3410" i="1"/>
  <c r="N3409" i="1"/>
  <c r="X3409" i="1"/>
  <c r="Y3409" i="1"/>
  <c r="J3409" i="1"/>
  <c r="I3409" i="1"/>
  <c r="N3408" i="1"/>
  <c r="X3408" i="1"/>
  <c r="Y3408" i="1"/>
  <c r="J3408" i="1"/>
  <c r="I3408" i="1"/>
  <c r="N3407" i="1"/>
  <c r="X3407" i="1"/>
  <c r="Y3407" i="1"/>
  <c r="J3407" i="1"/>
  <c r="I3407" i="1"/>
  <c r="N3406" i="1"/>
  <c r="X3406" i="1"/>
  <c r="Y3406" i="1"/>
  <c r="J3406" i="1"/>
  <c r="I3406" i="1"/>
  <c r="N3405" i="1"/>
  <c r="X3405" i="1"/>
  <c r="Y3405" i="1"/>
  <c r="J3405" i="1"/>
  <c r="I3405" i="1"/>
  <c r="N3404" i="1"/>
  <c r="X3404" i="1"/>
  <c r="Y3404" i="1"/>
  <c r="J3404" i="1"/>
  <c r="I3404" i="1"/>
  <c r="N3403" i="1"/>
  <c r="X3403" i="1"/>
  <c r="Y3403" i="1"/>
  <c r="J3403" i="1"/>
  <c r="I3403" i="1"/>
  <c r="N3402" i="1"/>
  <c r="X3402" i="1"/>
  <c r="Y3402" i="1"/>
  <c r="J3402" i="1"/>
  <c r="I3402" i="1"/>
  <c r="N3401" i="1"/>
  <c r="X3401" i="1"/>
  <c r="Y3401" i="1"/>
  <c r="J3401" i="1"/>
  <c r="I3401" i="1"/>
  <c r="N3400" i="1"/>
  <c r="X3400" i="1"/>
  <c r="Y3400" i="1"/>
  <c r="J3400" i="1"/>
  <c r="I3400" i="1"/>
  <c r="N3399" i="1"/>
  <c r="X3399" i="1"/>
  <c r="Y3399" i="1"/>
  <c r="J3399" i="1"/>
  <c r="I3399" i="1"/>
  <c r="N3398" i="1"/>
  <c r="X3398" i="1"/>
  <c r="Y3398" i="1"/>
  <c r="J3398" i="1"/>
  <c r="I3398" i="1"/>
  <c r="N3397" i="1"/>
  <c r="X3397" i="1"/>
  <c r="Y3397" i="1"/>
  <c r="J3397" i="1"/>
  <c r="I3397" i="1"/>
  <c r="N3396" i="1"/>
  <c r="X3396" i="1"/>
  <c r="Y3396" i="1"/>
  <c r="J3396" i="1"/>
  <c r="I3396" i="1"/>
  <c r="N3395" i="1"/>
  <c r="X3395" i="1"/>
  <c r="Y3395" i="1"/>
  <c r="J3395" i="1"/>
  <c r="I3395" i="1"/>
  <c r="N3394" i="1"/>
  <c r="X3394" i="1"/>
  <c r="Y3394" i="1"/>
  <c r="J3394" i="1"/>
  <c r="I3394" i="1"/>
  <c r="N3393" i="1"/>
  <c r="X3393" i="1"/>
  <c r="Y3393" i="1"/>
  <c r="J3393" i="1"/>
  <c r="I3393" i="1"/>
  <c r="N3392" i="1"/>
  <c r="X3392" i="1"/>
  <c r="Y3392" i="1"/>
  <c r="J3392" i="1"/>
  <c r="I3392" i="1"/>
  <c r="N3391" i="1"/>
  <c r="X3391" i="1"/>
  <c r="Y3391" i="1"/>
  <c r="J3391" i="1"/>
  <c r="I3391" i="1"/>
  <c r="N3390" i="1"/>
  <c r="X3390" i="1"/>
  <c r="Y3390" i="1"/>
  <c r="J3390" i="1"/>
  <c r="I3390" i="1"/>
  <c r="N3389" i="1"/>
  <c r="X3389" i="1"/>
  <c r="Y3389" i="1"/>
  <c r="J3389" i="1"/>
  <c r="I3389" i="1"/>
  <c r="N3388" i="1"/>
  <c r="X3388" i="1"/>
  <c r="Y3388" i="1"/>
  <c r="J3388" i="1"/>
  <c r="I3388" i="1"/>
  <c r="N3387" i="1"/>
  <c r="X3387" i="1"/>
  <c r="Y3387" i="1"/>
  <c r="J3387" i="1"/>
  <c r="I3387" i="1"/>
  <c r="N3386" i="1"/>
  <c r="X3386" i="1"/>
  <c r="Y3386" i="1"/>
  <c r="J3386" i="1"/>
  <c r="I3386" i="1"/>
  <c r="N3385" i="1"/>
  <c r="X3385" i="1"/>
  <c r="Y3385" i="1"/>
  <c r="J3385" i="1"/>
  <c r="I3385" i="1"/>
  <c r="N3384" i="1"/>
  <c r="X3384" i="1"/>
  <c r="Y3384" i="1"/>
  <c r="J3384" i="1"/>
  <c r="I3384" i="1"/>
  <c r="N3383" i="1"/>
  <c r="X3383" i="1"/>
  <c r="Y3383" i="1"/>
  <c r="J3383" i="1"/>
  <c r="I3383" i="1"/>
  <c r="N3382" i="1"/>
  <c r="X3382" i="1"/>
  <c r="Y3382" i="1"/>
  <c r="J3382" i="1"/>
  <c r="I3382" i="1"/>
  <c r="N3381" i="1"/>
  <c r="X3381" i="1"/>
  <c r="Y3381" i="1"/>
  <c r="J3381" i="1"/>
  <c r="I3381" i="1"/>
  <c r="N3380" i="1"/>
  <c r="X3380" i="1"/>
  <c r="Y3380" i="1"/>
  <c r="J3380" i="1"/>
  <c r="I3380" i="1"/>
  <c r="N3379" i="1"/>
  <c r="X3379" i="1"/>
  <c r="Y3379" i="1"/>
  <c r="J3379" i="1"/>
  <c r="I3379" i="1"/>
  <c r="N3378" i="1"/>
  <c r="X3378" i="1"/>
  <c r="Y3378" i="1"/>
  <c r="J3378" i="1"/>
  <c r="I3378" i="1"/>
  <c r="N3377" i="1"/>
  <c r="X3377" i="1"/>
  <c r="Y3377" i="1"/>
  <c r="J3377" i="1"/>
  <c r="I3377" i="1"/>
  <c r="N3376" i="1"/>
  <c r="X3376" i="1"/>
  <c r="Y3376" i="1"/>
  <c r="J3376" i="1"/>
  <c r="I3376" i="1"/>
  <c r="N3375" i="1"/>
  <c r="X3375" i="1"/>
  <c r="Y3375" i="1"/>
  <c r="J3375" i="1"/>
  <c r="I3375" i="1"/>
  <c r="N3374" i="1"/>
  <c r="X3374" i="1"/>
  <c r="Y3374" i="1"/>
  <c r="J3374" i="1"/>
  <c r="I3374" i="1"/>
  <c r="N3373" i="1"/>
  <c r="X3373" i="1"/>
  <c r="Y3373" i="1"/>
  <c r="J3373" i="1"/>
  <c r="I3373" i="1"/>
  <c r="N3372" i="1"/>
  <c r="X3372" i="1"/>
  <c r="Y3372" i="1"/>
  <c r="J3372" i="1"/>
  <c r="I3372" i="1"/>
  <c r="N3371" i="1"/>
  <c r="X3371" i="1"/>
  <c r="Y3371" i="1"/>
  <c r="J3371" i="1"/>
  <c r="I3371" i="1"/>
  <c r="N3370" i="1"/>
  <c r="X3370" i="1"/>
  <c r="Y3370" i="1"/>
  <c r="J3370" i="1"/>
  <c r="I3370" i="1"/>
  <c r="N3369" i="1"/>
  <c r="X3369" i="1"/>
  <c r="Y3369" i="1"/>
  <c r="J3369" i="1"/>
  <c r="I3369" i="1"/>
  <c r="N3368" i="1"/>
  <c r="X3368" i="1"/>
  <c r="Y3368" i="1"/>
  <c r="J3368" i="1"/>
  <c r="I3368" i="1"/>
  <c r="N3367" i="1"/>
  <c r="X3367" i="1"/>
  <c r="Y3367" i="1"/>
  <c r="J3367" i="1"/>
  <c r="I3367" i="1"/>
  <c r="N3366" i="1"/>
  <c r="X3366" i="1"/>
  <c r="Y3366" i="1"/>
  <c r="J3366" i="1"/>
  <c r="I3366" i="1"/>
  <c r="N3365" i="1"/>
  <c r="X3365" i="1"/>
  <c r="Y3365" i="1"/>
  <c r="J3365" i="1"/>
  <c r="I3365" i="1"/>
  <c r="N3364" i="1"/>
  <c r="X3364" i="1"/>
  <c r="Y3364" i="1"/>
  <c r="J3364" i="1"/>
  <c r="I3364" i="1"/>
  <c r="N3363" i="1"/>
  <c r="X3363" i="1"/>
  <c r="Y3363" i="1"/>
  <c r="J3363" i="1"/>
  <c r="I3363" i="1"/>
  <c r="N3362" i="1"/>
  <c r="X3362" i="1"/>
  <c r="Y3362" i="1"/>
  <c r="J3362" i="1"/>
  <c r="I3362" i="1"/>
  <c r="N3361" i="1"/>
  <c r="X3361" i="1"/>
  <c r="Y3361" i="1"/>
  <c r="J3361" i="1"/>
  <c r="I3361" i="1"/>
  <c r="N3360" i="1"/>
  <c r="X3360" i="1"/>
  <c r="Y3360" i="1"/>
  <c r="J3360" i="1"/>
  <c r="I3360" i="1"/>
  <c r="N3359" i="1"/>
  <c r="X3359" i="1"/>
  <c r="Y3359" i="1"/>
  <c r="J3359" i="1"/>
  <c r="I3359" i="1"/>
  <c r="N3358" i="1"/>
  <c r="X3358" i="1"/>
  <c r="Y3358" i="1"/>
  <c r="J3358" i="1"/>
  <c r="I3358" i="1"/>
  <c r="N3357" i="1"/>
  <c r="X3357" i="1"/>
  <c r="Y3357" i="1"/>
  <c r="J3357" i="1"/>
  <c r="I3357" i="1"/>
  <c r="N3356" i="1"/>
  <c r="X3356" i="1"/>
  <c r="Y3356" i="1"/>
  <c r="J3356" i="1"/>
  <c r="I3356" i="1"/>
  <c r="N3355" i="1"/>
  <c r="X3355" i="1"/>
  <c r="Y3355" i="1"/>
  <c r="J3355" i="1"/>
  <c r="I3355" i="1"/>
  <c r="N3354" i="1"/>
  <c r="X3354" i="1"/>
  <c r="Y3354" i="1"/>
  <c r="J3354" i="1"/>
  <c r="I3354" i="1"/>
  <c r="N3353" i="1"/>
  <c r="X3353" i="1"/>
  <c r="Y3353" i="1"/>
  <c r="J3353" i="1"/>
  <c r="I3353" i="1"/>
  <c r="N3352" i="1"/>
  <c r="X3352" i="1"/>
  <c r="Y3352" i="1"/>
  <c r="J3352" i="1"/>
  <c r="I3352" i="1"/>
  <c r="N3351" i="1"/>
  <c r="X3351" i="1"/>
  <c r="Y3351" i="1"/>
  <c r="J3351" i="1"/>
  <c r="I3351" i="1"/>
  <c r="N3350" i="1"/>
  <c r="X3350" i="1"/>
  <c r="Y3350" i="1"/>
  <c r="J3350" i="1"/>
  <c r="I3350" i="1"/>
  <c r="N3349" i="1"/>
  <c r="X3349" i="1"/>
  <c r="Y3349" i="1"/>
  <c r="J3349" i="1"/>
  <c r="I3349" i="1"/>
  <c r="N3348" i="1"/>
  <c r="X3348" i="1"/>
  <c r="Y3348" i="1"/>
  <c r="J3348" i="1"/>
  <c r="I3348" i="1"/>
  <c r="N3347" i="1"/>
  <c r="X3347" i="1"/>
  <c r="Y3347" i="1"/>
  <c r="J3347" i="1"/>
  <c r="I3347" i="1"/>
  <c r="N3346" i="1"/>
  <c r="X3346" i="1"/>
  <c r="Y3346" i="1"/>
  <c r="J3346" i="1"/>
  <c r="I3346" i="1"/>
  <c r="N3345" i="1"/>
  <c r="X3345" i="1"/>
  <c r="Y3345" i="1"/>
  <c r="J3345" i="1"/>
  <c r="I3345" i="1"/>
  <c r="N3344" i="1"/>
  <c r="X3344" i="1"/>
  <c r="Y3344" i="1"/>
  <c r="J3344" i="1"/>
  <c r="I3344" i="1"/>
  <c r="N3343" i="1"/>
  <c r="X3343" i="1"/>
  <c r="Y3343" i="1"/>
  <c r="J3343" i="1"/>
  <c r="I3343" i="1"/>
  <c r="N3342" i="1"/>
  <c r="X3342" i="1"/>
  <c r="Y3342" i="1"/>
  <c r="J3342" i="1"/>
  <c r="I3342" i="1"/>
  <c r="N3341" i="1"/>
  <c r="X3341" i="1"/>
  <c r="Y3341" i="1"/>
  <c r="J3341" i="1"/>
  <c r="I3341" i="1"/>
  <c r="N3340" i="1"/>
  <c r="X3340" i="1"/>
  <c r="Y3340" i="1"/>
  <c r="J3340" i="1"/>
  <c r="I3340" i="1"/>
  <c r="N3339" i="1"/>
  <c r="X3339" i="1"/>
  <c r="Y3339" i="1"/>
  <c r="J3339" i="1"/>
  <c r="I3339" i="1"/>
  <c r="N3338" i="1"/>
  <c r="X3338" i="1"/>
  <c r="Y3338" i="1"/>
  <c r="J3338" i="1"/>
  <c r="I3338" i="1"/>
  <c r="N3337" i="1"/>
  <c r="X3337" i="1"/>
  <c r="Y3337" i="1"/>
  <c r="J3337" i="1"/>
  <c r="I3337" i="1"/>
  <c r="N3336" i="1"/>
  <c r="X3336" i="1"/>
  <c r="Y3336" i="1"/>
  <c r="J3336" i="1"/>
  <c r="I3336" i="1"/>
  <c r="N3335" i="1"/>
  <c r="X3335" i="1"/>
  <c r="Y3335" i="1"/>
  <c r="J3335" i="1"/>
  <c r="I3335" i="1"/>
  <c r="N3334" i="1"/>
  <c r="X3334" i="1"/>
  <c r="Y3334" i="1"/>
  <c r="J3334" i="1"/>
  <c r="I3334" i="1"/>
  <c r="N3333" i="1"/>
  <c r="X3333" i="1"/>
  <c r="Y3333" i="1"/>
  <c r="J3333" i="1"/>
  <c r="I3333" i="1"/>
  <c r="N3332" i="1"/>
  <c r="X3332" i="1"/>
  <c r="Y3332" i="1"/>
  <c r="J3332" i="1"/>
  <c r="I3332" i="1"/>
  <c r="N3331" i="1"/>
  <c r="X3331" i="1"/>
  <c r="Y3331" i="1"/>
  <c r="J3331" i="1"/>
  <c r="I3331" i="1"/>
  <c r="N3330" i="1"/>
  <c r="X3330" i="1"/>
  <c r="Y3330" i="1"/>
  <c r="J3330" i="1"/>
  <c r="I3330" i="1"/>
  <c r="N3329" i="1"/>
  <c r="X3329" i="1"/>
  <c r="Y3329" i="1"/>
  <c r="J3329" i="1"/>
  <c r="I3329" i="1"/>
  <c r="N3328" i="1"/>
  <c r="X3328" i="1"/>
  <c r="Y3328" i="1"/>
  <c r="J3328" i="1"/>
  <c r="I3328" i="1"/>
  <c r="N3327" i="1"/>
  <c r="X3327" i="1"/>
  <c r="Y3327" i="1"/>
  <c r="J3327" i="1"/>
  <c r="I3327" i="1"/>
  <c r="N3326" i="1"/>
  <c r="X3326" i="1"/>
  <c r="Y3326" i="1"/>
  <c r="J3326" i="1"/>
  <c r="I3326" i="1"/>
  <c r="N3325" i="1"/>
  <c r="X3325" i="1"/>
  <c r="Y3325" i="1"/>
  <c r="J3325" i="1"/>
  <c r="I3325" i="1"/>
  <c r="N3324" i="1"/>
  <c r="X3324" i="1"/>
  <c r="Y3324" i="1"/>
  <c r="J3324" i="1"/>
  <c r="I3324" i="1"/>
  <c r="N3323" i="1"/>
  <c r="X3323" i="1"/>
  <c r="Y3323" i="1"/>
  <c r="J3323" i="1"/>
  <c r="I3323" i="1"/>
  <c r="N3322" i="1"/>
  <c r="X3322" i="1"/>
  <c r="Y3322" i="1"/>
  <c r="J3322" i="1"/>
  <c r="I3322" i="1"/>
  <c r="N3321" i="1"/>
  <c r="X3321" i="1"/>
  <c r="Y3321" i="1"/>
  <c r="J3321" i="1"/>
  <c r="I3321" i="1"/>
  <c r="N3320" i="1"/>
  <c r="X3320" i="1"/>
  <c r="Y3320" i="1"/>
  <c r="J3320" i="1"/>
  <c r="I3320" i="1"/>
  <c r="N3319" i="1"/>
  <c r="X3319" i="1"/>
  <c r="Y3319" i="1"/>
  <c r="J3319" i="1"/>
  <c r="I3319" i="1"/>
  <c r="N3318" i="1"/>
  <c r="X3318" i="1"/>
  <c r="Y3318" i="1"/>
  <c r="J3318" i="1"/>
  <c r="I3318" i="1"/>
  <c r="N3317" i="1"/>
  <c r="X3317" i="1"/>
  <c r="Y3317" i="1"/>
  <c r="J3317" i="1"/>
  <c r="I3317" i="1"/>
  <c r="N3316" i="1"/>
  <c r="X3316" i="1"/>
  <c r="Y3316" i="1"/>
  <c r="J3316" i="1"/>
  <c r="I3316" i="1"/>
  <c r="N3315" i="1"/>
  <c r="X3315" i="1"/>
  <c r="Y3315" i="1"/>
  <c r="J3315" i="1"/>
  <c r="I3315" i="1"/>
  <c r="N3314" i="1"/>
  <c r="X3314" i="1"/>
  <c r="Y3314" i="1"/>
  <c r="J3314" i="1"/>
  <c r="I3314" i="1"/>
  <c r="N3313" i="1"/>
  <c r="X3313" i="1"/>
  <c r="Y3313" i="1"/>
  <c r="J3313" i="1"/>
  <c r="I3313" i="1"/>
  <c r="N3312" i="1"/>
  <c r="X3312" i="1"/>
  <c r="Y3312" i="1"/>
  <c r="J3312" i="1"/>
  <c r="I3312" i="1"/>
  <c r="N3311" i="1"/>
  <c r="X3311" i="1"/>
  <c r="Y3311" i="1"/>
  <c r="J3311" i="1"/>
  <c r="I3311" i="1"/>
  <c r="N3310" i="1"/>
  <c r="X3310" i="1"/>
  <c r="Y3310" i="1"/>
  <c r="J3310" i="1"/>
  <c r="I3310" i="1"/>
  <c r="N3309" i="1"/>
  <c r="X3309" i="1"/>
  <c r="Y3309" i="1"/>
  <c r="J3309" i="1"/>
  <c r="I3309" i="1"/>
  <c r="N3308" i="1"/>
  <c r="X3308" i="1"/>
  <c r="Y3308" i="1"/>
  <c r="J3308" i="1"/>
  <c r="I3308" i="1"/>
  <c r="N3307" i="1"/>
  <c r="X3307" i="1"/>
  <c r="Y3307" i="1"/>
  <c r="J3307" i="1"/>
  <c r="I3307" i="1"/>
  <c r="N3306" i="1"/>
  <c r="X3306" i="1"/>
  <c r="Y3306" i="1"/>
  <c r="J3306" i="1"/>
  <c r="I3306" i="1"/>
  <c r="N3305" i="1"/>
  <c r="X3305" i="1"/>
  <c r="Y3305" i="1"/>
  <c r="J3305" i="1"/>
  <c r="I3305" i="1"/>
  <c r="N3304" i="1"/>
  <c r="X3304" i="1"/>
  <c r="Y3304" i="1"/>
  <c r="J3304" i="1"/>
  <c r="I3304" i="1"/>
  <c r="N3303" i="1"/>
  <c r="X3303" i="1"/>
  <c r="Y3303" i="1"/>
  <c r="J3303" i="1"/>
  <c r="I3303" i="1"/>
  <c r="N3302" i="1"/>
  <c r="X3302" i="1"/>
  <c r="Y3302" i="1"/>
  <c r="J3302" i="1"/>
  <c r="I3302" i="1"/>
  <c r="N3301" i="1"/>
  <c r="X3301" i="1"/>
  <c r="Y3301" i="1"/>
  <c r="J3301" i="1"/>
  <c r="I3301" i="1"/>
  <c r="N3300" i="1"/>
  <c r="X3300" i="1"/>
  <c r="Y3300" i="1"/>
  <c r="J3300" i="1"/>
  <c r="I3300" i="1"/>
  <c r="N3299" i="1"/>
  <c r="X3299" i="1"/>
  <c r="Y3299" i="1"/>
  <c r="J3299" i="1"/>
  <c r="I3299" i="1"/>
  <c r="N3298" i="1"/>
  <c r="X3298" i="1"/>
  <c r="Y3298" i="1"/>
  <c r="J3298" i="1"/>
  <c r="I3298" i="1"/>
  <c r="N3297" i="1"/>
  <c r="X3297" i="1"/>
  <c r="Y3297" i="1"/>
  <c r="J3297" i="1"/>
  <c r="I3297" i="1"/>
  <c r="N3296" i="1"/>
  <c r="X3296" i="1"/>
  <c r="Y3296" i="1"/>
  <c r="J3296" i="1"/>
  <c r="I3296" i="1"/>
  <c r="N3295" i="1"/>
  <c r="X3295" i="1"/>
  <c r="Y3295" i="1"/>
  <c r="J3295" i="1"/>
  <c r="I3295" i="1"/>
  <c r="N3294" i="1"/>
  <c r="X3294" i="1"/>
  <c r="Y3294" i="1"/>
  <c r="J3294" i="1"/>
  <c r="I3294" i="1"/>
  <c r="N3293" i="1"/>
  <c r="X3293" i="1"/>
  <c r="Y3293" i="1"/>
  <c r="J3293" i="1"/>
  <c r="I3293" i="1"/>
  <c r="N3292" i="1"/>
  <c r="X3292" i="1"/>
  <c r="Y3292" i="1"/>
  <c r="J3292" i="1"/>
  <c r="I3292" i="1"/>
  <c r="N3291" i="1"/>
  <c r="X3291" i="1"/>
  <c r="Y3291" i="1"/>
  <c r="J3291" i="1"/>
  <c r="I3291" i="1"/>
  <c r="N3290" i="1"/>
  <c r="X3290" i="1"/>
  <c r="Y3290" i="1"/>
  <c r="J3290" i="1"/>
  <c r="I3290" i="1"/>
  <c r="N3289" i="1"/>
  <c r="X3289" i="1"/>
  <c r="Y3289" i="1"/>
  <c r="J3289" i="1"/>
  <c r="I3289" i="1"/>
  <c r="N3288" i="1"/>
  <c r="X3288" i="1"/>
  <c r="Y3288" i="1"/>
  <c r="J3288" i="1"/>
  <c r="I3288" i="1"/>
  <c r="N3287" i="1"/>
  <c r="X3287" i="1"/>
  <c r="Y3287" i="1"/>
  <c r="J3287" i="1"/>
  <c r="I3287" i="1"/>
  <c r="N3286" i="1"/>
  <c r="X3286" i="1"/>
  <c r="Y3286" i="1"/>
  <c r="J3286" i="1"/>
  <c r="I3286" i="1"/>
  <c r="N3285" i="1"/>
  <c r="X3285" i="1"/>
  <c r="Y3285" i="1"/>
  <c r="J3285" i="1"/>
  <c r="I3285" i="1"/>
  <c r="N3284" i="1"/>
  <c r="X3284" i="1"/>
  <c r="Y3284" i="1"/>
  <c r="J3284" i="1"/>
  <c r="I3284" i="1"/>
  <c r="N3283" i="1"/>
  <c r="X3283" i="1"/>
  <c r="Y3283" i="1"/>
  <c r="J3283" i="1"/>
  <c r="I3283" i="1"/>
  <c r="N3282" i="1"/>
  <c r="X3282" i="1"/>
  <c r="Y3282" i="1"/>
  <c r="J3282" i="1"/>
  <c r="I3282" i="1"/>
  <c r="N3281" i="1"/>
  <c r="X3281" i="1"/>
  <c r="Y3281" i="1"/>
  <c r="J3281" i="1"/>
  <c r="I3281" i="1"/>
  <c r="N3280" i="1"/>
  <c r="X3280" i="1"/>
  <c r="Y3280" i="1"/>
  <c r="J3280" i="1"/>
  <c r="I3280" i="1"/>
  <c r="N3279" i="1"/>
  <c r="X3279" i="1"/>
  <c r="Y3279" i="1"/>
  <c r="J3279" i="1"/>
  <c r="I3279" i="1"/>
  <c r="N3278" i="1"/>
  <c r="X3278" i="1"/>
  <c r="Y3278" i="1"/>
  <c r="J3278" i="1"/>
  <c r="I3278" i="1"/>
  <c r="N3277" i="1"/>
  <c r="X3277" i="1"/>
  <c r="Y3277" i="1"/>
  <c r="J3277" i="1"/>
  <c r="I3277" i="1"/>
  <c r="N3276" i="1"/>
  <c r="X3276" i="1"/>
  <c r="Y3276" i="1"/>
  <c r="J3276" i="1"/>
  <c r="I3276" i="1"/>
  <c r="N3275" i="1"/>
  <c r="X3275" i="1"/>
  <c r="Y3275" i="1"/>
  <c r="J3275" i="1"/>
  <c r="I3275" i="1"/>
  <c r="N3274" i="1"/>
  <c r="X3274" i="1"/>
  <c r="Y3274" i="1"/>
  <c r="J3274" i="1"/>
  <c r="I3274" i="1"/>
  <c r="N3273" i="1"/>
  <c r="X3273" i="1"/>
  <c r="Y3273" i="1"/>
  <c r="J3273" i="1"/>
  <c r="I3273" i="1"/>
  <c r="N3272" i="1"/>
  <c r="X3272" i="1"/>
  <c r="Y3272" i="1"/>
  <c r="J3272" i="1"/>
  <c r="I3272" i="1"/>
  <c r="N3271" i="1"/>
  <c r="X3271" i="1"/>
  <c r="Y3271" i="1"/>
  <c r="J3271" i="1"/>
  <c r="I3271" i="1"/>
  <c r="N3270" i="1"/>
  <c r="X3270" i="1"/>
  <c r="Y3270" i="1"/>
  <c r="J3270" i="1"/>
  <c r="I3270" i="1"/>
  <c r="N3269" i="1"/>
  <c r="X3269" i="1"/>
  <c r="Y3269" i="1"/>
  <c r="J3269" i="1"/>
  <c r="I3269" i="1"/>
  <c r="N3268" i="1"/>
  <c r="X3268" i="1"/>
  <c r="Y3268" i="1"/>
  <c r="J3268" i="1"/>
  <c r="I3268" i="1"/>
  <c r="N3267" i="1"/>
  <c r="X3267" i="1"/>
  <c r="Y3267" i="1"/>
  <c r="J3267" i="1"/>
  <c r="I3267" i="1"/>
  <c r="N3266" i="1"/>
  <c r="X3266" i="1"/>
  <c r="Y3266" i="1"/>
  <c r="J3266" i="1"/>
  <c r="I3266" i="1"/>
  <c r="N3265" i="1"/>
  <c r="X3265" i="1"/>
  <c r="Y3265" i="1"/>
  <c r="J3265" i="1"/>
  <c r="I3265" i="1"/>
  <c r="N3264" i="1"/>
  <c r="X3264" i="1"/>
  <c r="Y3264" i="1"/>
  <c r="J3264" i="1"/>
  <c r="I3264" i="1"/>
  <c r="N3263" i="1"/>
  <c r="X3263" i="1"/>
  <c r="Y3263" i="1"/>
  <c r="J3263" i="1"/>
  <c r="I3263" i="1"/>
  <c r="N3262" i="1"/>
  <c r="X3262" i="1"/>
  <c r="Y3262" i="1"/>
  <c r="J3262" i="1"/>
  <c r="I3262" i="1"/>
  <c r="N3261" i="1"/>
  <c r="X3261" i="1"/>
  <c r="Y3261" i="1"/>
  <c r="J3261" i="1"/>
  <c r="I3261" i="1"/>
  <c r="N3260" i="1"/>
  <c r="X3260" i="1"/>
  <c r="Y3260" i="1"/>
  <c r="J3260" i="1"/>
  <c r="I3260" i="1"/>
  <c r="N3259" i="1"/>
  <c r="X3259" i="1"/>
  <c r="Y3259" i="1"/>
  <c r="J3259" i="1"/>
  <c r="I3259" i="1"/>
  <c r="N3258" i="1"/>
  <c r="X3258" i="1"/>
  <c r="Y3258" i="1"/>
  <c r="J3258" i="1"/>
  <c r="I3258" i="1"/>
  <c r="N3257" i="1"/>
  <c r="X3257" i="1"/>
  <c r="Y3257" i="1"/>
  <c r="J3257" i="1"/>
  <c r="I3257" i="1"/>
  <c r="N3256" i="1"/>
  <c r="X3256" i="1"/>
  <c r="Y3256" i="1"/>
  <c r="J3256" i="1"/>
  <c r="I3256" i="1"/>
  <c r="N3255" i="1"/>
  <c r="X3255" i="1"/>
  <c r="Y3255" i="1"/>
  <c r="J3255" i="1"/>
  <c r="I3255" i="1"/>
  <c r="N3254" i="1"/>
  <c r="X3254" i="1"/>
  <c r="Y3254" i="1"/>
  <c r="J3254" i="1"/>
  <c r="I3254" i="1"/>
  <c r="N3253" i="1"/>
  <c r="X3253" i="1"/>
  <c r="Y3253" i="1"/>
  <c r="J3253" i="1"/>
  <c r="I3253" i="1"/>
  <c r="N3252" i="1"/>
  <c r="X3252" i="1"/>
  <c r="Y3252" i="1"/>
  <c r="J3252" i="1"/>
  <c r="I3252" i="1"/>
  <c r="N3251" i="1"/>
  <c r="X3251" i="1"/>
  <c r="Y3251" i="1"/>
  <c r="J3251" i="1"/>
  <c r="I3251" i="1"/>
  <c r="N3250" i="1"/>
  <c r="X3250" i="1"/>
  <c r="Y3250" i="1"/>
  <c r="J3250" i="1"/>
  <c r="I3250" i="1"/>
  <c r="N3249" i="1"/>
  <c r="X3249" i="1"/>
  <c r="Y3249" i="1"/>
  <c r="J3249" i="1"/>
  <c r="I3249" i="1"/>
  <c r="N3248" i="1"/>
  <c r="X3248" i="1"/>
  <c r="Y3248" i="1"/>
  <c r="J3248" i="1"/>
  <c r="I3248" i="1"/>
  <c r="N3247" i="1"/>
  <c r="X3247" i="1"/>
  <c r="Y3247" i="1"/>
  <c r="J3247" i="1"/>
  <c r="I3247" i="1"/>
  <c r="N3246" i="1"/>
  <c r="X3246" i="1"/>
  <c r="Y3246" i="1"/>
  <c r="J3246" i="1"/>
  <c r="I3246" i="1"/>
  <c r="N3245" i="1"/>
  <c r="X3245" i="1"/>
  <c r="Y3245" i="1"/>
  <c r="J3245" i="1"/>
  <c r="I3245" i="1"/>
  <c r="N3244" i="1"/>
  <c r="X3244" i="1"/>
  <c r="Y3244" i="1"/>
  <c r="J3244" i="1"/>
  <c r="I3244" i="1"/>
  <c r="N3243" i="1"/>
  <c r="X3243" i="1"/>
  <c r="Y3243" i="1"/>
  <c r="J3243" i="1"/>
  <c r="I3243" i="1"/>
  <c r="N3242" i="1"/>
  <c r="X3242" i="1"/>
  <c r="Y3242" i="1"/>
  <c r="J3242" i="1"/>
  <c r="I3242" i="1"/>
  <c r="N3241" i="1"/>
  <c r="X3241" i="1"/>
  <c r="Y3241" i="1"/>
  <c r="J3241" i="1"/>
  <c r="I3241" i="1"/>
  <c r="N3240" i="1"/>
  <c r="X3240" i="1"/>
  <c r="Y3240" i="1"/>
  <c r="J3240" i="1"/>
  <c r="I3240" i="1"/>
  <c r="N3239" i="1"/>
  <c r="X3239" i="1"/>
  <c r="Y3239" i="1"/>
  <c r="J3239" i="1"/>
  <c r="I3239" i="1"/>
  <c r="N3238" i="1"/>
  <c r="X3238" i="1"/>
  <c r="Y3238" i="1"/>
  <c r="J3238" i="1"/>
  <c r="I3238" i="1"/>
  <c r="N3237" i="1"/>
  <c r="X3237" i="1"/>
  <c r="Y3237" i="1"/>
  <c r="J3237" i="1"/>
  <c r="I3237" i="1"/>
  <c r="N3236" i="1"/>
  <c r="X3236" i="1"/>
  <c r="Y3236" i="1"/>
  <c r="J3236" i="1"/>
  <c r="I3236" i="1"/>
  <c r="N3235" i="1"/>
  <c r="X3235" i="1"/>
  <c r="Y3235" i="1"/>
  <c r="J3235" i="1"/>
  <c r="I3235" i="1"/>
  <c r="N3234" i="1"/>
  <c r="X3234" i="1"/>
  <c r="Y3234" i="1"/>
  <c r="J3234" i="1"/>
  <c r="I3234" i="1"/>
  <c r="N3233" i="1"/>
  <c r="X3233" i="1"/>
  <c r="Y3233" i="1"/>
  <c r="J3233" i="1"/>
  <c r="I3233" i="1"/>
  <c r="N3232" i="1"/>
  <c r="X3232" i="1"/>
  <c r="Y3232" i="1"/>
  <c r="J3232" i="1"/>
  <c r="I3232" i="1"/>
  <c r="N3231" i="1"/>
  <c r="X3231" i="1"/>
  <c r="Y3231" i="1"/>
  <c r="J3231" i="1"/>
  <c r="I3231" i="1"/>
  <c r="N3230" i="1"/>
  <c r="X3230" i="1"/>
  <c r="Y3230" i="1"/>
  <c r="J3230" i="1"/>
  <c r="I3230" i="1"/>
  <c r="N3229" i="1"/>
  <c r="X3229" i="1"/>
  <c r="Y3229" i="1"/>
  <c r="J3229" i="1"/>
  <c r="I3229" i="1"/>
  <c r="N3228" i="1"/>
  <c r="X3228" i="1"/>
  <c r="Y3228" i="1"/>
  <c r="J3228" i="1"/>
  <c r="I3228" i="1"/>
  <c r="N3227" i="1"/>
  <c r="X3227" i="1"/>
  <c r="Y3227" i="1"/>
  <c r="J3227" i="1"/>
  <c r="I3227" i="1"/>
  <c r="N3226" i="1"/>
  <c r="X3226" i="1"/>
  <c r="Y3226" i="1"/>
  <c r="J3226" i="1"/>
  <c r="I3226" i="1"/>
  <c r="N3225" i="1"/>
  <c r="X3225" i="1"/>
  <c r="Y3225" i="1"/>
  <c r="J3225" i="1"/>
  <c r="I3225" i="1"/>
  <c r="N3224" i="1"/>
  <c r="X3224" i="1"/>
  <c r="Y3224" i="1"/>
  <c r="J3224" i="1"/>
  <c r="I3224" i="1"/>
  <c r="N3223" i="1"/>
  <c r="X3223" i="1"/>
  <c r="Y3223" i="1"/>
  <c r="J3223" i="1"/>
  <c r="I3223" i="1"/>
  <c r="N3222" i="1"/>
  <c r="X3222" i="1"/>
  <c r="Y3222" i="1"/>
  <c r="J3222" i="1"/>
  <c r="I3222" i="1"/>
  <c r="N3221" i="1"/>
  <c r="X3221" i="1"/>
  <c r="Y3221" i="1"/>
  <c r="J3221" i="1"/>
  <c r="I3221" i="1"/>
  <c r="N3220" i="1"/>
  <c r="X3220" i="1"/>
  <c r="Y3220" i="1"/>
  <c r="J3220" i="1"/>
  <c r="I3220" i="1"/>
  <c r="N3219" i="1"/>
  <c r="X3219" i="1"/>
  <c r="Y3219" i="1"/>
  <c r="J3219" i="1"/>
  <c r="I3219" i="1"/>
  <c r="N3218" i="1"/>
  <c r="X3218" i="1"/>
  <c r="Y3218" i="1"/>
  <c r="J3218" i="1"/>
  <c r="I3218" i="1"/>
  <c r="N3217" i="1"/>
  <c r="X3217" i="1"/>
  <c r="Y3217" i="1"/>
  <c r="J3217" i="1"/>
  <c r="I3217" i="1"/>
  <c r="N3216" i="1"/>
  <c r="X3216" i="1"/>
  <c r="Y3216" i="1"/>
  <c r="J3216" i="1"/>
  <c r="I3216" i="1"/>
  <c r="N3215" i="1"/>
  <c r="X3215" i="1"/>
  <c r="Y3215" i="1"/>
  <c r="J3215" i="1"/>
  <c r="I3215" i="1"/>
  <c r="N3214" i="1"/>
  <c r="X3214" i="1"/>
  <c r="Y3214" i="1"/>
  <c r="J3214" i="1"/>
  <c r="I3214" i="1"/>
  <c r="N3213" i="1"/>
  <c r="X3213" i="1"/>
  <c r="Y3213" i="1"/>
  <c r="J3213" i="1"/>
  <c r="I3213" i="1"/>
  <c r="N3212" i="1"/>
  <c r="X3212" i="1"/>
  <c r="Y3212" i="1"/>
  <c r="J3212" i="1"/>
  <c r="I3212" i="1"/>
  <c r="N3211" i="1"/>
  <c r="X3211" i="1"/>
  <c r="Y3211" i="1"/>
  <c r="J3211" i="1"/>
  <c r="I3211" i="1"/>
  <c r="N3210" i="1"/>
  <c r="X3210" i="1"/>
  <c r="Y3210" i="1"/>
  <c r="J3210" i="1"/>
  <c r="I3210" i="1"/>
  <c r="N3209" i="1"/>
  <c r="X3209" i="1"/>
  <c r="Y3209" i="1"/>
  <c r="J3209" i="1"/>
  <c r="I3209" i="1"/>
  <c r="N3208" i="1"/>
  <c r="X3208" i="1"/>
  <c r="Y3208" i="1"/>
  <c r="J3208" i="1"/>
  <c r="I3208" i="1"/>
  <c r="N3207" i="1"/>
  <c r="X3207" i="1"/>
  <c r="Y3207" i="1"/>
  <c r="J3207" i="1"/>
  <c r="I3207" i="1"/>
  <c r="N3206" i="1"/>
  <c r="X3206" i="1"/>
  <c r="Y3206" i="1"/>
  <c r="J3206" i="1"/>
  <c r="I3206" i="1"/>
  <c r="N3205" i="1"/>
  <c r="X3205" i="1"/>
  <c r="Y3205" i="1"/>
  <c r="J3205" i="1"/>
  <c r="I3205" i="1"/>
  <c r="N3204" i="1"/>
  <c r="X3204" i="1"/>
  <c r="Y3204" i="1"/>
  <c r="J3204" i="1"/>
  <c r="I3204" i="1"/>
  <c r="N3203" i="1"/>
  <c r="X3203" i="1"/>
  <c r="Y3203" i="1"/>
  <c r="J3203" i="1"/>
  <c r="I3203" i="1"/>
  <c r="N3202" i="1"/>
  <c r="X3202" i="1"/>
  <c r="Y3202" i="1"/>
  <c r="J3202" i="1"/>
  <c r="I3202" i="1"/>
  <c r="N3201" i="1"/>
  <c r="X3201" i="1"/>
  <c r="Y3201" i="1"/>
  <c r="J3201" i="1"/>
  <c r="I3201" i="1"/>
  <c r="N3200" i="1"/>
  <c r="X3200" i="1"/>
  <c r="Y3200" i="1"/>
  <c r="J3200" i="1"/>
  <c r="I3200" i="1"/>
  <c r="N3199" i="1"/>
  <c r="X3199" i="1"/>
  <c r="Y3199" i="1"/>
  <c r="J3199" i="1"/>
  <c r="I3199" i="1"/>
  <c r="N3198" i="1"/>
  <c r="X3198" i="1"/>
  <c r="Y3198" i="1"/>
  <c r="J3198" i="1"/>
  <c r="I3198" i="1"/>
  <c r="N3197" i="1"/>
  <c r="X3197" i="1"/>
  <c r="Y3197" i="1"/>
  <c r="J3197" i="1"/>
  <c r="I3197" i="1"/>
  <c r="N3196" i="1"/>
  <c r="X3196" i="1"/>
  <c r="Y3196" i="1"/>
  <c r="J3196" i="1"/>
  <c r="I3196" i="1"/>
  <c r="N3195" i="1"/>
  <c r="X3195" i="1"/>
  <c r="Y3195" i="1"/>
  <c r="J3195" i="1"/>
  <c r="I3195" i="1"/>
  <c r="N3194" i="1"/>
  <c r="X3194" i="1"/>
  <c r="Y3194" i="1"/>
  <c r="J3194" i="1"/>
  <c r="I3194" i="1"/>
  <c r="N3193" i="1"/>
  <c r="X3193" i="1"/>
  <c r="Y3193" i="1"/>
  <c r="J3193" i="1"/>
  <c r="I3193" i="1"/>
  <c r="N3192" i="1"/>
  <c r="X3192" i="1"/>
  <c r="Y3192" i="1"/>
  <c r="J3192" i="1"/>
  <c r="I3192" i="1"/>
  <c r="N3191" i="1"/>
  <c r="X3191" i="1"/>
  <c r="Y3191" i="1"/>
  <c r="J3191" i="1"/>
  <c r="I3191" i="1"/>
  <c r="N3190" i="1"/>
  <c r="X3190" i="1"/>
  <c r="Y3190" i="1"/>
  <c r="J3190" i="1"/>
  <c r="I3190" i="1"/>
  <c r="N3189" i="1"/>
  <c r="X3189" i="1"/>
  <c r="Y3189" i="1"/>
  <c r="J3189" i="1"/>
  <c r="I3189" i="1"/>
  <c r="N3188" i="1"/>
  <c r="X3188" i="1"/>
  <c r="Y3188" i="1"/>
  <c r="J3188" i="1"/>
  <c r="I3188" i="1"/>
  <c r="N3187" i="1"/>
  <c r="X3187" i="1"/>
  <c r="Y3187" i="1"/>
  <c r="J3187" i="1"/>
  <c r="I3187" i="1"/>
  <c r="N3186" i="1"/>
  <c r="X3186" i="1"/>
  <c r="Y3186" i="1"/>
  <c r="J3186" i="1"/>
  <c r="I3186" i="1"/>
  <c r="N3185" i="1"/>
  <c r="X3185" i="1"/>
  <c r="Y3185" i="1"/>
  <c r="J3185" i="1"/>
  <c r="I3185" i="1"/>
  <c r="N3184" i="1"/>
  <c r="X3184" i="1"/>
  <c r="Y3184" i="1"/>
  <c r="J3184" i="1"/>
  <c r="I3184" i="1"/>
  <c r="N3183" i="1"/>
  <c r="X3183" i="1"/>
  <c r="Y3183" i="1"/>
  <c r="J3183" i="1"/>
  <c r="I3183" i="1"/>
  <c r="N3182" i="1"/>
  <c r="X3182" i="1"/>
  <c r="Y3182" i="1"/>
  <c r="J3182" i="1"/>
  <c r="I3182" i="1"/>
  <c r="N3181" i="1"/>
  <c r="X3181" i="1"/>
  <c r="Y3181" i="1"/>
  <c r="J3181" i="1"/>
  <c r="I3181" i="1"/>
  <c r="N3180" i="1"/>
  <c r="X3180" i="1"/>
  <c r="Y3180" i="1"/>
  <c r="J3180" i="1"/>
  <c r="I3180" i="1"/>
  <c r="N3179" i="1"/>
  <c r="X3179" i="1"/>
  <c r="Y3179" i="1"/>
  <c r="J3179" i="1"/>
  <c r="I3179" i="1"/>
  <c r="N3178" i="1"/>
  <c r="X3178" i="1"/>
  <c r="Y3178" i="1"/>
  <c r="J3178" i="1"/>
  <c r="I3178" i="1"/>
  <c r="N3177" i="1"/>
  <c r="X3177" i="1"/>
  <c r="Y3177" i="1"/>
  <c r="J3177" i="1"/>
  <c r="I3177" i="1"/>
  <c r="N3176" i="1"/>
  <c r="X3176" i="1"/>
  <c r="Y3176" i="1"/>
  <c r="J3176" i="1"/>
  <c r="I3176" i="1"/>
  <c r="N3175" i="1"/>
  <c r="X3175" i="1"/>
  <c r="Y3175" i="1"/>
  <c r="J3175" i="1"/>
  <c r="I3175" i="1"/>
  <c r="N3174" i="1"/>
  <c r="X3174" i="1"/>
  <c r="Y3174" i="1"/>
  <c r="J3174" i="1"/>
  <c r="I3174" i="1"/>
  <c r="N3173" i="1"/>
  <c r="X3173" i="1"/>
  <c r="Y3173" i="1"/>
  <c r="J3173" i="1"/>
  <c r="I3173" i="1"/>
  <c r="N3172" i="1"/>
  <c r="X3172" i="1"/>
  <c r="Y3172" i="1"/>
  <c r="J3172" i="1"/>
  <c r="I3172" i="1"/>
  <c r="N3171" i="1"/>
  <c r="X3171" i="1"/>
  <c r="Y3171" i="1"/>
  <c r="J3171" i="1"/>
  <c r="I3171" i="1"/>
  <c r="N3170" i="1"/>
  <c r="X3170" i="1"/>
  <c r="Y3170" i="1"/>
  <c r="J3170" i="1"/>
  <c r="I3170" i="1"/>
  <c r="N3169" i="1"/>
  <c r="X3169" i="1"/>
  <c r="Y3169" i="1"/>
  <c r="J3169" i="1"/>
  <c r="I3169" i="1"/>
  <c r="N3168" i="1"/>
  <c r="X3168" i="1"/>
  <c r="Y3168" i="1"/>
  <c r="J3168" i="1"/>
  <c r="I3168" i="1"/>
  <c r="N3167" i="1"/>
  <c r="X3167" i="1"/>
  <c r="Y3167" i="1"/>
  <c r="J3167" i="1"/>
  <c r="I3167" i="1"/>
  <c r="N3166" i="1"/>
  <c r="X3166" i="1"/>
  <c r="Y3166" i="1"/>
  <c r="J3166" i="1"/>
  <c r="I3166" i="1"/>
  <c r="N3165" i="1"/>
  <c r="X3165" i="1"/>
  <c r="Y3165" i="1"/>
  <c r="J3165" i="1"/>
  <c r="I3165" i="1"/>
  <c r="N3164" i="1"/>
  <c r="X3164" i="1"/>
  <c r="Y3164" i="1"/>
  <c r="J3164" i="1"/>
  <c r="I3164" i="1"/>
  <c r="N3163" i="1"/>
  <c r="X3163" i="1"/>
  <c r="Y3163" i="1"/>
  <c r="J3163" i="1"/>
  <c r="I3163" i="1"/>
  <c r="N3162" i="1"/>
  <c r="X3162" i="1"/>
  <c r="Y3162" i="1"/>
  <c r="J3162" i="1"/>
  <c r="I3162" i="1"/>
  <c r="N3161" i="1"/>
  <c r="X3161" i="1"/>
  <c r="Y3161" i="1"/>
  <c r="J3161" i="1"/>
  <c r="I3161" i="1"/>
  <c r="N3160" i="1"/>
  <c r="X3160" i="1"/>
  <c r="Y3160" i="1"/>
  <c r="J3160" i="1"/>
  <c r="I3160" i="1"/>
  <c r="N3159" i="1"/>
  <c r="X3159" i="1"/>
  <c r="Y3159" i="1"/>
  <c r="J3159" i="1"/>
  <c r="I3159" i="1"/>
  <c r="N3158" i="1"/>
  <c r="X3158" i="1"/>
  <c r="Y3158" i="1"/>
  <c r="J3158" i="1"/>
  <c r="I3158" i="1"/>
  <c r="N3157" i="1"/>
  <c r="X3157" i="1"/>
  <c r="Y3157" i="1"/>
  <c r="J3157" i="1"/>
  <c r="I3157" i="1"/>
  <c r="N3156" i="1"/>
  <c r="X3156" i="1"/>
  <c r="Y3156" i="1"/>
  <c r="J3156" i="1"/>
  <c r="I3156" i="1"/>
  <c r="N3155" i="1"/>
  <c r="X3155" i="1"/>
  <c r="Y3155" i="1"/>
  <c r="J3155" i="1"/>
  <c r="I3155" i="1"/>
  <c r="N3154" i="1"/>
  <c r="X3154" i="1"/>
  <c r="Y3154" i="1"/>
  <c r="J3154" i="1"/>
  <c r="I3154" i="1"/>
  <c r="N3153" i="1"/>
  <c r="X3153" i="1"/>
  <c r="Y3153" i="1"/>
  <c r="J3153" i="1"/>
  <c r="I3153" i="1"/>
  <c r="N3152" i="1"/>
  <c r="X3152" i="1"/>
  <c r="Y3152" i="1"/>
  <c r="J3152" i="1"/>
  <c r="I3152" i="1"/>
  <c r="N3151" i="1"/>
  <c r="X3151" i="1"/>
  <c r="Y3151" i="1"/>
  <c r="J3151" i="1"/>
  <c r="I3151" i="1"/>
  <c r="N3150" i="1"/>
  <c r="X3150" i="1"/>
  <c r="Y3150" i="1"/>
  <c r="J3150" i="1"/>
  <c r="I3150" i="1"/>
  <c r="N3149" i="1"/>
  <c r="X3149" i="1"/>
  <c r="Y3149" i="1"/>
  <c r="J3149" i="1"/>
  <c r="I3149" i="1"/>
  <c r="N3148" i="1"/>
  <c r="X3148" i="1"/>
  <c r="Y3148" i="1"/>
  <c r="J3148" i="1"/>
  <c r="I3148" i="1"/>
  <c r="N3147" i="1"/>
  <c r="X3147" i="1"/>
  <c r="Y3147" i="1"/>
  <c r="J3147" i="1"/>
  <c r="I3147" i="1"/>
  <c r="N3146" i="1"/>
  <c r="X3146" i="1"/>
  <c r="Y3146" i="1"/>
  <c r="J3146" i="1"/>
  <c r="I3146" i="1"/>
  <c r="N3145" i="1"/>
  <c r="X3145" i="1"/>
  <c r="Y3145" i="1"/>
  <c r="J3145" i="1"/>
  <c r="I3145" i="1"/>
  <c r="N3144" i="1"/>
  <c r="X3144" i="1"/>
  <c r="Y3144" i="1"/>
  <c r="J3144" i="1"/>
  <c r="I3144" i="1"/>
  <c r="N3143" i="1"/>
  <c r="X3143" i="1"/>
  <c r="Y3143" i="1"/>
  <c r="J3143" i="1"/>
  <c r="I3143" i="1"/>
  <c r="N3142" i="1"/>
  <c r="X3142" i="1"/>
  <c r="Y3142" i="1"/>
  <c r="J3142" i="1"/>
  <c r="I3142" i="1"/>
  <c r="N3141" i="1"/>
  <c r="X3141" i="1"/>
  <c r="Y3141" i="1"/>
  <c r="J3141" i="1"/>
  <c r="I3141" i="1"/>
  <c r="N3140" i="1"/>
  <c r="X3140" i="1"/>
  <c r="Y3140" i="1"/>
  <c r="J3140" i="1"/>
  <c r="I3140" i="1"/>
  <c r="N3139" i="1"/>
  <c r="X3139" i="1"/>
  <c r="Y3139" i="1"/>
  <c r="J3139" i="1"/>
  <c r="I3139" i="1"/>
  <c r="N3138" i="1"/>
  <c r="X3138" i="1"/>
  <c r="Y3138" i="1"/>
  <c r="J3138" i="1"/>
  <c r="I3138" i="1"/>
  <c r="N3137" i="1"/>
  <c r="X3137" i="1"/>
  <c r="Y3137" i="1"/>
  <c r="J3137" i="1"/>
  <c r="I3137" i="1"/>
  <c r="N3136" i="1"/>
  <c r="X3136" i="1"/>
  <c r="Y3136" i="1"/>
  <c r="J3136" i="1"/>
  <c r="I3136" i="1"/>
  <c r="N3135" i="1"/>
  <c r="X3135" i="1"/>
  <c r="Y3135" i="1"/>
  <c r="J3135" i="1"/>
  <c r="I3135" i="1"/>
  <c r="N3134" i="1"/>
  <c r="X3134" i="1"/>
  <c r="Y3134" i="1"/>
  <c r="J3134" i="1"/>
  <c r="I3134" i="1"/>
  <c r="N3133" i="1"/>
  <c r="X3133" i="1"/>
  <c r="Y3133" i="1"/>
  <c r="J3133" i="1"/>
  <c r="I3133" i="1"/>
  <c r="N3132" i="1"/>
  <c r="X3132" i="1"/>
  <c r="Y3132" i="1"/>
  <c r="J3132" i="1"/>
  <c r="I3132" i="1"/>
  <c r="N3131" i="1"/>
  <c r="X3131" i="1"/>
  <c r="Y3131" i="1"/>
  <c r="J3131" i="1"/>
  <c r="I3131" i="1"/>
  <c r="N3130" i="1"/>
  <c r="X3130" i="1"/>
  <c r="Y3130" i="1"/>
  <c r="J3130" i="1"/>
  <c r="I3130" i="1"/>
  <c r="N3129" i="1"/>
  <c r="X3129" i="1"/>
  <c r="Y3129" i="1"/>
  <c r="J3129" i="1"/>
  <c r="I3129" i="1"/>
  <c r="N3128" i="1"/>
  <c r="X3128" i="1"/>
  <c r="Y3128" i="1"/>
  <c r="J3128" i="1"/>
  <c r="I3128" i="1"/>
  <c r="N3127" i="1"/>
  <c r="X3127" i="1"/>
  <c r="Y3127" i="1"/>
  <c r="J3127" i="1"/>
  <c r="I3127" i="1"/>
  <c r="N3126" i="1"/>
  <c r="X3126" i="1"/>
  <c r="Y3126" i="1"/>
  <c r="J3126" i="1"/>
  <c r="I3126" i="1"/>
  <c r="N3125" i="1"/>
  <c r="X3125" i="1"/>
  <c r="Y3125" i="1"/>
  <c r="J3125" i="1"/>
  <c r="I3125" i="1"/>
  <c r="N3124" i="1"/>
  <c r="X3124" i="1"/>
  <c r="Y3124" i="1"/>
  <c r="J3124" i="1"/>
  <c r="I3124" i="1"/>
  <c r="N3123" i="1"/>
  <c r="X3123" i="1"/>
  <c r="Y3123" i="1"/>
  <c r="J3123" i="1"/>
  <c r="I3123" i="1"/>
  <c r="N3122" i="1"/>
  <c r="X3122" i="1"/>
  <c r="Y3122" i="1"/>
  <c r="J3122" i="1"/>
  <c r="I3122" i="1"/>
  <c r="N3121" i="1"/>
  <c r="X3121" i="1"/>
  <c r="Y3121" i="1"/>
  <c r="J3121" i="1"/>
  <c r="I3121" i="1"/>
  <c r="N3120" i="1"/>
  <c r="X3120" i="1"/>
  <c r="Y3120" i="1"/>
  <c r="J3120" i="1"/>
  <c r="I3120" i="1"/>
  <c r="N3119" i="1"/>
  <c r="X3119" i="1"/>
  <c r="Y3119" i="1"/>
  <c r="J3119" i="1"/>
  <c r="I3119" i="1"/>
  <c r="N3118" i="1"/>
  <c r="X3118" i="1"/>
  <c r="Y3118" i="1"/>
  <c r="J3118" i="1"/>
  <c r="I3118" i="1"/>
  <c r="N3117" i="1"/>
  <c r="X3117" i="1"/>
  <c r="Y3117" i="1"/>
  <c r="J3117" i="1"/>
  <c r="I3117" i="1"/>
  <c r="N3116" i="1"/>
  <c r="X3116" i="1"/>
  <c r="Y3116" i="1"/>
  <c r="J3116" i="1"/>
  <c r="I3116" i="1"/>
  <c r="N3115" i="1"/>
  <c r="X3115" i="1"/>
  <c r="Y3115" i="1"/>
  <c r="J3115" i="1"/>
  <c r="I3115" i="1"/>
  <c r="N3114" i="1"/>
  <c r="X3114" i="1"/>
  <c r="Y3114" i="1"/>
  <c r="J3114" i="1"/>
  <c r="I3114" i="1"/>
  <c r="N3113" i="1"/>
  <c r="X3113" i="1"/>
  <c r="Y3113" i="1"/>
  <c r="J3113" i="1"/>
  <c r="I3113" i="1"/>
  <c r="N3112" i="1"/>
  <c r="X3112" i="1"/>
  <c r="Y3112" i="1"/>
  <c r="J3112" i="1"/>
  <c r="I3112" i="1"/>
  <c r="N3111" i="1"/>
  <c r="X3111" i="1"/>
  <c r="Y3111" i="1"/>
  <c r="J3111" i="1"/>
  <c r="I3111" i="1"/>
  <c r="N3110" i="1"/>
  <c r="X3110" i="1"/>
  <c r="Y3110" i="1"/>
  <c r="J3110" i="1"/>
  <c r="I3110" i="1"/>
  <c r="N3109" i="1"/>
  <c r="X3109" i="1"/>
  <c r="Y3109" i="1"/>
  <c r="J3109" i="1"/>
  <c r="I3109" i="1"/>
  <c r="N3108" i="1"/>
  <c r="X3108" i="1"/>
  <c r="Y3108" i="1"/>
  <c r="J3108" i="1"/>
  <c r="I3108" i="1"/>
  <c r="N3107" i="1"/>
  <c r="X3107" i="1"/>
  <c r="Y3107" i="1"/>
  <c r="J3107" i="1"/>
  <c r="I3107" i="1"/>
  <c r="N3106" i="1"/>
  <c r="X3106" i="1"/>
  <c r="Y3106" i="1"/>
  <c r="J3106" i="1"/>
  <c r="I3106" i="1"/>
  <c r="N3105" i="1"/>
  <c r="X3105" i="1"/>
  <c r="Y3105" i="1"/>
  <c r="J3105" i="1"/>
  <c r="I3105" i="1"/>
  <c r="N3104" i="1"/>
  <c r="X3104" i="1"/>
  <c r="Y3104" i="1"/>
  <c r="J3104" i="1"/>
  <c r="I3104" i="1"/>
  <c r="N3103" i="1"/>
  <c r="X3103" i="1"/>
  <c r="Y3103" i="1"/>
  <c r="J3103" i="1"/>
  <c r="I3103" i="1"/>
  <c r="N3102" i="1"/>
  <c r="X3102" i="1"/>
  <c r="Y3102" i="1"/>
  <c r="J3102" i="1"/>
  <c r="I3102" i="1"/>
  <c r="N3101" i="1"/>
  <c r="X3101" i="1"/>
  <c r="Y3101" i="1"/>
  <c r="J3101" i="1"/>
  <c r="I3101" i="1"/>
  <c r="N3100" i="1"/>
  <c r="X3100" i="1"/>
  <c r="Y3100" i="1"/>
  <c r="J3100" i="1"/>
  <c r="I3100" i="1"/>
  <c r="N3099" i="1"/>
  <c r="X3099" i="1"/>
  <c r="Y3099" i="1"/>
  <c r="J3099" i="1"/>
  <c r="I3099" i="1"/>
  <c r="N3098" i="1"/>
  <c r="X3098" i="1"/>
  <c r="Y3098" i="1"/>
  <c r="J3098" i="1"/>
  <c r="I3098" i="1"/>
  <c r="N3097" i="1"/>
  <c r="X3097" i="1"/>
  <c r="Y3097" i="1"/>
  <c r="J3097" i="1"/>
  <c r="I3097" i="1"/>
  <c r="N3096" i="1"/>
  <c r="X3096" i="1"/>
  <c r="Y3096" i="1"/>
  <c r="J3096" i="1"/>
  <c r="I3096" i="1"/>
  <c r="N3095" i="1"/>
  <c r="X3095" i="1"/>
  <c r="Y3095" i="1"/>
  <c r="J3095" i="1"/>
  <c r="I3095" i="1"/>
  <c r="N3094" i="1"/>
  <c r="X3094" i="1"/>
  <c r="Y3094" i="1"/>
  <c r="J3094" i="1"/>
  <c r="I3094" i="1"/>
  <c r="N3093" i="1"/>
  <c r="X3093" i="1"/>
  <c r="Y3093" i="1"/>
  <c r="J3093" i="1"/>
  <c r="I3093" i="1"/>
  <c r="N3092" i="1"/>
  <c r="X3092" i="1"/>
  <c r="Y3092" i="1"/>
  <c r="J3092" i="1"/>
  <c r="I3092" i="1"/>
  <c r="N3091" i="1"/>
  <c r="X3091" i="1"/>
  <c r="Y3091" i="1"/>
  <c r="J3091" i="1"/>
  <c r="I3091" i="1"/>
  <c r="N3090" i="1"/>
  <c r="X3090" i="1"/>
  <c r="Y3090" i="1"/>
  <c r="J3090" i="1"/>
  <c r="I3090" i="1"/>
  <c r="N3089" i="1"/>
  <c r="X3089" i="1"/>
  <c r="Y3089" i="1"/>
  <c r="J3089" i="1"/>
  <c r="I3089" i="1"/>
  <c r="N3088" i="1"/>
  <c r="X3088" i="1"/>
  <c r="Y3088" i="1"/>
  <c r="J3088" i="1"/>
  <c r="I3088" i="1"/>
  <c r="N3087" i="1"/>
  <c r="X3087" i="1"/>
  <c r="Y3087" i="1"/>
  <c r="J3087" i="1"/>
  <c r="I3087" i="1"/>
  <c r="N3086" i="1"/>
  <c r="X3086" i="1"/>
  <c r="Y3086" i="1"/>
  <c r="J3086" i="1"/>
  <c r="I3086" i="1"/>
  <c r="N3085" i="1"/>
  <c r="X3085" i="1"/>
  <c r="Y3085" i="1"/>
  <c r="J3085" i="1"/>
  <c r="I3085" i="1"/>
  <c r="N3084" i="1"/>
  <c r="X3084" i="1"/>
  <c r="Y3084" i="1"/>
  <c r="J3084" i="1"/>
  <c r="I3084" i="1"/>
  <c r="N3083" i="1"/>
  <c r="X3083" i="1"/>
  <c r="Y3083" i="1"/>
  <c r="J3083" i="1"/>
  <c r="I3083" i="1"/>
  <c r="N3082" i="1"/>
  <c r="X3082" i="1"/>
  <c r="Y3082" i="1"/>
  <c r="J3082" i="1"/>
  <c r="I3082" i="1"/>
  <c r="N3081" i="1"/>
  <c r="X3081" i="1"/>
  <c r="Y3081" i="1"/>
  <c r="J3081" i="1"/>
  <c r="I3081" i="1"/>
  <c r="N3080" i="1"/>
  <c r="X3080" i="1"/>
  <c r="Y3080" i="1"/>
  <c r="J3080" i="1"/>
  <c r="I3080" i="1"/>
  <c r="N3079" i="1"/>
  <c r="X3079" i="1"/>
  <c r="Y3079" i="1"/>
  <c r="J3079" i="1"/>
  <c r="I3079" i="1"/>
  <c r="N3078" i="1"/>
  <c r="X3078" i="1"/>
  <c r="Y3078" i="1"/>
  <c r="J3078" i="1"/>
  <c r="I3078" i="1"/>
  <c r="N3077" i="1"/>
  <c r="X3077" i="1"/>
  <c r="Y3077" i="1"/>
  <c r="J3077" i="1"/>
  <c r="I3077" i="1"/>
  <c r="N3076" i="1"/>
  <c r="X3076" i="1"/>
  <c r="Y3076" i="1"/>
  <c r="J3076" i="1"/>
  <c r="I3076" i="1"/>
  <c r="N3075" i="1"/>
  <c r="X3075" i="1"/>
  <c r="Y3075" i="1"/>
  <c r="J3075" i="1"/>
  <c r="I3075" i="1"/>
  <c r="N3074" i="1"/>
  <c r="X3074" i="1"/>
  <c r="Y3074" i="1"/>
  <c r="J3074" i="1"/>
  <c r="I3074" i="1"/>
  <c r="N3073" i="1"/>
  <c r="X3073" i="1"/>
  <c r="Y3073" i="1"/>
  <c r="J3073" i="1"/>
  <c r="I3073" i="1"/>
  <c r="N3072" i="1"/>
  <c r="X3072" i="1"/>
  <c r="Y3072" i="1"/>
  <c r="J3072" i="1"/>
  <c r="I3072" i="1"/>
  <c r="N3071" i="1"/>
  <c r="X3071" i="1"/>
  <c r="Y3071" i="1"/>
  <c r="J3071" i="1"/>
  <c r="I3071" i="1"/>
  <c r="N3070" i="1"/>
  <c r="X3070" i="1"/>
  <c r="Y3070" i="1"/>
  <c r="J3070" i="1"/>
  <c r="I3070" i="1"/>
  <c r="N3069" i="1"/>
  <c r="X3069" i="1"/>
  <c r="Y3069" i="1"/>
  <c r="J3069" i="1"/>
  <c r="I3069" i="1"/>
  <c r="N3068" i="1"/>
  <c r="X3068" i="1"/>
  <c r="Y3068" i="1"/>
  <c r="J3068" i="1"/>
  <c r="I3068" i="1"/>
  <c r="N3067" i="1"/>
  <c r="X3067" i="1"/>
  <c r="Y3067" i="1"/>
  <c r="J3067" i="1"/>
  <c r="I3067" i="1"/>
  <c r="N3066" i="1"/>
  <c r="X3066" i="1"/>
  <c r="Y3066" i="1"/>
  <c r="J3066" i="1"/>
  <c r="I3066" i="1"/>
  <c r="N3065" i="1"/>
  <c r="X3065" i="1"/>
  <c r="Y3065" i="1"/>
  <c r="J3065" i="1"/>
  <c r="I3065" i="1"/>
  <c r="N3064" i="1"/>
  <c r="X3064" i="1"/>
  <c r="Y3064" i="1"/>
  <c r="J3064" i="1"/>
  <c r="I3064" i="1"/>
  <c r="N3063" i="1"/>
  <c r="X3063" i="1"/>
  <c r="Y3063" i="1"/>
  <c r="J3063" i="1"/>
  <c r="I3063" i="1"/>
  <c r="N3062" i="1"/>
  <c r="X3062" i="1"/>
  <c r="Y3062" i="1"/>
  <c r="J3062" i="1"/>
  <c r="I3062" i="1"/>
  <c r="N3061" i="1"/>
  <c r="X3061" i="1"/>
  <c r="Y3061" i="1"/>
  <c r="J3061" i="1"/>
  <c r="I3061" i="1"/>
  <c r="N3060" i="1"/>
  <c r="X3060" i="1"/>
  <c r="Y3060" i="1"/>
  <c r="J3060" i="1"/>
  <c r="I3060" i="1"/>
  <c r="N3059" i="1"/>
  <c r="X3059" i="1"/>
  <c r="Y3059" i="1"/>
  <c r="J3059" i="1"/>
  <c r="I3059" i="1"/>
  <c r="N3058" i="1"/>
  <c r="X3058" i="1"/>
  <c r="Y3058" i="1"/>
  <c r="J3058" i="1"/>
  <c r="I3058" i="1"/>
  <c r="N3057" i="1"/>
  <c r="X3057" i="1"/>
  <c r="Y3057" i="1"/>
  <c r="J3057" i="1"/>
  <c r="I3057" i="1"/>
  <c r="N3056" i="1"/>
  <c r="X3056" i="1"/>
  <c r="Y3056" i="1"/>
  <c r="J3056" i="1"/>
  <c r="I3056" i="1"/>
  <c r="N3055" i="1"/>
  <c r="X3055" i="1"/>
  <c r="Y3055" i="1"/>
  <c r="J3055" i="1"/>
  <c r="I3055" i="1"/>
  <c r="N3054" i="1"/>
  <c r="X3054" i="1"/>
  <c r="Y3054" i="1"/>
  <c r="J3054" i="1"/>
  <c r="I3054" i="1"/>
  <c r="N3053" i="1"/>
  <c r="X3053" i="1"/>
  <c r="Y3053" i="1"/>
  <c r="J3053" i="1"/>
  <c r="I3053" i="1"/>
  <c r="N3052" i="1"/>
  <c r="X3052" i="1"/>
  <c r="Y3052" i="1"/>
  <c r="J3052" i="1"/>
  <c r="I3052" i="1"/>
  <c r="N3051" i="1"/>
  <c r="X3051" i="1"/>
  <c r="Y3051" i="1"/>
  <c r="J3051" i="1"/>
  <c r="I3051" i="1"/>
  <c r="N3050" i="1"/>
  <c r="X3050" i="1"/>
  <c r="Y3050" i="1"/>
  <c r="J3050" i="1"/>
  <c r="I3050" i="1"/>
  <c r="N3049" i="1"/>
  <c r="X3049" i="1"/>
  <c r="Y3049" i="1"/>
  <c r="J3049" i="1"/>
  <c r="I3049" i="1"/>
  <c r="N3048" i="1"/>
  <c r="X3048" i="1"/>
  <c r="Y3048" i="1"/>
  <c r="J3048" i="1"/>
  <c r="I3048" i="1"/>
  <c r="N3047" i="1"/>
  <c r="X3047" i="1"/>
  <c r="Y3047" i="1"/>
  <c r="J3047" i="1"/>
  <c r="I3047" i="1"/>
  <c r="N3046" i="1"/>
  <c r="X3046" i="1"/>
  <c r="Y3046" i="1"/>
  <c r="J3046" i="1"/>
  <c r="I3046" i="1"/>
  <c r="N3045" i="1"/>
  <c r="X3045" i="1"/>
  <c r="Y3045" i="1"/>
  <c r="J3045" i="1"/>
  <c r="I3045" i="1"/>
  <c r="N3044" i="1"/>
  <c r="X3044" i="1"/>
  <c r="Y3044" i="1"/>
  <c r="J3044" i="1"/>
  <c r="I3044" i="1"/>
  <c r="N3043" i="1"/>
  <c r="X3043" i="1"/>
  <c r="Y3043" i="1"/>
  <c r="J3043" i="1"/>
  <c r="I3043" i="1"/>
  <c r="N3042" i="1"/>
  <c r="X3042" i="1"/>
  <c r="Y3042" i="1"/>
  <c r="J3042" i="1"/>
  <c r="I3042" i="1"/>
  <c r="N3041" i="1"/>
  <c r="X3041" i="1"/>
  <c r="Y3041" i="1"/>
  <c r="J3041" i="1"/>
  <c r="I3041" i="1"/>
  <c r="N3040" i="1"/>
  <c r="X3040" i="1"/>
  <c r="Y3040" i="1"/>
  <c r="J3040" i="1"/>
  <c r="I3040" i="1"/>
  <c r="N3039" i="1"/>
  <c r="X3039" i="1"/>
  <c r="Y3039" i="1"/>
  <c r="J3039" i="1"/>
  <c r="I3039" i="1"/>
  <c r="N3038" i="1"/>
  <c r="X3038" i="1"/>
  <c r="Y3038" i="1"/>
  <c r="J3038" i="1"/>
  <c r="I3038" i="1"/>
  <c r="N3037" i="1"/>
  <c r="X3037" i="1"/>
  <c r="Y3037" i="1"/>
  <c r="J3037" i="1"/>
  <c r="I3037" i="1"/>
  <c r="N3036" i="1"/>
  <c r="X3036" i="1"/>
  <c r="Y3036" i="1"/>
  <c r="J3036" i="1"/>
  <c r="I3036" i="1"/>
  <c r="N3035" i="1"/>
  <c r="X3035" i="1"/>
  <c r="Y3035" i="1"/>
  <c r="J3035" i="1"/>
  <c r="I3035" i="1"/>
  <c r="N3034" i="1"/>
  <c r="X3034" i="1"/>
  <c r="Y3034" i="1"/>
  <c r="J3034" i="1"/>
  <c r="I3034" i="1"/>
  <c r="N3033" i="1"/>
  <c r="X3033" i="1"/>
  <c r="Y3033" i="1"/>
  <c r="J3033" i="1"/>
  <c r="I3033" i="1"/>
  <c r="N3032" i="1"/>
  <c r="X3032" i="1"/>
  <c r="Y3032" i="1"/>
  <c r="J3032" i="1"/>
  <c r="I3032" i="1"/>
  <c r="N3031" i="1"/>
  <c r="X3031" i="1"/>
  <c r="Y3031" i="1"/>
  <c r="J3031" i="1"/>
  <c r="I3031" i="1"/>
  <c r="N3030" i="1"/>
  <c r="X3030" i="1"/>
  <c r="Y3030" i="1"/>
  <c r="J3030" i="1"/>
  <c r="I3030" i="1"/>
  <c r="N3029" i="1"/>
  <c r="X3029" i="1"/>
  <c r="Y3029" i="1"/>
  <c r="J3029" i="1"/>
  <c r="I3029" i="1"/>
  <c r="N3028" i="1"/>
  <c r="X3028" i="1"/>
  <c r="Y3028" i="1"/>
  <c r="J3028" i="1"/>
  <c r="I3028" i="1"/>
  <c r="N3027" i="1"/>
  <c r="X3027" i="1"/>
  <c r="Y3027" i="1"/>
  <c r="J3027" i="1"/>
  <c r="I3027" i="1"/>
  <c r="N3026" i="1"/>
  <c r="X3026" i="1"/>
  <c r="Y3026" i="1"/>
  <c r="J3026" i="1"/>
  <c r="I3026" i="1"/>
  <c r="N3025" i="1"/>
  <c r="X3025" i="1"/>
  <c r="Y3025" i="1"/>
  <c r="J3025" i="1"/>
  <c r="I3025" i="1"/>
  <c r="N3024" i="1"/>
  <c r="X3024" i="1"/>
  <c r="Y3024" i="1"/>
  <c r="J3024" i="1"/>
  <c r="I3024" i="1"/>
  <c r="N3023" i="1"/>
  <c r="X3023" i="1"/>
  <c r="Y3023" i="1"/>
  <c r="J3023" i="1"/>
  <c r="I3023" i="1"/>
  <c r="N3022" i="1"/>
  <c r="X3022" i="1"/>
  <c r="Y3022" i="1"/>
  <c r="J3022" i="1"/>
  <c r="I3022" i="1"/>
  <c r="N3021" i="1"/>
  <c r="X3021" i="1"/>
  <c r="Y3021" i="1"/>
  <c r="J3021" i="1"/>
  <c r="I3021" i="1"/>
  <c r="N3020" i="1"/>
  <c r="X3020" i="1"/>
  <c r="Y3020" i="1"/>
  <c r="J3020" i="1"/>
  <c r="I3020" i="1"/>
  <c r="N3019" i="1"/>
  <c r="X3019" i="1"/>
  <c r="Y3019" i="1"/>
  <c r="J3019" i="1"/>
  <c r="I3019" i="1"/>
  <c r="N3018" i="1"/>
  <c r="X3018" i="1"/>
  <c r="Y3018" i="1"/>
  <c r="J3018" i="1"/>
  <c r="I3018" i="1"/>
  <c r="N3017" i="1"/>
  <c r="X3017" i="1"/>
  <c r="Y3017" i="1"/>
  <c r="J3017" i="1"/>
  <c r="I3017" i="1"/>
  <c r="N3016" i="1"/>
  <c r="X3016" i="1"/>
  <c r="Y3016" i="1"/>
  <c r="J3016" i="1"/>
  <c r="I3016" i="1"/>
  <c r="N3015" i="1"/>
  <c r="X3015" i="1"/>
  <c r="Y3015" i="1"/>
  <c r="J3015" i="1"/>
  <c r="I3015" i="1"/>
  <c r="N3014" i="1"/>
  <c r="X3014" i="1"/>
  <c r="Y3014" i="1"/>
  <c r="J3014" i="1"/>
  <c r="I3014" i="1"/>
  <c r="N3013" i="1"/>
  <c r="X3013" i="1"/>
  <c r="Y3013" i="1"/>
  <c r="J3013" i="1"/>
  <c r="I3013" i="1"/>
  <c r="N3012" i="1"/>
  <c r="X3012" i="1"/>
  <c r="Y3012" i="1"/>
  <c r="J3012" i="1"/>
  <c r="I3012" i="1"/>
  <c r="N3011" i="1"/>
  <c r="X3011" i="1"/>
  <c r="Y3011" i="1"/>
  <c r="J3011" i="1"/>
  <c r="I3011" i="1"/>
  <c r="N3010" i="1"/>
  <c r="X3010" i="1"/>
  <c r="Y3010" i="1"/>
  <c r="J3010" i="1"/>
  <c r="I3010" i="1"/>
  <c r="N3009" i="1"/>
  <c r="X3009" i="1"/>
  <c r="Y3009" i="1"/>
  <c r="J3009" i="1"/>
  <c r="I3009" i="1"/>
  <c r="N3008" i="1"/>
  <c r="X3008" i="1"/>
  <c r="Y3008" i="1"/>
  <c r="J3008" i="1"/>
  <c r="I3008" i="1"/>
  <c r="N3007" i="1"/>
  <c r="X3007" i="1"/>
  <c r="Y3007" i="1"/>
  <c r="J3007" i="1"/>
  <c r="I3007" i="1"/>
  <c r="N3006" i="1"/>
  <c r="X3006" i="1"/>
  <c r="Y3006" i="1"/>
  <c r="J3006" i="1"/>
  <c r="I3006" i="1"/>
  <c r="N3005" i="1"/>
  <c r="X3005" i="1"/>
  <c r="Y3005" i="1"/>
  <c r="J3005" i="1"/>
  <c r="I3005" i="1"/>
  <c r="N3004" i="1"/>
  <c r="X3004" i="1"/>
  <c r="Y3004" i="1"/>
  <c r="J3004" i="1"/>
  <c r="I3004" i="1"/>
  <c r="N3003" i="1"/>
  <c r="X3003" i="1"/>
  <c r="Y3003" i="1"/>
  <c r="J3003" i="1"/>
  <c r="I3003" i="1"/>
  <c r="N3002" i="1"/>
  <c r="X3002" i="1"/>
  <c r="Y3002" i="1"/>
  <c r="J3002" i="1"/>
  <c r="I3002" i="1"/>
  <c r="N3001" i="1"/>
  <c r="X3001" i="1"/>
  <c r="Y3001" i="1"/>
  <c r="J3001" i="1"/>
  <c r="I3001" i="1"/>
  <c r="N3000" i="1"/>
  <c r="X3000" i="1"/>
  <c r="Y3000" i="1"/>
  <c r="J3000" i="1"/>
  <c r="I3000" i="1"/>
  <c r="N2999" i="1"/>
  <c r="X2999" i="1"/>
  <c r="Y2999" i="1"/>
  <c r="J2999" i="1"/>
  <c r="I2999" i="1"/>
  <c r="N2998" i="1"/>
  <c r="X2998" i="1"/>
  <c r="Y2998" i="1"/>
  <c r="J2998" i="1"/>
  <c r="I2998" i="1"/>
  <c r="N2997" i="1"/>
  <c r="X2997" i="1"/>
  <c r="Y2997" i="1"/>
  <c r="J2997" i="1"/>
  <c r="I2997" i="1"/>
  <c r="N2996" i="1"/>
  <c r="X2996" i="1"/>
  <c r="Y2996" i="1"/>
  <c r="J2996" i="1"/>
  <c r="I2996" i="1"/>
  <c r="N2995" i="1"/>
  <c r="X2995" i="1"/>
  <c r="Y2995" i="1"/>
  <c r="J2995" i="1"/>
  <c r="I2995" i="1"/>
  <c r="N2994" i="1"/>
  <c r="X2994" i="1"/>
  <c r="Y2994" i="1"/>
  <c r="J2994" i="1"/>
  <c r="I2994" i="1"/>
  <c r="N2993" i="1"/>
  <c r="X2993" i="1"/>
  <c r="Y2993" i="1"/>
  <c r="J2993" i="1"/>
  <c r="I2993" i="1"/>
  <c r="N2992" i="1"/>
  <c r="X2992" i="1"/>
  <c r="Y2992" i="1"/>
  <c r="J2992" i="1"/>
  <c r="I2992" i="1"/>
  <c r="N2991" i="1"/>
  <c r="X2991" i="1"/>
  <c r="Y2991" i="1"/>
  <c r="J2991" i="1"/>
  <c r="I2991" i="1"/>
  <c r="N2990" i="1"/>
  <c r="X2990" i="1"/>
  <c r="Y2990" i="1"/>
  <c r="J2990" i="1"/>
  <c r="I2990" i="1"/>
  <c r="N2989" i="1"/>
  <c r="X2989" i="1"/>
  <c r="Y2989" i="1"/>
  <c r="J2989" i="1"/>
  <c r="I2989" i="1"/>
  <c r="N2988" i="1"/>
  <c r="X2988" i="1"/>
  <c r="Y2988" i="1"/>
  <c r="J2988" i="1"/>
  <c r="I2988" i="1"/>
  <c r="N2987" i="1"/>
  <c r="X2987" i="1"/>
  <c r="Y2987" i="1"/>
  <c r="J2987" i="1"/>
  <c r="I2987" i="1"/>
  <c r="N2986" i="1"/>
  <c r="X2986" i="1"/>
  <c r="Y2986" i="1"/>
  <c r="J2986" i="1"/>
  <c r="I2986" i="1"/>
  <c r="N2985" i="1"/>
  <c r="X2985" i="1"/>
  <c r="Y2985" i="1"/>
  <c r="J2985" i="1"/>
  <c r="I2985" i="1"/>
  <c r="N2984" i="1"/>
  <c r="X2984" i="1"/>
  <c r="Y2984" i="1"/>
  <c r="J2984" i="1"/>
  <c r="I2984" i="1"/>
  <c r="N2983" i="1"/>
  <c r="X2983" i="1"/>
  <c r="Y2983" i="1"/>
  <c r="J2983" i="1"/>
  <c r="I2983" i="1"/>
  <c r="N2982" i="1"/>
  <c r="X2982" i="1"/>
  <c r="Y2982" i="1"/>
  <c r="J2982" i="1"/>
  <c r="I2982" i="1"/>
  <c r="N2981" i="1"/>
  <c r="X2981" i="1"/>
  <c r="Y2981" i="1"/>
  <c r="J2981" i="1"/>
  <c r="I2981" i="1"/>
  <c r="N2980" i="1"/>
  <c r="X2980" i="1"/>
  <c r="Y2980" i="1"/>
  <c r="J2980" i="1"/>
  <c r="I2980" i="1"/>
  <c r="N2979" i="1"/>
  <c r="X2979" i="1"/>
  <c r="Y2979" i="1"/>
  <c r="J2979" i="1"/>
  <c r="I2979" i="1"/>
  <c r="N2978" i="1"/>
  <c r="X2978" i="1"/>
  <c r="Y2978" i="1"/>
  <c r="J2978" i="1"/>
  <c r="I2978" i="1"/>
  <c r="N2977" i="1"/>
  <c r="X2977" i="1"/>
  <c r="Y2977" i="1"/>
  <c r="J2977" i="1"/>
  <c r="I2977" i="1"/>
  <c r="N2976" i="1"/>
  <c r="X2976" i="1"/>
  <c r="Y2976" i="1"/>
  <c r="J2976" i="1"/>
  <c r="I2976" i="1"/>
  <c r="N2975" i="1"/>
  <c r="X2975" i="1"/>
  <c r="Y2975" i="1"/>
  <c r="J2975" i="1"/>
  <c r="I2975" i="1"/>
  <c r="N2974" i="1"/>
  <c r="X2974" i="1"/>
  <c r="Y2974" i="1"/>
  <c r="J2974" i="1"/>
  <c r="I2974" i="1"/>
  <c r="N2973" i="1"/>
  <c r="X2973" i="1"/>
  <c r="Y2973" i="1"/>
  <c r="J2973" i="1"/>
  <c r="I2973" i="1"/>
  <c r="N2972" i="1"/>
  <c r="X2972" i="1"/>
  <c r="Y2972" i="1"/>
  <c r="J2972" i="1"/>
  <c r="I2972" i="1"/>
  <c r="N2971" i="1"/>
  <c r="X2971" i="1"/>
  <c r="Y2971" i="1"/>
  <c r="J2971" i="1"/>
  <c r="I2971" i="1"/>
  <c r="N2970" i="1"/>
  <c r="X2970" i="1"/>
  <c r="Y2970" i="1"/>
  <c r="J2970" i="1"/>
  <c r="I2970" i="1"/>
  <c r="N2969" i="1"/>
  <c r="X2969" i="1"/>
  <c r="Y2969" i="1"/>
  <c r="J2969" i="1"/>
  <c r="I2969" i="1"/>
  <c r="N2968" i="1"/>
  <c r="X2968" i="1"/>
  <c r="Y2968" i="1"/>
  <c r="J2968" i="1"/>
  <c r="I2968" i="1"/>
  <c r="N2967" i="1"/>
  <c r="X2967" i="1"/>
  <c r="Y2967" i="1"/>
  <c r="J2967" i="1"/>
  <c r="I2967" i="1"/>
  <c r="N2966" i="1"/>
  <c r="X2966" i="1"/>
  <c r="Y2966" i="1"/>
  <c r="J2966" i="1"/>
  <c r="I2966" i="1"/>
  <c r="N2965" i="1"/>
  <c r="X2965" i="1"/>
  <c r="Y2965" i="1"/>
  <c r="J2965" i="1"/>
  <c r="I2965" i="1"/>
  <c r="N2964" i="1"/>
  <c r="X2964" i="1"/>
  <c r="Y2964" i="1"/>
  <c r="J2964" i="1"/>
  <c r="I2964" i="1"/>
  <c r="N2963" i="1"/>
  <c r="X2963" i="1"/>
  <c r="Y2963" i="1"/>
  <c r="J2963" i="1"/>
  <c r="I2963" i="1"/>
  <c r="N2962" i="1"/>
  <c r="X2962" i="1"/>
  <c r="Y2962" i="1"/>
  <c r="J2962" i="1"/>
  <c r="I2962" i="1"/>
  <c r="N2961" i="1"/>
  <c r="X2961" i="1"/>
  <c r="Y2961" i="1"/>
  <c r="J2961" i="1"/>
  <c r="I2961" i="1"/>
  <c r="N2960" i="1"/>
  <c r="X2960" i="1"/>
  <c r="Y2960" i="1"/>
  <c r="J2960" i="1"/>
  <c r="I2960" i="1"/>
  <c r="N2959" i="1"/>
  <c r="X2959" i="1"/>
  <c r="Y2959" i="1"/>
  <c r="J2959" i="1"/>
  <c r="I2959" i="1"/>
  <c r="N2958" i="1"/>
  <c r="X2958" i="1"/>
  <c r="Y2958" i="1"/>
  <c r="J2958" i="1"/>
  <c r="I2958" i="1"/>
  <c r="N2957" i="1"/>
  <c r="X2957" i="1"/>
  <c r="Y2957" i="1"/>
  <c r="J2957" i="1"/>
  <c r="I2957" i="1"/>
  <c r="N2956" i="1"/>
  <c r="X2956" i="1"/>
  <c r="Y2956" i="1"/>
  <c r="J2956" i="1"/>
  <c r="I2956" i="1"/>
  <c r="N2955" i="1"/>
  <c r="X2955" i="1"/>
  <c r="Y2955" i="1"/>
  <c r="J2955" i="1"/>
  <c r="I2955" i="1"/>
  <c r="N2954" i="1"/>
  <c r="X2954" i="1"/>
  <c r="Y2954" i="1"/>
  <c r="J2954" i="1"/>
  <c r="I2954" i="1"/>
  <c r="N2953" i="1"/>
  <c r="X2953" i="1"/>
  <c r="Y2953" i="1"/>
  <c r="J2953" i="1"/>
  <c r="I2953" i="1"/>
  <c r="N2952" i="1"/>
  <c r="X2952" i="1"/>
  <c r="Y2952" i="1"/>
  <c r="J2952" i="1"/>
  <c r="I2952" i="1"/>
  <c r="N2951" i="1"/>
  <c r="X2951" i="1"/>
  <c r="Y2951" i="1"/>
  <c r="J2951" i="1"/>
  <c r="I2951" i="1"/>
  <c r="N2950" i="1"/>
  <c r="X2950" i="1"/>
  <c r="Y2950" i="1"/>
  <c r="J2950" i="1"/>
  <c r="I2950" i="1"/>
  <c r="N2949" i="1"/>
  <c r="X2949" i="1"/>
  <c r="Y2949" i="1"/>
  <c r="J2949" i="1"/>
  <c r="I2949" i="1"/>
  <c r="N2948" i="1"/>
  <c r="X2948" i="1"/>
  <c r="Y2948" i="1"/>
  <c r="J2948" i="1"/>
  <c r="I2948" i="1"/>
  <c r="N2947" i="1"/>
  <c r="X2947" i="1"/>
  <c r="Y2947" i="1"/>
  <c r="J2947" i="1"/>
  <c r="I2947" i="1"/>
  <c r="N2946" i="1"/>
  <c r="X2946" i="1"/>
  <c r="Y2946" i="1"/>
  <c r="J2946" i="1"/>
  <c r="I2946" i="1"/>
  <c r="N2945" i="1"/>
  <c r="X2945" i="1"/>
  <c r="Y2945" i="1"/>
  <c r="J2945" i="1"/>
  <c r="I2945" i="1"/>
  <c r="N2944" i="1"/>
  <c r="X2944" i="1"/>
  <c r="Y2944" i="1"/>
  <c r="J2944" i="1"/>
  <c r="I2944" i="1"/>
  <c r="N2943" i="1"/>
  <c r="X2943" i="1"/>
  <c r="Y2943" i="1"/>
  <c r="J2943" i="1"/>
  <c r="I2943" i="1"/>
  <c r="N2942" i="1"/>
  <c r="X2942" i="1"/>
  <c r="Y2942" i="1"/>
  <c r="J2942" i="1"/>
  <c r="I2942" i="1"/>
  <c r="N2941" i="1"/>
  <c r="X2941" i="1"/>
  <c r="Y2941" i="1"/>
  <c r="J2941" i="1"/>
  <c r="I2941" i="1"/>
  <c r="N2940" i="1"/>
  <c r="X2940" i="1"/>
  <c r="Y2940" i="1"/>
  <c r="J2940" i="1"/>
  <c r="I2940" i="1"/>
  <c r="N2939" i="1"/>
  <c r="X2939" i="1"/>
  <c r="Y2939" i="1"/>
  <c r="J2939" i="1"/>
  <c r="I2939" i="1"/>
  <c r="N2938" i="1"/>
  <c r="X2938" i="1"/>
  <c r="Y2938" i="1"/>
  <c r="J2938" i="1"/>
  <c r="I2938" i="1"/>
  <c r="N2937" i="1"/>
  <c r="X2937" i="1"/>
  <c r="Y2937" i="1"/>
  <c r="J2937" i="1"/>
  <c r="I2937" i="1"/>
  <c r="N2936" i="1"/>
  <c r="X2936" i="1"/>
  <c r="Y2936" i="1"/>
  <c r="J2936" i="1"/>
  <c r="I2936" i="1"/>
  <c r="N2935" i="1"/>
  <c r="X2935" i="1"/>
  <c r="Y2935" i="1"/>
  <c r="J2935" i="1"/>
  <c r="I2935" i="1"/>
  <c r="N2934" i="1"/>
  <c r="X2934" i="1"/>
  <c r="Y2934" i="1"/>
  <c r="J2934" i="1"/>
  <c r="I2934" i="1"/>
  <c r="N2933" i="1"/>
  <c r="X2933" i="1"/>
  <c r="Y2933" i="1"/>
  <c r="J2933" i="1"/>
  <c r="I2933" i="1"/>
  <c r="N2932" i="1"/>
  <c r="X2932" i="1"/>
  <c r="Y2932" i="1"/>
  <c r="J2932" i="1"/>
  <c r="I2932" i="1"/>
  <c r="N2931" i="1"/>
  <c r="X2931" i="1"/>
  <c r="Y2931" i="1"/>
  <c r="J2931" i="1"/>
  <c r="I2931" i="1"/>
  <c r="N2930" i="1"/>
  <c r="X2930" i="1"/>
  <c r="Y2930" i="1"/>
  <c r="J2930" i="1"/>
  <c r="I2930" i="1"/>
  <c r="N2929" i="1"/>
  <c r="X2929" i="1"/>
  <c r="Y2929" i="1"/>
  <c r="J2929" i="1"/>
  <c r="I2929" i="1"/>
  <c r="N2928" i="1"/>
  <c r="X2928" i="1"/>
  <c r="Y2928" i="1"/>
  <c r="J2928" i="1"/>
  <c r="I2928" i="1"/>
  <c r="N2927" i="1"/>
  <c r="X2927" i="1"/>
  <c r="Y2927" i="1"/>
  <c r="J2927" i="1"/>
  <c r="I2927" i="1"/>
  <c r="N2926" i="1"/>
  <c r="X2926" i="1"/>
  <c r="Y2926" i="1"/>
  <c r="J2926" i="1"/>
  <c r="I2926" i="1"/>
  <c r="N2925" i="1"/>
  <c r="X2925" i="1"/>
  <c r="Y2925" i="1"/>
  <c r="J2925" i="1"/>
  <c r="I2925" i="1"/>
  <c r="N2924" i="1"/>
  <c r="X2924" i="1"/>
  <c r="Y2924" i="1"/>
  <c r="J2924" i="1"/>
  <c r="I2924" i="1"/>
  <c r="N2923" i="1"/>
  <c r="X2923" i="1"/>
  <c r="Y2923" i="1"/>
  <c r="J2923" i="1"/>
  <c r="I2923" i="1"/>
  <c r="N2922" i="1"/>
  <c r="X2922" i="1"/>
  <c r="Y2922" i="1"/>
  <c r="J2922" i="1"/>
  <c r="I2922" i="1"/>
  <c r="N2921" i="1"/>
  <c r="X2921" i="1"/>
  <c r="Y2921" i="1"/>
  <c r="J2921" i="1"/>
  <c r="I2921" i="1"/>
  <c r="N2920" i="1"/>
  <c r="X2920" i="1"/>
  <c r="Y2920" i="1"/>
  <c r="J2920" i="1"/>
  <c r="I2920" i="1"/>
  <c r="N2919" i="1"/>
  <c r="X2919" i="1"/>
  <c r="Y2919" i="1"/>
  <c r="J2919" i="1"/>
  <c r="I2919" i="1"/>
  <c r="N2918" i="1"/>
  <c r="X2918" i="1"/>
  <c r="Y2918" i="1"/>
  <c r="J2918" i="1"/>
  <c r="I2918" i="1"/>
  <c r="N2917" i="1"/>
  <c r="X2917" i="1"/>
  <c r="Y2917" i="1"/>
  <c r="J2917" i="1"/>
  <c r="I2917" i="1"/>
  <c r="N2916" i="1"/>
  <c r="X2916" i="1"/>
  <c r="Y2916" i="1"/>
  <c r="J2916" i="1"/>
  <c r="I2916" i="1"/>
  <c r="N2915" i="1"/>
  <c r="X2915" i="1"/>
  <c r="Y2915" i="1"/>
  <c r="J2915" i="1"/>
  <c r="I2915" i="1"/>
  <c r="N2914" i="1"/>
  <c r="X2914" i="1"/>
  <c r="Y2914" i="1"/>
  <c r="J2914" i="1"/>
  <c r="I2914" i="1"/>
  <c r="N2913" i="1"/>
  <c r="X2913" i="1"/>
  <c r="Y2913" i="1"/>
  <c r="J2913" i="1"/>
  <c r="I2913" i="1"/>
  <c r="N2912" i="1"/>
  <c r="X2912" i="1"/>
  <c r="Y2912" i="1"/>
  <c r="J2912" i="1"/>
  <c r="I2912" i="1"/>
  <c r="N2911" i="1"/>
  <c r="X2911" i="1"/>
  <c r="Y2911" i="1"/>
  <c r="J2911" i="1"/>
  <c r="I2911" i="1"/>
  <c r="N2910" i="1"/>
  <c r="X2910" i="1"/>
  <c r="Y2910" i="1"/>
  <c r="J2910" i="1"/>
  <c r="I2910" i="1"/>
  <c r="N2909" i="1"/>
  <c r="X2909" i="1"/>
  <c r="Y2909" i="1"/>
  <c r="J2909" i="1"/>
  <c r="I2909" i="1"/>
  <c r="N2908" i="1"/>
  <c r="X2908" i="1"/>
  <c r="Y2908" i="1"/>
  <c r="J2908" i="1"/>
  <c r="I2908" i="1"/>
  <c r="N2907" i="1"/>
  <c r="X2907" i="1"/>
  <c r="Y2907" i="1"/>
  <c r="J2907" i="1"/>
  <c r="I2907" i="1"/>
  <c r="N2906" i="1"/>
  <c r="X2906" i="1"/>
  <c r="Y2906" i="1"/>
  <c r="J2906" i="1"/>
  <c r="I2906" i="1"/>
  <c r="N2905" i="1"/>
  <c r="X2905" i="1"/>
  <c r="Y2905" i="1"/>
  <c r="J2905" i="1"/>
  <c r="I2905" i="1"/>
  <c r="N2904" i="1"/>
  <c r="X2904" i="1"/>
  <c r="Y2904" i="1"/>
  <c r="J2904" i="1"/>
  <c r="I2904" i="1"/>
  <c r="N2903" i="1"/>
  <c r="X2903" i="1"/>
  <c r="Y2903" i="1"/>
  <c r="J2903" i="1"/>
  <c r="I2903" i="1"/>
  <c r="N2902" i="1"/>
  <c r="X2902" i="1"/>
  <c r="Y2902" i="1"/>
  <c r="J2902" i="1"/>
  <c r="I2902" i="1"/>
  <c r="N2901" i="1"/>
  <c r="X2901" i="1"/>
  <c r="Y2901" i="1"/>
  <c r="J2901" i="1"/>
  <c r="I2901" i="1"/>
  <c r="N2900" i="1"/>
  <c r="X2900" i="1"/>
  <c r="Y2900" i="1"/>
  <c r="J2900" i="1"/>
  <c r="I2900" i="1"/>
  <c r="N2899" i="1"/>
  <c r="X2899" i="1"/>
  <c r="Y2899" i="1"/>
  <c r="J2899" i="1"/>
  <c r="I2899" i="1"/>
  <c r="N2898" i="1"/>
  <c r="X2898" i="1"/>
  <c r="Y2898" i="1"/>
  <c r="J2898" i="1"/>
  <c r="I2898" i="1"/>
  <c r="N2897" i="1"/>
  <c r="X2897" i="1"/>
  <c r="Y2897" i="1"/>
  <c r="J2897" i="1"/>
  <c r="I2897" i="1"/>
  <c r="N2896" i="1"/>
  <c r="X2896" i="1"/>
  <c r="Y2896" i="1"/>
  <c r="J2896" i="1"/>
  <c r="I2896" i="1"/>
  <c r="N2895" i="1"/>
  <c r="X2895" i="1"/>
  <c r="Y2895" i="1"/>
  <c r="J2895" i="1"/>
  <c r="I2895" i="1"/>
  <c r="N2894" i="1"/>
  <c r="X2894" i="1"/>
  <c r="Y2894" i="1"/>
  <c r="J2894" i="1"/>
  <c r="I2894" i="1"/>
  <c r="N2893" i="1"/>
  <c r="X2893" i="1"/>
  <c r="Y2893" i="1"/>
  <c r="J2893" i="1"/>
  <c r="I2893" i="1"/>
  <c r="N2892" i="1"/>
  <c r="X2892" i="1"/>
  <c r="Y2892" i="1"/>
  <c r="J2892" i="1"/>
  <c r="I2892" i="1"/>
  <c r="N2891" i="1"/>
  <c r="X2891" i="1"/>
  <c r="Y2891" i="1"/>
  <c r="J2891" i="1"/>
  <c r="I2891" i="1"/>
  <c r="N2890" i="1"/>
  <c r="X2890" i="1"/>
  <c r="Y2890" i="1"/>
  <c r="J2890" i="1"/>
  <c r="I2890" i="1"/>
  <c r="N2889" i="1"/>
  <c r="X2889" i="1"/>
  <c r="Y2889" i="1"/>
  <c r="J2889" i="1"/>
  <c r="I2889" i="1"/>
  <c r="N2888" i="1"/>
  <c r="X2888" i="1"/>
  <c r="Y2888" i="1"/>
  <c r="J2888" i="1"/>
  <c r="I2888" i="1"/>
  <c r="N2887" i="1"/>
  <c r="X2887" i="1"/>
  <c r="Y2887" i="1"/>
  <c r="J2887" i="1"/>
  <c r="I2887" i="1"/>
  <c r="N2886" i="1"/>
  <c r="X2886" i="1"/>
  <c r="Y2886" i="1"/>
  <c r="J2886" i="1"/>
  <c r="I2886" i="1"/>
  <c r="N2885" i="1"/>
  <c r="X2885" i="1"/>
  <c r="Y2885" i="1"/>
  <c r="J2885" i="1"/>
  <c r="I2885" i="1"/>
  <c r="N2884" i="1"/>
  <c r="X2884" i="1"/>
  <c r="Y2884" i="1"/>
  <c r="J2884" i="1"/>
  <c r="I2884" i="1"/>
  <c r="N2883" i="1"/>
  <c r="X2883" i="1"/>
  <c r="Y2883" i="1"/>
  <c r="J2883" i="1"/>
  <c r="I2883" i="1"/>
  <c r="N2882" i="1"/>
  <c r="X2882" i="1"/>
  <c r="Y2882" i="1"/>
  <c r="J2882" i="1"/>
  <c r="I2882" i="1"/>
  <c r="N2881" i="1"/>
  <c r="X2881" i="1"/>
  <c r="Y2881" i="1"/>
  <c r="J2881" i="1"/>
  <c r="I2881" i="1"/>
  <c r="N2880" i="1"/>
  <c r="X2880" i="1"/>
  <c r="Y2880" i="1"/>
  <c r="J2880" i="1"/>
  <c r="I2880" i="1"/>
  <c r="N2879" i="1"/>
  <c r="X2879" i="1"/>
  <c r="Y2879" i="1"/>
  <c r="J2879" i="1"/>
  <c r="I2879" i="1"/>
  <c r="N2878" i="1"/>
  <c r="X2878" i="1"/>
  <c r="Y2878" i="1"/>
  <c r="J2878" i="1"/>
  <c r="I2878" i="1"/>
  <c r="N2877" i="1"/>
  <c r="X2877" i="1"/>
  <c r="Y2877" i="1"/>
  <c r="J2877" i="1"/>
  <c r="I2877" i="1"/>
  <c r="N2876" i="1"/>
  <c r="X2876" i="1"/>
  <c r="Y2876" i="1"/>
  <c r="J2876" i="1"/>
  <c r="I2876" i="1"/>
  <c r="N2875" i="1"/>
  <c r="X2875" i="1"/>
  <c r="Y2875" i="1"/>
  <c r="J2875" i="1"/>
  <c r="I2875" i="1"/>
  <c r="N2874" i="1"/>
  <c r="X2874" i="1"/>
  <c r="Y2874" i="1"/>
  <c r="J2874" i="1"/>
  <c r="I2874" i="1"/>
  <c r="N2873" i="1"/>
  <c r="X2873" i="1"/>
  <c r="Y2873" i="1"/>
  <c r="J2873" i="1"/>
  <c r="I2873" i="1"/>
  <c r="N2872" i="1"/>
  <c r="X2872" i="1"/>
  <c r="Y2872" i="1"/>
  <c r="J2872" i="1"/>
  <c r="I2872" i="1"/>
  <c r="N2871" i="1"/>
  <c r="X2871" i="1"/>
  <c r="Y2871" i="1"/>
  <c r="J2871" i="1"/>
  <c r="I2871" i="1"/>
  <c r="N2870" i="1"/>
  <c r="X2870" i="1"/>
  <c r="Y2870" i="1"/>
  <c r="J2870" i="1"/>
  <c r="I2870" i="1"/>
  <c r="N2869" i="1"/>
  <c r="X2869" i="1"/>
  <c r="Y2869" i="1"/>
  <c r="J2869" i="1"/>
  <c r="I2869" i="1"/>
  <c r="N2868" i="1"/>
  <c r="X2868" i="1"/>
  <c r="Y2868" i="1"/>
  <c r="J2868" i="1"/>
  <c r="I2868" i="1"/>
  <c r="N2867" i="1"/>
  <c r="X2867" i="1"/>
  <c r="Y2867" i="1"/>
  <c r="J2867" i="1"/>
  <c r="I2867" i="1"/>
  <c r="N2866" i="1"/>
  <c r="X2866" i="1"/>
  <c r="Y2866" i="1"/>
  <c r="J2866" i="1"/>
  <c r="I2866" i="1"/>
  <c r="N2865" i="1"/>
  <c r="X2865" i="1"/>
  <c r="Y2865" i="1"/>
  <c r="J2865" i="1"/>
  <c r="I2865" i="1"/>
  <c r="N2864" i="1"/>
  <c r="X2864" i="1"/>
  <c r="Y2864" i="1"/>
  <c r="J2864" i="1"/>
  <c r="I2864" i="1"/>
  <c r="N2863" i="1"/>
  <c r="X2863" i="1"/>
  <c r="Y2863" i="1"/>
  <c r="J2863" i="1"/>
  <c r="I2863" i="1"/>
  <c r="N2862" i="1"/>
  <c r="X2862" i="1"/>
  <c r="Y2862" i="1"/>
  <c r="J2862" i="1"/>
  <c r="I2862" i="1"/>
  <c r="N2861" i="1"/>
  <c r="X2861" i="1"/>
  <c r="Y2861" i="1"/>
  <c r="J2861" i="1"/>
  <c r="I2861" i="1"/>
  <c r="N2860" i="1"/>
  <c r="X2860" i="1"/>
  <c r="Y2860" i="1"/>
  <c r="J2860" i="1"/>
  <c r="I2860" i="1"/>
  <c r="N2859" i="1"/>
  <c r="X2859" i="1"/>
  <c r="Y2859" i="1"/>
  <c r="J2859" i="1"/>
  <c r="I2859" i="1"/>
  <c r="N2858" i="1"/>
  <c r="X2858" i="1"/>
  <c r="Y2858" i="1"/>
  <c r="J2858" i="1"/>
  <c r="I2858" i="1"/>
  <c r="N2857" i="1"/>
  <c r="X2857" i="1"/>
  <c r="Y2857" i="1"/>
  <c r="J2857" i="1"/>
  <c r="I2857" i="1"/>
  <c r="N2856" i="1"/>
  <c r="X2856" i="1"/>
  <c r="Y2856" i="1"/>
  <c r="J2856" i="1"/>
  <c r="I2856" i="1"/>
  <c r="N2855" i="1"/>
  <c r="X2855" i="1"/>
  <c r="Y2855" i="1"/>
  <c r="J2855" i="1"/>
  <c r="I2855" i="1"/>
  <c r="N2854" i="1"/>
  <c r="X2854" i="1"/>
  <c r="Y2854" i="1"/>
  <c r="J2854" i="1"/>
  <c r="I2854" i="1"/>
  <c r="N2853" i="1"/>
  <c r="X2853" i="1"/>
  <c r="Y2853" i="1"/>
  <c r="J2853" i="1"/>
  <c r="I2853" i="1"/>
  <c r="N2852" i="1"/>
  <c r="X2852" i="1"/>
  <c r="Y2852" i="1"/>
  <c r="J2852" i="1"/>
  <c r="I2852" i="1"/>
  <c r="N2851" i="1"/>
  <c r="X2851" i="1"/>
  <c r="Y2851" i="1"/>
  <c r="J2851" i="1"/>
  <c r="I2851" i="1"/>
  <c r="N2850" i="1"/>
  <c r="X2850" i="1"/>
  <c r="Y2850" i="1"/>
  <c r="J2850" i="1"/>
  <c r="I2850" i="1"/>
  <c r="N2849" i="1"/>
  <c r="X2849" i="1"/>
  <c r="Y2849" i="1"/>
  <c r="J2849" i="1"/>
  <c r="I2849" i="1"/>
  <c r="N2848" i="1"/>
  <c r="X2848" i="1"/>
  <c r="Y2848" i="1"/>
  <c r="J2848" i="1"/>
  <c r="I2848" i="1"/>
  <c r="N2847" i="1"/>
  <c r="X2847" i="1"/>
  <c r="Y2847" i="1"/>
  <c r="J2847" i="1"/>
  <c r="I2847" i="1"/>
  <c r="N2846" i="1"/>
  <c r="X2846" i="1"/>
  <c r="Y2846" i="1"/>
  <c r="J2846" i="1"/>
  <c r="I2846" i="1"/>
  <c r="N2845" i="1"/>
  <c r="X2845" i="1"/>
  <c r="Y2845" i="1"/>
  <c r="J2845" i="1"/>
  <c r="I2845" i="1"/>
  <c r="N2844" i="1"/>
  <c r="X2844" i="1"/>
  <c r="Y2844" i="1"/>
  <c r="J2844" i="1"/>
  <c r="I2844" i="1"/>
  <c r="N2843" i="1"/>
  <c r="X2843" i="1"/>
  <c r="Y2843" i="1"/>
  <c r="J2843" i="1"/>
  <c r="I2843" i="1"/>
  <c r="N2842" i="1"/>
  <c r="X2842" i="1"/>
  <c r="Y2842" i="1"/>
  <c r="J2842" i="1"/>
  <c r="I2842" i="1"/>
  <c r="N2841" i="1"/>
  <c r="X2841" i="1"/>
  <c r="Y2841" i="1"/>
  <c r="J2841" i="1"/>
  <c r="I2841" i="1"/>
  <c r="N2840" i="1"/>
  <c r="X2840" i="1"/>
  <c r="Y2840" i="1"/>
  <c r="J2840" i="1"/>
  <c r="I2840" i="1"/>
  <c r="N2839" i="1"/>
  <c r="X2839" i="1"/>
  <c r="Y2839" i="1"/>
  <c r="J2839" i="1"/>
  <c r="I2839" i="1"/>
  <c r="N2838" i="1"/>
  <c r="X2838" i="1"/>
  <c r="Y2838" i="1"/>
  <c r="J2838" i="1"/>
  <c r="I2838" i="1"/>
  <c r="N2837" i="1"/>
  <c r="X2837" i="1"/>
  <c r="Y2837" i="1"/>
  <c r="J2837" i="1"/>
  <c r="I2837" i="1"/>
  <c r="N2836" i="1"/>
  <c r="X2836" i="1"/>
  <c r="Y2836" i="1"/>
  <c r="J2836" i="1"/>
  <c r="I2836" i="1"/>
  <c r="N2835" i="1"/>
  <c r="X2835" i="1"/>
  <c r="Y2835" i="1"/>
  <c r="J2835" i="1"/>
  <c r="I2835" i="1"/>
  <c r="N2834" i="1"/>
  <c r="X2834" i="1"/>
  <c r="Y2834" i="1"/>
  <c r="J2834" i="1"/>
  <c r="I2834" i="1"/>
  <c r="N2833" i="1"/>
  <c r="X2833" i="1"/>
  <c r="Y2833" i="1"/>
  <c r="J2833" i="1"/>
  <c r="I2833" i="1"/>
  <c r="N2832" i="1"/>
  <c r="X2832" i="1"/>
  <c r="Y2832" i="1"/>
  <c r="J2832" i="1"/>
  <c r="I2832" i="1"/>
  <c r="N2831" i="1"/>
  <c r="X2831" i="1"/>
  <c r="Y2831" i="1"/>
  <c r="J2831" i="1"/>
  <c r="I2831" i="1"/>
  <c r="N2830" i="1"/>
  <c r="X2830" i="1"/>
  <c r="Y2830" i="1"/>
  <c r="J2830" i="1"/>
  <c r="I2830" i="1"/>
  <c r="N2829" i="1"/>
  <c r="X2829" i="1"/>
  <c r="Y2829" i="1"/>
  <c r="J2829" i="1"/>
  <c r="I2829" i="1"/>
  <c r="N2828" i="1"/>
  <c r="X2828" i="1"/>
  <c r="Y2828" i="1"/>
  <c r="J2828" i="1"/>
  <c r="I2828" i="1"/>
  <c r="N2827" i="1"/>
  <c r="X2827" i="1"/>
  <c r="Y2827" i="1"/>
  <c r="J2827" i="1"/>
  <c r="I2827" i="1"/>
  <c r="N2826" i="1"/>
  <c r="X2826" i="1"/>
  <c r="Y2826" i="1"/>
  <c r="J2826" i="1"/>
  <c r="I2826" i="1"/>
  <c r="N2825" i="1"/>
  <c r="X2825" i="1"/>
  <c r="Y2825" i="1"/>
  <c r="J2825" i="1"/>
  <c r="I2825" i="1"/>
  <c r="N2824" i="1"/>
  <c r="X2824" i="1"/>
  <c r="Y2824" i="1"/>
  <c r="J2824" i="1"/>
  <c r="I2824" i="1"/>
  <c r="N2823" i="1"/>
  <c r="X2823" i="1"/>
  <c r="Y2823" i="1"/>
  <c r="J2823" i="1"/>
  <c r="I2823" i="1"/>
  <c r="N2822" i="1"/>
  <c r="X2822" i="1"/>
  <c r="Y2822" i="1"/>
  <c r="J2822" i="1"/>
  <c r="I2822" i="1"/>
  <c r="N2821" i="1"/>
  <c r="X2821" i="1"/>
  <c r="Y2821" i="1"/>
  <c r="J2821" i="1"/>
  <c r="I2821" i="1"/>
  <c r="N2820" i="1"/>
  <c r="X2820" i="1"/>
  <c r="Y2820" i="1"/>
  <c r="J2820" i="1"/>
  <c r="I2820" i="1"/>
  <c r="N2819" i="1"/>
  <c r="X2819" i="1"/>
  <c r="Y2819" i="1"/>
  <c r="J2819" i="1"/>
  <c r="I2819" i="1"/>
  <c r="N2818" i="1"/>
  <c r="X2818" i="1"/>
  <c r="Y2818" i="1"/>
  <c r="J2818" i="1"/>
  <c r="I2818" i="1"/>
  <c r="N2817" i="1"/>
  <c r="X2817" i="1"/>
  <c r="Y2817" i="1"/>
  <c r="J2817" i="1"/>
  <c r="I2817" i="1"/>
  <c r="N2816" i="1"/>
  <c r="X2816" i="1"/>
  <c r="Y2816" i="1"/>
  <c r="J2816" i="1"/>
  <c r="I2816" i="1"/>
  <c r="N2815" i="1"/>
  <c r="X2815" i="1"/>
  <c r="Y2815" i="1"/>
  <c r="J2815" i="1"/>
  <c r="I2815" i="1"/>
  <c r="N2814" i="1"/>
  <c r="X2814" i="1"/>
  <c r="Y2814" i="1"/>
  <c r="J2814" i="1"/>
  <c r="I2814" i="1"/>
  <c r="N2813" i="1"/>
  <c r="X2813" i="1"/>
  <c r="Y2813" i="1"/>
  <c r="J2813" i="1"/>
  <c r="I2813" i="1"/>
  <c r="N2812" i="1"/>
  <c r="X2812" i="1"/>
  <c r="Y2812" i="1"/>
  <c r="J2812" i="1"/>
  <c r="I2812" i="1"/>
  <c r="N2811" i="1"/>
  <c r="X2811" i="1"/>
  <c r="Y2811" i="1"/>
  <c r="J2811" i="1"/>
  <c r="I2811" i="1"/>
  <c r="N2810" i="1"/>
  <c r="X2810" i="1"/>
  <c r="Y2810" i="1"/>
  <c r="J2810" i="1"/>
  <c r="I2810" i="1"/>
  <c r="N2809" i="1"/>
  <c r="X2809" i="1"/>
  <c r="Y2809" i="1"/>
  <c r="J2809" i="1"/>
  <c r="I2809" i="1"/>
  <c r="N2808" i="1"/>
  <c r="X2808" i="1"/>
  <c r="Y2808" i="1"/>
  <c r="J2808" i="1"/>
  <c r="I2808" i="1"/>
  <c r="N2807" i="1"/>
  <c r="X2807" i="1"/>
  <c r="Y2807" i="1"/>
  <c r="J2807" i="1"/>
  <c r="I2807" i="1"/>
  <c r="N2806" i="1"/>
  <c r="X2806" i="1"/>
  <c r="Y2806" i="1"/>
  <c r="J2806" i="1"/>
  <c r="I2806" i="1"/>
  <c r="N2805" i="1"/>
  <c r="X2805" i="1"/>
  <c r="Y2805" i="1"/>
  <c r="J2805" i="1"/>
  <c r="I2805" i="1"/>
  <c r="N2804" i="1"/>
  <c r="X2804" i="1"/>
  <c r="Y2804" i="1"/>
  <c r="J2804" i="1"/>
  <c r="I2804" i="1"/>
  <c r="N2803" i="1"/>
  <c r="X2803" i="1"/>
  <c r="Y2803" i="1"/>
  <c r="J2803" i="1"/>
  <c r="I2803" i="1"/>
  <c r="N2802" i="1"/>
  <c r="X2802" i="1"/>
  <c r="Y2802" i="1"/>
  <c r="J2802" i="1"/>
  <c r="I2802" i="1"/>
  <c r="N2801" i="1"/>
  <c r="X2801" i="1"/>
  <c r="Y2801" i="1"/>
  <c r="J2801" i="1"/>
  <c r="I2801" i="1"/>
  <c r="N2800" i="1"/>
  <c r="X2800" i="1"/>
  <c r="Y2800" i="1"/>
  <c r="J2800" i="1"/>
  <c r="I2800" i="1"/>
  <c r="N2799" i="1"/>
  <c r="X2799" i="1"/>
  <c r="Y2799" i="1"/>
  <c r="J2799" i="1"/>
  <c r="I2799" i="1"/>
  <c r="N2798" i="1"/>
  <c r="X2798" i="1"/>
  <c r="Y2798" i="1"/>
  <c r="J2798" i="1"/>
  <c r="I2798" i="1"/>
  <c r="N2797" i="1"/>
  <c r="X2797" i="1"/>
  <c r="Y2797" i="1"/>
  <c r="J2797" i="1"/>
  <c r="I2797" i="1"/>
  <c r="N2796" i="1"/>
  <c r="X2796" i="1"/>
  <c r="Y2796" i="1"/>
  <c r="J2796" i="1"/>
  <c r="I2796" i="1"/>
  <c r="N2795" i="1"/>
  <c r="X2795" i="1"/>
  <c r="Y2795" i="1"/>
  <c r="J2795" i="1"/>
  <c r="I2795" i="1"/>
  <c r="N2794" i="1"/>
  <c r="X2794" i="1"/>
  <c r="Y2794" i="1"/>
  <c r="J2794" i="1"/>
  <c r="I2794" i="1"/>
  <c r="N2793" i="1"/>
  <c r="X2793" i="1"/>
  <c r="Y2793" i="1"/>
  <c r="J2793" i="1"/>
  <c r="I2793" i="1"/>
  <c r="N2792" i="1"/>
  <c r="X2792" i="1"/>
  <c r="Y2792" i="1"/>
  <c r="J2792" i="1"/>
  <c r="I2792" i="1"/>
  <c r="N2791" i="1"/>
  <c r="X2791" i="1"/>
  <c r="Y2791" i="1"/>
  <c r="J2791" i="1"/>
  <c r="I2791" i="1"/>
  <c r="N2790" i="1"/>
  <c r="X2790" i="1"/>
  <c r="Y2790" i="1"/>
  <c r="J2790" i="1"/>
  <c r="I2790" i="1"/>
  <c r="N2789" i="1"/>
  <c r="X2789" i="1"/>
  <c r="Y2789" i="1"/>
  <c r="J2789" i="1"/>
  <c r="I2789" i="1"/>
  <c r="N2788" i="1"/>
  <c r="X2788" i="1"/>
  <c r="Y2788" i="1"/>
  <c r="J2788" i="1"/>
  <c r="I2788" i="1"/>
  <c r="N2787" i="1"/>
  <c r="X2787" i="1"/>
  <c r="Y2787" i="1"/>
  <c r="J2787" i="1"/>
  <c r="I2787" i="1"/>
  <c r="N2786" i="1"/>
  <c r="X2786" i="1"/>
  <c r="Y2786" i="1"/>
  <c r="J2786" i="1"/>
  <c r="I2786" i="1"/>
  <c r="N2785" i="1"/>
  <c r="X2785" i="1"/>
  <c r="Y2785" i="1"/>
  <c r="J2785" i="1"/>
  <c r="I2785" i="1"/>
  <c r="N2784" i="1"/>
  <c r="X2784" i="1"/>
  <c r="Y2784" i="1"/>
  <c r="J2784" i="1"/>
  <c r="I2784" i="1"/>
  <c r="N2783" i="1"/>
  <c r="X2783" i="1"/>
  <c r="Y2783" i="1"/>
  <c r="J2783" i="1"/>
  <c r="I2783" i="1"/>
  <c r="N2782" i="1"/>
  <c r="X2782" i="1"/>
  <c r="Y2782" i="1"/>
  <c r="J2782" i="1"/>
  <c r="I2782" i="1"/>
  <c r="N2781" i="1"/>
  <c r="X2781" i="1"/>
  <c r="Y2781" i="1"/>
  <c r="J2781" i="1"/>
  <c r="I2781" i="1"/>
  <c r="N2780" i="1"/>
  <c r="X2780" i="1"/>
  <c r="Y2780" i="1"/>
  <c r="J2780" i="1"/>
  <c r="I2780" i="1"/>
  <c r="N2779" i="1"/>
  <c r="X2779" i="1"/>
  <c r="Y2779" i="1"/>
  <c r="J2779" i="1"/>
  <c r="I2779" i="1"/>
  <c r="N2778" i="1"/>
  <c r="X2778" i="1"/>
  <c r="Y2778" i="1"/>
  <c r="J2778" i="1"/>
  <c r="I2778" i="1"/>
  <c r="N2777" i="1"/>
  <c r="X2777" i="1"/>
  <c r="Y2777" i="1"/>
  <c r="J2777" i="1"/>
  <c r="I2777" i="1"/>
  <c r="N2776" i="1"/>
  <c r="X2776" i="1"/>
  <c r="Y2776" i="1"/>
  <c r="J2776" i="1"/>
  <c r="I2776" i="1"/>
  <c r="N2775" i="1"/>
  <c r="X2775" i="1"/>
  <c r="Y2775" i="1"/>
  <c r="J2775" i="1"/>
  <c r="I2775" i="1"/>
  <c r="N2774" i="1"/>
  <c r="X2774" i="1"/>
  <c r="Y2774" i="1"/>
  <c r="J2774" i="1"/>
  <c r="I2774" i="1"/>
  <c r="N2773" i="1"/>
  <c r="X2773" i="1"/>
  <c r="Y2773" i="1"/>
  <c r="J2773" i="1"/>
  <c r="I2773" i="1"/>
  <c r="N2772" i="1"/>
  <c r="X2772" i="1"/>
  <c r="Y2772" i="1"/>
  <c r="J2772" i="1"/>
  <c r="I2772" i="1"/>
  <c r="N2771" i="1"/>
  <c r="X2771" i="1"/>
  <c r="Y2771" i="1"/>
  <c r="J2771" i="1"/>
  <c r="I2771" i="1"/>
  <c r="N2770" i="1"/>
  <c r="X2770" i="1"/>
  <c r="Y2770" i="1"/>
  <c r="J2770" i="1"/>
  <c r="I2770" i="1"/>
  <c r="N2769" i="1"/>
  <c r="X2769" i="1"/>
  <c r="Y2769" i="1"/>
  <c r="J2769" i="1"/>
  <c r="I2769" i="1"/>
  <c r="N2768" i="1"/>
  <c r="X2768" i="1"/>
  <c r="Y2768" i="1"/>
  <c r="J2768" i="1"/>
  <c r="I2768" i="1"/>
  <c r="N2767" i="1"/>
  <c r="X2767" i="1"/>
  <c r="Y2767" i="1"/>
  <c r="J2767" i="1"/>
  <c r="I2767" i="1"/>
  <c r="N2766" i="1"/>
  <c r="X2766" i="1"/>
  <c r="Y2766" i="1"/>
  <c r="J2766" i="1"/>
  <c r="I2766" i="1"/>
  <c r="N2765" i="1"/>
  <c r="X2765" i="1"/>
  <c r="Y2765" i="1"/>
  <c r="J2765" i="1"/>
  <c r="I2765" i="1"/>
  <c r="N2764" i="1"/>
  <c r="X2764" i="1"/>
  <c r="Y2764" i="1"/>
  <c r="J2764" i="1"/>
  <c r="I2764" i="1"/>
  <c r="N2763" i="1"/>
  <c r="X2763" i="1"/>
  <c r="Y2763" i="1"/>
  <c r="J2763" i="1"/>
  <c r="I2763" i="1"/>
  <c r="N2762" i="1"/>
  <c r="X2762" i="1"/>
  <c r="Y2762" i="1"/>
  <c r="J2762" i="1"/>
  <c r="I2762" i="1"/>
  <c r="N2761" i="1"/>
  <c r="X2761" i="1"/>
  <c r="Y2761" i="1"/>
  <c r="J2761" i="1"/>
  <c r="I2761" i="1"/>
  <c r="N2760" i="1"/>
  <c r="X2760" i="1"/>
  <c r="Y2760" i="1"/>
  <c r="J2760" i="1"/>
  <c r="I2760" i="1"/>
  <c r="N2759" i="1"/>
  <c r="X2759" i="1"/>
  <c r="Y2759" i="1"/>
  <c r="J2759" i="1"/>
  <c r="I2759" i="1"/>
  <c r="N2758" i="1"/>
  <c r="X2758" i="1"/>
  <c r="Y2758" i="1"/>
  <c r="J2758" i="1"/>
  <c r="I2758" i="1"/>
  <c r="N2757" i="1"/>
  <c r="X2757" i="1"/>
  <c r="Y2757" i="1"/>
  <c r="J2757" i="1"/>
  <c r="I2757" i="1"/>
  <c r="N2756" i="1"/>
  <c r="X2756" i="1"/>
  <c r="Y2756" i="1"/>
  <c r="J2756" i="1"/>
  <c r="I2756" i="1"/>
  <c r="N2755" i="1"/>
  <c r="X2755" i="1"/>
  <c r="Y2755" i="1"/>
  <c r="J2755" i="1"/>
  <c r="I2755" i="1"/>
  <c r="N2754" i="1"/>
  <c r="X2754" i="1"/>
  <c r="Y2754" i="1"/>
  <c r="J2754" i="1"/>
  <c r="I2754" i="1"/>
  <c r="N2753" i="1"/>
  <c r="X2753" i="1"/>
  <c r="Y2753" i="1"/>
  <c r="J2753" i="1"/>
  <c r="I2753" i="1"/>
  <c r="N2752" i="1"/>
  <c r="X2752" i="1"/>
  <c r="Y2752" i="1"/>
  <c r="J2752" i="1"/>
  <c r="I2752" i="1"/>
  <c r="N2751" i="1"/>
  <c r="X2751" i="1"/>
  <c r="Y2751" i="1"/>
  <c r="J2751" i="1"/>
  <c r="I2751" i="1"/>
  <c r="N2750" i="1"/>
  <c r="X2750" i="1"/>
  <c r="Y2750" i="1"/>
  <c r="J2750" i="1"/>
  <c r="I2750" i="1"/>
  <c r="N2749" i="1"/>
  <c r="X2749" i="1"/>
  <c r="Y2749" i="1"/>
  <c r="J2749" i="1"/>
  <c r="I2749" i="1"/>
  <c r="N2748" i="1"/>
  <c r="X2748" i="1"/>
  <c r="Y2748" i="1"/>
  <c r="J2748" i="1"/>
  <c r="I2748" i="1"/>
  <c r="N2747" i="1"/>
  <c r="X2747" i="1"/>
  <c r="Y2747" i="1"/>
  <c r="J2747" i="1"/>
  <c r="I2747" i="1"/>
  <c r="N2746" i="1"/>
  <c r="X2746" i="1"/>
  <c r="Y2746" i="1"/>
  <c r="J2746" i="1"/>
  <c r="I2746" i="1"/>
  <c r="N2745" i="1"/>
  <c r="X2745" i="1"/>
  <c r="Y2745" i="1"/>
  <c r="J2745" i="1"/>
  <c r="I2745" i="1"/>
  <c r="N2744" i="1"/>
  <c r="X2744" i="1"/>
  <c r="Y2744" i="1"/>
  <c r="J2744" i="1"/>
  <c r="I2744" i="1"/>
  <c r="N2743" i="1"/>
  <c r="X2743" i="1"/>
  <c r="Y2743" i="1"/>
  <c r="J2743" i="1"/>
  <c r="I2743" i="1"/>
  <c r="N2742" i="1"/>
  <c r="X2742" i="1"/>
  <c r="Y2742" i="1"/>
  <c r="J2742" i="1"/>
  <c r="I2742" i="1"/>
  <c r="N2741" i="1"/>
  <c r="X2741" i="1"/>
  <c r="Y2741" i="1"/>
  <c r="J2741" i="1"/>
  <c r="I2741" i="1"/>
  <c r="N2740" i="1"/>
  <c r="X2740" i="1"/>
  <c r="Y2740" i="1"/>
  <c r="J2740" i="1"/>
  <c r="I2740" i="1"/>
  <c r="N2739" i="1"/>
  <c r="X2739" i="1"/>
  <c r="Y2739" i="1"/>
  <c r="J2739" i="1"/>
  <c r="I2739" i="1"/>
  <c r="N2738" i="1"/>
  <c r="X2738" i="1"/>
  <c r="Y2738" i="1"/>
  <c r="J2738" i="1"/>
  <c r="I2738" i="1"/>
  <c r="N2737" i="1"/>
  <c r="X2737" i="1"/>
  <c r="Y2737" i="1"/>
  <c r="J2737" i="1"/>
  <c r="I2737" i="1"/>
  <c r="N2736" i="1"/>
  <c r="X2736" i="1"/>
  <c r="Y2736" i="1"/>
  <c r="J2736" i="1"/>
  <c r="I2736" i="1"/>
  <c r="N2735" i="1"/>
  <c r="X2735" i="1"/>
  <c r="Y2735" i="1"/>
  <c r="J2735" i="1"/>
  <c r="I2735" i="1"/>
  <c r="N2734" i="1"/>
  <c r="X2734" i="1"/>
  <c r="Y2734" i="1"/>
  <c r="J2734" i="1"/>
  <c r="I2734" i="1"/>
  <c r="N2733" i="1"/>
  <c r="X2733" i="1"/>
  <c r="Y2733" i="1"/>
  <c r="J2733" i="1"/>
  <c r="I2733" i="1"/>
  <c r="N2732" i="1"/>
  <c r="X2732" i="1"/>
  <c r="Y2732" i="1"/>
  <c r="J2732" i="1"/>
  <c r="I2732" i="1"/>
  <c r="N2731" i="1"/>
  <c r="X2731" i="1"/>
  <c r="Y2731" i="1"/>
  <c r="J2731" i="1"/>
  <c r="I2731" i="1"/>
  <c r="N2730" i="1"/>
  <c r="X2730" i="1"/>
  <c r="Y2730" i="1"/>
  <c r="J2730" i="1"/>
  <c r="I2730" i="1"/>
  <c r="N2729" i="1"/>
  <c r="X2729" i="1"/>
  <c r="Y2729" i="1"/>
  <c r="J2729" i="1"/>
  <c r="I2729" i="1"/>
  <c r="N2728" i="1"/>
  <c r="X2728" i="1"/>
  <c r="Y2728" i="1"/>
  <c r="J2728" i="1"/>
  <c r="I2728" i="1"/>
  <c r="N2727" i="1"/>
  <c r="X2727" i="1"/>
  <c r="Y2727" i="1"/>
  <c r="J2727" i="1"/>
  <c r="I2727" i="1"/>
  <c r="N2726" i="1"/>
  <c r="X2726" i="1"/>
  <c r="Y2726" i="1"/>
  <c r="J2726" i="1"/>
  <c r="I2726" i="1"/>
  <c r="N2725" i="1"/>
  <c r="X2725" i="1"/>
  <c r="Y2725" i="1"/>
  <c r="J2725" i="1"/>
  <c r="I2725" i="1"/>
  <c r="N2724" i="1"/>
  <c r="X2724" i="1"/>
  <c r="Y2724" i="1"/>
  <c r="J2724" i="1"/>
  <c r="I2724" i="1"/>
  <c r="N2723" i="1"/>
  <c r="X2723" i="1"/>
  <c r="Y2723" i="1"/>
  <c r="J2723" i="1"/>
  <c r="I2723" i="1"/>
  <c r="N2722" i="1"/>
  <c r="X2722" i="1"/>
  <c r="Y2722" i="1"/>
  <c r="J2722" i="1"/>
  <c r="I2722" i="1"/>
  <c r="N2721" i="1"/>
  <c r="X2721" i="1"/>
  <c r="Y2721" i="1"/>
  <c r="J2721" i="1"/>
  <c r="I2721" i="1"/>
  <c r="N2720" i="1"/>
  <c r="X2720" i="1"/>
  <c r="Y2720" i="1"/>
  <c r="J2720" i="1"/>
  <c r="I2720" i="1"/>
  <c r="N2719" i="1"/>
  <c r="X2719" i="1"/>
  <c r="Y2719" i="1"/>
  <c r="J2719" i="1"/>
  <c r="I2719" i="1"/>
  <c r="N2718" i="1"/>
  <c r="X2718" i="1"/>
  <c r="Y2718" i="1"/>
  <c r="J2718" i="1"/>
  <c r="I2718" i="1"/>
  <c r="N2717" i="1"/>
  <c r="X2717" i="1"/>
  <c r="Y2717" i="1"/>
  <c r="J2717" i="1"/>
  <c r="I2717" i="1"/>
  <c r="N2716" i="1"/>
  <c r="X2716" i="1"/>
  <c r="Y2716" i="1"/>
  <c r="J2716" i="1"/>
  <c r="I2716" i="1"/>
  <c r="N2715" i="1"/>
  <c r="X2715" i="1"/>
  <c r="Y2715" i="1"/>
  <c r="J2715" i="1"/>
  <c r="I2715" i="1"/>
  <c r="N2714" i="1"/>
  <c r="X2714" i="1"/>
  <c r="Y2714" i="1"/>
  <c r="J2714" i="1"/>
  <c r="I2714" i="1"/>
  <c r="N2713" i="1"/>
  <c r="X2713" i="1"/>
  <c r="Y2713" i="1"/>
  <c r="J2713" i="1"/>
  <c r="I2713" i="1"/>
  <c r="N2712" i="1"/>
  <c r="X2712" i="1"/>
  <c r="Y2712" i="1"/>
  <c r="J2712" i="1"/>
  <c r="I2712" i="1"/>
  <c r="N2711" i="1"/>
  <c r="X2711" i="1"/>
  <c r="Y2711" i="1"/>
  <c r="J2711" i="1"/>
  <c r="I2711" i="1"/>
  <c r="N2710" i="1"/>
  <c r="X2710" i="1"/>
  <c r="Y2710" i="1"/>
  <c r="J2710" i="1"/>
  <c r="I2710" i="1"/>
  <c r="N2709" i="1"/>
  <c r="X2709" i="1"/>
  <c r="Y2709" i="1"/>
  <c r="J2709" i="1"/>
  <c r="I2709" i="1"/>
  <c r="N2708" i="1"/>
  <c r="X2708" i="1"/>
  <c r="Y2708" i="1"/>
  <c r="J2708" i="1"/>
  <c r="I2708" i="1"/>
  <c r="N2707" i="1"/>
  <c r="X2707" i="1"/>
  <c r="Y2707" i="1"/>
  <c r="J2707" i="1"/>
  <c r="I2707" i="1"/>
  <c r="N2706" i="1"/>
  <c r="X2706" i="1"/>
  <c r="Y2706" i="1"/>
  <c r="J2706" i="1"/>
  <c r="I2706" i="1"/>
  <c r="N2705" i="1"/>
  <c r="X2705" i="1"/>
  <c r="Y2705" i="1"/>
  <c r="J2705" i="1"/>
  <c r="I2705" i="1"/>
  <c r="N2704" i="1"/>
  <c r="X2704" i="1"/>
  <c r="Y2704" i="1"/>
  <c r="J2704" i="1"/>
  <c r="I2704" i="1"/>
  <c r="N2703" i="1"/>
  <c r="X2703" i="1"/>
  <c r="Y2703" i="1"/>
  <c r="J2703" i="1"/>
  <c r="I2703" i="1"/>
  <c r="N2702" i="1"/>
  <c r="X2702" i="1"/>
  <c r="Y2702" i="1"/>
  <c r="J2702" i="1"/>
  <c r="I2702" i="1"/>
  <c r="N2701" i="1"/>
  <c r="X2701" i="1"/>
  <c r="Y2701" i="1"/>
  <c r="J2701" i="1"/>
  <c r="I2701" i="1"/>
  <c r="N2700" i="1"/>
  <c r="X2700" i="1"/>
  <c r="Y2700" i="1"/>
  <c r="J2700" i="1"/>
  <c r="I2700" i="1"/>
  <c r="N2699" i="1"/>
  <c r="X2699" i="1"/>
  <c r="Y2699" i="1"/>
  <c r="J2699" i="1"/>
  <c r="I2699" i="1"/>
  <c r="N2698" i="1"/>
  <c r="X2698" i="1"/>
  <c r="Y2698" i="1"/>
  <c r="J2698" i="1"/>
  <c r="I2698" i="1"/>
  <c r="N2697" i="1"/>
  <c r="X2697" i="1"/>
  <c r="Y2697" i="1"/>
  <c r="J2697" i="1"/>
  <c r="I2697" i="1"/>
  <c r="N2696" i="1"/>
  <c r="X2696" i="1"/>
  <c r="Y2696" i="1"/>
  <c r="J2696" i="1"/>
  <c r="I2696" i="1"/>
  <c r="N2695" i="1"/>
  <c r="X2695" i="1"/>
  <c r="Y2695" i="1"/>
  <c r="J2695" i="1"/>
  <c r="I2695" i="1"/>
  <c r="N2694" i="1"/>
  <c r="X2694" i="1"/>
  <c r="Y2694" i="1"/>
  <c r="J2694" i="1"/>
  <c r="I2694" i="1"/>
  <c r="N2693" i="1"/>
  <c r="X2693" i="1"/>
  <c r="Y2693" i="1"/>
  <c r="J2693" i="1"/>
  <c r="I2693" i="1"/>
  <c r="N2692" i="1"/>
  <c r="X2692" i="1"/>
  <c r="Y2692" i="1"/>
  <c r="J2692" i="1"/>
  <c r="I2692" i="1"/>
  <c r="N2691" i="1"/>
  <c r="X2691" i="1"/>
  <c r="Y2691" i="1"/>
  <c r="J2691" i="1"/>
  <c r="I2691" i="1"/>
  <c r="N2690" i="1"/>
  <c r="X2690" i="1"/>
  <c r="Y2690" i="1"/>
  <c r="J2690" i="1"/>
  <c r="I2690" i="1"/>
  <c r="N2689" i="1"/>
  <c r="X2689" i="1"/>
  <c r="Y2689" i="1"/>
  <c r="J2689" i="1"/>
  <c r="I2689" i="1"/>
  <c r="N2688" i="1"/>
  <c r="X2688" i="1"/>
  <c r="Y2688" i="1"/>
  <c r="J2688" i="1"/>
  <c r="I2688" i="1"/>
  <c r="N2687" i="1"/>
  <c r="X2687" i="1"/>
  <c r="Y2687" i="1"/>
  <c r="J2687" i="1"/>
  <c r="I2687" i="1"/>
  <c r="N2686" i="1"/>
  <c r="X2686" i="1"/>
  <c r="Y2686" i="1"/>
  <c r="J2686" i="1"/>
  <c r="I2686" i="1"/>
  <c r="N2685" i="1"/>
  <c r="X2685" i="1"/>
  <c r="Y2685" i="1"/>
  <c r="J2685" i="1"/>
  <c r="I2685" i="1"/>
  <c r="N2684" i="1"/>
  <c r="X2684" i="1"/>
  <c r="Y2684" i="1"/>
  <c r="J2684" i="1"/>
  <c r="I2684" i="1"/>
  <c r="N2683" i="1"/>
  <c r="X2683" i="1"/>
  <c r="Y2683" i="1"/>
  <c r="J2683" i="1"/>
  <c r="I2683" i="1"/>
  <c r="N2682" i="1"/>
  <c r="X2682" i="1"/>
  <c r="Y2682" i="1"/>
  <c r="J2682" i="1"/>
  <c r="I2682" i="1"/>
  <c r="N2681" i="1"/>
  <c r="X2681" i="1"/>
  <c r="Y2681" i="1"/>
  <c r="J2681" i="1"/>
  <c r="I2681" i="1"/>
  <c r="N2680" i="1"/>
  <c r="X2680" i="1"/>
  <c r="Y2680" i="1"/>
  <c r="J2680" i="1"/>
  <c r="I2680" i="1"/>
  <c r="N2679" i="1"/>
  <c r="X2679" i="1"/>
  <c r="Y2679" i="1"/>
  <c r="J2679" i="1"/>
  <c r="I2679" i="1"/>
  <c r="N2678" i="1"/>
  <c r="X2678" i="1"/>
  <c r="Y2678" i="1"/>
  <c r="J2678" i="1"/>
  <c r="I2678" i="1"/>
  <c r="N2677" i="1"/>
  <c r="X2677" i="1"/>
  <c r="Y2677" i="1"/>
  <c r="J2677" i="1"/>
  <c r="I2677" i="1"/>
  <c r="N2676" i="1"/>
  <c r="X2676" i="1"/>
  <c r="Y2676" i="1"/>
  <c r="J2676" i="1"/>
  <c r="I2676" i="1"/>
  <c r="N2675" i="1"/>
  <c r="X2675" i="1"/>
  <c r="Y2675" i="1"/>
  <c r="J2675" i="1"/>
  <c r="I2675" i="1"/>
  <c r="N2674" i="1"/>
  <c r="X2674" i="1"/>
  <c r="Y2674" i="1"/>
  <c r="J2674" i="1"/>
  <c r="I2674" i="1"/>
  <c r="N2673" i="1"/>
  <c r="X2673" i="1"/>
  <c r="Y2673" i="1"/>
  <c r="J2673" i="1"/>
  <c r="I2673" i="1"/>
  <c r="N2672" i="1"/>
  <c r="X2672" i="1"/>
  <c r="Y2672" i="1"/>
  <c r="J2672" i="1"/>
  <c r="I2672" i="1"/>
  <c r="N2671" i="1"/>
  <c r="X2671" i="1"/>
  <c r="Y2671" i="1"/>
  <c r="J2671" i="1"/>
  <c r="I2671" i="1"/>
  <c r="N2670" i="1"/>
  <c r="X2670" i="1"/>
  <c r="Y2670" i="1"/>
  <c r="J2670" i="1"/>
  <c r="I2670" i="1"/>
  <c r="N2669" i="1"/>
  <c r="X2669" i="1"/>
  <c r="Y2669" i="1"/>
  <c r="J2669" i="1"/>
  <c r="I2669" i="1"/>
  <c r="N2668" i="1"/>
  <c r="X2668" i="1"/>
  <c r="Y2668" i="1"/>
  <c r="J2668" i="1"/>
  <c r="I2668" i="1"/>
  <c r="N2667" i="1"/>
  <c r="X2667" i="1"/>
  <c r="Y2667" i="1"/>
  <c r="J2667" i="1"/>
  <c r="I2667" i="1"/>
  <c r="N2666" i="1"/>
  <c r="X2666" i="1"/>
  <c r="Y2666" i="1"/>
  <c r="J2666" i="1"/>
  <c r="I2666" i="1"/>
  <c r="N2665" i="1"/>
  <c r="X2665" i="1"/>
  <c r="Y2665" i="1"/>
  <c r="J2665" i="1"/>
  <c r="I2665" i="1"/>
  <c r="N2664" i="1"/>
  <c r="X2664" i="1"/>
  <c r="Y2664" i="1"/>
  <c r="J2664" i="1"/>
  <c r="I2664" i="1"/>
  <c r="N2663" i="1"/>
  <c r="X2663" i="1"/>
  <c r="Y2663" i="1"/>
  <c r="J2663" i="1"/>
  <c r="I2663" i="1"/>
  <c r="N2662" i="1"/>
  <c r="X2662" i="1"/>
  <c r="Y2662" i="1"/>
  <c r="J2662" i="1"/>
  <c r="I2662" i="1"/>
  <c r="N2661" i="1"/>
  <c r="X2661" i="1"/>
  <c r="Y2661" i="1"/>
  <c r="J2661" i="1"/>
  <c r="I2661" i="1"/>
  <c r="N2660" i="1"/>
  <c r="X2660" i="1"/>
  <c r="Y2660" i="1"/>
  <c r="J2660" i="1"/>
  <c r="I2660" i="1"/>
  <c r="N2659" i="1"/>
  <c r="X2659" i="1"/>
  <c r="Y2659" i="1"/>
  <c r="J2659" i="1"/>
  <c r="I2659" i="1"/>
  <c r="N2658" i="1"/>
  <c r="X2658" i="1"/>
  <c r="Y2658" i="1"/>
  <c r="J2658" i="1"/>
  <c r="I2658" i="1"/>
  <c r="N2657" i="1"/>
  <c r="X2657" i="1"/>
  <c r="Y2657" i="1"/>
  <c r="J2657" i="1"/>
  <c r="I2657" i="1"/>
  <c r="N2656" i="1"/>
  <c r="X2656" i="1"/>
  <c r="Y2656" i="1"/>
  <c r="J2656" i="1"/>
  <c r="I2656" i="1"/>
  <c r="N2655" i="1"/>
  <c r="X2655" i="1"/>
  <c r="Y2655" i="1"/>
  <c r="J2655" i="1"/>
  <c r="I2655" i="1"/>
  <c r="N2654" i="1"/>
  <c r="X2654" i="1"/>
  <c r="Y2654" i="1"/>
  <c r="J2654" i="1"/>
  <c r="I2654" i="1"/>
  <c r="N2653" i="1"/>
  <c r="X2653" i="1"/>
  <c r="Y2653" i="1"/>
  <c r="J2653" i="1"/>
  <c r="I2653" i="1"/>
  <c r="N2652" i="1"/>
  <c r="X2652" i="1"/>
  <c r="Y2652" i="1"/>
  <c r="J2652" i="1"/>
  <c r="I2652" i="1"/>
  <c r="N2651" i="1"/>
  <c r="X2651" i="1"/>
  <c r="Y2651" i="1"/>
  <c r="J2651" i="1"/>
  <c r="I2651" i="1"/>
  <c r="N2650" i="1"/>
  <c r="X2650" i="1"/>
  <c r="Y2650" i="1"/>
  <c r="J2650" i="1"/>
  <c r="I2650" i="1"/>
  <c r="N2649" i="1"/>
  <c r="X2649" i="1"/>
  <c r="Y2649" i="1"/>
  <c r="J2649" i="1"/>
  <c r="I2649" i="1"/>
  <c r="N2648" i="1"/>
  <c r="X2648" i="1"/>
  <c r="Y2648" i="1"/>
  <c r="J2648" i="1"/>
  <c r="I2648" i="1"/>
  <c r="N2647" i="1"/>
  <c r="X2647" i="1"/>
  <c r="Y2647" i="1"/>
  <c r="J2647" i="1"/>
  <c r="I2647" i="1"/>
  <c r="N2646" i="1"/>
  <c r="X2646" i="1"/>
  <c r="Y2646" i="1"/>
  <c r="J2646" i="1"/>
  <c r="I2646" i="1"/>
  <c r="N2645" i="1"/>
  <c r="X2645" i="1"/>
  <c r="Y2645" i="1"/>
  <c r="J2645" i="1"/>
  <c r="I2645" i="1"/>
  <c r="N2644" i="1"/>
  <c r="X2644" i="1"/>
  <c r="Y2644" i="1"/>
  <c r="J2644" i="1"/>
  <c r="I2644" i="1"/>
  <c r="N2643" i="1"/>
  <c r="X2643" i="1"/>
  <c r="Y2643" i="1"/>
  <c r="J2643" i="1"/>
  <c r="I2643" i="1"/>
  <c r="N2642" i="1"/>
  <c r="X2642" i="1"/>
  <c r="Y2642" i="1"/>
  <c r="J2642" i="1"/>
  <c r="I2642" i="1"/>
  <c r="N2641" i="1"/>
  <c r="X2641" i="1"/>
  <c r="Y2641" i="1"/>
  <c r="J2641" i="1"/>
  <c r="I2641" i="1"/>
  <c r="N2640" i="1"/>
  <c r="X2640" i="1"/>
  <c r="Y2640" i="1"/>
  <c r="J2640" i="1"/>
  <c r="I2640" i="1"/>
  <c r="N2639" i="1"/>
  <c r="X2639" i="1"/>
  <c r="Y2639" i="1"/>
  <c r="J2639" i="1"/>
  <c r="I2639" i="1"/>
  <c r="N2638" i="1"/>
  <c r="X2638" i="1"/>
  <c r="Y2638" i="1"/>
  <c r="J2638" i="1"/>
  <c r="I2638" i="1"/>
  <c r="N2637" i="1"/>
  <c r="X2637" i="1"/>
  <c r="Y2637" i="1"/>
  <c r="J2637" i="1"/>
  <c r="I2637" i="1"/>
  <c r="N2636" i="1"/>
  <c r="X2636" i="1"/>
  <c r="Y2636" i="1"/>
  <c r="J2636" i="1"/>
  <c r="I2636" i="1"/>
  <c r="N2635" i="1"/>
  <c r="X2635" i="1"/>
  <c r="Y2635" i="1"/>
  <c r="J2635" i="1"/>
  <c r="I2635" i="1"/>
  <c r="N2634" i="1"/>
  <c r="X2634" i="1"/>
  <c r="Y2634" i="1"/>
  <c r="J2634" i="1"/>
  <c r="I2634" i="1"/>
  <c r="N2633" i="1"/>
  <c r="X2633" i="1"/>
  <c r="Y2633" i="1"/>
  <c r="J2633" i="1"/>
  <c r="I2633" i="1"/>
  <c r="N2632" i="1"/>
  <c r="X2632" i="1"/>
  <c r="Y2632" i="1"/>
  <c r="J2632" i="1"/>
  <c r="I2632" i="1"/>
  <c r="N2631" i="1"/>
  <c r="X2631" i="1"/>
  <c r="Y2631" i="1"/>
  <c r="J2631" i="1"/>
  <c r="I2631" i="1"/>
  <c r="N2630" i="1"/>
  <c r="X2630" i="1"/>
  <c r="Y2630" i="1"/>
  <c r="J2630" i="1"/>
  <c r="I2630" i="1"/>
  <c r="N2629" i="1"/>
  <c r="X2629" i="1"/>
  <c r="Y2629" i="1"/>
  <c r="J2629" i="1"/>
  <c r="I2629" i="1"/>
  <c r="N2628" i="1"/>
  <c r="X2628" i="1"/>
  <c r="Y2628" i="1"/>
  <c r="J2628" i="1"/>
  <c r="I2628" i="1"/>
  <c r="N2627" i="1"/>
  <c r="X2627" i="1"/>
  <c r="Y2627" i="1"/>
  <c r="J2627" i="1"/>
  <c r="I2627" i="1"/>
  <c r="N2626" i="1"/>
  <c r="X2626" i="1"/>
  <c r="Y2626" i="1"/>
  <c r="J2626" i="1"/>
  <c r="I2626" i="1"/>
  <c r="N2625" i="1"/>
  <c r="X2625" i="1"/>
  <c r="Y2625" i="1"/>
  <c r="J2625" i="1"/>
  <c r="I2625" i="1"/>
  <c r="N2624" i="1"/>
  <c r="X2624" i="1"/>
  <c r="Y2624" i="1"/>
  <c r="J2624" i="1"/>
  <c r="I2624" i="1"/>
  <c r="N2623" i="1"/>
  <c r="X2623" i="1"/>
  <c r="Y2623" i="1"/>
  <c r="J2623" i="1"/>
  <c r="I2623" i="1"/>
  <c r="N2622" i="1"/>
  <c r="X2622" i="1"/>
  <c r="Y2622" i="1"/>
  <c r="J2622" i="1"/>
  <c r="I2622" i="1"/>
  <c r="N2621" i="1"/>
  <c r="X2621" i="1"/>
  <c r="Y2621" i="1"/>
  <c r="J2621" i="1"/>
  <c r="I2621" i="1"/>
  <c r="N2620" i="1"/>
  <c r="X2620" i="1"/>
  <c r="Y2620" i="1"/>
  <c r="J2620" i="1"/>
  <c r="I2620" i="1"/>
  <c r="N2619" i="1"/>
  <c r="X2619" i="1"/>
  <c r="Y2619" i="1"/>
  <c r="J2619" i="1"/>
  <c r="I2619" i="1"/>
  <c r="N2618" i="1"/>
  <c r="X2618" i="1"/>
  <c r="Y2618" i="1"/>
  <c r="J2618" i="1"/>
  <c r="I2618" i="1"/>
  <c r="N2617" i="1"/>
  <c r="X2617" i="1"/>
  <c r="Y2617" i="1"/>
  <c r="J2617" i="1"/>
  <c r="I2617" i="1"/>
  <c r="N2616" i="1"/>
  <c r="X2616" i="1"/>
  <c r="Y2616" i="1"/>
  <c r="J2616" i="1"/>
  <c r="I2616" i="1"/>
  <c r="N2615" i="1"/>
  <c r="X2615" i="1"/>
  <c r="Y2615" i="1"/>
  <c r="J2615" i="1"/>
  <c r="I2615" i="1"/>
  <c r="N2614" i="1"/>
  <c r="X2614" i="1"/>
  <c r="Y2614" i="1"/>
  <c r="J2614" i="1"/>
  <c r="I2614" i="1"/>
  <c r="N2613" i="1"/>
  <c r="X2613" i="1"/>
  <c r="Y2613" i="1"/>
  <c r="J2613" i="1"/>
  <c r="I2613" i="1"/>
  <c r="N2612" i="1"/>
  <c r="X2612" i="1"/>
  <c r="Y2612" i="1"/>
  <c r="J2612" i="1"/>
  <c r="I2612" i="1"/>
  <c r="N2611" i="1"/>
  <c r="X2611" i="1"/>
  <c r="Y2611" i="1"/>
  <c r="J2611" i="1"/>
  <c r="I2611" i="1"/>
  <c r="N2610" i="1"/>
  <c r="X2610" i="1"/>
  <c r="Y2610" i="1"/>
  <c r="J2610" i="1"/>
  <c r="I2610" i="1"/>
  <c r="N2609" i="1"/>
  <c r="X2609" i="1"/>
  <c r="Y2609" i="1"/>
  <c r="J2609" i="1"/>
  <c r="I2609" i="1"/>
  <c r="N2608" i="1"/>
  <c r="X2608" i="1"/>
  <c r="Y2608" i="1"/>
  <c r="J2608" i="1"/>
  <c r="I2608" i="1"/>
  <c r="N2607" i="1"/>
  <c r="X2607" i="1"/>
  <c r="Y2607" i="1"/>
  <c r="J2607" i="1"/>
  <c r="I2607" i="1"/>
  <c r="N2606" i="1"/>
  <c r="X2606" i="1"/>
  <c r="Y2606" i="1"/>
  <c r="J2606" i="1"/>
  <c r="I2606" i="1"/>
  <c r="N2605" i="1"/>
  <c r="X2605" i="1"/>
  <c r="Y2605" i="1"/>
  <c r="J2605" i="1"/>
  <c r="I2605" i="1"/>
  <c r="N2604" i="1"/>
  <c r="X2604" i="1"/>
  <c r="Y2604" i="1"/>
  <c r="J2604" i="1"/>
  <c r="I2604" i="1"/>
  <c r="N2603" i="1"/>
  <c r="X2603" i="1"/>
  <c r="Y2603" i="1"/>
  <c r="J2603" i="1"/>
  <c r="I2603" i="1"/>
  <c r="N2602" i="1"/>
  <c r="X2602" i="1"/>
  <c r="Y2602" i="1"/>
  <c r="J2602" i="1"/>
  <c r="I2602" i="1"/>
  <c r="N2601" i="1"/>
  <c r="X2601" i="1"/>
  <c r="Y2601" i="1"/>
  <c r="J2601" i="1"/>
  <c r="I2601" i="1"/>
  <c r="N2600" i="1"/>
  <c r="X2600" i="1"/>
  <c r="Y2600" i="1"/>
  <c r="J2600" i="1"/>
  <c r="I2600" i="1"/>
  <c r="N2599" i="1"/>
  <c r="X2599" i="1"/>
  <c r="Y2599" i="1"/>
  <c r="J2599" i="1"/>
  <c r="I2599" i="1"/>
  <c r="N2598" i="1"/>
  <c r="X2598" i="1"/>
  <c r="Y2598" i="1"/>
  <c r="J2598" i="1"/>
  <c r="I2598" i="1"/>
  <c r="N2597" i="1"/>
  <c r="X2597" i="1"/>
  <c r="Y2597" i="1"/>
  <c r="J2597" i="1"/>
  <c r="I2597" i="1"/>
  <c r="N2596" i="1"/>
  <c r="X2596" i="1"/>
  <c r="Y2596" i="1"/>
  <c r="J2596" i="1"/>
  <c r="I2596" i="1"/>
  <c r="N2595" i="1"/>
  <c r="X2595" i="1"/>
  <c r="Y2595" i="1"/>
  <c r="J2595" i="1"/>
  <c r="I2595" i="1"/>
  <c r="N2594" i="1"/>
  <c r="X2594" i="1"/>
  <c r="Y2594" i="1"/>
  <c r="J2594" i="1"/>
  <c r="I2594" i="1"/>
  <c r="N2593" i="1"/>
  <c r="X2593" i="1"/>
  <c r="Y2593" i="1"/>
  <c r="J2593" i="1"/>
  <c r="I2593" i="1"/>
  <c r="N2592" i="1"/>
  <c r="X2592" i="1"/>
  <c r="Y2592" i="1"/>
  <c r="J2592" i="1"/>
  <c r="I2592" i="1"/>
  <c r="N2591" i="1"/>
  <c r="X2591" i="1"/>
  <c r="Y2591" i="1"/>
  <c r="J2591" i="1"/>
  <c r="I2591" i="1"/>
  <c r="N2590" i="1"/>
  <c r="X2590" i="1"/>
  <c r="Y2590" i="1"/>
  <c r="J2590" i="1"/>
  <c r="I2590" i="1"/>
  <c r="N2589" i="1"/>
  <c r="X2589" i="1"/>
  <c r="Y2589" i="1"/>
  <c r="J2589" i="1"/>
  <c r="I2589" i="1"/>
  <c r="N2588" i="1"/>
  <c r="X2588" i="1"/>
  <c r="Y2588" i="1"/>
  <c r="J2588" i="1"/>
  <c r="I2588" i="1"/>
  <c r="N2587" i="1"/>
  <c r="X2587" i="1"/>
  <c r="Y2587" i="1"/>
  <c r="J2587" i="1"/>
  <c r="I2587" i="1"/>
  <c r="N2586" i="1"/>
  <c r="X2586" i="1"/>
  <c r="Y2586" i="1"/>
  <c r="J2586" i="1"/>
  <c r="I2586" i="1"/>
  <c r="N2585" i="1"/>
  <c r="X2585" i="1"/>
  <c r="Y2585" i="1"/>
  <c r="J2585" i="1"/>
  <c r="I2585" i="1"/>
  <c r="N2584" i="1"/>
  <c r="X2584" i="1"/>
  <c r="Y2584" i="1"/>
  <c r="J2584" i="1"/>
  <c r="I2584" i="1"/>
  <c r="N2583" i="1"/>
  <c r="X2583" i="1"/>
  <c r="Y2583" i="1"/>
  <c r="J2583" i="1"/>
  <c r="I2583" i="1"/>
  <c r="N2582" i="1"/>
  <c r="X2582" i="1"/>
  <c r="Y2582" i="1"/>
  <c r="J2582" i="1"/>
  <c r="I2582" i="1"/>
  <c r="N2581" i="1"/>
  <c r="X2581" i="1"/>
  <c r="Y2581" i="1"/>
  <c r="J2581" i="1"/>
  <c r="I2581" i="1"/>
  <c r="N2580" i="1"/>
  <c r="X2580" i="1"/>
  <c r="Y2580" i="1"/>
  <c r="J2580" i="1"/>
  <c r="I2580" i="1"/>
  <c r="N2579" i="1"/>
  <c r="X2579" i="1"/>
  <c r="Y2579" i="1"/>
  <c r="J2579" i="1"/>
  <c r="I2579" i="1"/>
  <c r="N2578" i="1"/>
  <c r="X2578" i="1"/>
  <c r="Y2578" i="1"/>
  <c r="J2578" i="1"/>
  <c r="I2578" i="1"/>
  <c r="N2577" i="1"/>
  <c r="X2577" i="1"/>
  <c r="Y2577" i="1"/>
  <c r="J2577" i="1"/>
  <c r="I2577" i="1"/>
  <c r="N2576" i="1"/>
  <c r="X2576" i="1"/>
  <c r="Y2576" i="1"/>
  <c r="J2576" i="1"/>
  <c r="I2576" i="1"/>
  <c r="N2575" i="1"/>
  <c r="X2575" i="1"/>
  <c r="Y2575" i="1"/>
  <c r="J2575" i="1"/>
  <c r="I2575" i="1"/>
  <c r="N2574" i="1"/>
  <c r="X2574" i="1"/>
  <c r="Y2574" i="1"/>
  <c r="J2574" i="1"/>
  <c r="I2574" i="1"/>
  <c r="N2573" i="1"/>
  <c r="X2573" i="1"/>
  <c r="Y2573" i="1"/>
  <c r="J2573" i="1"/>
  <c r="I2573" i="1"/>
  <c r="N2572" i="1"/>
  <c r="X2572" i="1"/>
  <c r="Y2572" i="1"/>
  <c r="J2572" i="1"/>
  <c r="I2572" i="1"/>
  <c r="N2571" i="1"/>
  <c r="X2571" i="1"/>
  <c r="Y2571" i="1"/>
  <c r="J2571" i="1"/>
  <c r="I2571" i="1"/>
  <c r="N2570" i="1"/>
  <c r="X2570" i="1"/>
  <c r="Y2570" i="1"/>
  <c r="J2570" i="1"/>
  <c r="I2570" i="1"/>
  <c r="N2569" i="1"/>
  <c r="X2569" i="1"/>
  <c r="Y2569" i="1"/>
  <c r="J2569" i="1"/>
  <c r="I2569" i="1"/>
  <c r="N2568" i="1"/>
  <c r="X2568" i="1"/>
  <c r="Y2568" i="1"/>
  <c r="J2568" i="1"/>
  <c r="I2568" i="1"/>
  <c r="N2567" i="1"/>
  <c r="X2567" i="1"/>
  <c r="Y2567" i="1"/>
  <c r="J2567" i="1"/>
  <c r="I2567" i="1"/>
  <c r="N2566" i="1"/>
  <c r="X2566" i="1"/>
  <c r="Y2566" i="1"/>
  <c r="J2566" i="1"/>
  <c r="I2566" i="1"/>
  <c r="N2565" i="1"/>
  <c r="X2565" i="1"/>
  <c r="Y2565" i="1"/>
  <c r="J2565" i="1"/>
  <c r="I2565" i="1"/>
  <c r="N2564" i="1"/>
  <c r="X2564" i="1"/>
  <c r="Y2564" i="1"/>
  <c r="J2564" i="1"/>
  <c r="I2564" i="1"/>
  <c r="N2563" i="1"/>
  <c r="X2563" i="1"/>
  <c r="Y2563" i="1"/>
  <c r="J2563" i="1"/>
  <c r="I2563" i="1"/>
  <c r="N2562" i="1"/>
  <c r="X2562" i="1"/>
  <c r="Y2562" i="1"/>
  <c r="J2562" i="1"/>
  <c r="I2562" i="1"/>
  <c r="N2561" i="1"/>
  <c r="X2561" i="1"/>
  <c r="Y2561" i="1"/>
  <c r="J2561" i="1"/>
  <c r="I2561" i="1"/>
  <c r="N2560" i="1"/>
  <c r="X2560" i="1"/>
  <c r="Y2560" i="1"/>
  <c r="J2560" i="1"/>
  <c r="I2560" i="1"/>
  <c r="N2559" i="1"/>
  <c r="X2559" i="1"/>
  <c r="Y2559" i="1"/>
  <c r="J2559" i="1"/>
  <c r="I2559" i="1"/>
  <c r="N2558" i="1"/>
  <c r="X2558" i="1"/>
  <c r="Y2558" i="1"/>
  <c r="J2558" i="1"/>
  <c r="I2558" i="1"/>
  <c r="N2557" i="1"/>
  <c r="X2557" i="1"/>
  <c r="Y2557" i="1"/>
  <c r="J2557" i="1"/>
  <c r="I2557" i="1"/>
  <c r="N2556" i="1"/>
  <c r="X2556" i="1"/>
  <c r="Y2556" i="1"/>
  <c r="J2556" i="1"/>
  <c r="I2556" i="1"/>
  <c r="N2555" i="1"/>
  <c r="X2555" i="1"/>
  <c r="Y2555" i="1"/>
  <c r="J2555" i="1"/>
  <c r="I2555" i="1"/>
  <c r="N2554" i="1"/>
  <c r="X2554" i="1"/>
  <c r="Y2554" i="1"/>
  <c r="J2554" i="1"/>
  <c r="I2554" i="1"/>
  <c r="N2553" i="1"/>
  <c r="X2553" i="1"/>
  <c r="Y2553" i="1"/>
  <c r="J2553" i="1"/>
  <c r="I2553" i="1"/>
  <c r="N2552" i="1"/>
  <c r="X2552" i="1"/>
  <c r="Y2552" i="1"/>
  <c r="J2552" i="1"/>
  <c r="I2552" i="1"/>
  <c r="N2551" i="1"/>
  <c r="X2551" i="1"/>
  <c r="Y2551" i="1"/>
  <c r="J2551" i="1"/>
  <c r="I2551" i="1"/>
  <c r="N2550" i="1"/>
  <c r="X2550" i="1"/>
  <c r="Y2550" i="1"/>
  <c r="J2550" i="1"/>
  <c r="I2550" i="1"/>
  <c r="N2549" i="1"/>
  <c r="X2549" i="1"/>
  <c r="Y2549" i="1"/>
  <c r="J2549" i="1"/>
  <c r="I2549" i="1"/>
  <c r="N2548" i="1"/>
  <c r="X2548" i="1"/>
  <c r="Y2548" i="1"/>
  <c r="J2548" i="1"/>
  <c r="I2548" i="1"/>
  <c r="N2547" i="1"/>
  <c r="X2547" i="1"/>
  <c r="Y2547" i="1"/>
  <c r="J2547" i="1"/>
  <c r="I2547" i="1"/>
  <c r="N2546" i="1"/>
  <c r="X2546" i="1"/>
  <c r="Y2546" i="1"/>
  <c r="J2546" i="1"/>
  <c r="I2546" i="1"/>
  <c r="N2545" i="1"/>
  <c r="X2545" i="1"/>
  <c r="Y2545" i="1"/>
  <c r="J2545" i="1"/>
  <c r="I2545" i="1"/>
  <c r="N2544" i="1"/>
  <c r="X2544" i="1"/>
  <c r="Y2544" i="1"/>
  <c r="J2544" i="1"/>
  <c r="I2544" i="1"/>
  <c r="N2543" i="1"/>
  <c r="X2543" i="1"/>
  <c r="Y2543" i="1"/>
  <c r="J2543" i="1"/>
  <c r="I2543" i="1"/>
  <c r="N2542" i="1"/>
  <c r="X2542" i="1"/>
  <c r="Y2542" i="1"/>
  <c r="J2542" i="1"/>
  <c r="I2542" i="1"/>
  <c r="N2541" i="1"/>
  <c r="X2541" i="1"/>
  <c r="Y2541" i="1"/>
  <c r="J2541" i="1"/>
  <c r="I2541" i="1"/>
  <c r="N2540" i="1"/>
  <c r="X2540" i="1"/>
  <c r="Y2540" i="1"/>
  <c r="J2540" i="1"/>
  <c r="I2540" i="1"/>
  <c r="N2539" i="1"/>
  <c r="X2539" i="1"/>
  <c r="Y2539" i="1"/>
  <c r="J2539" i="1"/>
  <c r="I2539" i="1"/>
  <c r="N2538" i="1"/>
  <c r="X2538" i="1"/>
  <c r="Y2538" i="1"/>
  <c r="J2538" i="1"/>
  <c r="I2538" i="1"/>
  <c r="N2537" i="1"/>
  <c r="X2537" i="1"/>
  <c r="Y2537" i="1"/>
  <c r="J2537" i="1"/>
  <c r="I2537" i="1"/>
  <c r="N2536" i="1"/>
  <c r="X2536" i="1"/>
  <c r="Y2536" i="1"/>
  <c r="J2536" i="1"/>
  <c r="I2536" i="1"/>
  <c r="N2535" i="1"/>
  <c r="X2535" i="1"/>
  <c r="Y2535" i="1"/>
  <c r="J2535" i="1"/>
  <c r="I2535" i="1"/>
  <c r="N2534" i="1"/>
  <c r="X2534" i="1"/>
  <c r="Y2534" i="1"/>
  <c r="J2534" i="1"/>
  <c r="I2534" i="1"/>
  <c r="N2533" i="1"/>
  <c r="X2533" i="1"/>
  <c r="Y2533" i="1"/>
  <c r="J2533" i="1"/>
  <c r="I2533" i="1"/>
  <c r="N2532" i="1"/>
  <c r="X2532" i="1"/>
  <c r="Y2532" i="1"/>
  <c r="J2532" i="1"/>
  <c r="I2532" i="1"/>
  <c r="N2531" i="1"/>
  <c r="X2531" i="1"/>
  <c r="Y2531" i="1"/>
  <c r="J2531" i="1"/>
  <c r="I2531" i="1"/>
  <c r="N2530" i="1"/>
  <c r="X2530" i="1"/>
  <c r="Y2530" i="1"/>
  <c r="J2530" i="1"/>
  <c r="I2530" i="1"/>
  <c r="N2529" i="1"/>
  <c r="X2529" i="1"/>
  <c r="Y2529" i="1"/>
  <c r="J2529" i="1"/>
  <c r="I2529" i="1"/>
  <c r="N2528" i="1"/>
  <c r="X2528" i="1"/>
  <c r="Y2528" i="1"/>
  <c r="J2528" i="1"/>
  <c r="I2528" i="1"/>
  <c r="N2527" i="1"/>
  <c r="X2527" i="1"/>
  <c r="Y2527" i="1"/>
  <c r="J2527" i="1"/>
  <c r="I2527" i="1"/>
  <c r="N2526" i="1"/>
  <c r="X2526" i="1"/>
  <c r="Y2526" i="1"/>
  <c r="J2526" i="1"/>
  <c r="I2526" i="1"/>
  <c r="N2525" i="1"/>
  <c r="X2525" i="1"/>
  <c r="Y2525" i="1"/>
  <c r="J2525" i="1"/>
  <c r="I2525" i="1"/>
  <c r="N2524" i="1"/>
  <c r="X2524" i="1"/>
  <c r="Y2524" i="1"/>
  <c r="J2524" i="1"/>
  <c r="I2524" i="1"/>
  <c r="N2523" i="1"/>
  <c r="X2523" i="1"/>
  <c r="Y2523" i="1"/>
  <c r="J2523" i="1"/>
  <c r="I2523" i="1"/>
  <c r="N2522" i="1"/>
  <c r="X2522" i="1"/>
  <c r="Y2522" i="1"/>
  <c r="J2522" i="1"/>
  <c r="I2522" i="1"/>
  <c r="N2521" i="1"/>
  <c r="X2521" i="1"/>
  <c r="Y2521" i="1"/>
  <c r="J2521" i="1"/>
  <c r="I2521" i="1"/>
  <c r="N2520" i="1"/>
  <c r="X2520" i="1"/>
  <c r="Y2520" i="1"/>
  <c r="J2520" i="1"/>
  <c r="I2520" i="1"/>
  <c r="N2519" i="1"/>
  <c r="X2519" i="1"/>
  <c r="Y2519" i="1"/>
  <c r="J2519" i="1"/>
  <c r="I2519" i="1"/>
  <c r="N2518" i="1"/>
  <c r="X2518" i="1"/>
  <c r="Y2518" i="1"/>
  <c r="J2518" i="1"/>
  <c r="I2518" i="1"/>
  <c r="N2517" i="1"/>
  <c r="X2517" i="1"/>
  <c r="Y2517" i="1"/>
  <c r="J2517" i="1"/>
  <c r="I2517" i="1"/>
  <c r="N2516" i="1"/>
  <c r="X2516" i="1"/>
  <c r="Y2516" i="1"/>
  <c r="J2516" i="1"/>
  <c r="I2516" i="1"/>
  <c r="N2515" i="1"/>
  <c r="X2515" i="1"/>
  <c r="Y2515" i="1"/>
  <c r="J2515" i="1"/>
  <c r="I2515" i="1"/>
  <c r="N2514" i="1"/>
  <c r="X2514" i="1"/>
  <c r="Y2514" i="1"/>
  <c r="J2514" i="1"/>
  <c r="I2514" i="1"/>
  <c r="N2513" i="1"/>
  <c r="X2513" i="1"/>
  <c r="Y2513" i="1"/>
  <c r="J2513" i="1"/>
  <c r="I2513" i="1"/>
  <c r="N2512" i="1"/>
  <c r="X2512" i="1"/>
  <c r="Y2512" i="1"/>
  <c r="J2512" i="1"/>
  <c r="I2512" i="1"/>
  <c r="N2511" i="1"/>
  <c r="X2511" i="1"/>
  <c r="Y2511" i="1"/>
  <c r="J2511" i="1"/>
  <c r="I2511" i="1"/>
  <c r="N2510" i="1"/>
  <c r="X2510" i="1"/>
  <c r="Y2510" i="1"/>
  <c r="J2510" i="1"/>
  <c r="I2510" i="1"/>
  <c r="N2509" i="1"/>
  <c r="X2509" i="1"/>
  <c r="Y2509" i="1"/>
  <c r="J2509" i="1"/>
  <c r="I2509" i="1"/>
  <c r="N2508" i="1"/>
  <c r="X2508" i="1"/>
  <c r="Y2508" i="1"/>
  <c r="J2508" i="1"/>
  <c r="I2508" i="1"/>
  <c r="N2507" i="1"/>
  <c r="X2507" i="1"/>
  <c r="Y2507" i="1"/>
  <c r="J2507" i="1"/>
  <c r="I2507" i="1"/>
  <c r="N2506" i="1"/>
  <c r="X2506" i="1"/>
  <c r="Y2506" i="1"/>
  <c r="J2506" i="1"/>
  <c r="I2506" i="1"/>
  <c r="N2505" i="1"/>
  <c r="X2505" i="1"/>
  <c r="Y2505" i="1"/>
  <c r="J2505" i="1"/>
  <c r="I2505" i="1"/>
  <c r="N2504" i="1"/>
  <c r="X2504" i="1"/>
  <c r="Y2504" i="1"/>
  <c r="J2504" i="1"/>
  <c r="I2504" i="1"/>
  <c r="N2503" i="1"/>
  <c r="X2503" i="1"/>
  <c r="Y2503" i="1"/>
  <c r="J2503" i="1"/>
  <c r="I2503" i="1"/>
  <c r="N2502" i="1"/>
  <c r="X2502" i="1"/>
  <c r="Y2502" i="1"/>
  <c r="J2502" i="1"/>
  <c r="I2502" i="1"/>
  <c r="N2501" i="1"/>
  <c r="X2501" i="1"/>
  <c r="Y2501" i="1"/>
  <c r="J2501" i="1"/>
  <c r="I2501" i="1"/>
  <c r="N2500" i="1"/>
  <c r="X2500" i="1"/>
  <c r="Y2500" i="1"/>
  <c r="J2500" i="1"/>
  <c r="I2500" i="1"/>
  <c r="N2499" i="1"/>
  <c r="X2499" i="1"/>
  <c r="Y2499" i="1"/>
  <c r="J2499" i="1"/>
  <c r="I2499" i="1"/>
  <c r="N2498" i="1"/>
  <c r="X2498" i="1"/>
  <c r="Y2498" i="1"/>
  <c r="J2498" i="1"/>
  <c r="I2498" i="1"/>
  <c r="N2497" i="1"/>
  <c r="X2497" i="1"/>
  <c r="Y2497" i="1"/>
  <c r="J2497" i="1"/>
  <c r="I2497" i="1"/>
  <c r="N2496" i="1"/>
  <c r="X2496" i="1"/>
  <c r="Y2496" i="1"/>
  <c r="J2496" i="1"/>
  <c r="I2496" i="1"/>
  <c r="N2495" i="1"/>
  <c r="X2495" i="1"/>
  <c r="Y2495" i="1"/>
  <c r="J2495" i="1"/>
  <c r="I2495" i="1"/>
  <c r="N2494" i="1"/>
  <c r="X2494" i="1"/>
  <c r="Y2494" i="1"/>
  <c r="J2494" i="1"/>
  <c r="I2494" i="1"/>
  <c r="N2493" i="1"/>
  <c r="X2493" i="1"/>
  <c r="Y2493" i="1"/>
  <c r="J2493" i="1"/>
  <c r="I2493" i="1"/>
  <c r="N2492" i="1"/>
  <c r="X2492" i="1"/>
  <c r="Y2492" i="1"/>
  <c r="J2492" i="1"/>
  <c r="I2492" i="1"/>
  <c r="N2491" i="1"/>
  <c r="X2491" i="1"/>
  <c r="Y2491" i="1"/>
  <c r="J2491" i="1"/>
  <c r="I2491" i="1"/>
  <c r="N2490" i="1"/>
  <c r="X2490" i="1"/>
  <c r="Y2490" i="1"/>
  <c r="J2490" i="1"/>
  <c r="I2490" i="1"/>
  <c r="N2489" i="1"/>
  <c r="X2489" i="1"/>
  <c r="Y2489" i="1"/>
  <c r="J2489" i="1"/>
  <c r="I2489" i="1"/>
  <c r="N2488" i="1"/>
  <c r="X2488" i="1"/>
  <c r="Y2488" i="1"/>
  <c r="J2488" i="1"/>
  <c r="I2488" i="1"/>
  <c r="N2487" i="1"/>
  <c r="X2487" i="1"/>
  <c r="Y2487" i="1"/>
  <c r="J2487" i="1"/>
  <c r="I2487" i="1"/>
  <c r="N2486" i="1"/>
  <c r="X2486" i="1"/>
  <c r="Y2486" i="1"/>
  <c r="J2486" i="1"/>
  <c r="I2486" i="1"/>
  <c r="N2485" i="1"/>
  <c r="X2485" i="1"/>
  <c r="Y2485" i="1"/>
  <c r="J2485" i="1"/>
  <c r="I2485" i="1"/>
  <c r="N2484" i="1"/>
  <c r="X2484" i="1"/>
  <c r="Y2484" i="1"/>
  <c r="J2484" i="1"/>
  <c r="I2484" i="1"/>
  <c r="N2483" i="1"/>
  <c r="X2483" i="1"/>
  <c r="Y2483" i="1"/>
  <c r="J2483" i="1"/>
  <c r="I2483" i="1"/>
  <c r="N2482" i="1"/>
  <c r="X2482" i="1"/>
  <c r="Y2482" i="1"/>
  <c r="J2482" i="1"/>
  <c r="I2482" i="1"/>
  <c r="N2481" i="1"/>
  <c r="X2481" i="1"/>
  <c r="Y2481" i="1"/>
  <c r="J2481" i="1"/>
  <c r="I2481" i="1"/>
  <c r="N2480" i="1"/>
  <c r="X2480" i="1"/>
  <c r="Y2480" i="1"/>
  <c r="J2480" i="1"/>
  <c r="I2480" i="1"/>
  <c r="N2479" i="1"/>
  <c r="X2479" i="1"/>
  <c r="Y2479" i="1"/>
  <c r="J2479" i="1"/>
  <c r="I2479" i="1"/>
  <c r="N2478" i="1"/>
  <c r="X2478" i="1"/>
  <c r="Y2478" i="1"/>
  <c r="J2478" i="1"/>
  <c r="I2478" i="1"/>
  <c r="N2477" i="1"/>
  <c r="X2477" i="1"/>
  <c r="Y2477" i="1"/>
  <c r="J2477" i="1"/>
  <c r="I2477" i="1"/>
  <c r="N2476" i="1"/>
  <c r="X2476" i="1"/>
  <c r="Y2476" i="1"/>
  <c r="J2476" i="1"/>
  <c r="I2476" i="1"/>
  <c r="N2475" i="1"/>
  <c r="X2475" i="1"/>
  <c r="Y2475" i="1"/>
  <c r="J2475" i="1"/>
  <c r="I2475" i="1"/>
  <c r="N2474" i="1"/>
  <c r="X2474" i="1"/>
  <c r="Y2474" i="1"/>
  <c r="J2474" i="1"/>
  <c r="I2474" i="1"/>
  <c r="N2473" i="1"/>
  <c r="X2473" i="1"/>
  <c r="Y2473" i="1"/>
  <c r="J2473" i="1"/>
  <c r="I2473" i="1"/>
  <c r="N2472" i="1"/>
  <c r="X2472" i="1"/>
  <c r="Y2472" i="1"/>
  <c r="J2472" i="1"/>
  <c r="I2472" i="1"/>
  <c r="N2471" i="1"/>
  <c r="X2471" i="1"/>
  <c r="Y2471" i="1"/>
  <c r="J2471" i="1"/>
  <c r="I2471" i="1"/>
  <c r="N2470" i="1"/>
  <c r="X2470" i="1"/>
  <c r="Y2470" i="1"/>
  <c r="J2470" i="1"/>
  <c r="I2470" i="1"/>
  <c r="N2469" i="1"/>
  <c r="X2469" i="1"/>
  <c r="Y2469" i="1"/>
  <c r="J2469" i="1"/>
  <c r="I2469" i="1"/>
  <c r="N2468" i="1"/>
  <c r="X2468" i="1"/>
  <c r="Y2468" i="1"/>
  <c r="J2468" i="1"/>
  <c r="I2468" i="1"/>
  <c r="N2467" i="1"/>
  <c r="X2467" i="1"/>
  <c r="Y2467" i="1"/>
  <c r="J2467" i="1"/>
  <c r="I2467" i="1"/>
  <c r="N2466" i="1"/>
  <c r="X2466" i="1"/>
  <c r="Y2466" i="1"/>
  <c r="J2466" i="1"/>
  <c r="I2466" i="1"/>
  <c r="N2465" i="1"/>
  <c r="X2465" i="1"/>
  <c r="Y2465" i="1"/>
  <c r="J2465" i="1"/>
  <c r="I2465" i="1"/>
  <c r="N2464" i="1"/>
  <c r="X2464" i="1"/>
  <c r="Y2464" i="1"/>
  <c r="J2464" i="1"/>
  <c r="I2464" i="1"/>
  <c r="N2463" i="1"/>
  <c r="X2463" i="1"/>
  <c r="Y2463" i="1"/>
  <c r="J2463" i="1"/>
  <c r="I2463" i="1"/>
  <c r="N2462" i="1"/>
  <c r="X2462" i="1"/>
  <c r="Y2462" i="1"/>
  <c r="J2462" i="1"/>
  <c r="I2462" i="1"/>
  <c r="N2461" i="1"/>
  <c r="X2461" i="1"/>
  <c r="Y2461" i="1"/>
  <c r="J2461" i="1"/>
  <c r="I2461" i="1"/>
  <c r="N2460" i="1"/>
  <c r="X2460" i="1"/>
  <c r="Y2460" i="1"/>
  <c r="J2460" i="1"/>
  <c r="I2460" i="1"/>
  <c r="N2459" i="1"/>
  <c r="X2459" i="1"/>
  <c r="Y2459" i="1"/>
  <c r="J2459" i="1"/>
  <c r="I2459" i="1"/>
  <c r="N2458" i="1"/>
  <c r="X2458" i="1"/>
  <c r="Y2458" i="1"/>
  <c r="J2458" i="1"/>
  <c r="I2458" i="1"/>
  <c r="N2457" i="1"/>
  <c r="X2457" i="1"/>
  <c r="Y2457" i="1"/>
  <c r="J2457" i="1"/>
  <c r="I2457" i="1"/>
  <c r="N2456" i="1"/>
  <c r="X2456" i="1"/>
  <c r="Y2456" i="1"/>
  <c r="J2456" i="1"/>
  <c r="I2456" i="1"/>
  <c r="N2455" i="1"/>
  <c r="X2455" i="1"/>
  <c r="Y2455" i="1"/>
  <c r="J2455" i="1"/>
  <c r="I2455" i="1"/>
  <c r="N2454" i="1"/>
  <c r="X2454" i="1"/>
  <c r="Y2454" i="1"/>
  <c r="J2454" i="1"/>
  <c r="I2454" i="1"/>
  <c r="N2453" i="1"/>
  <c r="X2453" i="1"/>
  <c r="Y2453" i="1"/>
  <c r="J2453" i="1"/>
  <c r="I2453" i="1"/>
  <c r="N2452" i="1"/>
  <c r="X2452" i="1"/>
  <c r="Y2452" i="1"/>
  <c r="J2452" i="1"/>
  <c r="I2452" i="1"/>
  <c r="N2451" i="1"/>
  <c r="X2451" i="1"/>
  <c r="Y2451" i="1"/>
  <c r="J2451" i="1"/>
  <c r="I2451" i="1"/>
  <c r="N2450" i="1"/>
  <c r="X2450" i="1"/>
  <c r="Y2450" i="1"/>
  <c r="J2450" i="1"/>
  <c r="I2450" i="1"/>
  <c r="N2449" i="1"/>
  <c r="X2449" i="1"/>
  <c r="Y2449" i="1"/>
  <c r="J2449" i="1"/>
  <c r="I2449" i="1"/>
  <c r="N2448" i="1"/>
  <c r="X2448" i="1"/>
  <c r="Y2448" i="1"/>
  <c r="J2448" i="1"/>
  <c r="I2448" i="1"/>
  <c r="N2447" i="1"/>
  <c r="X2447" i="1"/>
  <c r="Y2447" i="1"/>
  <c r="J2447" i="1"/>
  <c r="I2447" i="1"/>
  <c r="N2446" i="1"/>
  <c r="X2446" i="1"/>
  <c r="Y2446" i="1"/>
  <c r="J2446" i="1"/>
  <c r="I2446" i="1"/>
  <c r="N2445" i="1"/>
  <c r="X2445" i="1"/>
  <c r="Y2445" i="1"/>
  <c r="J2445" i="1"/>
  <c r="I2445" i="1"/>
  <c r="N2444" i="1"/>
  <c r="X2444" i="1"/>
  <c r="Y2444" i="1"/>
  <c r="J2444" i="1"/>
  <c r="I2444" i="1"/>
  <c r="N2443" i="1"/>
  <c r="X2443" i="1"/>
  <c r="Y2443" i="1"/>
  <c r="J2443" i="1"/>
  <c r="I2443" i="1"/>
  <c r="N2442" i="1"/>
  <c r="X2442" i="1"/>
  <c r="Y2442" i="1"/>
  <c r="J2442" i="1"/>
  <c r="I2442" i="1"/>
  <c r="N2441" i="1"/>
  <c r="X2441" i="1"/>
  <c r="Y2441" i="1"/>
  <c r="J2441" i="1"/>
  <c r="I2441" i="1"/>
  <c r="N2440" i="1"/>
  <c r="X2440" i="1"/>
  <c r="Y2440" i="1"/>
  <c r="J2440" i="1"/>
  <c r="I2440" i="1"/>
  <c r="N2439" i="1"/>
  <c r="X2439" i="1"/>
  <c r="Y2439" i="1"/>
  <c r="J2439" i="1"/>
  <c r="I2439" i="1"/>
  <c r="N2438" i="1"/>
  <c r="X2438" i="1"/>
  <c r="Y2438" i="1"/>
  <c r="J2438" i="1"/>
  <c r="I2438" i="1"/>
  <c r="N2437" i="1"/>
  <c r="X2437" i="1"/>
  <c r="Y2437" i="1"/>
  <c r="J2437" i="1"/>
  <c r="I2437" i="1"/>
  <c r="N2436" i="1"/>
  <c r="X2436" i="1"/>
  <c r="Y2436" i="1"/>
  <c r="J2436" i="1"/>
  <c r="I2436" i="1"/>
  <c r="N2435" i="1"/>
  <c r="X2435" i="1"/>
  <c r="Y2435" i="1"/>
  <c r="J2435" i="1"/>
  <c r="I2435" i="1"/>
  <c r="N2434" i="1"/>
  <c r="X2434" i="1"/>
  <c r="Y2434" i="1"/>
  <c r="J2434" i="1"/>
  <c r="I2434" i="1"/>
  <c r="N2433" i="1"/>
  <c r="X2433" i="1"/>
  <c r="Y2433" i="1"/>
  <c r="J2433" i="1"/>
  <c r="I2433" i="1"/>
  <c r="N2432" i="1"/>
  <c r="X2432" i="1"/>
  <c r="Y2432" i="1"/>
  <c r="J2432" i="1"/>
  <c r="I2432" i="1"/>
  <c r="N2431" i="1"/>
  <c r="X2431" i="1"/>
  <c r="Y2431" i="1"/>
  <c r="J2431" i="1"/>
  <c r="I2431" i="1"/>
  <c r="N2430" i="1"/>
  <c r="X2430" i="1"/>
  <c r="Y2430" i="1"/>
  <c r="J2430" i="1"/>
  <c r="I2430" i="1"/>
  <c r="N2429" i="1"/>
  <c r="X2429" i="1"/>
  <c r="Y2429" i="1"/>
  <c r="J2429" i="1"/>
  <c r="I2429" i="1"/>
  <c r="N2428" i="1"/>
  <c r="X2428" i="1"/>
  <c r="Y2428" i="1"/>
  <c r="J2428" i="1"/>
  <c r="I2428" i="1"/>
  <c r="N2427" i="1"/>
  <c r="X2427" i="1"/>
  <c r="Y2427" i="1"/>
  <c r="J2427" i="1"/>
  <c r="I2427" i="1"/>
  <c r="N2426" i="1"/>
  <c r="X2426" i="1"/>
  <c r="Y2426" i="1"/>
  <c r="J2426" i="1"/>
  <c r="I2426" i="1"/>
  <c r="N2425" i="1"/>
  <c r="X2425" i="1"/>
  <c r="Y2425" i="1"/>
  <c r="J2425" i="1"/>
  <c r="I2425" i="1"/>
  <c r="N2424" i="1"/>
  <c r="X2424" i="1"/>
  <c r="Y2424" i="1"/>
  <c r="J2424" i="1"/>
  <c r="I2424" i="1"/>
  <c r="N2423" i="1"/>
  <c r="X2423" i="1"/>
  <c r="Y2423" i="1"/>
  <c r="J2423" i="1"/>
  <c r="I2423" i="1"/>
  <c r="N2422" i="1"/>
  <c r="X2422" i="1"/>
  <c r="Y2422" i="1"/>
  <c r="J2422" i="1"/>
  <c r="I2422" i="1"/>
  <c r="N2421" i="1"/>
  <c r="X2421" i="1"/>
  <c r="Y2421" i="1"/>
  <c r="J2421" i="1"/>
  <c r="I2421" i="1"/>
  <c r="N2420" i="1"/>
  <c r="X2420" i="1"/>
  <c r="Y2420" i="1"/>
  <c r="J2420" i="1"/>
  <c r="I2420" i="1"/>
  <c r="N2419" i="1"/>
  <c r="X2419" i="1"/>
  <c r="Y2419" i="1"/>
  <c r="J2419" i="1"/>
  <c r="I2419" i="1"/>
  <c r="N2418" i="1"/>
  <c r="X2418" i="1"/>
  <c r="Y2418" i="1"/>
  <c r="J2418" i="1"/>
  <c r="I2418" i="1"/>
  <c r="N2417" i="1"/>
  <c r="X2417" i="1"/>
  <c r="Y2417" i="1"/>
  <c r="J2417" i="1"/>
  <c r="I2417" i="1"/>
  <c r="N2416" i="1"/>
  <c r="X2416" i="1"/>
  <c r="Y2416" i="1"/>
  <c r="J2416" i="1"/>
  <c r="I2416" i="1"/>
  <c r="N2415" i="1"/>
  <c r="X2415" i="1"/>
  <c r="Y2415" i="1"/>
  <c r="J2415" i="1"/>
  <c r="I2415" i="1"/>
  <c r="N2414" i="1"/>
  <c r="X2414" i="1"/>
  <c r="Y2414" i="1"/>
  <c r="J2414" i="1"/>
  <c r="I2414" i="1"/>
  <c r="N2413" i="1"/>
  <c r="X2413" i="1"/>
  <c r="Y2413" i="1"/>
  <c r="J2413" i="1"/>
  <c r="I2413" i="1"/>
  <c r="N2412" i="1"/>
  <c r="X2412" i="1"/>
  <c r="Y2412" i="1"/>
  <c r="J2412" i="1"/>
  <c r="I2412" i="1"/>
  <c r="N2411" i="1"/>
  <c r="X2411" i="1"/>
  <c r="Y2411" i="1"/>
  <c r="J2411" i="1"/>
  <c r="I2411" i="1"/>
  <c r="N2410" i="1"/>
  <c r="X2410" i="1"/>
  <c r="Y2410" i="1"/>
  <c r="J2410" i="1"/>
  <c r="I2410" i="1"/>
  <c r="N2409" i="1"/>
  <c r="X2409" i="1"/>
  <c r="Y2409" i="1"/>
  <c r="J2409" i="1"/>
  <c r="I2409" i="1"/>
  <c r="N2408" i="1"/>
  <c r="X2408" i="1"/>
  <c r="Y2408" i="1"/>
  <c r="J2408" i="1"/>
  <c r="I2408" i="1"/>
  <c r="N2407" i="1"/>
  <c r="X2407" i="1"/>
  <c r="Y2407" i="1"/>
  <c r="J2407" i="1"/>
  <c r="I2407" i="1"/>
  <c r="N2406" i="1"/>
  <c r="X2406" i="1"/>
  <c r="Y2406" i="1"/>
  <c r="J2406" i="1"/>
  <c r="I2406" i="1"/>
  <c r="N2405" i="1"/>
  <c r="X2405" i="1"/>
  <c r="Y2405" i="1"/>
  <c r="J2405" i="1"/>
  <c r="I2405" i="1"/>
  <c r="N2404" i="1"/>
  <c r="X2404" i="1"/>
  <c r="Y2404" i="1"/>
  <c r="J2404" i="1"/>
  <c r="I2404" i="1"/>
  <c r="N2403" i="1"/>
  <c r="X2403" i="1"/>
  <c r="Y2403" i="1"/>
  <c r="J2403" i="1"/>
  <c r="I2403" i="1"/>
  <c r="N2402" i="1"/>
  <c r="X2402" i="1"/>
  <c r="Y2402" i="1"/>
  <c r="J2402" i="1"/>
  <c r="I2402" i="1"/>
  <c r="N2401" i="1"/>
  <c r="X2401" i="1"/>
  <c r="Y2401" i="1"/>
  <c r="J2401" i="1"/>
  <c r="I2401" i="1"/>
  <c r="N2400" i="1"/>
  <c r="X2400" i="1"/>
  <c r="Y2400" i="1"/>
  <c r="J2400" i="1"/>
  <c r="I2400" i="1"/>
  <c r="N2399" i="1"/>
  <c r="X2399" i="1"/>
  <c r="Y2399" i="1"/>
  <c r="J2399" i="1"/>
  <c r="I2399" i="1"/>
  <c r="N2398" i="1"/>
  <c r="X2398" i="1"/>
  <c r="Y2398" i="1"/>
  <c r="J2398" i="1"/>
  <c r="I2398" i="1"/>
  <c r="N2397" i="1"/>
  <c r="X2397" i="1"/>
  <c r="Y2397" i="1"/>
  <c r="J2397" i="1"/>
  <c r="I2397" i="1"/>
  <c r="N2396" i="1"/>
  <c r="X2396" i="1"/>
  <c r="Y2396" i="1"/>
  <c r="J2396" i="1"/>
  <c r="I2396" i="1"/>
  <c r="N2395" i="1"/>
  <c r="X2395" i="1"/>
  <c r="Y2395" i="1"/>
  <c r="J2395" i="1"/>
  <c r="I2395" i="1"/>
  <c r="N2394" i="1"/>
  <c r="X2394" i="1"/>
  <c r="Y2394" i="1"/>
  <c r="J2394" i="1"/>
  <c r="I2394" i="1"/>
  <c r="N2393" i="1"/>
  <c r="X2393" i="1"/>
  <c r="Y2393" i="1"/>
  <c r="J2393" i="1"/>
  <c r="I2393" i="1"/>
  <c r="N2392" i="1"/>
  <c r="X2392" i="1"/>
  <c r="Y2392" i="1"/>
  <c r="J2392" i="1"/>
  <c r="I2392" i="1"/>
  <c r="N2391" i="1"/>
  <c r="X2391" i="1"/>
  <c r="Y2391" i="1"/>
  <c r="J2391" i="1"/>
  <c r="I2391" i="1"/>
  <c r="N2390" i="1"/>
  <c r="X2390" i="1"/>
  <c r="Y2390" i="1"/>
  <c r="J2390" i="1"/>
  <c r="I2390" i="1"/>
  <c r="N2389" i="1"/>
  <c r="X2389" i="1"/>
  <c r="Y2389" i="1"/>
  <c r="J2389" i="1"/>
  <c r="I2389" i="1"/>
  <c r="N2388" i="1"/>
  <c r="X2388" i="1"/>
  <c r="Y2388" i="1"/>
  <c r="J2388" i="1"/>
  <c r="I2388" i="1"/>
  <c r="N2387" i="1"/>
  <c r="X2387" i="1"/>
  <c r="Y2387" i="1"/>
  <c r="J2387" i="1"/>
  <c r="I2387" i="1"/>
  <c r="N2386" i="1"/>
  <c r="X2386" i="1"/>
  <c r="Y2386" i="1"/>
  <c r="J2386" i="1"/>
  <c r="I2386" i="1"/>
  <c r="N2385" i="1"/>
  <c r="X2385" i="1"/>
  <c r="Y2385" i="1"/>
  <c r="J2385" i="1"/>
  <c r="I2385" i="1"/>
  <c r="N2384" i="1"/>
  <c r="X2384" i="1"/>
  <c r="Y2384" i="1"/>
  <c r="J2384" i="1"/>
  <c r="I2384" i="1"/>
  <c r="N2383" i="1"/>
  <c r="X2383" i="1"/>
  <c r="Y2383" i="1"/>
  <c r="J2383" i="1"/>
  <c r="I2383" i="1"/>
  <c r="N2382" i="1"/>
  <c r="X2382" i="1"/>
  <c r="Y2382" i="1"/>
  <c r="J2382" i="1"/>
  <c r="I2382" i="1"/>
  <c r="N2381" i="1"/>
  <c r="X2381" i="1"/>
  <c r="Y2381" i="1"/>
  <c r="J2381" i="1"/>
  <c r="I2381" i="1"/>
  <c r="N2380" i="1"/>
  <c r="X2380" i="1"/>
  <c r="Y2380" i="1"/>
  <c r="J2380" i="1"/>
  <c r="I2380" i="1"/>
  <c r="N2379" i="1"/>
  <c r="X2379" i="1"/>
  <c r="Y2379" i="1"/>
  <c r="J2379" i="1"/>
  <c r="I2379" i="1"/>
  <c r="N2378" i="1"/>
  <c r="X2378" i="1"/>
  <c r="Y2378" i="1"/>
  <c r="J2378" i="1"/>
  <c r="I2378" i="1"/>
  <c r="N2377" i="1"/>
  <c r="X2377" i="1"/>
  <c r="Y2377" i="1"/>
  <c r="J2377" i="1"/>
  <c r="I2377" i="1"/>
  <c r="N2376" i="1"/>
  <c r="X2376" i="1"/>
  <c r="Y2376" i="1"/>
  <c r="J2376" i="1"/>
  <c r="I2376" i="1"/>
  <c r="N2375" i="1"/>
  <c r="X2375" i="1"/>
  <c r="Y2375" i="1"/>
  <c r="J2375" i="1"/>
  <c r="I2375" i="1"/>
  <c r="N189" i="3"/>
  <c r="K189" i="3"/>
  <c r="J189" i="3"/>
  <c r="N188" i="3"/>
  <c r="K188" i="3"/>
  <c r="J188" i="3"/>
  <c r="N187" i="3"/>
  <c r="K187" i="3"/>
  <c r="J187" i="3"/>
  <c r="N186" i="3"/>
  <c r="K186" i="3"/>
  <c r="J186" i="3"/>
  <c r="N185" i="3"/>
  <c r="K185" i="3"/>
  <c r="J185" i="3"/>
  <c r="N184" i="3"/>
  <c r="K184" i="3"/>
  <c r="J184" i="3"/>
  <c r="N183" i="3"/>
  <c r="K183" i="3"/>
  <c r="J183" i="3"/>
  <c r="N182" i="3"/>
  <c r="K182" i="3"/>
  <c r="J182" i="3"/>
  <c r="N181" i="3"/>
  <c r="K181" i="3"/>
  <c r="J181" i="3"/>
  <c r="N180" i="3"/>
  <c r="K180" i="3"/>
  <c r="J180" i="3"/>
  <c r="N179" i="3"/>
  <c r="K179" i="3"/>
  <c r="J179" i="3"/>
  <c r="N178" i="3"/>
  <c r="K178" i="3"/>
  <c r="J178" i="3"/>
  <c r="N177" i="3"/>
  <c r="K177" i="3"/>
  <c r="J177" i="3"/>
  <c r="N176" i="3"/>
  <c r="K176" i="3"/>
  <c r="J176" i="3"/>
  <c r="N175" i="3"/>
  <c r="K175" i="3"/>
  <c r="J175" i="3"/>
  <c r="N174" i="3"/>
  <c r="K174" i="3"/>
  <c r="J174" i="3"/>
  <c r="N173" i="3"/>
  <c r="K173" i="3"/>
  <c r="J173" i="3"/>
  <c r="N172" i="3"/>
  <c r="K172" i="3"/>
  <c r="J172" i="3"/>
  <c r="N171" i="3"/>
  <c r="K171" i="3"/>
  <c r="J171" i="3"/>
  <c r="N170" i="3"/>
  <c r="K170" i="3"/>
  <c r="J170" i="3"/>
  <c r="N169" i="3"/>
  <c r="K169" i="3"/>
  <c r="J169" i="3"/>
  <c r="N168" i="3"/>
  <c r="K168" i="3"/>
  <c r="J168" i="3"/>
  <c r="N167" i="3"/>
  <c r="K167" i="3"/>
  <c r="J167" i="3"/>
  <c r="N166" i="3"/>
  <c r="K166" i="3"/>
  <c r="J166" i="3"/>
  <c r="N165" i="3"/>
  <c r="K165" i="3"/>
  <c r="J165" i="3"/>
  <c r="N164" i="3"/>
  <c r="K164" i="3"/>
  <c r="J164" i="3"/>
  <c r="N163" i="3"/>
  <c r="K163" i="3"/>
  <c r="J163" i="3"/>
  <c r="N162" i="3"/>
  <c r="K162" i="3"/>
  <c r="J162" i="3"/>
  <c r="N161" i="3"/>
  <c r="K161" i="3"/>
  <c r="J161" i="3"/>
  <c r="N160" i="3"/>
  <c r="K160" i="3"/>
  <c r="J160" i="3"/>
  <c r="N159" i="3"/>
  <c r="K159" i="3"/>
  <c r="J159" i="3"/>
  <c r="N158" i="3"/>
  <c r="K158" i="3"/>
  <c r="J158" i="3"/>
  <c r="N157" i="3"/>
  <c r="K157" i="3"/>
  <c r="J157" i="3"/>
  <c r="N156" i="3"/>
  <c r="K156" i="3"/>
  <c r="J156" i="3"/>
  <c r="N155" i="3"/>
  <c r="K155" i="3"/>
  <c r="J155" i="3"/>
  <c r="N154" i="3"/>
  <c r="K154" i="3"/>
  <c r="J154" i="3"/>
  <c r="N153" i="3"/>
  <c r="K153" i="3"/>
  <c r="J153" i="3"/>
  <c r="N152" i="3"/>
  <c r="K152" i="3"/>
  <c r="J152" i="3"/>
  <c r="N151" i="3"/>
  <c r="K151" i="3"/>
  <c r="J151" i="3"/>
  <c r="N150" i="3"/>
  <c r="K150" i="3"/>
  <c r="J150" i="3"/>
  <c r="N149" i="3"/>
  <c r="K149" i="3"/>
  <c r="J149" i="3"/>
  <c r="N148" i="3"/>
  <c r="K148" i="3"/>
  <c r="J148" i="3"/>
  <c r="N147" i="3"/>
  <c r="K147" i="3"/>
  <c r="J147" i="3"/>
  <c r="N146" i="3"/>
  <c r="K146" i="3"/>
  <c r="J146" i="3"/>
  <c r="N145" i="3"/>
  <c r="K145" i="3"/>
  <c r="J145" i="3"/>
  <c r="N144" i="3"/>
  <c r="K144" i="3"/>
  <c r="J144" i="3"/>
  <c r="N143" i="3"/>
  <c r="K143" i="3"/>
  <c r="J143" i="3"/>
  <c r="N142" i="3"/>
  <c r="K142" i="3"/>
  <c r="J142" i="3"/>
  <c r="N141" i="3"/>
  <c r="K141" i="3"/>
  <c r="J141" i="3"/>
  <c r="N140" i="3"/>
  <c r="K140" i="3"/>
  <c r="J140" i="3"/>
  <c r="N139" i="3"/>
  <c r="K139" i="3"/>
  <c r="J139" i="3"/>
  <c r="N138" i="3"/>
  <c r="K138" i="3"/>
  <c r="J138" i="3"/>
  <c r="N137" i="3"/>
  <c r="K137" i="3"/>
  <c r="J137" i="3"/>
  <c r="N136" i="3"/>
  <c r="K136" i="3"/>
  <c r="J136" i="3"/>
  <c r="N135" i="3"/>
  <c r="K135" i="3"/>
  <c r="J135" i="3"/>
  <c r="N134" i="3"/>
  <c r="K134" i="3"/>
  <c r="J134" i="3"/>
  <c r="N133" i="3"/>
  <c r="K133" i="3"/>
  <c r="J133" i="3"/>
  <c r="N132" i="3"/>
  <c r="K132" i="3"/>
  <c r="J132" i="3"/>
  <c r="N131" i="3"/>
  <c r="K131" i="3"/>
  <c r="J131" i="3"/>
  <c r="N130" i="3"/>
  <c r="K130" i="3"/>
  <c r="J130" i="3"/>
  <c r="N129" i="3"/>
  <c r="K129" i="3"/>
  <c r="J129" i="3"/>
  <c r="N128" i="3"/>
  <c r="K128" i="3"/>
  <c r="J128" i="3"/>
  <c r="N127" i="3"/>
  <c r="K127" i="3"/>
  <c r="J127" i="3"/>
  <c r="N126" i="3"/>
  <c r="K126" i="3"/>
  <c r="J126" i="3"/>
  <c r="N125" i="3"/>
  <c r="K125" i="3"/>
  <c r="J125" i="3"/>
  <c r="N124" i="3"/>
  <c r="K124" i="3"/>
  <c r="J124" i="3"/>
  <c r="N123" i="3"/>
  <c r="K123" i="3"/>
  <c r="J123" i="3"/>
  <c r="N122" i="3"/>
  <c r="K122" i="3"/>
  <c r="J122" i="3"/>
  <c r="N121" i="3"/>
  <c r="K121" i="3"/>
  <c r="J121" i="3"/>
  <c r="N120" i="3"/>
  <c r="K120" i="3"/>
  <c r="J120" i="3"/>
  <c r="N119" i="3"/>
  <c r="K119" i="3"/>
  <c r="J119" i="3"/>
  <c r="N118" i="3"/>
  <c r="K118" i="3"/>
  <c r="J118" i="3"/>
  <c r="N117" i="3"/>
  <c r="K117" i="3"/>
  <c r="J117" i="3"/>
  <c r="N116" i="3"/>
  <c r="K116" i="3"/>
  <c r="J116" i="3"/>
  <c r="N115" i="3"/>
  <c r="K115" i="3"/>
  <c r="J115" i="3"/>
  <c r="N114" i="3"/>
  <c r="K114" i="3"/>
  <c r="J114" i="3"/>
  <c r="N113" i="3"/>
  <c r="K113" i="3"/>
  <c r="J113" i="3"/>
  <c r="N112" i="3"/>
  <c r="K112" i="3"/>
  <c r="J112" i="3"/>
  <c r="N111" i="3"/>
  <c r="K111" i="3"/>
  <c r="J111" i="3"/>
  <c r="N110" i="3"/>
  <c r="K110" i="3"/>
  <c r="J110" i="3"/>
  <c r="N109" i="3"/>
  <c r="K109" i="3"/>
  <c r="J109" i="3"/>
  <c r="N108" i="3"/>
  <c r="K108" i="3"/>
  <c r="J108" i="3"/>
  <c r="N107" i="3"/>
  <c r="K107" i="3"/>
  <c r="J107" i="3"/>
  <c r="N106" i="3"/>
  <c r="K106" i="3"/>
  <c r="J106" i="3"/>
  <c r="N105" i="3"/>
  <c r="K105" i="3"/>
  <c r="J105" i="3"/>
  <c r="N104" i="3"/>
  <c r="K104" i="3"/>
  <c r="J104" i="3"/>
  <c r="N103" i="3"/>
  <c r="K103" i="3"/>
  <c r="J103" i="3"/>
  <c r="N102" i="3"/>
  <c r="K102" i="3"/>
  <c r="J102" i="3"/>
  <c r="N101" i="3"/>
  <c r="K101" i="3"/>
  <c r="J101" i="3"/>
  <c r="N100" i="3"/>
  <c r="K100" i="3"/>
  <c r="J100" i="3"/>
  <c r="N99" i="3"/>
  <c r="K99" i="3"/>
  <c r="J99" i="3"/>
  <c r="N98" i="3"/>
  <c r="K98" i="3"/>
  <c r="J98" i="3"/>
  <c r="N97" i="3"/>
  <c r="K97" i="3"/>
  <c r="J97" i="3"/>
  <c r="N96" i="3"/>
  <c r="K96" i="3"/>
  <c r="J96" i="3"/>
  <c r="N95" i="3"/>
  <c r="K95" i="3"/>
  <c r="J95" i="3"/>
  <c r="N94" i="3"/>
  <c r="K94" i="3"/>
  <c r="J94" i="3"/>
  <c r="N93" i="3"/>
  <c r="K93" i="3"/>
  <c r="J93" i="3"/>
  <c r="N92" i="3"/>
  <c r="K92" i="3"/>
  <c r="J92" i="3"/>
  <c r="N91" i="3"/>
  <c r="K91" i="3"/>
  <c r="J91" i="3"/>
  <c r="N90" i="3"/>
  <c r="K90" i="3"/>
  <c r="J90" i="3"/>
  <c r="N89" i="3"/>
  <c r="K89" i="3"/>
  <c r="J89" i="3"/>
  <c r="N88" i="3"/>
  <c r="K88" i="3"/>
  <c r="J88" i="3"/>
  <c r="N87" i="3"/>
  <c r="K87" i="3"/>
  <c r="J87" i="3"/>
  <c r="N86" i="3"/>
  <c r="K86" i="3"/>
  <c r="J86" i="3"/>
  <c r="N85" i="3"/>
  <c r="K85" i="3"/>
  <c r="J85" i="3"/>
  <c r="N84" i="3"/>
  <c r="K84" i="3"/>
  <c r="J84" i="3"/>
  <c r="N83" i="3"/>
  <c r="K83" i="3"/>
  <c r="J83" i="3"/>
  <c r="N82" i="3"/>
  <c r="K82" i="3"/>
  <c r="J82" i="3"/>
  <c r="N81" i="3"/>
  <c r="K81" i="3"/>
  <c r="J81" i="3"/>
  <c r="N80" i="3"/>
  <c r="K80" i="3"/>
  <c r="J80" i="3"/>
  <c r="N79" i="3"/>
  <c r="K79" i="3"/>
  <c r="J79" i="3"/>
  <c r="N78" i="3"/>
  <c r="K78" i="3"/>
  <c r="J78" i="3"/>
  <c r="N77" i="3"/>
  <c r="K77" i="3"/>
  <c r="J77" i="3"/>
  <c r="N76" i="3"/>
  <c r="K76" i="3"/>
  <c r="J76" i="3"/>
  <c r="N75" i="3"/>
  <c r="K75" i="3"/>
  <c r="J75" i="3"/>
  <c r="N74" i="3"/>
  <c r="K74" i="3"/>
  <c r="J74" i="3"/>
  <c r="N73" i="3"/>
  <c r="K73" i="3"/>
  <c r="J73" i="3"/>
  <c r="N72" i="3"/>
  <c r="K72" i="3"/>
  <c r="J72" i="3"/>
  <c r="N71" i="3"/>
  <c r="K71" i="3"/>
  <c r="J71" i="3"/>
  <c r="N70" i="3"/>
  <c r="K70" i="3"/>
  <c r="J70" i="3"/>
  <c r="N69" i="3"/>
  <c r="K69" i="3"/>
  <c r="J69" i="3"/>
  <c r="N68" i="3"/>
  <c r="K68" i="3"/>
  <c r="J68" i="3"/>
  <c r="N67" i="3"/>
  <c r="K67" i="3"/>
  <c r="J67" i="3"/>
  <c r="N66" i="3"/>
  <c r="K66" i="3"/>
  <c r="J66" i="3"/>
  <c r="N65" i="3"/>
  <c r="K65" i="3"/>
  <c r="J65" i="3"/>
  <c r="N64" i="3"/>
  <c r="K64" i="3"/>
  <c r="J64" i="3"/>
  <c r="N63" i="3"/>
  <c r="K63" i="3"/>
  <c r="J63" i="3"/>
  <c r="N62" i="3"/>
  <c r="K62" i="3"/>
  <c r="J62" i="3"/>
  <c r="N61" i="3"/>
  <c r="K61" i="3"/>
  <c r="J61" i="3"/>
  <c r="N60" i="3"/>
  <c r="K60" i="3"/>
  <c r="J60" i="3"/>
  <c r="N59" i="3"/>
  <c r="K59" i="3"/>
  <c r="J59" i="3"/>
  <c r="N58" i="3"/>
  <c r="K58" i="3"/>
  <c r="J58" i="3"/>
  <c r="N57" i="3"/>
  <c r="K57" i="3"/>
  <c r="J57" i="3"/>
  <c r="N56" i="3"/>
  <c r="K56" i="3"/>
  <c r="J56" i="3"/>
  <c r="N55" i="3"/>
  <c r="K55" i="3"/>
  <c r="J55" i="3"/>
  <c r="N54" i="3"/>
  <c r="K54" i="3"/>
  <c r="J54" i="3"/>
  <c r="N53" i="3"/>
  <c r="K53" i="3"/>
  <c r="J53" i="3"/>
  <c r="N52" i="3"/>
  <c r="K52" i="3"/>
  <c r="J52" i="3"/>
  <c r="N51" i="3"/>
  <c r="K51" i="3"/>
  <c r="J51" i="3"/>
  <c r="N50" i="3"/>
  <c r="K50" i="3"/>
  <c r="J50" i="3"/>
  <c r="N49" i="3"/>
  <c r="K49" i="3"/>
  <c r="J49" i="3"/>
  <c r="N48" i="3"/>
  <c r="K48" i="3"/>
  <c r="J48" i="3"/>
  <c r="N47" i="3"/>
  <c r="K47" i="3"/>
  <c r="J47" i="3"/>
  <c r="N46" i="3"/>
  <c r="K46" i="3"/>
  <c r="J46" i="3"/>
  <c r="N45" i="3"/>
  <c r="K45" i="3"/>
  <c r="J45" i="3"/>
  <c r="N44" i="3"/>
  <c r="K44" i="3"/>
  <c r="J44" i="3"/>
  <c r="N43" i="3"/>
  <c r="K43" i="3"/>
  <c r="J43" i="3"/>
  <c r="N42" i="3"/>
  <c r="K42" i="3"/>
  <c r="J42" i="3"/>
  <c r="N41" i="3"/>
  <c r="K41" i="3"/>
  <c r="J41" i="3"/>
  <c r="N40" i="3"/>
  <c r="K40" i="3"/>
  <c r="J40" i="3"/>
  <c r="N39" i="3"/>
  <c r="K39" i="3"/>
  <c r="J39" i="3"/>
  <c r="N38" i="3"/>
  <c r="K38" i="3"/>
  <c r="J38" i="3"/>
  <c r="N37" i="3"/>
  <c r="K37" i="3"/>
  <c r="J37" i="3"/>
  <c r="N36" i="3"/>
  <c r="K36" i="3"/>
  <c r="J36" i="3"/>
  <c r="N35" i="3"/>
  <c r="K35" i="3"/>
  <c r="J35" i="3"/>
  <c r="N34" i="3"/>
  <c r="K34" i="3"/>
  <c r="J34" i="3"/>
  <c r="N33" i="3"/>
  <c r="K33" i="3"/>
  <c r="J33" i="3"/>
  <c r="N32" i="3"/>
  <c r="K32" i="3"/>
  <c r="J32" i="3"/>
  <c r="N31" i="3"/>
  <c r="K31" i="3"/>
  <c r="J31" i="3"/>
  <c r="N30" i="3"/>
  <c r="K30" i="3"/>
  <c r="J30" i="3"/>
  <c r="N29" i="3"/>
  <c r="K29" i="3"/>
  <c r="J29" i="3"/>
  <c r="N28" i="3"/>
  <c r="K28" i="3"/>
  <c r="J28" i="3"/>
  <c r="N27" i="3"/>
  <c r="K27" i="3"/>
  <c r="J27" i="3"/>
  <c r="N26" i="3"/>
  <c r="K26" i="3"/>
  <c r="J26" i="3"/>
  <c r="N25" i="3"/>
  <c r="K25" i="3"/>
  <c r="J25" i="3"/>
  <c r="N24" i="3"/>
  <c r="K24" i="3"/>
  <c r="J24" i="3"/>
  <c r="N23" i="3"/>
  <c r="K23" i="3"/>
  <c r="J23" i="3"/>
  <c r="N22" i="3"/>
  <c r="K22" i="3"/>
  <c r="J22" i="3"/>
  <c r="N21" i="3"/>
  <c r="K21" i="3"/>
  <c r="J21" i="3"/>
  <c r="N20" i="3"/>
  <c r="K20" i="3"/>
  <c r="J20" i="3"/>
  <c r="N19" i="3"/>
  <c r="K19" i="3"/>
  <c r="J19" i="3"/>
  <c r="N18" i="3"/>
  <c r="K18" i="3"/>
  <c r="J18" i="3"/>
  <c r="N17" i="3"/>
  <c r="K17" i="3"/>
  <c r="J17" i="3"/>
  <c r="N16" i="3"/>
  <c r="K16" i="3"/>
  <c r="J16" i="3"/>
  <c r="N15" i="3"/>
  <c r="K15" i="3"/>
  <c r="J15" i="3"/>
  <c r="N14" i="3"/>
  <c r="K14" i="3"/>
  <c r="J14" i="3"/>
  <c r="N13" i="3"/>
  <c r="K13" i="3"/>
  <c r="J13" i="3"/>
  <c r="N12" i="3"/>
  <c r="K12" i="3"/>
  <c r="J12" i="3"/>
  <c r="N11" i="3"/>
  <c r="K11" i="3"/>
  <c r="J11" i="3"/>
  <c r="N2374" i="1"/>
  <c r="X2374" i="1"/>
  <c r="Y2374" i="1"/>
  <c r="J2374" i="1"/>
  <c r="I2374" i="1"/>
  <c r="N2373" i="1"/>
  <c r="X2373" i="1"/>
  <c r="Y2373" i="1"/>
  <c r="J2373" i="1"/>
  <c r="I2373" i="1"/>
  <c r="N2372" i="1"/>
  <c r="X2372" i="1"/>
  <c r="Y2372" i="1"/>
  <c r="J2372" i="1"/>
  <c r="I2372" i="1"/>
  <c r="N2371" i="1"/>
  <c r="X2371" i="1"/>
  <c r="Y2371" i="1"/>
  <c r="J2371" i="1"/>
  <c r="I2371" i="1"/>
  <c r="N2370" i="1"/>
  <c r="X2370" i="1"/>
  <c r="Y2370" i="1"/>
  <c r="J2370" i="1"/>
  <c r="I2370" i="1"/>
  <c r="N2369" i="1"/>
  <c r="X2369" i="1"/>
  <c r="Y2369" i="1"/>
  <c r="J2369" i="1"/>
  <c r="I2369" i="1"/>
  <c r="N2368" i="1"/>
  <c r="X2368" i="1"/>
  <c r="Y2368" i="1"/>
  <c r="J2368" i="1"/>
  <c r="I2368" i="1"/>
  <c r="N2367" i="1"/>
  <c r="X2367" i="1"/>
  <c r="Y2367" i="1"/>
  <c r="J2367" i="1"/>
  <c r="I2367" i="1"/>
  <c r="N2366" i="1"/>
  <c r="X2366" i="1"/>
  <c r="Y2366" i="1"/>
  <c r="J2366" i="1"/>
  <c r="I2366" i="1"/>
  <c r="N2365" i="1"/>
  <c r="X2365" i="1"/>
  <c r="Y2365" i="1"/>
  <c r="J2365" i="1"/>
  <c r="I2365" i="1"/>
  <c r="N2364" i="1"/>
  <c r="X2364" i="1"/>
  <c r="Y2364" i="1"/>
  <c r="J2364" i="1"/>
  <c r="I2364" i="1"/>
  <c r="N2363" i="1"/>
  <c r="X2363" i="1"/>
  <c r="Y2363" i="1"/>
  <c r="J2363" i="1"/>
  <c r="I2363" i="1"/>
  <c r="N2362" i="1"/>
  <c r="X2362" i="1"/>
  <c r="Y2362" i="1"/>
  <c r="J2362" i="1"/>
  <c r="I2362" i="1"/>
  <c r="N2361" i="1"/>
  <c r="X2361" i="1"/>
  <c r="Y2361" i="1"/>
  <c r="J2361" i="1"/>
  <c r="I2361" i="1"/>
  <c r="N2360" i="1"/>
  <c r="X2360" i="1"/>
  <c r="Y2360" i="1"/>
  <c r="J2360" i="1"/>
  <c r="I2360" i="1"/>
  <c r="N2359" i="1"/>
  <c r="X2359" i="1"/>
  <c r="Y2359" i="1"/>
  <c r="J2359" i="1"/>
  <c r="I2359" i="1"/>
  <c r="N2358" i="1"/>
  <c r="X2358" i="1"/>
  <c r="Y2358" i="1"/>
  <c r="J2358" i="1"/>
  <c r="I2358" i="1"/>
  <c r="N2357" i="1"/>
  <c r="X2357" i="1"/>
  <c r="Y2357" i="1"/>
  <c r="J2357" i="1"/>
  <c r="I2357" i="1"/>
  <c r="N2356" i="1"/>
  <c r="X2356" i="1"/>
  <c r="Y2356" i="1"/>
  <c r="J2356" i="1"/>
  <c r="I2356" i="1"/>
  <c r="N2355" i="1"/>
  <c r="X2355" i="1"/>
  <c r="Y2355" i="1"/>
  <c r="J2355" i="1"/>
  <c r="I2355" i="1"/>
  <c r="N2354" i="1"/>
  <c r="X2354" i="1"/>
  <c r="Y2354" i="1"/>
  <c r="J2354" i="1"/>
  <c r="I2354" i="1"/>
  <c r="N2353" i="1"/>
  <c r="X2353" i="1"/>
  <c r="Y2353" i="1"/>
  <c r="J2353" i="1"/>
  <c r="I2353" i="1"/>
  <c r="N2352" i="1"/>
  <c r="X2352" i="1"/>
  <c r="Y2352" i="1"/>
  <c r="J2352" i="1"/>
  <c r="I2352" i="1"/>
  <c r="N2351" i="1"/>
  <c r="X2351" i="1"/>
  <c r="Y2351" i="1"/>
  <c r="J2351" i="1"/>
  <c r="I2351" i="1"/>
  <c r="N2350" i="1"/>
  <c r="X2350" i="1"/>
  <c r="Y2350" i="1"/>
  <c r="J2350" i="1"/>
  <c r="I2350" i="1"/>
  <c r="N2349" i="1"/>
  <c r="X2349" i="1"/>
  <c r="Y2349" i="1"/>
  <c r="J2349" i="1"/>
  <c r="I2349" i="1"/>
  <c r="N2348" i="1"/>
  <c r="X2348" i="1"/>
  <c r="Y2348" i="1"/>
  <c r="J2348" i="1"/>
  <c r="I2348" i="1"/>
  <c r="N2347" i="1"/>
  <c r="X2347" i="1"/>
  <c r="Y2347" i="1"/>
  <c r="J2347" i="1"/>
  <c r="I2347" i="1"/>
  <c r="N2346" i="1"/>
  <c r="X2346" i="1"/>
  <c r="Y2346" i="1"/>
  <c r="J2346" i="1"/>
  <c r="I2346" i="1"/>
  <c r="N2345" i="1"/>
  <c r="X2345" i="1"/>
  <c r="Y2345" i="1"/>
  <c r="J2345" i="1"/>
  <c r="I2345" i="1"/>
  <c r="N2344" i="1"/>
  <c r="X2344" i="1"/>
  <c r="Y2344" i="1"/>
  <c r="J2344" i="1"/>
  <c r="I2344" i="1"/>
  <c r="N2343" i="1"/>
  <c r="X2343" i="1"/>
  <c r="Y2343" i="1"/>
  <c r="J2343" i="1"/>
  <c r="I2343" i="1"/>
  <c r="N2342" i="1"/>
  <c r="X2342" i="1"/>
  <c r="Y2342" i="1"/>
  <c r="J2342" i="1"/>
  <c r="I2342" i="1"/>
  <c r="N2341" i="1"/>
  <c r="X2341" i="1"/>
  <c r="Y2341" i="1"/>
  <c r="J2341" i="1"/>
  <c r="I2341" i="1"/>
  <c r="N2340" i="1"/>
  <c r="X2340" i="1"/>
  <c r="Y2340" i="1"/>
  <c r="J2340" i="1"/>
  <c r="I2340" i="1"/>
  <c r="N2339" i="1"/>
  <c r="X2339" i="1"/>
  <c r="Y2339" i="1"/>
  <c r="J2339" i="1"/>
  <c r="I2339" i="1"/>
  <c r="N2338" i="1"/>
  <c r="X2338" i="1"/>
  <c r="Y2338" i="1"/>
  <c r="J2338" i="1"/>
  <c r="I2338" i="1"/>
  <c r="N2337" i="1"/>
  <c r="X2337" i="1"/>
  <c r="Y2337" i="1"/>
  <c r="J2337" i="1"/>
  <c r="I2337" i="1"/>
  <c r="N2336" i="1"/>
  <c r="X2336" i="1"/>
  <c r="Y2336" i="1"/>
  <c r="J2336" i="1"/>
  <c r="I2336" i="1"/>
  <c r="N2335" i="1"/>
  <c r="X2335" i="1"/>
  <c r="Y2335" i="1"/>
  <c r="J2335" i="1"/>
  <c r="I2335" i="1"/>
  <c r="N2334" i="1"/>
  <c r="X2334" i="1"/>
  <c r="Y2334" i="1"/>
  <c r="J2334" i="1"/>
  <c r="I2334" i="1"/>
  <c r="N2333" i="1"/>
  <c r="X2333" i="1"/>
  <c r="Y2333" i="1"/>
  <c r="J2333" i="1"/>
  <c r="I2333" i="1"/>
  <c r="N2332" i="1"/>
  <c r="X2332" i="1"/>
  <c r="Y2332" i="1"/>
  <c r="J2332" i="1"/>
  <c r="I2332" i="1"/>
  <c r="N2331" i="1"/>
  <c r="X2331" i="1"/>
  <c r="Y2331" i="1"/>
  <c r="J2331" i="1"/>
  <c r="I2331" i="1"/>
  <c r="N2330" i="1"/>
  <c r="X2330" i="1"/>
  <c r="Y2330" i="1"/>
  <c r="J2330" i="1"/>
  <c r="I2330" i="1"/>
  <c r="N2329" i="1"/>
  <c r="X2329" i="1"/>
  <c r="Y2329" i="1"/>
  <c r="J2329" i="1"/>
  <c r="I2329" i="1"/>
  <c r="N2328" i="1"/>
  <c r="X2328" i="1"/>
  <c r="Y2328" i="1"/>
  <c r="J2328" i="1"/>
  <c r="I2328" i="1"/>
  <c r="N2327" i="1"/>
  <c r="X2327" i="1"/>
  <c r="Y2327" i="1"/>
  <c r="J2327" i="1"/>
  <c r="I2327" i="1"/>
  <c r="N2326" i="1"/>
  <c r="X2326" i="1"/>
  <c r="Y2326" i="1"/>
  <c r="J2326" i="1"/>
  <c r="I2326" i="1"/>
  <c r="N2325" i="1"/>
  <c r="X2325" i="1"/>
  <c r="Y2325" i="1"/>
  <c r="J2325" i="1"/>
  <c r="I2325" i="1"/>
  <c r="N2324" i="1"/>
  <c r="X2324" i="1"/>
  <c r="Y2324" i="1"/>
  <c r="J2324" i="1"/>
  <c r="I2324" i="1"/>
  <c r="N2323" i="1"/>
  <c r="X2323" i="1"/>
  <c r="Y2323" i="1"/>
  <c r="J2323" i="1"/>
  <c r="I2323" i="1"/>
  <c r="N2322" i="1"/>
  <c r="X2322" i="1"/>
  <c r="Y2322" i="1"/>
  <c r="J2322" i="1"/>
  <c r="I2322" i="1"/>
  <c r="N2321" i="1"/>
  <c r="X2321" i="1"/>
  <c r="Y2321" i="1"/>
  <c r="J2321" i="1"/>
  <c r="I2321" i="1"/>
  <c r="N2320" i="1"/>
  <c r="X2320" i="1"/>
  <c r="Y2320" i="1"/>
  <c r="J2320" i="1"/>
  <c r="I2320" i="1"/>
  <c r="N2319" i="1"/>
  <c r="X2319" i="1"/>
  <c r="Y2319" i="1"/>
  <c r="J2319" i="1"/>
  <c r="I2319" i="1"/>
  <c r="N2318" i="1"/>
  <c r="X2318" i="1"/>
  <c r="Y2318" i="1"/>
  <c r="J2318" i="1"/>
  <c r="I2318" i="1"/>
  <c r="N2317" i="1"/>
  <c r="X2317" i="1"/>
  <c r="Y2317" i="1"/>
  <c r="J2317" i="1"/>
  <c r="I2317" i="1"/>
  <c r="N2316" i="1"/>
  <c r="X2316" i="1"/>
  <c r="Y2316" i="1"/>
  <c r="J2316" i="1"/>
  <c r="I2316" i="1"/>
  <c r="N2315" i="1"/>
  <c r="X2315" i="1"/>
  <c r="Y2315" i="1"/>
  <c r="J2315" i="1"/>
  <c r="I2315" i="1"/>
  <c r="N2314" i="1"/>
  <c r="X2314" i="1"/>
  <c r="Y2314" i="1"/>
  <c r="J2314" i="1"/>
  <c r="I2314" i="1"/>
  <c r="N2313" i="1"/>
  <c r="X2313" i="1"/>
  <c r="Y2313" i="1"/>
  <c r="J2313" i="1"/>
  <c r="I2313" i="1"/>
  <c r="N2312" i="1"/>
  <c r="X2312" i="1"/>
  <c r="Y2312" i="1"/>
  <c r="J2312" i="1"/>
  <c r="I2312" i="1"/>
  <c r="N2311" i="1"/>
  <c r="X2311" i="1"/>
  <c r="Y2311" i="1"/>
  <c r="J2311" i="1"/>
  <c r="I2311" i="1"/>
  <c r="N2310" i="1"/>
  <c r="X2310" i="1"/>
  <c r="Y2310" i="1"/>
  <c r="J2310" i="1"/>
  <c r="I2310" i="1"/>
  <c r="N2309" i="1"/>
  <c r="X2309" i="1"/>
  <c r="Y2309" i="1"/>
  <c r="J2309" i="1"/>
  <c r="I2309" i="1"/>
  <c r="N2308" i="1"/>
  <c r="X2308" i="1"/>
  <c r="Y2308" i="1"/>
  <c r="J2308" i="1"/>
  <c r="I2308" i="1"/>
  <c r="N2307" i="1"/>
  <c r="X2307" i="1"/>
  <c r="Y2307" i="1"/>
  <c r="J2307" i="1"/>
  <c r="I2307" i="1"/>
  <c r="N2306" i="1"/>
  <c r="X2306" i="1"/>
  <c r="Y2306" i="1"/>
  <c r="J2306" i="1"/>
  <c r="I2306" i="1"/>
  <c r="N2305" i="1"/>
  <c r="X2305" i="1"/>
  <c r="Y2305" i="1"/>
  <c r="J2305" i="1"/>
  <c r="I2305" i="1"/>
  <c r="N2304" i="1"/>
  <c r="X2304" i="1"/>
  <c r="Y2304" i="1"/>
  <c r="J2304" i="1"/>
  <c r="I2304" i="1"/>
  <c r="N2303" i="1"/>
  <c r="X2303" i="1"/>
  <c r="Y2303" i="1"/>
  <c r="J2303" i="1"/>
  <c r="I2303" i="1"/>
  <c r="N2302" i="1"/>
  <c r="X2302" i="1"/>
  <c r="Y2302" i="1"/>
  <c r="J2302" i="1"/>
  <c r="I2302" i="1"/>
  <c r="N2301" i="1"/>
  <c r="X2301" i="1"/>
  <c r="Y2301" i="1"/>
  <c r="J2301" i="1"/>
  <c r="I2301" i="1"/>
  <c r="N2300" i="1"/>
  <c r="X2300" i="1"/>
  <c r="Y2300" i="1"/>
  <c r="J2300" i="1"/>
  <c r="I2300" i="1"/>
  <c r="N2299" i="1"/>
  <c r="X2299" i="1"/>
  <c r="Y2299" i="1"/>
  <c r="J2299" i="1"/>
  <c r="I2299" i="1"/>
  <c r="N2298" i="1"/>
  <c r="X2298" i="1"/>
  <c r="Y2298" i="1"/>
  <c r="J2298" i="1"/>
  <c r="I2298" i="1"/>
  <c r="N2297" i="1"/>
  <c r="X2297" i="1"/>
  <c r="Y2297" i="1"/>
  <c r="J2297" i="1"/>
  <c r="I2297" i="1"/>
  <c r="N2296" i="1"/>
  <c r="X2296" i="1"/>
  <c r="Y2296" i="1"/>
  <c r="J2296" i="1"/>
  <c r="I2296" i="1"/>
  <c r="N2295" i="1"/>
  <c r="X2295" i="1"/>
  <c r="Y2295" i="1"/>
  <c r="J2295" i="1"/>
  <c r="I2295" i="1"/>
  <c r="N2294" i="1"/>
  <c r="X2294" i="1"/>
  <c r="Y2294" i="1"/>
  <c r="J2294" i="1"/>
  <c r="I2294" i="1"/>
  <c r="N2293" i="1"/>
  <c r="X2293" i="1"/>
  <c r="Y2293" i="1"/>
  <c r="J2293" i="1"/>
  <c r="I2293" i="1"/>
  <c r="N2292" i="1"/>
  <c r="X2292" i="1"/>
  <c r="Y2292" i="1"/>
  <c r="J2292" i="1"/>
  <c r="I2292" i="1"/>
  <c r="N2291" i="1"/>
  <c r="X2291" i="1"/>
  <c r="Y2291" i="1"/>
  <c r="J2291" i="1"/>
  <c r="I2291" i="1"/>
  <c r="N2290" i="1"/>
  <c r="X2290" i="1"/>
  <c r="Y2290" i="1"/>
  <c r="J2290" i="1"/>
  <c r="I2290" i="1"/>
  <c r="N2289" i="1"/>
  <c r="X2289" i="1"/>
  <c r="Y2289" i="1"/>
  <c r="J2289" i="1"/>
  <c r="I2289" i="1"/>
  <c r="N2288" i="1"/>
  <c r="X2288" i="1"/>
  <c r="Y2288" i="1"/>
  <c r="J2288" i="1"/>
  <c r="I2288" i="1"/>
  <c r="N2287" i="1"/>
  <c r="X2287" i="1"/>
  <c r="Y2287" i="1"/>
  <c r="J2287" i="1"/>
  <c r="I2287" i="1"/>
  <c r="N2286" i="1"/>
  <c r="X2286" i="1"/>
  <c r="Y2286" i="1"/>
  <c r="J2286" i="1"/>
  <c r="I2286" i="1"/>
  <c r="N2285" i="1"/>
  <c r="X2285" i="1"/>
  <c r="Y2285" i="1"/>
  <c r="J2285" i="1"/>
  <c r="I2285" i="1"/>
  <c r="N2284" i="1"/>
  <c r="X2284" i="1"/>
  <c r="Y2284" i="1"/>
  <c r="J2284" i="1"/>
  <c r="I2284" i="1"/>
  <c r="N2283" i="1"/>
  <c r="X2283" i="1"/>
  <c r="Y2283" i="1"/>
  <c r="J2283" i="1"/>
  <c r="I2283" i="1"/>
  <c r="N2282" i="1"/>
  <c r="X2282" i="1"/>
  <c r="Y2282" i="1"/>
  <c r="J2282" i="1"/>
  <c r="I2282" i="1"/>
  <c r="N2281" i="1"/>
  <c r="X2281" i="1"/>
  <c r="Y2281" i="1"/>
  <c r="J2281" i="1"/>
  <c r="I2281" i="1"/>
  <c r="N2280" i="1"/>
  <c r="X2280" i="1"/>
  <c r="Y2280" i="1"/>
  <c r="J2280" i="1"/>
  <c r="I2280" i="1"/>
  <c r="N2279" i="1"/>
  <c r="X2279" i="1"/>
  <c r="Y2279" i="1"/>
  <c r="J2279" i="1"/>
  <c r="I2279" i="1"/>
  <c r="N2278" i="1"/>
  <c r="X2278" i="1"/>
  <c r="Y2278" i="1"/>
  <c r="J2278" i="1"/>
  <c r="I2278" i="1"/>
  <c r="N2277" i="1"/>
  <c r="X2277" i="1"/>
  <c r="Y2277" i="1"/>
  <c r="J2277" i="1"/>
  <c r="I2277" i="1"/>
  <c r="N2276" i="1"/>
  <c r="X2276" i="1"/>
  <c r="Y2276" i="1"/>
  <c r="J2276" i="1"/>
  <c r="I2276" i="1"/>
  <c r="N2275" i="1"/>
  <c r="X2275" i="1"/>
  <c r="Y2275" i="1"/>
  <c r="J2275" i="1"/>
  <c r="I2275" i="1"/>
  <c r="N2274" i="1"/>
  <c r="X2274" i="1"/>
  <c r="Y2274" i="1"/>
  <c r="J2274" i="1"/>
  <c r="I2274" i="1"/>
  <c r="N2273" i="1"/>
  <c r="X2273" i="1"/>
  <c r="Y2273" i="1"/>
  <c r="J2273" i="1"/>
  <c r="I2273" i="1"/>
  <c r="N2272" i="1"/>
  <c r="X2272" i="1"/>
  <c r="Y2272" i="1"/>
  <c r="J2272" i="1"/>
  <c r="I2272" i="1"/>
  <c r="N2271" i="1"/>
  <c r="X2271" i="1"/>
  <c r="Y2271" i="1"/>
  <c r="J2271" i="1"/>
  <c r="I2271" i="1"/>
  <c r="N2270" i="1"/>
  <c r="X2270" i="1"/>
  <c r="Y2270" i="1"/>
  <c r="J2270" i="1"/>
  <c r="I2270" i="1"/>
  <c r="N2269" i="1"/>
  <c r="X2269" i="1"/>
  <c r="Y2269" i="1"/>
  <c r="J2269" i="1"/>
  <c r="I2269" i="1"/>
  <c r="N2268" i="1"/>
  <c r="X2268" i="1"/>
  <c r="Y2268" i="1"/>
  <c r="J2268" i="1"/>
  <c r="I2268" i="1"/>
  <c r="N2267" i="1"/>
  <c r="X2267" i="1"/>
  <c r="Y2267" i="1"/>
  <c r="J2267" i="1"/>
  <c r="I2267" i="1"/>
  <c r="N2266" i="1"/>
  <c r="X2266" i="1"/>
  <c r="Y2266" i="1"/>
  <c r="J2266" i="1"/>
  <c r="I2266" i="1"/>
  <c r="N2265" i="1"/>
  <c r="X2265" i="1"/>
  <c r="Y2265" i="1"/>
  <c r="J2265" i="1"/>
  <c r="I2265" i="1"/>
  <c r="N2264" i="1"/>
  <c r="X2264" i="1"/>
  <c r="Y2264" i="1"/>
  <c r="J2264" i="1"/>
  <c r="I2264" i="1"/>
  <c r="N2263" i="1"/>
  <c r="X2263" i="1"/>
  <c r="Y2263" i="1"/>
  <c r="J2263" i="1"/>
  <c r="I2263" i="1"/>
  <c r="N2262" i="1"/>
  <c r="X2262" i="1"/>
  <c r="Y2262" i="1"/>
  <c r="J2262" i="1"/>
  <c r="I2262" i="1"/>
  <c r="N2261" i="1"/>
  <c r="X2261" i="1"/>
  <c r="Y2261" i="1"/>
  <c r="J2261" i="1"/>
  <c r="I2261" i="1"/>
  <c r="N2260" i="1"/>
  <c r="X2260" i="1"/>
  <c r="Y2260" i="1"/>
  <c r="J2260" i="1"/>
  <c r="I2260" i="1"/>
  <c r="N2259" i="1"/>
  <c r="X2259" i="1"/>
  <c r="Y2259" i="1"/>
  <c r="J2259" i="1"/>
  <c r="I2259" i="1"/>
  <c r="N2258" i="1"/>
  <c r="X2258" i="1"/>
  <c r="Y2258" i="1"/>
  <c r="J2258" i="1"/>
  <c r="I2258" i="1"/>
  <c r="N2257" i="1"/>
  <c r="X2257" i="1"/>
  <c r="Y2257" i="1"/>
  <c r="J2257" i="1"/>
  <c r="I2257" i="1"/>
  <c r="N2256" i="1"/>
  <c r="X2256" i="1"/>
  <c r="Y2256" i="1"/>
  <c r="J2256" i="1"/>
  <c r="I2256" i="1"/>
  <c r="N2255" i="1"/>
  <c r="X2255" i="1"/>
  <c r="Y2255" i="1"/>
  <c r="J2255" i="1"/>
  <c r="I2255" i="1"/>
  <c r="N2254" i="1"/>
  <c r="X2254" i="1"/>
  <c r="Y2254" i="1"/>
  <c r="J2254" i="1"/>
  <c r="I2254" i="1"/>
  <c r="N2253" i="1"/>
  <c r="X2253" i="1"/>
  <c r="Y2253" i="1"/>
  <c r="J2253" i="1"/>
  <c r="I2253" i="1"/>
  <c r="N2252" i="1"/>
  <c r="X2252" i="1"/>
  <c r="Y2252" i="1"/>
  <c r="J2252" i="1"/>
  <c r="I2252" i="1"/>
  <c r="N2251" i="1"/>
  <c r="X2251" i="1"/>
  <c r="Y2251" i="1"/>
  <c r="J2251" i="1"/>
  <c r="I2251" i="1"/>
  <c r="N2250" i="1"/>
  <c r="X2250" i="1"/>
  <c r="Y2250" i="1"/>
  <c r="J2250" i="1"/>
  <c r="I2250" i="1"/>
  <c r="N2249" i="1"/>
  <c r="X2249" i="1"/>
  <c r="Y2249" i="1"/>
  <c r="J2249" i="1"/>
  <c r="I2249" i="1"/>
  <c r="N2248" i="1"/>
  <c r="X2248" i="1"/>
  <c r="Y2248" i="1"/>
  <c r="J2248" i="1"/>
  <c r="I2248" i="1"/>
  <c r="N2247" i="1"/>
  <c r="X2247" i="1"/>
  <c r="Y2247" i="1"/>
  <c r="J2247" i="1"/>
  <c r="I2247" i="1"/>
  <c r="N2246" i="1"/>
  <c r="X2246" i="1"/>
  <c r="Y2246" i="1"/>
  <c r="J2246" i="1"/>
  <c r="I2246" i="1"/>
  <c r="N2245" i="1"/>
  <c r="X2245" i="1"/>
  <c r="Y2245" i="1"/>
  <c r="J2245" i="1"/>
  <c r="I2245" i="1"/>
  <c r="N2244" i="1"/>
  <c r="X2244" i="1"/>
  <c r="Y2244" i="1"/>
  <c r="J2244" i="1"/>
  <c r="I2244" i="1"/>
  <c r="N2243" i="1"/>
  <c r="X2243" i="1"/>
  <c r="Y2243" i="1"/>
  <c r="J2243" i="1"/>
  <c r="I2243" i="1"/>
  <c r="N2242" i="1"/>
  <c r="X2242" i="1"/>
  <c r="Y2242" i="1"/>
  <c r="J2242" i="1"/>
  <c r="I2242" i="1"/>
  <c r="N2241" i="1"/>
  <c r="X2241" i="1"/>
  <c r="Y2241" i="1"/>
  <c r="J2241" i="1"/>
  <c r="I2241" i="1"/>
  <c r="N2240" i="1"/>
  <c r="X2240" i="1"/>
  <c r="Y2240" i="1"/>
  <c r="J2240" i="1"/>
  <c r="I2240" i="1"/>
  <c r="N2239" i="1"/>
  <c r="X2239" i="1"/>
  <c r="Y2239" i="1"/>
  <c r="J2239" i="1"/>
  <c r="I2239" i="1"/>
  <c r="N2238" i="1"/>
  <c r="X2238" i="1"/>
  <c r="Y2238" i="1"/>
  <c r="J2238" i="1"/>
  <c r="I2238" i="1"/>
  <c r="N2237" i="1"/>
  <c r="X2237" i="1"/>
  <c r="Y2237" i="1"/>
  <c r="J2237" i="1"/>
  <c r="I2237" i="1"/>
  <c r="N2236" i="1"/>
  <c r="X2236" i="1"/>
  <c r="Y2236" i="1"/>
  <c r="J2236" i="1"/>
  <c r="I2236" i="1"/>
  <c r="N2235" i="1"/>
  <c r="X2235" i="1"/>
  <c r="Y2235" i="1"/>
  <c r="J2235" i="1"/>
  <c r="I2235" i="1"/>
  <c r="N2234" i="1"/>
  <c r="X2234" i="1"/>
  <c r="Y2234" i="1"/>
  <c r="J2234" i="1"/>
  <c r="I2234" i="1"/>
  <c r="N2233" i="1"/>
  <c r="X2233" i="1"/>
  <c r="Y2233" i="1"/>
  <c r="J2233" i="1"/>
  <c r="I2233" i="1"/>
  <c r="N2232" i="1"/>
  <c r="X2232" i="1"/>
  <c r="Y2232" i="1"/>
  <c r="J2232" i="1"/>
  <c r="I2232" i="1"/>
  <c r="N2231" i="1"/>
  <c r="X2231" i="1"/>
  <c r="Y2231" i="1"/>
  <c r="J2231" i="1"/>
  <c r="I2231" i="1"/>
  <c r="N2230" i="1"/>
  <c r="X2230" i="1"/>
  <c r="Y2230" i="1"/>
  <c r="J2230" i="1"/>
  <c r="I2230" i="1"/>
  <c r="N2229" i="1"/>
  <c r="X2229" i="1"/>
  <c r="Y2229" i="1"/>
  <c r="J2229" i="1"/>
  <c r="I2229" i="1"/>
  <c r="N2228" i="1"/>
  <c r="X2228" i="1"/>
  <c r="Y2228" i="1"/>
  <c r="J2228" i="1"/>
  <c r="I2228" i="1"/>
  <c r="N2227" i="1"/>
  <c r="X2227" i="1"/>
  <c r="Y2227" i="1"/>
  <c r="J2227" i="1"/>
  <c r="I2227" i="1"/>
  <c r="N2226" i="1"/>
  <c r="X2226" i="1"/>
  <c r="Y2226" i="1"/>
  <c r="J2226" i="1"/>
  <c r="I2226" i="1"/>
  <c r="N2225" i="1"/>
  <c r="X2225" i="1"/>
  <c r="Y2225" i="1"/>
  <c r="J2225" i="1"/>
  <c r="I2225" i="1"/>
  <c r="N2224" i="1"/>
  <c r="X2224" i="1"/>
  <c r="Y2224" i="1"/>
  <c r="J2224" i="1"/>
  <c r="I2224" i="1"/>
  <c r="N2223" i="1"/>
  <c r="X2223" i="1"/>
  <c r="Y2223" i="1"/>
  <c r="J2223" i="1"/>
  <c r="I2223" i="1"/>
  <c r="N2222" i="1"/>
  <c r="X2222" i="1"/>
  <c r="Y2222" i="1"/>
  <c r="J2222" i="1"/>
  <c r="I2222" i="1"/>
  <c r="N2221" i="1"/>
  <c r="X2221" i="1"/>
  <c r="Y2221" i="1"/>
  <c r="J2221" i="1"/>
  <c r="I2221" i="1"/>
  <c r="N2220" i="1"/>
  <c r="X2220" i="1"/>
  <c r="Y2220" i="1"/>
  <c r="J2220" i="1"/>
  <c r="I2220" i="1"/>
  <c r="N2219" i="1"/>
  <c r="X2219" i="1"/>
  <c r="Y2219" i="1"/>
  <c r="J2219" i="1"/>
  <c r="I2219" i="1"/>
  <c r="N2218" i="1"/>
  <c r="X2218" i="1"/>
  <c r="Y2218" i="1"/>
  <c r="J2218" i="1"/>
  <c r="I2218" i="1"/>
  <c r="N2217" i="1"/>
  <c r="X2217" i="1"/>
  <c r="Y2217" i="1"/>
  <c r="J2217" i="1"/>
  <c r="I2217" i="1"/>
  <c r="N2216" i="1"/>
  <c r="X2216" i="1"/>
  <c r="Y2216" i="1"/>
  <c r="J2216" i="1"/>
  <c r="I2216" i="1"/>
  <c r="N2215" i="1"/>
  <c r="X2215" i="1"/>
  <c r="Y2215" i="1"/>
  <c r="J2215" i="1"/>
  <c r="I2215" i="1"/>
  <c r="N2214" i="1"/>
  <c r="X2214" i="1"/>
  <c r="Y2214" i="1"/>
  <c r="J2214" i="1"/>
  <c r="I2214" i="1"/>
  <c r="N2213" i="1"/>
  <c r="X2213" i="1"/>
  <c r="Y2213" i="1"/>
  <c r="J2213" i="1"/>
  <c r="I2213" i="1"/>
  <c r="N2212" i="1"/>
  <c r="X2212" i="1"/>
  <c r="Y2212" i="1"/>
  <c r="J2212" i="1"/>
  <c r="I2212" i="1"/>
  <c r="N2211" i="1"/>
  <c r="X2211" i="1"/>
  <c r="Y2211" i="1"/>
  <c r="J2211" i="1"/>
  <c r="I2211" i="1"/>
  <c r="N2210" i="1"/>
  <c r="X2210" i="1"/>
  <c r="Y2210" i="1"/>
  <c r="J2210" i="1"/>
  <c r="I2210" i="1"/>
  <c r="N2209" i="1"/>
  <c r="X2209" i="1"/>
  <c r="Y2209" i="1"/>
  <c r="J2209" i="1"/>
  <c r="I2209" i="1"/>
  <c r="N2208" i="1"/>
  <c r="X2208" i="1"/>
  <c r="Y2208" i="1"/>
  <c r="J2208" i="1"/>
  <c r="I2208" i="1"/>
  <c r="N2207" i="1"/>
  <c r="X2207" i="1"/>
  <c r="Y2207" i="1"/>
  <c r="J2207" i="1"/>
  <c r="I2207" i="1"/>
  <c r="N2206" i="1"/>
  <c r="X2206" i="1"/>
  <c r="Y2206" i="1"/>
  <c r="J2206" i="1"/>
  <c r="I2206" i="1"/>
  <c r="N2205" i="1"/>
  <c r="X2205" i="1"/>
  <c r="Y2205" i="1"/>
  <c r="J2205" i="1"/>
  <c r="I2205" i="1"/>
  <c r="N2204" i="1"/>
  <c r="X2204" i="1"/>
  <c r="Y2204" i="1"/>
  <c r="J2204" i="1"/>
  <c r="I2204" i="1"/>
  <c r="N2203" i="1"/>
  <c r="X2203" i="1"/>
  <c r="Y2203" i="1"/>
  <c r="J2203" i="1"/>
  <c r="I2203" i="1"/>
  <c r="N2202" i="1"/>
  <c r="X2202" i="1"/>
  <c r="Y2202" i="1"/>
  <c r="J2202" i="1"/>
  <c r="I2202" i="1"/>
  <c r="N2201" i="1"/>
  <c r="X2201" i="1"/>
  <c r="Y2201" i="1"/>
  <c r="J2201" i="1"/>
  <c r="I2201" i="1"/>
  <c r="N2200" i="1"/>
  <c r="X2200" i="1"/>
  <c r="Y2200" i="1"/>
  <c r="J2200" i="1"/>
  <c r="I2200" i="1"/>
  <c r="N2199" i="1"/>
  <c r="X2199" i="1"/>
  <c r="Y2199" i="1"/>
  <c r="J2199" i="1"/>
  <c r="I2199" i="1"/>
  <c r="N2198" i="1"/>
  <c r="X2198" i="1"/>
  <c r="Y2198" i="1"/>
  <c r="J2198" i="1"/>
  <c r="I2198" i="1"/>
  <c r="N2197" i="1"/>
  <c r="X2197" i="1"/>
  <c r="Y2197" i="1"/>
  <c r="J2197" i="1"/>
  <c r="I2197" i="1"/>
  <c r="N2196" i="1"/>
  <c r="X2196" i="1"/>
  <c r="Y2196" i="1"/>
  <c r="J2196" i="1"/>
  <c r="I2196" i="1"/>
  <c r="N2195" i="1"/>
  <c r="X2195" i="1"/>
  <c r="Y2195" i="1"/>
  <c r="J2195" i="1"/>
  <c r="I2195" i="1"/>
  <c r="N2194" i="1"/>
  <c r="X2194" i="1"/>
  <c r="Y2194" i="1"/>
  <c r="J2194" i="1"/>
  <c r="I2194" i="1"/>
  <c r="N2193" i="1"/>
  <c r="X2193" i="1"/>
  <c r="Y2193" i="1"/>
  <c r="J2193" i="1"/>
  <c r="I2193" i="1"/>
  <c r="N2192" i="1"/>
  <c r="X2192" i="1"/>
  <c r="Y2192" i="1"/>
  <c r="J2192" i="1"/>
  <c r="I2192" i="1"/>
  <c r="N2191" i="1"/>
  <c r="X2191" i="1"/>
  <c r="Y2191" i="1"/>
  <c r="J2191" i="1"/>
  <c r="I2191" i="1"/>
  <c r="N2190" i="1"/>
  <c r="X2190" i="1"/>
  <c r="Y2190" i="1"/>
  <c r="J2190" i="1"/>
  <c r="I2190" i="1"/>
  <c r="N2189" i="1"/>
  <c r="X2189" i="1"/>
  <c r="Y2189" i="1"/>
  <c r="J2189" i="1"/>
  <c r="I2189" i="1"/>
  <c r="N2188" i="1"/>
  <c r="X2188" i="1"/>
  <c r="Y2188" i="1"/>
  <c r="J2188" i="1"/>
  <c r="I2188" i="1"/>
  <c r="N2187" i="1"/>
  <c r="X2187" i="1"/>
  <c r="Y2187" i="1"/>
  <c r="J2187" i="1"/>
  <c r="I2187" i="1"/>
  <c r="N2186" i="1"/>
  <c r="X2186" i="1"/>
  <c r="Y2186" i="1"/>
  <c r="J2186" i="1"/>
  <c r="I2186" i="1"/>
  <c r="N2185" i="1"/>
  <c r="X2185" i="1"/>
  <c r="Y2185" i="1"/>
  <c r="J2185" i="1"/>
  <c r="I2185" i="1"/>
  <c r="N2184" i="1"/>
  <c r="X2184" i="1"/>
  <c r="Y2184" i="1"/>
  <c r="J2184" i="1"/>
  <c r="I2184" i="1"/>
  <c r="N2183" i="1"/>
  <c r="X2183" i="1"/>
  <c r="Y2183" i="1"/>
  <c r="J2183" i="1"/>
  <c r="I2183" i="1"/>
  <c r="N2182" i="1"/>
  <c r="X2182" i="1"/>
  <c r="Y2182" i="1"/>
  <c r="J2182" i="1"/>
  <c r="I2182" i="1"/>
  <c r="N2181" i="1"/>
  <c r="X2181" i="1"/>
  <c r="Y2181" i="1"/>
  <c r="J2181" i="1"/>
  <c r="I2181" i="1"/>
  <c r="N2180" i="1"/>
  <c r="X2180" i="1"/>
  <c r="Y2180" i="1"/>
  <c r="J2180" i="1"/>
  <c r="I2180" i="1"/>
  <c r="N2179" i="1"/>
  <c r="X2179" i="1"/>
  <c r="Y2179" i="1"/>
  <c r="J2179" i="1"/>
  <c r="I2179" i="1"/>
  <c r="N2178" i="1"/>
  <c r="X2178" i="1"/>
  <c r="Y2178" i="1"/>
  <c r="J2178" i="1"/>
  <c r="I2178" i="1"/>
  <c r="N2177" i="1"/>
  <c r="X2177" i="1"/>
  <c r="Y2177" i="1"/>
  <c r="J2177" i="1"/>
  <c r="I2177" i="1"/>
  <c r="N2176" i="1"/>
  <c r="X2176" i="1"/>
  <c r="Y2176" i="1"/>
  <c r="J2176" i="1"/>
  <c r="I2176" i="1"/>
  <c r="N2175" i="1"/>
  <c r="X2175" i="1"/>
  <c r="Y2175" i="1"/>
  <c r="J2175" i="1"/>
  <c r="I2175" i="1"/>
  <c r="N2174" i="1"/>
  <c r="X2174" i="1"/>
  <c r="Y2174" i="1"/>
  <c r="J2174" i="1"/>
  <c r="I2174" i="1"/>
  <c r="N2173" i="1"/>
  <c r="X2173" i="1"/>
  <c r="Y2173" i="1"/>
  <c r="J2173" i="1"/>
  <c r="I2173" i="1"/>
  <c r="N2172" i="1"/>
  <c r="X2172" i="1"/>
  <c r="Y2172" i="1"/>
  <c r="J2172" i="1"/>
  <c r="I2172" i="1"/>
  <c r="N2171" i="1"/>
  <c r="X2171" i="1"/>
  <c r="Y2171" i="1"/>
  <c r="J2171" i="1"/>
  <c r="I2171" i="1"/>
  <c r="N2170" i="1"/>
  <c r="X2170" i="1"/>
  <c r="Y2170" i="1"/>
  <c r="J2170" i="1"/>
  <c r="I2170" i="1"/>
  <c r="N2169" i="1"/>
  <c r="X2169" i="1"/>
  <c r="Y2169" i="1"/>
  <c r="J2169" i="1"/>
  <c r="I2169" i="1"/>
  <c r="N2168" i="1"/>
  <c r="X2168" i="1"/>
  <c r="Y2168" i="1"/>
  <c r="J2168" i="1"/>
  <c r="I2168" i="1"/>
  <c r="N2167" i="1"/>
  <c r="X2167" i="1"/>
  <c r="Y2167" i="1"/>
  <c r="J2167" i="1"/>
  <c r="I2167" i="1"/>
  <c r="N2166" i="1"/>
  <c r="X2166" i="1"/>
  <c r="Y2166" i="1"/>
  <c r="J2166" i="1"/>
  <c r="I2166" i="1"/>
  <c r="N2165" i="1"/>
  <c r="X2165" i="1"/>
  <c r="Y2165" i="1"/>
  <c r="J2165" i="1"/>
  <c r="I2165" i="1"/>
  <c r="N2164" i="1"/>
  <c r="X2164" i="1"/>
  <c r="Y2164" i="1"/>
  <c r="J2164" i="1"/>
  <c r="I2164" i="1"/>
  <c r="N2163" i="1"/>
  <c r="X2163" i="1"/>
  <c r="Y2163" i="1"/>
  <c r="J2163" i="1"/>
  <c r="I2163" i="1"/>
  <c r="N2162" i="1"/>
  <c r="X2162" i="1"/>
  <c r="Y2162" i="1"/>
  <c r="J2162" i="1"/>
  <c r="I2162" i="1"/>
  <c r="N2161" i="1"/>
  <c r="X2161" i="1"/>
  <c r="Y2161" i="1"/>
  <c r="J2161" i="1"/>
  <c r="I2161" i="1"/>
  <c r="N2160" i="1"/>
  <c r="X2160" i="1"/>
  <c r="Y2160" i="1"/>
  <c r="J2160" i="1"/>
  <c r="I2160" i="1"/>
  <c r="N2159" i="1"/>
  <c r="X2159" i="1"/>
  <c r="Y2159" i="1"/>
  <c r="J2159" i="1"/>
  <c r="I2159" i="1"/>
  <c r="N2158" i="1"/>
  <c r="X2158" i="1"/>
  <c r="Y2158" i="1"/>
  <c r="J2158" i="1"/>
  <c r="I2158" i="1"/>
  <c r="N2157" i="1"/>
  <c r="X2157" i="1"/>
  <c r="Y2157" i="1"/>
  <c r="J2157" i="1"/>
  <c r="I2157" i="1"/>
  <c r="N2156" i="1"/>
  <c r="X2156" i="1"/>
  <c r="Y2156" i="1"/>
  <c r="J2156" i="1"/>
  <c r="I2156" i="1"/>
  <c r="N2155" i="1"/>
  <c r="X2155" i="1"/>
  <c r="Y2155" i="1"/>
  <c r="J2155" i="1"/>
  <c r="I2155" i="1"/>
  <c r="N2154" i="1"/>
  <c r="X2154" i="1"/>
  <c r="Y2154" i="1"/>
  <c r="J2154" i="1"/>
  <c r="I2154" i="1"/>
  <c r="N2153" i="1"/>
  <c r="X2153" i="1"/>
  <c r="Y2153" i="1"/>
  <c r="J2153" i="1"/>
  <c r="I2153" i="1"/>
  <c r="N2152" i="1"/>
  <c r="X2152" i="1"/>
  <c r="Y2152" i="1"/>
  <c r="J2152" i="1"/>
  <c r="I2152" i="1"/>
  <c r="N2151" i="1"/>
  <c r="X2151" i="1"/>
  <c r="Y2151" i="1"/>
  <c r="J2151" i="1"/>
  <c r="I2151" i="1"/>
  <c r="N2150" i="1"/>
  <c r="X2150" i="1"/>
  <c r="Y2150" i="1"/>
  <c r="J2150" i="1"/>
  <c r="I2150" i="1"/>
  <c r="N2149" i="1"/>
  <c r="X2149" i="1"/>
  <c r="Y2149" i="1"/>
  <c r="J2149" i="1"/>
  <c r="I2149" i="1"/>
  <c r="N2148" i="1"/>
  <c r="X2148" i="1"/>
  <c r="Y2148" i="1"/>
  <c r="J2148" i="1"/>
  <c r="I2148" i="1"/>
  <c r="N2147" i="1"/>
  <c r="X2147" i="1"/>
  <c r="Y2147" i="1"/>
  <c r="J2147" i="1"/>
  <c r="I2147" i="1"/>
  <c r="N2146" i="1"/>
  <c r="X2146" i="1"/>
  <c r="Y2146" i="1"/>
  <c r="J2146" i="1"/>
  <c r="I2146" i="1"/>
  <c r="N2145" i="1"/>
  <c r="X2145" i="1"/>
  <c r="Y2145" i="1"/>
  <c r="J2145" i="1"/>
  <c r="I2145" i="1"/>
  <c r="N2144" i="1"/>
  <c r="X2144" i="1"/>
  <c r="Y2144" i="1"/>
  <c r="J2144" i="1"/>
  <c r="I2144" i="1"/>
  <c r="N2143" i="1"/>
  <c r="X2143" i="1"/>
  <c r="Y2143" i="1"/>
  <c r="J2143" i="1"/>
  <c r="I2143" i="1"/>
  <c r="N2142" i="1"/>
  <c r="X2142" i="1"/>
  <c r="Y2142" i="1"/>
  <c r="J2142" i="1"/>
  <c r="I2142" i="1"/>
  <c r="N2141" i="1"/>
  <c r="X2141" i="1"/>
  <c r="Y2141" i="1"/>
  <c r="J2141" i="1"/>
  <c r="I2141" i="1"/>
  <c r="N2140" i="1"/>
  <c r="X2140" i="1"/>
  <c r="Y2140" i="1"/>
  <c r="J2140" i="1"/>
  <c r="I2140" i="1"/>
  <c r="N2139" i="1"/>
  <c r="X2139" i="1"/>
  <c r="Y2139" i="1"/>
  <c r="J2139" i="1"/>
  <c r="I2139" i="1"/>
  <c r="N2138" i="1"/>
  <c r="X2138" i="1"/>
  <c r="Y2138" i="1"/>
  <c r="J2138" i="1"/>
  <c r="I2138" i="1"/>
  <c r="N2137" i="1"/>
  <c r="X2137" i="1"/>
  <c r="Y2137" i="1"/>
  <c r="J2137" i="1"/>
  <c r="I2137" i="1"/>
  <c r="N2136" i="1"/>
  <c r="X2136" i="1"/>
  <c r="Y2136" i="1"/>
  <c r="J2136" i="1"/>
  <c r="I2136" i="1"/>
  <c r="N2135" i="1"/>
  <c r="X2135" i="1"/>
  <c r="Y2135" i="1"/>
  <c r="J2135" i="1"/>
  <c r="I2135" i="1"/>
  <c r="N2134" i="1"/>
  <c r="X2134" i="1"/>
  <c r="Y2134" i="1"/>
  <c r="J2134" i="1"/>
  <c r="I2134" i="1"/>
  <c r="N2133" i="1"/>
  <c r="X2133" i="1"/>
  <c r="Y2133" i="1"/>
  <c r="J2133" i="1"/>
  <c r="I2133" i="1"/>
  <c r="N2132" i="1"/>
  <c r="X2132" i="1"/>
  <c r="Y2132" i="1"/>
  <c r="J2132" i="1"/>
  <c r="I2132" i="1"/>
  <c r="N2131" i="1"/>
  <c r="X2131" i="1"/>
  <c r="Y2131" i="1"/>
  <c r="J2131" i="1"/>
  <c r="I2131" i="1"/>
  <c r="N2130" i="1"/>
  <c r="X2130" i="1"/>
  <c r="Y2130" i="1"/>
  <c r="J2130" i="1"/>
  <c r="I2130" i="1"/>
  <c r="N2129" i="1"/>
  <c r="X2129" i="1"/>
  <c r="Y2129" i="1"/>
  <c r="J2129" i="1"/>
  <c r="I2129" i="1"/>
  <c r="N2128" i="1"/>
  <c r="X2128" i="1"/>
  <c r="Y2128" i="1"/>
  <c r="J2128" i="1"/>
  <c r="I2128" i="1"/>
  <c r="N2127" i="1"/>
  <c r="X2127" i="1"/>
  <c r="Y2127" i="1"/>
  <c r="J2127" i="1"/>
  <c r="I2127" i="1"/>
  <c r="N2126" i="1"/>
  <c r="X2126" i="1"/>
  <c r="Y2126" i="1"/>
  <c r="J2126" i="1"/>
  <c r="I2126" i="1"/>
  <c r="N2125" i="1"/>
  <c r="X2125" i="1"/>
  <c r="Y2125" i="1"/>
  <c r="J2125" i="1"/>
  <c r="I2125" i="1"/>
  <c r="N2124" i="1"/>
  <c r="X2124" i="1"/>
  <c r="Y2124" i="1"/>
  <c r="J2124" i="1"/>
  <c r="I2124" i="1"/>
  <c r="N2123" i="1"/>
  <c r="X2123" i="1"/>
  <c r="Y2123" i="1"/>
  <c r="J2123" i="1"/>
  <c r="I2123" i="1"/>
  <c r="N2122" i="1"/>
  <c r="X2122" i="1"/>
  <c r="Y2122" i="1"/>
  <c r="J2122" i="1"/>
  <c r="I2122" i="1"/>
  <c r="N2121" i="1"/>
  <c r="X2121" i="1"/>
  <c r="Y2121" i="1"/>
  <c r="J2121" i="1"/>
  <c r="I2121" i="1"/>
  <c r="N2120" i="1"/>
  <c r="X2120" i="1"/>
  <c r="Y2120" i="1"/>
  <c r="J2120" i="1"/>
  <c r="I2120" i="1"/>
  <c r="N2119" i="1"/>
  <c r="X2119" i="1"/>
  <c r="Y2119" i="1"/>
  <c r="J2119" i="1"/>
  <c r="I2119" i="1"/>
  <c r="N2118" i="1"/>
  <c r="X2118" i="1"/>
  <c r="Y2118" i="1"/>
  <c r="J2118" i="1"/>
  <c r="I2118" i="1"/>
  <c r="N2117" i="1"/>
  <c r="X2117" i="1"/>
  <c r="Y2117" i="1"/>
  <c r="J2117" i="1"/>
  <c r="I2117" i="1"/>
  <c r="N2116" i="1"/>
  <c r="X2116" i="1"/>
  <c r="Y2116" i="1"/>
  <c r="J2116" i="1"/>
  <c r="I2116" i="1"/>
  <c r="N2115" i="1"/>
  <c r="X2115" i="1"/>
  <c r="Y2115" i="1"/>
  <c r="J2115" i="1"/>
  <c r="I2115" i="1"/>
  <c r="N2114" i="1"/>
  <c r="X2114" i="1"/>
  <c r="Y2114" i="1"/>
  <c r="J2114" i="1"/>
  <c r="I2114" i="1"/>
  <c r="N2113" i="1"/>
  <c r="X2113" i="1"/>
  <c r="Y2113" i="1"/>
  <c r="J2113" i="1"/>
  <c r="I2113" i="1"/>
  <c r="N2112" i="1"/>
  <c r="X2112" i="1"/>
  <c r="Y2112" i="1"/>
  <c r="J2112" i="1"/>
  <c r="I2112" i="1"/>
  <c r="N2111" i="1"/>
  <c r="X2111" i="1"/>
  <c r="Y2111" i="1"/>
  <c r="J2111" i="1"/>
  <c r="I2111" i="1"/>
  <c r="N2110" i="1"/>
  <c r="X2110" i="1"/>
  <c r="Y2110" i="1"/>
  <c r="J2110" i="1"/>
  <c r="I2110" i="1"/>
  <c r="N2109" i="1"/>
  <c r="X2109" i="1"/>
  <c r="Y2109" i="1"/>
  <c r="J2109" i="1"/>
  <c r="I2109" i="1"/>
  <c r="N2108" i="1"/>
  <c r="X2108" i="1"/>
  <c r="Y2108" i="1"/>
  <c r="J2108" i="1"/>
  <c r="I2108" i="1"/>
  <c r="N2107" i="1"/>
  <c r="X2107" i="1"/>
  <c r="Y2107" i="1"/>
  <c r="J2107" i="1"/>
  <c r="I2107" i="1"/>
  <c r="N2106" i="1"/>
  <c r="X2106" i="1"/>
  <c r="Y2106" i="1"/>
  <c r="J2106" i="1"/>
  <c r="I2106" i="1"/>
  <c r="N2105" i="1"/>
  <c r="X2105" i="1"/>
  <c r="Y2105" i="1"/>
  <c r="J2105" i="1"/>
  <c r="I2105" i="1"/>
  <c r="N2104" i="1"/>
  <c r="X2104" i="1"/>
  <c r="Y2104" i="1"/>
  <c r="J2104" i="1"/>
  <c r="I2104" i="1"/>
  <c r="N2103" i="1"/>
  <c r="X2103" i="1"/>
  <c r="Y2103" i="1"/>
  <c r="J2103" i="1"/>
  <c r="I2103" i="1"/>
  <c r="N2102" i="1"/>
  <c r="X2102" i="1"/>
  <c r="Y2102" i="1"/>
  <c r="J2102" i="1"/>
  <c r="I2102" i="1"/>
  <c r="N2101" i="1"/>
  <c r="X2101" i="1"/>
  <c r="Y2101" i="1"/>
  <c r="J2101" i="1"/>
  <c r="I2101" i="1"/>
  <c r="N2100" i="1"/>
  <c r="X2100" i="1"/>
  <c r="Y2100" i="1"/>
  <c r="J2100" i="1"/>
  <c r="I2100" i="1"/>
  <c r="N2099" i="1"/>
  <c r="X2099" i="1"/>
  <c r="Y2099" i="1"/>
  <c r="J2099" i="1"/>
  <c r="I2099" i="1"/>
  <c r="N2098" i="1"/>
  <c r="X2098" i="1"/>
  <c r="Y2098" i="1"/>
  <c r="J2098" i="1"/>
  <c r="I2098" i="1"/>
  <c r="N2097" i="1"/>
  <c r="X2097" i="1"/>
  <c r="Y2097" i="1"/>
  <c r="J2097" i="1"/>
  <c r="I2097" i="1"/>
  <c r="N2096" i="1"/>
  <c r="X2096" i="1"/>
  <c r="Y2096" i="1"/>
  <c r="J2096" i="1"/>
  <c r="I2096" i="1"/>
  <c r="N2095" i="1"/>
  <c r="X2095" i="1"/>
  <c r="Y2095" i="1"/>
  <c r="J2095" i="1"/>
  <c r="I2095" i="1"/>
  <c r="N2094" i="1"/>
  <c r="X2094" i="1"/>
  <c r="Y2094" i="1"/>
  <c r="J2094" i="1"/>
  <c r="I2094" i="1"/>
  <c r="N2093" i="1"/>
  <c r="X2093" i="1"/>
  <c r="Y2093" i="1"/>
  <c r="J2093" i="1"/>
  <c r="I2093" i="1"/>
  <c r="N2092" i="1"/>
  <c r="X2092" i="1"/>
  <c r="Y2092" i="1"/>
  <c r="J2092" i="1"/>
  <c r="I2092" i="1"/>
  <c r="N2091" i="1"/>
  <c r="X2091" i="1"/>
  <c r="Y2091" i="1"/>
  <c r="J2091" i="1"/>
  <c r="I2091" i="1"/>
  <c r="N2090" i="1"/>
  <c r="X2090" i="1"/>
  <c r="Y2090" i="1"/>
  <c r="J2090" i="1"/>
  <c r="I2090" i="1"/>
  <c r="N2089" i="1"/>
  <c r="X2089" i="1"/>
  <c r="Y2089" i="1"/>
  <c r="J2089" i="1"/>
  <c r="I2089" i="1"/>
  <c r="N2088" i="1"/>
  <c r="X2088" i="1"/>
  <c r="Y2088" i="1"/>
  <c r="J2088" i="1"/>
  <c r="I2088" i="1"/>
  <c r="N2087" i="1"/>
  <c r="X2087" i="1"/>
  <c r="Y2087" i="1"/>
  <c r="J2087" i="1"/>
  <c r="I2087" i="1"/>
  <c r="N2086" i="1"/>
  <c r="X2086" i="1"/>
  <c r="Y2086" i="1"/>
  <c r="J2086" i="1"/>
  <c r="I2086" i="1"/>
  <c r="N2085" i="1"/>
  <c r="X2085" i="1"/>
  <c r="Y2085" i="1"/>
  <c r="J2085" i="1"/>
  <c r="I2085" i="1"/>
  <c r="N2084" i="1"/>
  <c r="X2084" i="1"/>
  <c r="Y2084" i="1"/>
  <c r="J2084" i="1"/>
  <c r="I2084" i="1"/>
  <c r="N2083" i="1"/>
  <c r="X2083" i="1"/>
  <c r="Y2083" i="1"/>
  <c r="J2083" i="1"/>
  <c r="I2083" i="1"/>
  <c r="N2082" i="1"/>
  <c r="X2082" i="1"/>
  <c r="Y2082" i="1"/>
  <c r="J2082" i="1"/>
  <c r="I2082" i="1"/>
  <c r="N2081" i="1"/>
  <c r="X2081" i="1"/>
  <c r="Y2081" i="1"/>
  <c r="J2081" i="1"/>
  <c r="I2081" i="1"/>
  <c r="N2080" i="1"/>
  <c r="X2080" i="1"/>
  <c r="Y2080" i="1"/>
  <c r="J2080" i="1"/>
  <c r="I2080" i="1"/>
  <c r="N2079" i="1"/>
  <c r="X2079" i="1"/>
  <c r="Y2079" i="1"/>
  <c r="J2079" i="1"/>
  <c r="I2079" i="1"/>
  <c r="N2078" i="1"/>
  <c r="X2078" i="1"/>
  <c r="Y2078" i="1"/>
  <c r="J2078" i="1"/>
  <c r="I2078" i="1"/>
  <c r="N2077" i="1"/>
  <c r="X2077" i="1"/>
  <c r="Y2077" i="1"/>
  <c r="J2077" i="1"/>
  <c r="I2077" i="1"/>
  <c r="N2076" i="1"/>
  <c r="X2076" i="1"/>
  <c r="Y2076" i="1"/>
  <c r="J2076" i="1"/>
  <c r="I2076" i="1"/>
  <c r="N2075" i="1"/>
  <c r="X2075" i="1"/>
  <c r="Y2075" i="1"/>
  <c r="J2075" i="1"/>
  <c r="I2075" i="1"/>
  <c r="N2074" i="1"/>
  <c r="X2074" i="1"/>
  <c r="Y2074" i="1"/>
  <c r="J2074" i="1"/>
  <c r="I2074" i="1"/>
  <c r="N2073" i="1"/>
  <c r="X2073" i="1"/>
  <c r="Y2073" i="1"/>
  <c r="J2073" i="1"/>
  <c r="I2073" i="1"/>
  <c r="N2072" i="1"/>
  <c r="X2072" i="1"/>
  <c r="Y2072" i="1"/>
  <c r="J2072" i="1"/>
  <c r="I2072" i="1"/>
  <c r="N2071" i="1"/>
  <c r="X2071" i="1"/>
  <c r="Y2071" i="1"/>
  <c r="J2071" i="1"/>
  <c r="I2071" i="1"/>
  <c r="N2070" i="1"/>
  <c r="X2070" i="1"/>
  <c r="Y2070" i="1"/>
  <c r="J2070" i="1"/>
  <c r="I2070" i="1"/>
  <c r="N2069" i="1"/>
  <c r="X2069" i="1"/>
  <c r="Y2069" i="1"/>
  <c r="J2069" i="1"/>
  <c r="I2069" i="1"/>
  <c r="N2068" i="1"/>
  <c r="X2068" i="1"/>
  <c r="Y2068" i="1"/>
  <c r="J2068" i="1"/>
  <c r="I2068" i="1"/>
  <c r="N2067" i="1"/>
  <c r="X2067" i="1"/>
  <c r="Y2067" i="1"/>
  <c r="J2067" i="1"/>
  <c r="I2067" i="1"/>
  <c r="N2066" i="1"/>
  <c r="X2066" i="1"/>
  <c r="Y2066" i="1"/>
  <c r="J2066" i="1"/>
  <c r="I2066" i="1"/>
  <c r="N2065" i="1"/>
  <c r="X2065" i="1"/>
  <c r="Y2065" i="1"/>
  <c r="J2065" i="1"/>
  <c r="I2065" i="1"/>
  <c r="N2064" i="1"/>
  <c r="X2064" i="1"/>
  <c r="Y2064" i="1"/>
  <c r="J2064" i="1"/>
  <c r="I2064" i="1"/>
  <c r="N2063" i="1"/>
  <c r="X2063" i="1"/>
  <c r="Y2063" i="1"/>
  <c r="J2063" i="1"/>
  <c r="I2063" i="1"/>
  <c r="N2062" i="1"/>
  <c r="X2062" i="1"/>
  <c r="Y2062" i="1"/>
  <c r="J2062" i="1"/>
  <c r="I2062" i="1"/>
  <c r="N2061" i="1"/>
  <c r="X2061" i="1"/>
  <c r="Y2061" i="1"/>
  <c r="J2061" i="1"/>
  <c r="I2061" i="1"/>
  <c r="N2060" i="1"/>
  <c r="X2060" i="1"/>
  <c r="Y2060" i="1"/>
  <c r="J2060" i="1"/>
  <c r="I2060" i="1"/>
  <c r="N2059" i="1"/>
  <c r="X2059" i="1"/>
  <c r="Y2059" i="1"/>
  <c r="J2059" i="1"/>
  <c r="I2059" i="1"/>
  <c r="N2058" i="1"/>
  <c r="X2058" i="1"/>
  <c r="Y2058" i="1"/>
  <c r="J2058" i="1"/>
  <c r="I2058" i="1"/>
  <c r="N2057" i="1"/>
  <c r="X2057" i="1"/>
  <c r="Y2057" i="1"/>
  <c r="J2057" i="1"/>
  <c r="I2057" i="1"/>
  <c r="N2056" i="1"/>
  <c r="X2056" i="1"/>
  <c r="Y2056" i="1"/>
  <c r="J2056" i="1"/>
  <c r="I2056" i="1"/>
  <c r="N2055" i="1"/>
  <c r="X2055" i="1"/>
  <c r="Y2055" i="1"/>
  <c r="J2055" i="1"/>
  <c r="I2055" i="1"/>
  <c r="N2054" i="1"/>
  <c r="X2054" i="1"/>
  <c r="Y2054" i="1"/>
  <c r="J2054" i="1"/>
  <c r="I2054" i="1"/>
  <c r="N2053" i="1"/>
  <c r="X2053" i="1"/>
  <c r="Y2053" i="1"/>
  <c r="J2053" i="1"/>
  <c r="I2053" i="1"/>
  <c r="N2052" i="1"/>
  <c r="X2052" i="1"/>
  <c r="Y2052" i="1"/>
  <c r="J2052" i="1"/>
  <c r="I2052" i="1"/>
  <c r="N2051" i="1"/>
  <c r="X2051" i="1"/>
  <c r="Y2051" i="1"/>
  <c r="J2051" i="1"/>
  <c r="I2051" i="1"/>
  <c r="N2050" i="1"/>
  <c r="Y2050" i="1"/>
  <c r="J2050" i="1"/>
  <c r="I2050" i="1"/>
  <c r="N2049" i="1"/>
  <c r="Y2049" i="1"/>
  <c r="J2049" i="1"/>
  <c r="I2049" i="1"/>
  <c r="N2048" i="1"/>
  <c r="Y2048" i="1"/>
  <c r="J2048" i="1"/>
  <c r="I2048" i="1"/>
  <c r="N2047" i="1"/>
  <c r="X2047" i="1"/>
  <c r="Y2047" i="1"/>
  <c r="J2047" i="1"/>
  <c r="I2047" i="1"/>
  <c r="N2046" i="1"/>
  <c r="X2046" i="1"/>
  <c r="Y2046" i="1"/>
  <c r="J2046" i="1"/>
  <c r="I2046" i="1"/>
  <c r="N2045" i="1"/>
  <c r="X2045" i="1"/>
  <c r="Y2045" i="1"/>
  <c r="J2045" i="1"/>
  <c r="I2045" i="1"/>
  <c r="N2044" i="1"/>
  <c r="X2044" i="1"/>
  <c r="Y2044" i="1"/>
  <c r="J2044" i="1"/>
  <c r="I2044" i="1"/>
  <c r="N2043" i="1"/>
  <c r="X2043" i="1"/>
  <c r="Y2043" i="1"/>
  <c r="J2043" i="1"/>
  <c r="I2043" i="1"/>
  <c r="N2042" i="1"/>
  <c r="X2042" i="1"/>
  <c r="Y2042" i="1"/>
  <c r="J2042" i="1"/>
  <c r="I2042" i="1"/>
  <c r="N2041" i="1"/>
  <c r="X2041" i="1"/>
  <c r="Y2041" i="1"/>
  <c r="J2041" i="1"/>
  <c r="I2041" i="1"/>
  <c r="N2040" i="1"/>
  <c r="X2040" i="1"/>
  <c r="Y2040" i="1"/>
  <c r="J2040" i="1"/>
  <c r="I2040" i="1"/>
  <c r="N2039" i="1"/>
  <c r="X2039" i="1"/>
  <c r="Y2039" i="1"/>
  <c r="J2039" i="1"/>
  <c r="I2039" i="1"/>
  <c r="N2038" i="1"/>
  <c r="X2038" i="1"/>
  <c r="Y2038" i="1"/>
  <c r="J2038" i="1"/>
  <c r="I2038" i="1"/>
  <c r="N2037" i="1"/>
  <c r="X2037" i="1"/>
  <c r="Y2037" i="1"/>
  <c r="J2037" i="1"/>
  <c r="I2037" i="1"/>
  <c r="N2036" i="1"/>
  <c r="X2036" i="1"/>
  <c r="Y2036" i="1"/>
  <c r="J2036" i="1"/>
  <c r="I2036" i="1"/>
  <c r="N2035" i="1"/>
  <c r="X2035" i="1"/>
  <c r="Y2035" i="1"/>
  <c r="J2035" i="1"/>
  <c r="I2035" i="1"/>
  <c r="N2034" i="1"/>
  <c r="X2034" i="1"/>
  <c r="Y2034" i="1"/>
  <c r="J2034" i="1"/>
  <c r="I2034" i="1"/>
  <c r="N2033" i="1"/>
  <c r="X2033" i="1"/>
  <c r="Y2033" i="1"/>
  <c r="J2033" i="1"/>
  <c r="I2033" i="1"/>
  <c r="N2032" i="1"/>
  <c r="X2032" i="1"/>
  <c r="Y2032" i="1"/>
  <c r="J2032" i="1"/>
  <c r="I2032" i="1"/>
  <c r="N2031" i="1"/>
  <c r="X2031" i="1"/>
  <c r="Y2031" i="1"/>
  <c r="J2031" i="1"/>
  <c r="I2031" i="1"/>
  <c r="N2030" i="1"/>
  <c r="X2030" i="1"/>
  <c r="Y2030" i="1"/>
  <c r="J2030" i="1"/>
  <c r="I2030" i="1"/>
  <c r="N2029" i="1"/>
  <c r="X2029" i="1"/>
  <c r="Y2029" i="1"/>
  <c r="J2029" i="1"/>
  <c r="I2029" i="1"/>
  <c r="N2028" i="1"/>
  <c r="X2028" i="1"/>
  <c r="Y2028" i="1"/>
  <c r="J2028" i="1"/>
  <c r="I2028" i="1"/>
  <c r="N2027" i="1"/>
  <c r="X2027" i="1"/>
  <c r="Y2027" i="1"/>
  <c r="J2027" i="1"/>
  <c r="I2027" i="1"/>
  <c r="N2026" i="1"/>
  <c r="X2026" i="1"/>
  <c r="Y2026" i="1"/>
  <c r="J2026" i="1"/>
  <c r="I2026" i="1"/>
  <c r="N2025" i="1"/>
  <c r="X2025" i="1"/>
  <c r="Y2025" i="1"/>
  <c r="J2025" i="1"/>
  <c r="I2025" i="1"/>
  <c r="N2024" i="1"/>
  <c r="X2024" i="1"/>
  <c r="Y2024" i="1"/>
  <c r="J2024" i="1"/>
  <c r="I2024" i="1"/>
  <c r="N2023" i="1"/>
  <c r="X2023" i="1"/>
  <c r="Y2023" i="1"/>
  <c r="J2023" i="1"/>
  <c r="I2023" i="1"/>
  <c r="N2022" i="1"/>
  <c r="X2022" i="1"/>
  <c r="Y2022" i="1"/>
  <c r="J2022" i="1"/>
  <c r="I2022" i="1"/>
  <c r="N2021" i="1"/>
  <c r="X2021" i="1"/>
  <c r="Y2021" i="1"/>
  <c r="J2021" i="1"/>
  <c r="I2021" i="1"/>
  <c r="N2020" i="1"/>
  <c r="X2020" i="1"/>
  <c r="Y2020" i="1"/>
  <c r="J2020" i="1"/>
  <c r="I2020" i="1"/>
  <c r="N2019" i="1"/>
  <c r="X2019" i="1"/>
  <c r="Y2019" i="1"/>
  <c r="J2019" i="1"/>
  <c r="I2019" i="1"/>
  <c r="N2018" i="1"/>
  <c r="X2018" i="1"/>
  <c r="Y2018" i="1"/>
  <c r="J2018" i="1"/>
  <c r="I2018" i="1"/>
  <c r="N2017" i="1"/>
  <c r="X2017" i="1"/>
  <c r="Y2017" i="1"/>
  <c r="J2017" i="1"/>
  <c r="I2017" i="1"/>
  <c r="N2016" i="1"/>
  <c r="X2016" i="1"/>
  <c r="Y2016" i="1"/>
  <c r="J2016" i="1"/>
  <c r="I2016" i="1"/>
  <c r="N2015" i="1"/>
  <c r="X2015" i="1"/>
  <c r="Y2015" i="1"/>
  <c r="J2015" i="1"/>
  <c r="I2015" i="1"/>
  <c r="N2014" i="1"/>
  <c r="X2014" i="1"/>
  <c r="Y2014" i="1"/>
  <c r="J2014" i="1"/>
  <c r="I2014" i="1"/>
  <c r="N2013" i="1"/>
  <c r="X2013" i="1"/>
  <c r="Y2013" i="1"/>
  <c r="J2013" i="1"/>
  <c r="I2013" i="1"/>
  <c r="N2012" i="1"/>
  <c r="X2012" i="1"/>
  <c r="Y2012" i="1"/>
  <c r="J2012" i="1"/>
  <c r="I2012" i="1"/>
  <c r="N2011" i="1"/>
  <c r="X2011" i="1"/>
  <c r="Y2011" i="1"/>
  <c r="J2011" i="1"/>
  <c r="I2011" i="1"/>
  <c r="N2010" i="1"/>
  <c r="X2010" i="1"/>
  <c r="Y2010" i="1"/>
  <c r="J2010" i="1"/>
  <c r="I2010" i="1"/>
  <c r="N2009" i="1"/>
  <c r="X2009" i="1"/>
  <c r="Y2009" i="1"/>
  <c r="J2009" i="1"/>
  <c r="I2009" i="1"/>
  <c r="N2008" i="1"/>
  <c r="X2008" i="1"/>
  <c r="Y2008" i="1"/>
  <c r="J2008" i="1"/>
  <c r="I2008" i="1"/>
  <c r="N2007" i="1"/>
  <c r="X2007" i="1"/>
  <c r="Y2007" i="1"/>
  <c r="J2007" i="1"/>
  <c r="I2007" i="1"/>
  <c r="N2006" i="1"/>
  <c r="X2006" i="1"/>
  <c r="Y2006" i="1"/>
  <c r="J2006" i="1"/>
  <c r="I2006" i="1"/>
  <c r="N2005" i="1"/>
  <c r="X2005" i="1"/>
  <c r="Y2005" i="1"/>
  <c r="J2005" i="1"/>
  <c r="I2005" i="1"/>
  <c r="N2004" i="1"/>
  <c r="X2004" i="1"/>
  <c r="Y2004" i="1"/>
  <c r="J2004" i="1"/>
  <c r="I2004" i="1"/>
  <c r="N2003" i="1"/>
  <c r="X2003" i="1"/>
  <c r="Y2003" i="1"/>
  <c r="J2003" i="1"/>
  <c r="I2003" i="1"/>
  <c r="N2002" i="1"/>
  <c r="X2002" i="1"/>
  <c r="Y2002" i="1"/>
  <c r="J2002" i="1"/>
  <c r="I2002" i="1"/>
  <c r="N2001" i="1"/>
  <c r="X2001" i="1"/>
  <c r="Y2001" i="1"/>
  <c r="J2001" i="1"/>
  <c r="I2001" i="1"/>
  <c r="N2000" i="1"/>
  <c r="X2000" i="1"/>
  <c r="Y2000" i="1"/>
  <c r="J2000" i="1"/>
  <c r="I2000" i="1"/>
  <c r="N1999" i="1"/>
  <c r="X1999" i="1"/>
  <c r="Y1999" i="1"/>
  <c r="J1999" i="1"/>
  <c r="I1999" i="1"/>
  <c r="N1998" i="1"/>
  <c r="X1998" i="1"/>
  <c r="Y1998" i="1"/>
  <c r="J1998" i="1"/>
  <c r="I1998" i="1"/>
  <c r="N1997" i="1"/>
  <c r="X1997" i="1"/>
  <c r="Y1997" i="1"/>
  <c r="J1997" i="1"/>
  <c r="I1997" i="1"/>
  <c r="N1996" i="1"/>
  <c r="X1996" i="1"/>
  <c r="Y1996" i="1"/>
  <c r="J1996" i="1"/>
  <c r="I1996" i="1"/>
  <c r="N1995" i="1"/>
  <c r="X1995" i="1"/>
  <c r="Y1995" i="1"/>
  <c r="J1995" i="1"/>
  <c r="I1995" i="1"/>
  <c r="N1994" i="1"/>
  <c r="X1994" i="1"/>
  <c r="Y1994" i="1"/>
  <c r="J1994" i="1"/>
  <c r="I1994" i="1"/>
  <c r="N1993" i="1"/>
  <c r="X1993" i="1"/>
  <c r="Y1993" i="1"/>
  <c r="J1993" i="1"/>
  <c r="I1993" i="1"/>
  <c r="N1992" i="1"/>
  <c r="X1992" i="1"/>
  <c r="Y1992" i="1"/>
  <c r="J1992" i="1"/>
  <c r="I1992" i="1"/>
  <c r="N1991" i="1"/>
  <c r="X1991" i="1"/>
  <c r="Y1991" i="1"/>
  <c r="J1991" i="1"/>
  <c r="I1991" i="1"/>
  <c r="N1990" i="1"/>
  <c r="X1990" i="1"/>
  <c r="Y1990" i="1"/>
  <c r="J1990" i="1"/>
  <c r="I1990" i="1"/>
  <c r="N1989" i="1"/>
  <c r="X1989" i="1"/>
  <c r="Y1989" i="1"/>
  <c r="J1989" i="1"/>
  <c r="I1989" i="1"/>
  <c r="N1988" i="1"/>
  <c r="X1988" i="1"/>
  <c r="Y1988" i="1"/>
  <c r="J1988" i="1"/>
  <c r="I1988" i="1"/>
  <c r="N1987" i="1"/>
  <c r="X1987" i="1"/>
  <c r="Y1987" i="1"/>
  <c r="J1987" i="1"/>
  <c r="I1987" i="1"/>
  <c r="N1986" i="1"/>
  <c r="X1986" i="1"/>
  <c r="Y1986" i="1"/>
  <c r="J1986" i="1"/>
  <c r="I1986" i="1"/>
  <c r="N1985" i="1"/>
  <c r="X1985" i="1"/>
  <c r="Y1985" i="1"/>
  <c r="J1985" i="1"/>
  <c r="I1985" i="1"/>
  <c r="N1984" i="1"/>
  <c r="X1984" i="1"/>
  <c r="Y1984" i="1"/>
  <c r="J1984" i="1"/>
  <c r="I1984" i="1"/>
  <c r="N1983" i="1"/>
  <c r="X1983" i="1"/>
  <c r="Y1983" i="1"/>
  <c r="J1983" i="1"/>
  <c r="I1983" i="1"/>
  <c r="N1982" i="1"/>
  <c r="X1982" i="1"/>
  <c r="Y1982" i="1"/>
  <c r="J1982" i="1"/>
  <c r="I1982" i="1"/>
  <c r="N1981" i="1"/>
  <c r="X1981" i="1"/>
  <c r="Y1981" i="1"/>
  <c r="J1981" i="1"/>
  <c r="I1981" i="1"/>
  <c r="N1980" i="1"/>
  <c r="X1980" i="1"/>
  <c r="Y1980" i="1"/>
  <c r="J1980" i="1"/>
  <c r="I1980" i="1"/>
  <c r="N1979" i="1"/>
  <c r="X1979" i="1"/>
  <c r="Y1979" i="1"/>
  <c r="J1979" i="1"/>
  <c r="I1979" i="1"/>
  <c r="N1978" i="1"/>
  <c r="X1978" i="1"/>
  <c r="Y1978" i="1"/>
  <c r="J1978" i="1"/>
  <c r="I1978" i="1"/>
  <c r="N1977" i="1"/>
  <c r="X1977" i="1"/>
  <c r="Y1977" i="1"/>
  <c r="J1977" i="1"/>
  <c r="I1977" i="1"/>
  <c r="N1976" i="1"/>
  <c r="X1976" i="1"/>
  <c r="Y1976" i="1"/>
  <c r="J1976" i="1"/>
  <c r="I1976" i="1"/>
  <c r="N1975" i="1"/>
  <c r="X1975" i="1"/>
  <c r="Y1975" i="1"/>
  <c r="J1975" i="1"/>
  <c r="I1975" i="1"/>
  <c r="N1974" i="1"/>
  <c r="X1974" i="1"/>
  <c r="Y1974" i="1"/>
  <c r="J1974" i="1"/>
  <c r="I1974" i="1"/>
  <c r="N1973" i="1"/>
  <c r="X1973" i="1"/>
  <c r="Y1973" i="1"/>
  <c r="J1973" i="1"/>
  <c r="I1973" i="1"/>
  <c r="N1972" i="1"/>
  <c r="X1972" i="1"/>
  <c r="Y1972" i="1"/>
  <c r="J1972" i="1"/>
  <c r="I1972" i="1"/>
  <c r="N1971" i="1"/>
  <c r="X1971" i="1"/>
  <c r="Y1971" i="1"/>
  <c r="J1971" i="1"/>
  <c r="I1971" i="1"/>
  <c r="N1970" i="1"/>
  <c r="X1970" i="1"/>
  <c r="Y1970" i="1"/>
  <c r="J1970" i="1"/>
  <c r="I1970" i="1"/>
  <c r="N1969" i="1"/>
  <c r="X1969" i="1"/>
  <c r="Y1969" i="1"/>
  <c r="J1969" i="1"/>
  <c r="I1969" i="1"/>
  <c r="N1968" i="1"/>
  <c r="X1968" i="1"/>
  <c r="Y1968" i="1"/>
  <c r="J1968" i="1"/>
  <c r="I1968" i="1"/>
  <c r="N1967" i="1"/>
  <c r="X1967" i="1"/>
  <c r="Y1967" i="1"/>
  <c r="J1967" i="1"/>
  <c r="I1967" i="1"/>
  <c r="N1966" i="1"/>
  <c r="X1966" i="1"/>
  <c r="Y1966" i="1"/>
  <c r="J1966" i="1"/>
  <c r="I1966" i="1"/>
  <c r="N1965" i="1"/>
  <c r="X1965" i="1"/>
  <c r="Y1965" i="1"/>
  <c r="J1965" i="1"/>
  <c r="I1965" i="1"/>
  <c r="N1964" i="1"/>
  <c r="X1964" i="1"/>
  <c r="Y1964" i="1"/>
  <c r="J1964" i="1"/>
  <c r="I1964" i="1"/>
  <c r="N1963" i="1"/>
  <c r="X1963" i="1"/>
  <c r="Y1963" i="1"/>
  <c r="J1963" i="1"/>
  <c r="I1963" i="1"/>
  <c r="N1962" i="1"/>
  <c r="X1962" i="1"/>
  <c r="Y1962" i="1"/>
  <c r="J1962" i="1"/>
  <c r="I1962" i="1"/>
  <c r="N1961" i="1"/>
  <c r="X1961" i="1"/>
  <c r="Y1961" i="1"/>
  <c r="J1961" i="1"/>
  <c r="I1961" i="1"/>
  <c r="N1960" i="1"/>
  <c r="X1960" i="1"/>
  <c r="Y1960" i="1"/>
  <c r="J1960" i="1"/>
  <c r="I1960" i="1"/>
  <c r="N1959" i="1"/>
  <c r="X1959" i="1"/>
  <c r="Y1959" i="1"/>
  <c r="J1959" i="1"/>
  <c r="I1959" i="1"/>
  <c r="N1958" i="1"/>
  <c r="X1958" i="1"/>
  <c r="Y1958" i="1"/>
  <c r="J1958" i="1"/>
  <c r="I1958" i="1"/>
  <c r="N1957" i="1"/>
  <c r="X1957" i="1"/>
  <c r="Y1957" i="1"/>
  <c r="J1957" i="1"/>
  <c r="I1957" i="1"/>
  <c r="N1956" i="1"/>
  <c r="X1956" i="1"/>
  <c r="Y1956" i="1"/>
  <c r="J1956" i="1"/>
  <c r="I1956" i="1"/>
  <c r="N1955" i="1"/>
  <c r="X1955" i="1"/>
  <c r="Y1955" i="1"/>
  <c r="J1955" i="1"/>
  <c r="I1955" i="1"/>
  <c r="N1954" i="1"/>
  <c r="X1954" i="1"/>
  <c r="Y1954" i="1"/>
  <c r="J1954" i="1"/>
  <c r="I1954" i="1"/>
  <c r="N1953" i="1"/>
  <c r="X1953" i="1"/>
  <c r="Y1953" i="1"/>
  <c r="J1953" i="1"/>
  <c r="I1953" i="1"/>
  <c r="N1952" i="1"/>
  <c r="X1952" i="1"/>
  <c r="Y1952" i="1"/>
  <c r="J1952" i="1"/>
  <c r="I1952" i="1"/>
  <c r="N1951" i="1"/>
  <c r="X1951" i="1"/>
  <c r="Y1951" i="1"/>
  <c r="J1951" i="1"/>
  <c r="I1951" i="1"/>
  <c r="N1950" i="1"/>
  <c r="X1950" i="1"/>
  <c r="Y1950" i="1"/>
  <c r="J1950" i="1"/>
  <c r="I1950" i="1"/>
  <c r="N1949" i="1"/>
  <c r="X1949" i="1"/>
  <c r="Y1949" i="1"/>
  <c r="J1949" i="1"/>
  <c r="I1949" i="1"/>
  <c r="N1948" i="1"/>
  <c r="X1948" i="1"/>
  <c r="Y1948" i="1"/>
  <c r="J1948" i="1"/>
  <c r="I1948" i="1"/>
  <c r="N1947" i="1"/>
  <c r="X1947" i="1"/>
  <c r="Y1947" i="1"/>
  <c r="J1947" i="1"/>
  <c r="I1947" i="1"/>
  <c r="N1946" i="1"/>
  <c r="X1946" i="1"/>
  <c r="Y1946" i="1"/>
  <c r="J1946" i="1"/>
  <c r="I1946" i="1"/>
  <c r="N1945" i="1"/>
  <c r="X1945" i="1"/>
  <c r="Y1945" i="1"/>
  <c r="J1945" i="1"/>
  <c r="I1945" i="1"/>
  <c r="N1944" i="1"/>
  <c r="X1944" i="1"/>
  <c r="Y1944" i="1"/>
  <c r="J1944" i="1"/>
  <c r="I1944" i="1"/>
  <c r="N1943" i="1"/>
  <c r="X1943" i="1"/>
  <c r="Y1943" i="1"/>
  <c r="J1943" i="1"/>
  <c r="I1943" i="1"/>
  <c r="N1942" i="1"/>
  <c r="X1942" i="1"/>
  <c r="Y1942" i="1"/>
  <c r="J1942" i="1"/>
  <c r="I1942" i="1"/>
  <c r="N1941" i="1"/>
  <c r="X1941" i="1"/>
  <c r="Y1941" i="1"/>
  <c r="J1941" i="1"/>
  <c r="I1941" i="1"/>
  <c r="N1940" i="1"/>
  <c r="X1940" i="1"/>
  <c r="Y1940" i="1"/>
  <c r="J1940" i="1"/>
  <c r="I1940" i="1"/>
  <c r="N1939" i="1"/>
  <c r="X1939" i="1"/>
  <c r="Y1939" i="1"/>
  <c r="J1939" i="1"/>
  <c r="I1939" i="1"/>
  <c r="N1938" i="1"/>
  <c r="X1938" i="1"/>
  <c r="Y1938" i="1"/>
  <c r="J1938" i="1"/>
  <c r="I1938" i="1"/>
  <c r="N1937" i="1"/>
  <c r="X1937" i="1"/>
  <c r="Y1937" i="1"/>
  <c r="J1937" i="1"/>
  <c r="I1937" i="1"/>
  <c r="N1936" i="1"/>
  <c r="X1936" i="1"/>
  <c r="Y1936" i="1"/>
  <c r="J1936" i="1"/>
  <c r="I1936" i="1"/>
  <c r="N1935" i="1"/>
  <c r="X1935" i="1"/>
  <c r="Y1935" i="1"/>
  <c r="J1935" i="1"/>
  <c r="I1935" i="1"/>
  <c r="N1934" i="1"/>
  <c r="X1934" i="1"/>
  <c r="Y1934" i="1"/>
  <c r="J1934" i="1"/>
  <c r="I1934" i="1"/>
  <c r="N1933" i="1"/>
  <c r="X1933" i="1"/>
  <c r="Y1933" i="1"/>
  <c r="J1933" i="1"/>
  <c r="I1933" i="1"/>
  <c r="N1932" i="1"/>
  <c r="X1932" i="1"/>
  <c r="Y1932" i="1"/>
  <c r="J1932" i="1"/>
  <c r="I1932" i="1"/>
  <c r="N1931" i="1"/>
  <c r="X1931" i="1"/>
  <c r="Y1931" i="1"/>
  <c r="J1931" i="1"/>
  <c r="I1931" i="1"/>
  <c r="N1930" i="1"/>
  <c r="X1930" i="1"/>
  <c r="Y1930" i="1"/>
  <c r="J1930" i="1"/>
  <c r="I1930" i="1"/>
  <c r="N1929" i="1"/>
  <c r="X1929" i="1"/>
  <c r="Y1929" i="1"/>
  <c r="J1929" i="1"/>
  <c r="I1929" i="1"/>
  <c r="N1928" i="1"/>
  <c r="X1928" i="1"/>
  <c r="Y1928" i="1"/>
  <c r="J1928" i="1"/>
  <c r="I1928" i="1"/>
  <c r="N1927" i="1"/>
  <c r="X1927" i="1"/>
  <c r="Y1927" i="1"/>
  <c r="J1927" i="1"/>
  <c r="I1927" i="1"/>
  <c r="N1926" i="1"/>
  <c r="X1926" i="1"/>
  <c r="Y1926" i="1"/>
  <c r="J1926" i="1"/>
  <c r="I1926" i="1"/>
  <c r="N1925" i="1"/>
  <c r="X1925" i="1"/>
  <c r="Y1925" i="1"/>
  <c r="J1925" i="1"/>
  <c r="I1925" i="1"/>
  <c r="N1924" i="1"/>
  <c r="X1924" i="1"/>
  <c r="Y1924" i="1"/>
  <c r="J1924" i="1"/>
  <c r="I1924" i="1"/>
  <c r="N1923" i="1"/>
  <c r="X1923" i="1"/>
  <c r="Y1923" i="1"/>
  <c r="J1923" i="1"/>
  <c r="I1923" i="1"/>
  <c r="N1922" i="1"/>
  <c r="X1922" i="1"/>
  <c r="Y1922" i="1"/>
  <c r="J1922" i="1"/>
  <c r="I1922" i="1"/>
  <c r="N1921" i="1"/>
  <c r="X1921" i="1"/>
  <c r="Y1921" i="1"/>
  <c r="J1921" i="1"/>
  <c r="I1921" i="1"/>
  <c r="N1920" i="1"/>
  <c r="X1920" i="1"/>
  <c r="Y1920" i="1"/>
  <c r="J1920" i="1"/>
  <c r="I1920" i="1"/>
  <c r="N1919" i="1"/>
  <c r="X1919" i="1"/>
  <c r="Y1919" i="1"/>
  <c r="J1919" i="1"/>
  <c r="I1919" i="1"/>
  <c r="N1918" i="1"/>
  <c r="X1918" i="1"/>
  <c r="Y1918" i="1"/>
  <c r="J1918" i="1"/>
  <c r="I1918" i="1"/>
  <c r="N1917" i="1"/>
  <c r="X1917" i="1"/>
  <c r="Y1917" i="1"/>
  <c r="J1917" i="1"/>
  <c r="I1917" i="1"/>
  <c r="N1916" i="1"/>
  <c r="X1916" i="1"/>
  <c r="Y1916" i="1"/>
  <c r="J1916" i="1"/>
  <c r="I1916" i="1"/>
  <c r="N1915" i="1"/>
  <c r="X1915" i="1"/>
  <c r="Y1915" i="1"/>
  <c r="J1915" i="1"/>
  <c r="I1915" i="1"/>
  <c r="N1914" i="1"/>
  <c r="X1914" i="1"/>
  <c r="Y1914" i="1"/>
  <c r="J1914" i="1"/>
  <c r="I1914" i="1"/>
  <c r="N1913" i="1"/>
  <c r="X1913" i="1"/>
  <c r="Y1913" i="1"/>
  <c r="J1913" i="1"/>
  <c r="I1913" i="1"/>
  <c r="N1912" i="1"/>
  <c r="X1912" i="1"/>
  <c r="Y1912" i="1"/>
  <c r="J1912" i="1"/>
  <c r="I1912" i="1"/>
  <c r="N1911" i="1"/>
  <c r="X1911" i="1"/>
  <c r="Y1911" i="1"/>
  <c r="J1911" i="1"/>
  <c r="I1911" i="1"/>
  <c r="N1910" i="1"/>
  <c r="X1910" i="1"/>
  <c r="Y1910" i="1"/>
  <c r="J1910" i="1"/>
  <c r="I1910" i="1"/>
  <c r="N1909" i="1"/>
  <c r="X1909" i="1"/>
  <c r="Y1909" i="1"/>
  <c r="J1909" i="1"/>
  <c r="I1909" i="1"/>
  <c r="N1908" i="1"/>
  <c r="X1908" i="1"/>
  <c r="Y1908" i="1"/>
  <c r="J1908" i="1"/>
  <c r="I1908" i="1"/>
  <c r="N1907" i="1"/>
  <c r="X1907" i="1"/>
  <c r="Y1907" i="1"/>
  <c r="J1907" i="1"/>
  <c r="I1907" i="1"/>
  <c r="N1906" i="1"/>
  <c r="X1906" i="1"/>
  <c r="Y1906" i="1"/>
  <c r="J1906" i="1"/>
  <c r="I1906" i="1"/>
  <c r="N1905" i="1"/>
  <c r="X1905" i="1"/>
  <c r="Y1905" i="1"/>
  <c r="J1905" i="1"/>
  <c r="I1905" i="1"/>
  <c r="N1904" i="1"/>
  <c r="X1904" i="1"/>
  <c r="Y1904" i="1"/>
  <c r="J1904" i="1"/>
  <c r="I1904" i="1"/>
  <c r="N1903" i="1"/>
  <c r="X1903" i="1"/>
  <c r="Y1903" i="1"/>
  <c r="J1903" i="1"/>
  <c r="I1903" i="1"/>
  <c r="N1902" i="1"/>
  <c r="X1902" i="1"/>
  <c r="Y1902" i="1"/>
  <c r="J1902" i="1"/>
  <c r="I1902" i="1"/>
  <c r="N1901" i="1"/>
  <c r="X1901" i="1"/>
  <c r="Y1901" i="1"/>
  <c r="J1901" i="1"/>
  <c r="I1901" i="1"/>
  <c r="N1900" i="1"/>
  <c r="X1900" i="1"/>
  <c r="Y1900" i="1"/>
  <c r="J1900" i="1"/>
  <c r="I1900" i="1"/>
  <c r="N1899" i="1"/>
  <c r="X1899" i="1"/>
  <c r="Y1899" i="1"/>
  <c r="J1899" i="1"/>
  <c r="I1899" i="1"/>
  <c r="N1898" i="1"/>
  <c r="X1898" i="1"/>
  <c r="Y1898" i="1"/>
  <c r="J1898" i="1"/>
  <c r="I1898" i="1"/>
  <c r="N1897" i="1"/>
  <c r="X1897" i="1"/>
  <c r="Y1897" i="1"/>
  <c r="J1897" i="1"/>
  <c r="I1897" i="1"/>
  <c r="N1896" i="1"/>
  <c r="X1896" i="1"/>
  <c r="Y1896" i="1"/>
  <c r="J1896" i="1"/>
  <c r="I1896" i="1"/>
  <c r="N1895" i="1"/>
  <c r="X1895" i="1"/>
  <c r="Y1895" i="1"/>
  <c r="J1895" i="1"/>
  <c r="I1895" i="1"/>
  <c r="N1894" i="1"/>
  <c r="X1894" i="1"/>
  <c r="Y1894" i="1"/>
  <c r="J1894" i="1"/>
  <c r="I1894" i="1"/>
  <c r="N1893" i="1"/>
  <c r="X1893" i="1"/>
  <c r="Y1893" i="1"/>
  <c r="J1893" i="1"/>
  <c r="I1893" i="1"/>
  <c r="N1892" i="1"/>
  <c r="X1892" i="1"/>
  <c r="Y1892" i="1"/>
  <c r="J1892" i="1"/>
  <c r="I1892" i="1"/>
  <c r="N1891" i="1"/>
  <c r="X1891" i="1"/>
  <c r="Y1891" i="1"/>
  <c r="J1891" i="1"/>
  <c r="I1891" i="1"/>
  <c r="N1890" i="1"/>
  <c r="X1890" i="1"/>
  <c r="Y1890" i="1"/>
  <c r="J1890" i="1"/>
  <c r="I1890" i="1"/>
  <c r="N1889" i="1"/>
  <c r="X1889" i="1"/>
  <c r="Y1889" i="1"/>
  <c r="J1889" i="1"/>
  <c r="I1889" i="1"/>
  <c r="N1888" i="1"/>
  <c r="X1888" i="1"/>
  <c r="Y1888" i="1"/>
  <c r="J1888" i="1"/>
  <c r="I1888" i="1"/>
  <c r="N1887" i="1"/>
  <c r="X1887" i="1"/>
  <c r="Y1887" i="1"/>
  <c r="J1887" i="1"/>
  <c r="I1887" i="1"/>
  <c r="N1886" i="1"/>
  <c r="X1886" i="1"/>
  <c r="Y1886" i="1"/>
  <c r="J1886" i="1"/>
  <c r="I1886" i="1"/>
  <c r="N1885" i="1"/>
  <c r="X1885" i="1"/>
  <c r="Y1885" i="1"/>
  <c r="J1885" i="1"/>
  <c r="I1885" i="1"/>
  <c r="N1884" i="1"/>
  <c r="X1884" i="1"/>
  <c r="Y1884" i="1"/>
  <c r="J1884" i="1"/>
  <c r="I1884" i="1"/>
  <c r="N1883" i="1"/>
  <c r="X1883" i="1"/>
  <c r="Y1883" i="1"/>
  <c r="J1883" i="1"/>
  <c r="I1883" i="1"/>
  <c r="N1882" i="1"/>
  <c r="X1882" i="1"/>
  <c r="Y1882" i="1"/>
  <c r="J1882" i="1"/>
  <c r="I1882" i="1"/>
  <c r="N1881" i="1"/>
  <c r="X1881" i="1"/>
  <c r="Y1881" i="1"/>
  <c r="J1881" i="1"/>
  <c r="I1881" i="1"/>
  <c r="N1880" i="1"/>
  <c r="X1880" i="1"/>
  <c r="Y1880" i="1"/>
  <c r="J1880" i="1"/>
  <c r="I1880" i="1"/>
  <c r="N1879" i="1"/>
  <c r="X1879" i="1"/>
  <c r="Y1879" i="1"/>
  <c r="J1879" i="1"/>
  <c r="I1879" i="1"/>
  <c r="N1878" i="1"/>
  <c r="X1878" i="1"/>
  <c r="Y1878" i="1"/>
  <c r="J1878" i="1"/>
  <c r="I1878" i="1"/>
  <c r="N1877" i="1"/>
  <c r="X1877" i="1"/>
  <c r="Y1877" i="1"/>
  <c r="J1877" i="1"/>
  <c r="I1877" i="1"/>
  <c r="N1876" i="1"/>
  <c r="X1876" i="1"/>
  <c r="Y1876" i="1"/>
  <c r="J1876" i="1"/>
  <c r="I1876" i="1"/>
  <c r="N1875" i="1"/>
  <c r="X1875" i="1"/>
  <c r="Y1875" i="1"/>
  <c r="J1875" i="1"/>
  <c r="I1875" i="1"/>
  <c r="N1874" i="1"/>
  <c r="X1874" i="1"/>
  <c r="Y1874" i="1"/>
  <c r="J1874" i="1"/>
  <c r="I1874" i="1"/>
  <c r="N1873" i="1"/>
  <c r="X1873" i="1"/>
  <c r="Y1873" i="1"/>
  <c r="J1873" i="1"/>
  <c r="I1873" i="1"/>
  <c r="N1872" i="1"/>
  <c r="X1872" i="1"/>
  <c r="Y1872" i="1"/>
  <c r="J1872" i="1"/>
  <c r="I1872" i="1"/>
  <c r="N1871" i="1"/>
  <c r="X1871" i="1"/>
  <c r="Y1871" i="1"/>
  <c r="J1871" i="1"/>
  <c r="I1871" i="1"/>
  <c r="N1870" i="1"/>
  <c r="X1870" i="1"/>
  <c r="Y1870" i="1"/>
  <c r="J1870" i="1"/>
  <c r="I1870" i="1"/>
  <c r="N1869" i="1"/>
  <c r="X1869" i="1"/>
  <c r="Y1869" i="1"/>
  <c r="J1869" i="1"/>
  <c r="I1869" i="1"/>
  <c r="N1868" i="1"/>
  <c r="X1868" i="1"/>
  <c r="Y1868" i="1"/>
  <c r="J1868" i="1"/>
  <c r="I1868" i="1"/>
  <c r="N1867" i="1"/>
  <c r="X1867" i="1"/>
  <c r="Y1867" i="1"/>
  <c r="J1867" i="1"/>
  <c r="I1867" i="1"/>
  <c r="N1866" i="1"/>
  <c r="X1866" i="1"/>
  <c r="Y1866" i="1"/>
  <c r="J1866" i="1"/>
  <c r="I1866" i="1"/>
  <c r="N1865" i="1"/>
  <c r="X1865" i="1"/>
  <c r="Y1865" i="1"/>
  <c r="J1865" i="1"/>
  <c r="I1865" i="1"/>
  <c r="N1864" i="1"/>
  <c r="X1864" i="1"/>
  <c r="Y1864" i="1"/>
  <c r="J1864" i="1"/>
  <c r="I1864" i="1"/>
  <c r="N1863" i="1"/>
  <c r="X1863" i="1"/>
  <c r="Y1863" i="1"/>
  <c r="J1863" i="1"/>
  <c r="I1863" i="1"/>
  <c r="N1862" i="1"/>
  <c r="X1862" i="1"/>
  <c r="Y1862" i="1"/>
  <c r="J1862" i="1"/>
  <c r="I1862" i="1"/>
  <c r="N1861" i="1"/>
  <c r="X1861" i="1"/>
  <c r="Y1861" i="1"/>
  <c r="J1861" i="1"/>
  <c r="I1861" i="1"/>
  <c r="N1860" i="1"/>
  <c r="X1860" i="1"/>
  <c r="Y1860" i="1"/>
  <c r="J1860" i="1"/>
  <c r="I1860" i="1"/>
  <c r="N1859" i="1"/>
  <c r="X1859" i="1"/>
  <c r="Y1859" i="1"/>
  <c r="J1859" i="1"/>
  <c r="I1859" i="1"/>
  <c r="N1858" i="1"/>
  <c r="X1858" i="1"/>
  <c r="Y1858" i="1"/>
  <c r="J1858" i="1"/>
  <c r="I1858" i="1"/>
  <c r="N1857" i="1"/>
  <c r="X1857" i="1"/>
  <c r="Y1857" i="1"/>
  <c r="J1857" i="1"/>
  <c r="I1857" i="1"/>
  <c r="N1856" i="1"/>
  <c r="X1856" i="1"/>
  <c r="Y1856" i="1"/>
  <c r="J1856" i="1"/>
  <c r="I1856" i="1"/>
  <c r="N1855" i="1"/>
  <c r="X1855" i="1"/>
  <c r="Y1855" i="1"/>
  <c r="J1855" i="1"/>
  <c r="I1855" i="1"/>
  <c r="N1854" i="1"/>
  <c r="X1854" i="1"/>
  <c r="Y1854" i="1"/>
  <c r="J1854" i="1"/>
  <c r="I1854" i="1"/>
  <c r="N1853" i="1"/>
  <c r="X1853" i="1"/>
  <c r="Y1853" i="1"/>
  <c r="J1853" i="1"/>
  <c r="I1853" i="1"/>
  <c r="N1852" i="1"/>
  <c r="X1852" i="1"/>
  <c r="Y1852" i="1"/>
  <c r="J1852" i="1"/>
  <c r="I1852" i="1"/>
  <c r="N1851" i="1"/>
  <c r="X1851" i="1"/>
  <c r="Y1851" i="1"/>
  <c r="J1851" i="1"/>
  <c r="I1851" i="1"/>
  <c r="N1850" i="1"/>
  <c r="X1850" i="1"/>
  <c r="Y1850" i="1"/>
  <c r="J1850" i="1"/>
  <c r="I1850" i="1"/>
  <c r="N1849" i="1"/>
  <c r="X1849" i="1"/>
  <c r="Y1849" i="1"/>
  <c r="J1849" i="1"/>
  <c r="I1849" i="1"/>
  <c r="N1848" i="1"/>
  <c r="X1848" i="1"/>
  <c r="Y1848" i="1"/>
  <c r="J1848" i="1"/>
  <c r="I1848" i="1"/>
  <c r="N1847" i="1"/>
  <c r="X1847" i="1"/>
  <c r="Y1847" i="1"/>
  <c r="J1847" i="1"/>
  <c r="I1847" i="1"/>
  <c r="N1846" i="1"/>
  <c r="X1846" i="1"/>
  <c r="Y1846" i="1"/>
  <c r="J1846" i="1"/>
  <c r="I1846" i="1"/>
  <c r="N1845" i="1"/>
  <c r="X1845" i="1"/>
  <c r="Y1845" i="1"/>
  <c r="J1845" i="1"/>
  <c r="I1845" i="1"/>
  <c r="N1844" i="1"/>
  <c r="X1844" i="1"/>
  <c r="Y1844" i="1"/>
  <c r="J1844" i="1"/>
  <c r="I1844" i="1"/>
  <c r="N1843" i="1"/>
  <c r="X1843" i="1"/>
  <c r="Y1843" i="1"/>
  <c r="J1843" i="1"/>
  <c r="I1843" i="1"/>
  <c r="N1842" i="1"/>
  <c r="X1842" i="1"/>
  <c r="Y1842" i="1"/>
  <c r="J1842" i="1"/>
  <c r="I1842" i="1"/>
  <c r="N1841" i="1"/>
  <c r="X1841" i="1"/>
  <c r="Y1841" i="1"/>
  <c r="J1841" i="1"/>
  <c r="I1841" i="1"/>
  <c r="N1840" i="1"/>
  <c r="X1840" i="1"/>
  <c r="Y1840" i="1"/>
  <c r="J1840" i="1"/>
  <c r="I1840" i="1"/>
  <c r="N1839" i="1"/>
  <c r="X1839" i="1"/>
  <c r="Y1839" i="1"/>
  <c r="J1839" i="1"/>
  <c r="I1839" i="1"/>
  <c r="N1838" i="1"/>
  <c r="X1838" i="1"/>
  <c r="Y1838" i="1"/>
  <c r="J1838" i="1"/>
  <c r="I1838" i="1"/>
  <c r="N1837" i="1"/>
  <c r="X1837" i="1"/>
  <c r="Y1837" i="1"/>
  <c r="J1837" i="1"/>
  <c r="I1837" i="1"/>
  <c r="N1836" i="1"/>
  <c r="X1836" i="1"/>
  <c r="Y1836" i="1"/>
  <c r="J1836" i="1"/>
  <c r="I1836" i="1"/>
  <c r="N1835" i="1"/>
  <c r="X1835" i="1"/>
  <c r="Y1835" i="1"/>
  <c r="J1835" i="1"/>
  <c r="I1835" i="1"/>
  <c r="N1834" i="1"/>
  <c r="X1834" i="1"/>
  <c r="Y1834" i="1"/>
  <c r="J1834" i="1"/>
  <c r="I1834" i="1"/>
  <c r="N1833" i="1"/>
  <c r="X1833" i="1"/>
  <c r="Y1833" i="1"/>
  <c r="J1833" i="1"/>
  <c r="I1833" i="1"/>
  <c r="N1832" i="1"/>
  <c r="X1832" i="1"/>
  <c r="Y1832" i="1"/>
  <c r="J1832" i="1"/>
  <c r="I1832" i="1"/>
  <c r="N1831" i="1"/>
  <c r="X1831" i="1"/>
  <c r="Y1831" i="1"/>
  <c r="J1831" i="1"/>
  <c r="I1831" i="1"/>
  <c r="N1830" i="1"/>
  <c r="X1830" i="1"/>
  <c r="Y1830" i="1"/>
  <c r="J1830" i="1"/>
  <c r="I1830" i="1"/>
  <c r="N1829" i="1"/>
  <c r="X1829" i="1"/>
  <c r="Y1829" i="1"/>
  <c r="J1829" i="1"/>
  <c r="I1829" i="1"/>
  <c r="N1828" i="1"/>
  <c r="X1828" i="1"/>
  <c r="Y1828" i="1"/>
  <c r="J1828" i="1"/>
  <c r="I1828" i="1"/>
  <c r="N1827" i="1"/>
  <c r="X1827" i="1"/>
  <c r="Y1827" i="1"/>
  <c r="J1827" i="1"/>
  <c r="I1827" i="1"/>
  <c r="N1826" i="1"/>
  <c r="X1826" i="1"/>
  <c r="Y1826" i="1"/>
  <c r="J1826" i="1"/>
  <c r="I1826" i="1"/>
  <c r="N1825" i="1"/>
  <c r="X1825" i="1"/>
  <c r="Y1825" i="1"/>
  <c r="J1825" i="1"/>
  <c r="I1825" i="1"/>
  <c r="N1824" i="1"/>
  <c r="X1824" i="1"/>
  <c r="Y1824" i="1"/>
  <c r="J1824" i="1"/>
  <c r="I1824" i="1"/>
  <c r="N1823" i="1"/>
  <c r="X1823" i="1"/>
  <c r="Y1823" i="1"/>
  <c r="J1823" i="1"/>
  <c r="I1823" i="1"/>
  <c r="N1822" i="1"/>
  <c r="X1822" i="1"/>
  <c r="Y1822" i="1"/>
  <c r="J1822" i="1"/>
  <c r="I1822" i="1"/>
  <c r="N1821" i="1"/>
  <c r="X1821" i="1"/>
  <c r="Y1821" i="1"/>
  <c r="J1821" i="1"/>
  <c r="I1821" i="1"/>
  <c r="N1820" i="1"/>
  <c r="X1820" i="1"/>
  <c r="Y1820" i="1"/>
  <c r="J1820" i="1"/>
  <c r="I1820" i="1"/>
  <c r="N1819" i="1"/>
  <c r="X1819" i="1"/>
  <c r="Y1819" i="1"/>
  <c r="J1819" i="1"/>
  <c r="I1819" i="1"/>
  <c r="N1818" i="1"/>
  <c r="X1818" i="1"/>
  <c r="Y1818" i="1"/>
  <c r="J1818" i="1"/>
  <c r="I1818" i="1"/>
  <c r="N1817" i="1"/>
  <c r="X1817" i="1"/>
  <c r="Y1817" i="1"/>
  <c r="J1817" i="1"/>
  <c r="I1817" i="1"/>
  <c r="N1816" i="1"/>
  <c r="X1816" i="1"/>
  <c r="Y1816" i="1"/>
  <c r="J1816" i="1"/>
  <c r="I1816" i="1"/>
  <c r="N1815" i="1"/>
  <c r="X1815" i="1"/>
  <c r="Y1815" i="1"/>
  <c r="J1815" i="1"/>
  <c r="I1815" i="1"/>
  <c r="N1814" i="1"/>
  <c r="X1814" i="1"/>
  <c r="Y1814" i="1"/>
  <c r="J1814" i="1"/>
  <c r="I1814" i="1"/>
  <c r="N1813" i="1"/>
  <c r="X1813" i="1"/>
  <c r="Y1813" i="1"/>
  <c r="J1813" i="1"/>
  <c r="I1813" i="1"/>
  <c r="N1812" i="1"/>
  <c r="X1812" i="1"/>
  <c r="Y1812" i="1"/>
  <c r="J1812" i="1"/>
  <c r="I1812" i="1"/>
  <c r="N1811" i="1"/>
  <c r="X1811" i="1"/>
  <c r="Y1811" i="1"/>
  <c r="J1811" i="1"/>
  <c r="I1811" i="1"/>
  <c r="N1810" i="1"/>
  <c r="X1810" i="1"/>
  <c r="Y1810" i="1"/>
  <c r="J1810" i="1"/>
  <c r="I1810" i="1"/>
  <c r="N1809" i="1"/>
  <c r="X1809" i="1"/>
  <c r="Y1809" i="1"/>
  <c r="J1809" i="1"/>
  <c r="I1809" i="1"/>
  <c r="N1808" i="1"/>
  <c r="X1808" i="1"/>
  <c r="Y1808" i="1"/>
  <c r="J1808" i="1"/>
  <c r="I1808" i="1"/>
  <c r="N1807" i="1"/>
  <c r="X1807" i="1"/>
  <c r="Y1807" i="1"/>
  <c r="J1807" i="1"/>
  <c r="I1807" i="1"/>
  <c r="N1806" i="1"/>
  <c r="X1806" i="1"/>
  <c r="Y1806" i="1"/>
  <c r="J1806" i="1"/>
  <c r="I1806" i="1"/>
  <c r="N1805" i="1"/>
  <c r="X1805" i="1"/>
  <c r="Y1805" i="1"/>
  <c r="J1805" i="1"/>
  <c r="I1805" i="1"/>
  <c r="N1804" i="1"/>
  <c r="X1804" i="1"/>
  <c r="Y1804" i="1"/>
  <c r="J1804" i="1"/>
  <c r="I1804" i="1"/>
  <c r="N1803" i="1"/>
  <c r="X1803" i="1"/>
  <c r="Y1803" i="1"/>
  <c r="J1803" i="1"/>
  <c r="I1803" i="1"/>
  <c r="N1802" i="1"/>
  <c r="X1802" i="1"/>
  <c r="Y1802" i="1"/>
  <c r="J1802" i="1"/>
  <c r="I1802" i="1"/>
  <c r="N1801" i="1"/>
  <c r="X1801" i="1"/>
  <c r="Y1801" i="1"/>
  <c r="J1801" i="1"/>
  <c r="I1801" i="1"/>
  <c r="N1800" i="1"/>
  <c r="X1800" i="1"/>
  <c r="Y1800" i="1"/>
  <c r="J1800" i="1"/>
  <c r="I1800" i="1"/>
  <c r="N1799" i="1"/>
  <c r="X1799" i="1"/>
  <c r="Y1799" i="1"/>
  <c r="J1799" i="1"/>
  <c r="I1799" i="1"/>
  <c r="N1798" i="1"/>
  <c r="X1798" i="1"/>
  <c r="Y1798" i="1"/>
  <c r="J1798" i="1"/>
  <c r="I1798" i="1"/>
  <c r="N1797" i="1"/>
  <c r="X1797" i="1"/>
  <c r="Y1797" i="1"/>
  <c r="J1797" i="1"/>
  <c r="I1797" i="1"/>
  <c r="N1796" i="1"/>
  <c r="X1796" i="1"/>
  <c r="Y1796" i="1"/>
  <c r="J1796" i="1"/>
  <c r="I1796" i="1"/>
  <c r="N1795" i="1"/>
  <c r="X1795" i="1"/>
  <c r="Y1795" i="1"/>
  <c r="J1795" i="1"/>
  <c r="I1795" i="1"/>
  <c r="N1794" i="1"/>
  <c r="X1794" i="1"/>
  <c r="Y1794" i="1"/>
  <c r="J1794" i="1"/>
  <c r="I1794" i="1"/>
  <c r="N1793" i="1"/>
  <c r="X1793" i="1"/>
  <c r="Y1793" i="1"/>
  <c r="J1793" i="1"/>
  <c r="I1793" i="1"/>
  <c r="N1792" i="1"/>
  <c r="X1792" i="1"/>
  <c r="Y1792" i="1"/>
  <c r="J1792" i="1"/>
  <c r="I1792" i="1"/>
  <c r="N1791" i="1"/>
  <c r="X1791" i="1"/>
  <c r="Y1791" i="1"/>
  <c r="J1791" i="1"/>
  <c r="I1791" i="1"/>
  <c r="N1790" i="1"/>
  <c r="X1790" i="1"/>
  <c r="Y1790" i="1"/>
  <c r="J1790" i="1"/>
  <c r="I1790" i="1"/>
  <c r="N1789" i="1"/>
  <c r="X1789" i="1"/>
  <c r="Y1789" i="1"/>
  <c r="J1789" i="1"/>
  <c r="I1789" i="1"/>
  <c r="N1788" i="1"/>
  <c r="X1788" i="1"/>
  <c r="Y1788" i="1"/>
  <c r="J1788" i="1"/>
  <c r="I1788" i="1"/>
  <c r="N1787" i="1"/>
  <c r="X1787" i="1"/>
  <c r="Y1787" i="1"/>
  <c r="J1787" i="1"/>
  <c r="I1787" i="1"/>
  <c r="N1786" i="1"/>
  <c r="X1786" i="1"/>
  <c r="Y1786" i="1"/>
  <c r="J1786" i="1"/>
  <c r="I1786" i="1"/>
  <c r="N1785" i="1"/>
  <c r="X1785" i="1"/>
  <c r="Y1785" i="1"/>
  <c r="J1785" i="1"/>
  <c r="I1785" i="1"/>
  <c r="N1784" i="1"/>
  <c r="X1784" i="1"/>
  <c r="Y1784" i="1"/>
  <c r="J1784" i="1"/>
  <c r="I1784" i="1"/>
  <c r="N1783" i="1"/>
  <c r="X1783" i="1"/>
  <c r="Y1783" i="1"/>
  <c r="J1783" i="1"/>
  <c r="I1783" i="1"/>
  <c r="N1782" i="1"/>
  <c r="X1782" i="1"/>
  <c r="Y1782" i="1"/>
  <c r="J1782" i="1"/>
  <c r="I1782" i="1"/>
  <c r="N1781" i="1"/>
  <c r="X1781" i="1"/>
  <c r="Y1781" i="1"/>
  <c r="J1781" i="1"/>
  <c r="I1781" i="1"/>
  <c r="N1780" i="1"/>
  <c r="X1780" i="1"/>
  <c r="Y1780" i="1"/>
  <c r="J1780" i="1"/>
  <c r="I1780" i="1"/>
  <c r="N1779" i="1"/>
  <c r="X1779" i="1"/>
  <c r="Y1779" i="1"/>
  <c r="J1779" i="1"/>
  <c r="I1779" i="1"/>
  <c r="N1778" i="1"/>
  <c r="X1778" i="1"/>
  <c r="Y1778" i="1"/>
  <c r="J1778" i="1"/>
  <c r="I1778" i="1"/>
  <c r="N1777" i="1"/>
  <c r="X1777" i="1"/>
  <c r="Y1777" i="1"/>
  <c r="J1777" i="1"/>
  <c r="I1777" i="1"/>
  <c r="N1776" i="1"/>
  <c r="X1776" i="1"/>
  <c r="Y1776" i="1"/>
  <c r="J1776" i="1"/>
  <c r="I1776" i="1"/>
  <c r="N1775" i="1"/>
  <c r="X1775" i="1"/>
  <c r="Y1775" i="1"/>
  <c r="J1775" i="1"/>
  <c r="I1775" i="1"/>
  <c r="N1774" i="1"/>
  <c r="X1774" i="1"/>
  <c r="Y1774" i="1"/>
  <c r="J1774" i="1"/>
  <c r="I1774" i="1"/>
  <c r="N1773" i="1"/>
  <c r="X1773" i="1"/>
  <c r="Y1773" i="1"/>
  <c r="J1773" i="1"/>
  <c r="I1773" i="1"/>
  <c r="N1772" i="1"/>
  <c r="X1772" i="1"/>
  <c r="Y1772" i="1"/>
  <c r="J1772" i="1"/>
  <c r="I1772" i="1"/>
  <c r="N1771" i="1"/>
  <c r="X1771" i="1"/>
  <c r="Y1771" i="1"/>
  <c r="J1771" i="1"/>
  <c r="I1771" i="1"/>
  <c r="N1770" i="1"/>
  <c r="X1770" i="1"/>
  <c r="Y1770" i="1"/>
  <c r="J1770" i="1"/>
  <c r="I1770" i="1"/>
  <c r="N1769" i="1"/>
  <c r="X1769" i="1"/>
  <c r="Y1769" i="1"/>
  <c r="J1769" i="1"/>
  <c r="I1769" i="1"/>
  <c r="N1768" i="1"/>
  <c r="X1768" i="1"/>
  <c r="Y1768" i="1"/>
  <c r="J1768" i="1"/>
  <c r="I1768" i="1"/>
  <c r="N1767" i="1"/>
  <c r="X1767" i="1"/>
  <c r="Y1767" i="1"/>
  <c r="J1767" i="1"/>
  <c r="I1767" i="1"/>
  <c r="N1766" i="1"/>
  <c r="X1766" i="1"/>
  <c r="Y1766" i="1"/>
  <c r="J1766" i="1"/>
  <c r="I1766" i="1"/>
  <c r="N1765" i="1"/>
  <c r="X1765" i="1"/>
  <c r="Y1765" i="1"/>
  <c r="J1765" i="1"/>
  <c r="I1765" i="1"/>
  <c r="N1764" i="1"/>
  <c r="X1764" i="1"/>
  <c r="Y1764" i="1"/>
  <c r="J1764" i="1"/>
  <c r="I1764" i="1"/>
  <c r="N1763" i="1"/>
  <c r="X1763" i="1"/>
  <c r="Y1763" i="1"/>
  <c r="J1763" i="1"/>
  <c r="I1763" i="1"/>
  <c r="N1762" i="1"/>
  <c r="X1762" i="1"/>
  <c r="Y1762" i="1"/>
  <c r="J1762" i="1"/>
  <c r="I1762" i="1"/>
  <c r="N1761" i="1"/>
  <c r="X1761" i="1"/>
  <c r="Y1761" i="1"/>
  <c r="J1761" i="1"/>
  <c r="I1761" i="1"/>
  <c r="N1760" i="1"/>
  <c r="X1760" i="1"/>
  <c r="Y1760" i="1"/>
  <c r="J1760" i="1"/>
  <c r="I1760" i="1"/>
  <c r="N1759" i="1"/>
  <c r="X1759" i="1"/>
  <c r="Y1759" i="1"/>
  <c r="J1759" i="1"/>
  <c r="I1759" i="1"/>
  <c r="N1758" i="1"/>
  <c r="X1758" i="1"/>
  <c r="Y1758" i="1"/>
  <c r="J1758" i="1"/>
  <c r="I1758" i="1"/>
  <c r="N1757" i="1"/>
  <c r="X1757" i="1"/>
  <c r="Y1757" i="1"/>
  <c r="J1757" i="1"/>
  <c r="I1757" i="1"/>
  <c r="N1756" i="1"/>
  <c r="X1756" i="1"/>
  <c r="Y1756" i="1"/>
  <c r="J1756" i="1"/>
  <c r="I1756" i="1"/>
  <c r="N1755" i="1"/>
  <c r="X1755" i="1"/>
  <c r="Y1755" i="1"/>
  <c r="J1755" i="1"/>
  <c r="I1755" i="1"/>
  <c r="N1754" i="1"/>
  <c r="X1754" i="1"/>
  <c r="Y1754" i="1"/>
  <c r="J1754" i="1"/>
  <c r="I1754" i="1"/>
  <c r="N1753" i="1"/>
  <c r="X1753" i="1"/>
  <c r="Y1753" i="1"/>
  <c r="J1753" i="1"/>
  <c r="I1753" i="1"/>
  <c r="N1752" i="1"/>
  <c r="X1752" i="1"/>
  <c r="Y1752" i="1"/>
  <c r="J1752" i="1"/>
  <c r="I1752" i="1"/>
  <c r="N1751" i="1"/>
  <c r="X1751" i="1"/>
  <c r="Y1751" i="1"/>
  <c r="J1751" i="1"/>
  <c r="I1751" i="1"/>
  <c r="N1750" i="1"/>
  <c r="X1750" i="1"/>
  <c r="Y1750" i="1"/>
  <c r="J1750" i="1"/>
  <c r="I1750" i="1"/>
  <c r="N1749" i="1"/>
  <c r="X1749" i="1"/>
  <c r="Y1749" i="1"/>
  <c r="J1749" i="1"/>
  <c r="I1749" i="1"/>
  <c r="N1748" i="1"/>
  <c r="X1748" i="1"/>
  <c r="Y1748" i="1"/>
  <c r="J1748" i="1"/>
  <c r="I1748" i="1"/>
  <c r="N1747" i="1"/>
  <c r="X1747" i="1"/>
  <c r="Y1747" i="1"/>
  <c r="J1747" i="1"/>
  <c r="I1747" i="1"/>
  <c r="N1746" i="1"/>
  <c r="X1746" i="1"/>
  <c r="Y1746" i="1"/>
  <c r="J1746" i="1"/>
  <c r="I1746" i="1"/>
  <c r="N1745" i="1"/>
  <c r="X1745" i="1"/>
  <c r="Y1745" i="1"/>
  <c r="J1745" i="1"/>
  <c r="I1745" i="1"/>
  <c r="N1744" i="1"/>
  <c r="X1744" i="1"/>
  <c r="Y1744" i="1"/>
  <c r="J1744" i="1"/>
  <c r="I1744" i="1"/>
  <c r="N1743" i="1"/>
  <c r="X1743" i="1"/>
  <c r="Y1743" i="1"/>
  <c r="J1743" i="1"/>
  <c r="I1743" i="1"/>
  <c r="N1742" i="1"/>
  <c r="X1742" i="1"/>
  <c r="Y1742" i="1"/>
  <c r="J1742" i="1"/>
  <c r="I1742" i="1"/>
  <c r="N1741" i="1"/>
  <c r="X1741" i="1"/>
  <c r="Y1741" i="1"/>
  <c r="J1741" i="1"/>
  <c r="I1741" i="1"/>
  <c r="N1740" i="1"/>
  <c r="X1740" i="1"/>
  <c r="Y1740" i="1"/>
  <c r="J1740" i="1"/>
  <c r="I1740" i="1"/>
  <c r="N1739" i="1"/>
  <c r="X1739" i="1"/>
  <c r="Y1739" i="1"/>
  <c r="J1739" i="1"/>
  <c r="I1739" i="1"/>
  <c r="N1738" i="1"/>
  <c r="X1738" i="1"/>
  <c r="Y1738" i="1"/>
  <c r="J1738" i="1"/>
  <c r="I1738" i="1"/>
  <c r="N1737" i="1"/>
  <c r="X1737" i="1"/>
  <c r="Y1737" i="1"/>
  <c r="J1737" i="1"/>
  <c r="I1737" i="1"/>
  <c r="N1736" i="1"/>
  <c r="X1736" i="1"/>
  <c r="Y1736" i="1"/>
  <c r="J1736" i="1"/>
  <c r="I1736" i="1"/>
  <c r="N1735" i="1"/>
  <c r="X1735" i="1"/>
  <c r="Y1735" i="1"/>
  <c r="J1735" i="1"/>
  <c r="I1735" i="1"/>
  <c r="N1734" i="1"/>
  <c r="X1734" i="1"/>
  <c r="Y1734" i="1"/>
  <c r="J1734" i="1"/>
  <c r="I1734" i="1"/>
  <c r="N1733" i="1"/>
  <c r="X1733" i="1"/>
  <c r="Y1733" i="1"/>
  <c r="J1733" i="1"/>
  <c r="I1733" i="1"/>
  <c r="N1732" i="1"/>
  <c r="X1732" i="1"/>
  <c r="Y1732" i="1"/>
  <c r="J1732" i="1"/>
  <c r="I1732" i="1"/>
  <c r="N1731" i="1"/>
  <c r="X1731" i="1"/>
  <c r="Y1731" i="1"/>
  <c r="J1731" i="1"/>
  <c r="I1731" i="1"/>
  <c r="N1730" i="1"/>
  <c r="X1730" i="1"/>
  <c r="Y1730" i="1"/>
  <c r="J1730" i="1"/>
  <c r="I1730" i="1"/>
  <c r="N1729" i="1"/>
  <c r="X1729" i="1"/>
  <c r="Y1729" i="1"/>
  <c r="J1729" i="1"/>
  <c r="I1729" i="1"/>
  <c r="N1728" i="1"/>
  <c r="X1728" i="1"/>
  <c r="Y1728" i="1"/>
  <c r="J1728" i="1"/>
  <c r="I1728" i="1"/>
  <c r="N1727" i="1"/>
  <c r="X1727" i="1"/>
  <c r="Y1727" i="1"/>
  <c r="J1727" i="1"/>
  <c r="I1727" i="1"/>
  <c r="N1726" i="1"/>
  <c r="X1726" i="1"/>
  <c r="Y1726" i="1"/>
  <c r="J1726" i="1"/>
  <c r="I1726" i="1"/>
  <c r="N1725" i="1"/>
  <c r="X1725" i="1"/>
  <c r="Y1725" i="1"/>
  <c r="J1725" i="1"/>
  <c r="I1725" i="1"/>
  <c r="N1724" i="1"/>
  <c r="X1724" i="1"/>
  <c r="Y1724" i="1"/>
  <c r="J1724" i="1"/>
  <c r="I1724" i="1"/>
  <c r="N1723" i="1"/>
  <c r="X1723" i="1"/>
  <c r="Y1723" i="1"/>
  <c r="J1723" i="1"/>
  <c r="I1723" i="1"/>
  <c r="N1722" i="1"/>
  <c r="X1722" i="1"/>
  <c r="Y1722" i="1"/>
  <c r="J1722" i="1"/>
  <c r="I1722" i="1"/>
  <c r="N1721" i="1"/>
  <c r="X1721" i="1"/>
  <c r="Y1721" i="1"/>
  <c r="J1721" i="1"/>
  <c r="I1721" i="1"/>
  <c r="N1720" i="1"/>
  <c r="X1720" i="1"/>
  <c r="Y1720" i="1"/>
  <c r="J1720" i="1"/>
  <c r="I1720" i="1"/>
  <c r="N1719" i="1"/>
  <c r="X1719" i="1"/>
  <c r="Y1719" i="1"/>
  <c r="J1719" i="1"/>
  <c r="I1719" i="1"/>
  <c r="N1718" i="1"/>
  <c r="X1718" i="1"/>
  <c r="Y1718" i="1"/>
  <c r="J1718" i="1"/>
  <c r="I1718" i="1"/>
  <c r="N1717" i="1"/>
  <c r="X1717" i="1"/>
  <c r="Y1717" i="1"/>
  <c r="J1717" i="1"/>
  <c r="I1717" i="1"/>
  <c r="N1716" i="1"/>
  <c r="X1716" i="1"/>
  <c r="Y1716" i="1"/>
  <c r="J1716" i="1"/>
  <c r="I1716" i="1"/>
  <c r="N1715" i="1"/>
  <c r="X1715" i="1"/>
  <c r="Y1715" i="1"/>
  <c r="J1715" i="1"/>
  <c r="I1715" i="1"/>
  <c r="N1714" i="1"/>
  <c r="X1714" i="1"/>
  <c r="Y1714" i="1"/>
  <c r="J1714" i="1"/>
  <c r="I1714" i="1"/>
  <c r="N1713" i="1"/>
  <c r="X1713" i="1"/>
  <c r="Y1713" i="1"/>
  <c r="J1713" i="1"/>
  <c r="I1713" i="1"/>
  <c r="N1712" i="1"/>
  <c r="X1712" i="1"/>
  <c r="Y1712" i="1"/>
  <c r="J1712" i="1"/>
  <c r="I1712" i="1"/>
  <c r="N1711" i="1"/>
  <c r="X1711" i="1"/>
  <c r="Y1711" i="1"/>
  <c r="J1711" i="1"/>
  <c r="I1711" i="1"/>
  <c r="N1710" i="1"/>
  <c r="X1710" i="1"/>
  <c r="Y1710" i="1"/>
  <c r="J1710" i="1"/>
  <c r="I1710" i="1"/>
  <c r="N1709" i="1"/>
  <c r="X1709" i="1"/>
  <c r="Y1709" i="1"/>
  <c r="J1709" i="1"/>
  <c r="I1709" i="1"/>
  <c r="N1708" i="1"/>
  <c r="X1708" i="1"/>
  <c r="Y1708" i="1"/>
  <c r="J1708" i="1"/>
  <c r="I1708" i="1"/>
  <c r="N1707" i="1"/>
  <c r="X1707" i="1"/>
  <c r="Y1707" i="1"/>
  <c r="J1707" i="1"/>
  <c r="I1707" i="1"/>
  <c r="N1706" i="1"/>
  <c r="X1706" i="1"/>
  <c r="Y1706" i="1"/>
  <c r="J1706" i="1"/>
  <c r="I1706" i="1"/>
  <c r="N1705" i="1"/>
  <c r="X1705" i="1"/>
  <c r="Y1705" i="1"/>
  <c r="J1705" i="1"/>
  <c r="I1705" i="1"/>
  <c r="N1704" i="1"/>
  <c r="X1704" i="1"/>
  <c r="Y1704" i="1"/>
  <c r="J1704" i="1"/>
  <c r="I1704" i="1"/>
  <c r="N1703" i="1"/>
  <c r="X1703" i="1"/>
  <c r="Y1703" i="1"/>
  <c r="J1703" i="1"/>
  <c r="I1703" i="1"/>
  <c r="N1702" i="1"/>
  <c r="X1702" i="1"/>
  <c r="Y1702" i="1"/>
  <c r="J1702" i="1"/>
  <c r="I1702" i="1"/>
  <c r="N1701" i="1"/>
  <c r="X1701" i="1"/>
  <c r="Y1701" i="1"/>
  <c r="J1701" i="1"/>
  <c r="I1701" i="1"/>
  <c r="N1700" i="1"/>
  <c r="X1700" i="1"/>
  <c r="Y1700" i="1"/>
  <c r="J1700" i="1"/>
  <c r="I1700" i="1"/>
  <c r="N1699" i="1"/>
  <c r="X1699" i="1"/>
  <c r="Y1699" i="1"/>
  <c r="J1699" i="1"/>
  <c r="I1699" i="1"/>
  <c r="N1698" i="1"/>
  <c r="X1698" i="1"/>
  <c r="Y1698" i="1"/>
  <c r="J1698" i="1"/>
  <c r="I1698" i="1"/>
  <c r="N1697" i="1"/>
  <c r="X1697" i="1"/>
  <c r="Y1697" i="1"/>
  <c r="J1697" i="1"/>
  <c r="I1697" i="1"/>
  <c r="N1696" i="1"/>
  <c r="X1696" i="1"/>
  <c r="Y1696" i="1"/>
  <c r="J1696" i="1"/>
  <c r="I1696" i="1"/>
  <c r="N1695" i="1"/>
  <c r="X1695" i="1"/>
  <c r="Y1695" i="1"/>
  <c r="J1695" i="1"/>
  <c r="I1695" i="1"/>
  <c r="N1694" i="1"/>
  <c r="X1694" i="1"/>
  <c r="Y1694" i="1"/>
  <c r="J1694" i="1"/>
  <c r="I1694" i="1"/>
  <c r="N1693" i="1"/>
  <c r="X1693" i="1"/>
  <c r="Y1693" i="1"/>
  <c r="J1693" i="1"/>
  <c r="I1693" i="1"/>
  <c r="N1692" i="1"/>
  <c r="X1692" i="1"/>
  <c r="Y1692" i="1"/>
  <c r="J1692" i="1"/>
  <c r="I1692" i="1"/>
  <c r="N1691" i="1"/>
  <c r="X1691" i="1"/>
  <c r="Y1691" i="1"/>
  <c r="J1691" i="1"/>
  <c r="I1691" i="1"/>
  <c r="N1690" i="1"/>
  <c r="X1690" i="1"/>
  <c r="Y1690" i="1"/>
  <c r="J1690" i="1"/>
  <c r="I1690" i="1"/>
  <c r="N1689" i="1"/>
  <c r="X1689" i="1"/>
  <c r="Y1689" i="1"/>
  <c r="J1689" i="1"/>
  <c r="I1689" i="1"/>
  <c r="N1688" i="1"/>
  <c r="X1688" i="1"/>
  <c r="Y1688" i="1"/>
  <c r="J1688" i="1"/>
  <c r="I1688" i="1"/>
  <c r="N1687" i="1"/>
  <c r="X1687" i="1"/>
  <c r="Y1687" i="1"/>
  <c r="J1687" i="1"/>
  <c r="I1687" i="1"/>
  <c r="N1686" i="1"/>
  <c r="X1686" i="1"/>
  <c r="Y1686" i="1"/>
  <c r="J1686" i="1"/>
  <c r="I1686" i="1"/>
  <c r="N1685" i="1"/>
  <c r="X1685" i="1"/>
  <c r="Y1685" i="1"/>
  <c r="J1685" i="1"/>
  <c r="I1685" i="1"/>
  <c r="N1684" i="1"/>
  <c r="X1684" i="1"/>
  <c r="Y1684" i="1"/>
  <c r="J1684" i="1"/>
  <c r="I1684" i="1"/>
  <c r="N1683" i="1"/>
  <c r="X1683" i="1"/>
  <c r="Y1683" i="1"/>
  <c r="J1683" i="1"/>
  <c r="I1683" i="1"/>
  <c r="N1682" i="1"/>
  <c r="X1682" i="1"/>
  <c r="Y1682" i="1"/>
  <c r="J1682" i="1"/>
  <c r="I1682" i="1"/>
  <c r="N1681" i="1"/>
  <c r="X1681" i="1"/>
  <c r="Y1681" i="1"/>
  <c r="J1681" i="1"/>
  <c r="I1681" i="1"/>
  <c r="N1680" i="1"/>
  <c r="X1680" i="1"/>
  <c r="Y1680" i="1"/>
  <c r="J1680" i="1"/>
  <c r="I1680" i="1"/>
  <c r="N1679" i="1"/>
  <c r="X1679" i="1"/>
  <c r="Y1679" i="1"/>
  <c r="J1679" i="1"/>
  <c r="I1679" i="1"/>
  <c r="N1678" i="1"/>
  <c r="X1678" i="1"/>
  <c r="Y1678" i="1"/>
  <c r="J1678" i="1"/>
  <c r="I1678" i="1"/>
  <c r="N1677" i="1"/>
  <c r="X1677" i="1"/>
  <c r="Y1677" i="1"/>
  <c r="J1677" i="1"/>
  <c r="I1677" i="1"/>
  <c r="N1676" i="1"/>
  <c r="X1676" i="1"/>
  <c r="Y1676" i="1"/>
  <c r="J1676" i="1"/>
  <c r="I1676" i="1"/>
  <c r="N1675" i="1"/>
  <c r="X1675" i="1"/>
  <c r="Y1675" i="1"/>
  <c r="J1675" i="1"/>
  <c r="I1675" i="1"/>
  <c r="N1674" i="1"/>
  <c r="X1674" i="1"/>
  <c r="Y1674" i="1"/>
  <c r="J1674" i="1"/>
  <c r="I1674" i="1"/>
  <c r="N1673" i="1"/>
  <c r="X1673" i="1"/>
  <c r="Y1673" i="1"/>
  <c r="J1673" i="1"/>
  <c r="I1673" i="1"/>
  <c r="N1672" i="1"/>
  <c r="X1672" i="1"/>
  <c r="Y1672" i="1"/>
  <c r="J1672" i="1"/>
  <c r="I1672" i="1"/>
  <c r="N1671" i="1"/>
  <c r="X1671" i="1"/>
  <c r="Y1671" i="1"/>
  <c r="J1671" i="1"/>
  <c r="I1671" i="1"/>
  <c r="N1670" i="1"/>
  <c r="X1670" i="1"/>
  <c r="Y1670" i="1"/>
  <c r="J1670" i="1"/>
  <c r="I1670" i="1"/>
  <c r="N1669" i="1"/>
  <c r="X1669" i="1"/>
  <c r="Y1669" i="1"/>
  <c r="J1669" i="1"/>
  <c r="I1669" i="1"/>
  <c r="N1668" i="1"/>
  <c r="X1668" i="1"/>
  <c r="Y1668" i="1"/>
  <c r="J1668" i="1"/>
  <c r="I1668" i="1"/>
  <c r="N1667" i="1"/>
  <c r="X1667" i="1"/>
  <c r="Y1667" i="1"/>
  <c r="J1667" i="1"/>
  <c r="I1667" i="1"/>
  <c r="N1666" i="1"/>
  <c r="X1666" i="1"/>
  <c r="Y1666" i="1"/>
  <c r="J1666" i="1"/>
  <c r="I1666" i="1"/>
  <c r="N1665" i="1"/>
  <c r="X1665" i="1"/>
  <c r="Y1665" i="1"/>
  <c r="J1665" i="1"/>
  <c r="I1665" i="1"/>
  <c r="N1664" i="1"/>
  <c r="X1664" i="1"/>
  <c r="Y1664" i="1"/>
  <c r="J1664" i="1"/>
  <c r="I1664" i="1"/>
  <c r="N1663" i="1"/>
  <c r="X1663" i="1"/>
  <c r="Y1663" i="1"/>
  <c r="J1663" i="1"/>
  <c r="I1663" i="1"/>
  <c r="N1662" i="1"/>
  <c r="X1662" i="1"/>
  <c r="Y1662" i="1"/>
  <c r="J1662" i="1"/>
  <c r="I1662" i="1"/>
  <c r="N1661" i="1"/>
  <c r="X1661" i="1"/>
  <c r="Y1661" i="1"/>
  <c r="J1661" i="1"/>
  <c r="I1661" i="1"/>
  <c r="N1660" i="1"/>
  <c r="X1660" i="1"/>
  <c r="Y1660" i="1"/>
  <c r="J1660" i="1"/>
  <c r="I1660" i="1"/>
  <c r="N1659" i="1"/>
  <c r="X1659" i="1"/>
  <c r="Y1659" i="1"/>
  <c r="J1659" i="1"/>
  <c r="I1659" i="1"/>
  <c r="N1658" i="1"/>
  <c r="X1658" i="1"/>
  <c r="Y1658" i="1"/>
  <c r="J1658" i="1"/>
  <c r="I1658" i="1"/>
  <c r="N1657" i="1"/>
  <c r="X1657" i="1"/>
  <c r="Y1657" i="1"/>
  <c r="J1657" i="1"/>
  <c r="I1657" i="1"/>
  <c r="N1656" i="1"/>
  <c r="X1656" i="1"/>
  <c r="Y1656" i="1"/>
  <c r="J1656" i="1"/>
  <c r="I1656" i="1"/>
  <c r="N1655" i="1"/>
  <c r="X1655" i="1"/>
  <c r="Y1655" i="1"/>
  <c r="J1655" i="1"/>
  <c r="I1655" i="1"/>
  <c r="N1654" i="1"/>
  <c r="X1654" i="1"/>
  <c r="Y1654" i="1"/>
  <c r="J1654" i="1"/>
  <c r="I1654" i="1"/>
  <c r="N1653" i="1"/>
  <c r="X1653" i="1"/>
  <c r="Y1653" i="1"/>
  <c r="J1653" i="1"/>
  <c r="I1653" i="1"/>
  <c r="N1652" i="1"/>
  <c r="X1652" i="1"/>
  <c r="Y1652" i="1"/>
  <c r="J1652" i="1"/>
  <c r="I1652" i="1"/>
  <c r="N1651" i="1"/>
  <c r="X1651" i="1"/>
  <c r="Y1651" i="1"/>
  <c r="J1651" i="1"/>
  <c r="I1651" i="1"/>
  <c r="N1650" i="1"/>
  <c r="X1650" i="1"/>
  <c r="Y1650" i="1"/>
  <c r="J1650" i="1"/>
  <c r="I1650" i="1"/>
  <c r="N1649" i="1"/>
  <c r="X1649" i="1"/>
  <c r="Y1649" i="1"/>
  <c r="J1649" i="1"/>
  <c r="I1649" i="1"/>
  <c r="N1648" i="1"/>
  <c r="X1648" i="1"/>
  <c r="Y1648" i="1"/>
  <c r="J1648" i="1"/>
  <c r="I1648" i="1"/>
  <c r="N1647" i="1"/>
  <c r="X1647" i="1"/>
  <c r="Y1647" i="1"/>
  <c r="J1647" i="1"/>
  <c r="I1647" i="1"/>
  <c r="N1646" i="1"/>
  <c r="X1646" i="1"/>
  <c r="Y1646" i="1"/>
  <c r="J1646" i="1"/>
  <c r="I1646" i="1"/>
  <c r="N1645" i="1"/>
  <c r="X1645" i="1"/>
  <c r="Y1645" i="1"/>
  <c r="J1645" i="1"/>
  <c r="I1645" i="1"/>
  <c r="N1644" i="1"/>
  <c r="X1644" i="1"/>
  <c r="Y1644" i="1"/>
  <c r="J1644" i="1"/>
  <c r="I1644" i="1"/>
  <c r="N1643" i="1"/>
  <c r="X1643" i="1"/>
  <c r="Y1643" i="1"/>
  <c r="J1643" i="1"/>
  <c r="I1643" i="1"/>
  <c r="N1642" i="1"/>
  <c r="X1642" i="1"/>
  <c r="Y1642" i="1"/>
  <c r="J1642" i="1"/>
  <c r="I1642" i="1"/>
  <c r="N1641" i="1"/>
  <c r="X1641" i="1"/>
  <c r="Y1641" i="1"/>
  <c r="J1641" i="1"/>
  <c r="I1641" i="1"/>
  <c r="N1640" i="1"/>
  <c r="X1640" i="1"/>
  <c r="Y1640" i="1"/>
  <c r="J1640" i="1"/>
  <c r="I1640" i="1"/>
  <c r="N1639" i="1"/>
  <c r="X1639" i="1"/>
  <c r="Y1639" i="1"/>
  <c r="J1639" i="1"/>
  <c r="I1639" i="1"/>
  <c r="N1638" i="1"/>
  <c r="X1638" i="1"/>
  <c r="Y1638" i="1"/>
  <c r="J1638" i="1"/>
  <c r="I1638" i="1"/>
  <c r="N1637" i="1"/>
  <c r="X1637" i="1"/>
  <c r="Y1637" i="1"/>
  <c r="J1637" i="1"/>
  <c r="I1637" i="1"/>
  <c r="N1636" i="1"/>
  <c r="X1636" i="1"/>
  <c r="Y1636" i="1"/>
  <c r="J1636" i="1"/>
  <c r="I1636" i="1"/>
  <c r="N1635" i="1"/>
  <c r="X1635" i="1"/>
  <c r="Y1635" i="1"/>
  <c r="J1635" i="1"/>
  <c r="I1635" i="1"/>
  <c r="N1634" i="1"/>
  <c r="X1634" i="1"/>
  <c r="Y1634" i="1"/>
  <c r="J1634" i="1"/>
  <c r="I1634" i="1"/>
  <c r="N1633" i="1"/>
  <c r="X1633" i="1"/>
  <c r="Y1633" i="1"/>
  <c r="J1633" i="1"/>
  <c r="I1633" i="1"/>
  <c r="N1632" i="1"/>
  <c r="X1632" i="1"/>
  <c r="Y1632" i="1"/>
  <c r="J1632" i="1"/>
  <c r="I1632" i="1"/>
  <c r="N1631" i="1"/>
  <c r="X1631" i="1"/>
  <c r="Y1631" i="1"/>
  <c r="J1631" i="1"/>
  <c r="I1631" i="1"/>
  <c r="N1630" i="1"/>
  <c r="X1630" i="1"/>
  <c r="Y1630" i="1"/>
  <c r="J1630" i="1"/>
  <c r="I1630" i="1"/>
  <c r="N1629" i="1"/>
  <c r="X1629" i="1"/>
  <c r="Y1629" i="1"/>
  <c r="J1629" i="1"/>
  <c r="I1629" i="1"/>
  <c r="N1628" i="1"/>
  <c r="X1628" i="1"/>
  <c r="Y1628" i="1"/>
  <c r="J1628" i="1"/>
  <c r="I1628" i="1"/>
  <c r="N1627" i="1"/>
  <c r="X1627" i="1"/>
  <c r="Y1627" i="1"/>
  <c r="J1627" i="1"/>
  <c r="I1627" i="1"/>
  <c r="N1626" i="1"/>
  <c r="X1626" i="1"/>
  <c r="Y1626" i="1"/>
  <c r="J1626" i="1"/>
  <c r="I1626" i="1"/>
  <c r="N1625" i="1"/>
  <c r="X1625" i="1"/>
  <c r="Y1625" i="1"/>
  <c r="J1625" i="1"/>
  <c r="I1625" i="1"/>
  <c r="N1624" i="1"/>
  <c r="X1624" i="1"/>
  <c r="Y1624" i="1"/>
  <c r="J1624" i="1"/>
  <c r="I1624" i="1"/>
  <c r="N1623" i="1"/>
  <c r="X1623" i="1"/>
  <c r="Y1623" i="1"/>
  <c r="J1623" i="1"/>
  <c r="I1623" i="1"/>
  <c r="N1622" i="1"/>
  <c r="X1622" i="1"/>
  <c r="Y1622" i="1"/>
  <c r="J1622" i="1"/>
  <c r="I1622" i="1"/>
  <c r="N1621" i="1"/>
  <c r="X1621" i="1"/>
  <c r="Y1621" i="1"/>
  <c r="J1621" i="1"/>
  <c r="I1621" i="1"/>
  <c r="N1620" i="1"/>
  <c r="X1620" i="1"/>
  <c r="Y1620" i="1"/>
  <c r="J1620" i="1"/>
  <c r="I1620" i="1"/>
  <c r="N1619" i="1"/>
  <c r="X1619" i="1"/>
  <c r="Y1619" i="1"/>
  <c r="J1619" i="1"/>
  <c r="I1619" i="1"/>
  <c r="N1618" i="1"/>
  <c r="X1618" i="1"/>
  <c r="Y1618" i="1"/>
  <c r="J1618" i="1"/>
  <c r="I1618" i="1"/>
  <c r="N1617" i="1"/>
  <c r="X1617" i="1"/>
  <c r="Y1617" i="1"/>
  <c r="J1617" i="1"/>
  <c r="I1617" i="1"/>
  <c r="N1616" i="1"/>
  <c r="X1616" i="1"/>
  <c r="Y1616" i="1"/>
  <c r="J1616" i="1"/>
  <c r="I1616" i="1"/>
  <c r="N1615" i="1"/>
  <c r="X1615" i="1"/>
  <c r="Y1615" i="1"/>
  <c r="J1615" i="1"/>
  <c r="I1615" i="1"/>
  <c r="N1614" i="1"/>
  <c r="X1614" i="1"/>
  <c r="Y1614" i="1"/>
  <c r="J1614" i="1"/>
  <c r="I1614" i="1"/>
  <c r="N1613" i="1"/>
  <c r="X1613" i="1"/>
  <c r="Y1613" i="1"/>
  <c r="J1613" i="1"/>
  <c r="I1613" i="1"/>
  <c r="N1612" i="1"/>
  <c r="X1612" i="1"/>
  <c r="Y1612" i="1"/>
  <c r="J1612" i="1"/>
  <c r="I1612" i="1"/>
  <c r="N1611" i="1"/>
  <c r="X1611" i="1"/>
  <c r="Y1611" i="1"/>
  <c r="J1611" i="1"/>
  <c r="I1611" i="1"/>
  <c r="N1610" i="1"/>
  <c r="X1610" i="1"/>
  <c r="Y1610" i="1"/>
  <c r="J1610" i="1"/>
  <c r="I1610" i="1"/>
  <c r="N1609" i="1"/>
  <c r="X1609" i="1"/>
  <c r="Y1609" i="1"/>
  <c r="J1609" i="1"/>
  <c r="I1609" i="1"/>
  <c r="N1608" i="1"/>
  <c r="X1608" i="1"/>
  <c r="Y1608" i="1"/>
  <c r="J1608" i="1"/>
  <c r="I1608" i="1"/>
  <c r="N1607" i="1"/>
  <c r="X1607" i="1"/>
  <c r="Y1607" i="1"/>
  <c r="J1607" i="1"/>
  <c r="I1607" i="1"/>
  <c r="N1606" i="1"/>
  <c r="X1606" i="1"/>
  <c r="Y1606" i="1"/>
  <c r="J1606" i="1"/>
  <c r="I1606" i="1"/>
  <c r="N1605" i="1"/>
  <c r="X1605" i="1"/>
  <c r="Y1605" i="1"/>
  <c r="J1605" i="1"/>
  <c r="I1605" i="1"/>
  <c r="N1604" i="1"/>
  <c r="X1604" i="1"/>
  <c r="Y1604" i="1"/>
  <c r="J1604" i="1"/>
  <c r="I1604" i="1"/>
  <c r="N1603" i="1"/>
  <c r="X1603" i="1"/>
  <c r="Y1603" i="1"/>
  <c r="J1603" i="1"/>
  <c r="I1603" i="1"/>
  <c r="N1602" i="1"/>
  <c r="X1602" i="1"/>
  <c r="Y1602" i="1"/>
  <c r="J1602" i="1"/>
  <c r="I1602" i="1"/>
  <c r="N1601" i="1"/>
  <c r="X1601" i="1"/>
  <c r="Y1601" i="1"/>
  <c r="J1601" i="1"/>
  <c r="I1601" i="1"/>
  <c r="N1600" i="1"/>
  <c r="X1600" i="1"/>
  <c r="Y1600" i="1"/>
  <c r="J1600" i="1"/>
  <c r="I1600" i="1"/>
  <c r="N1599" i="1"/>
  <c r="X1599" i="1"/>
  <c r="Y1599" i="1"/>
  <c r="J1599" i="1"/>
  <c r="I1599" i="1"/>
  <c r="N1598" i="1"/>
  <c r="X1598" i="1"/>
  <c r="Y1598" i="1"/>
  <c r="J1598" i="1"/>
  <c r="I1598" i="1"/>
  <c r="N1597" i="1"/>
  <c r="X1597" i="1"/>
  <c r="Y1597" i="1"/>
  <c r="J1597" i="1"/>
  <c r="I1597" i="1"/>
  <c r="N1596" i="1"/>
  <c r="X1596" i="1"/>
  <c r="Y1596" i="1"/>
  <c r="J1596" i="1"/>
  <c r="I1596" i="1"/>
  <c r="N1595" i="1"/>
  <c r="X1595" i="1"/>
  <c r="Y1595" i="1"/>
  <c r="J1595" i="1"/>
  <c r="I1595" i="1"/>
  <c r="N1594" i="1"/>
  <c r="X1594" i="1"/>
  <c r="Y1594" i="1"/>
  <c r="J1594" i="1"/>
  <c r="I1594" i="1"/>
  <c r="N1593" i="1"/>
  <c r="X1593" i="1"/>
  <c r="Y1593" i="1"/>
  <c r="J1593" i="1"/>
  <c r="I1593" i="1"/>
  <c r="N1592" i="1"/>
  <c r="X1592" i="1"/>
  <c r="Y1592" i="1"/>
  <c r="J1592" i="1"/>
  <c r="I1592" i="1"/>
  <c r="N1591" i="1"/>
  <c r="X1591" i="1"/>
  <c r="Y1591" i="1"/>
  <c r="J1591" i="1"/>
  <c r="I1591" i="1"/>
  <c r="N1590" i="1"/>
  <c r="X1590" i="1"/>
  <c r="Y1590" i="1"/>
  <c r="J1590" i="1"/>
  <c r="I1590" i="1"/>
  <c r="N1589" i="1"/>
  <c r="X1589" i="1"/>
  <c r="Y1589" i="1"/>
  <c r="J1589" i="1"/>
  <c r="I1589" i="1"/>
  <c r="N1588" i="1"/>
  <c r="X1588" i="1"/>
  <c r="Y1588" i="1"/>
  <c r="J1588" i="1"/>
  <c r="I1588" i="1"/>
  <c r="N1587" i="1"/>
  <c r="X1587" i="1"/>
  <c r="Y1587" i="1"/>
  <c r="J1587" i="1"/>
  <c r="I1587" i="1"/>
  <c r="N1586" i="1"/>
  <c r="X1586" i="1"/>
  <c r="Y1586" i="1"/>
  <c r="J1586" i="1"/>
  <c r="I1586" i="1"/>
  <c r="N1585" i="1"/>
  <c r="X1585" i="1"/>
  <c r="Y1585" i="1"/>
  <c r="J1585" i="1"/>
  <c r="I1585" i="1"/>
  <c r="N1584" i="1"/>
  <c r="X1584" i="1"/>
  <c r="Y1584" i="1"/>
  <c r="J1584" i="1"/>
  <c r="I1584" i="1"/>
  <c r="N1583" i="1"/>
  <c r="X1583" i="1"/>
  <c r="Y1583" i="1"/>
  <c r="J1583" i="1"/>
  <c r="I1583" i="1"/>
  <c r="N1582" i="1"/>
  <c r="X1582" i="1"/>
  <c r="Y1582" i="1"/>
  <c r="J1582" i="1"/>
  <c r="I1582" i="1"/>
  <c r="N1581" i="1"/>
  <c r="X1581" i="1"/>
  <c r="Y1581" i="1"/>
  <c r="J1581" i="1"/>
  <c r="I1581" i="1"/>
  <c r="N1580" i="1"/>
  <c r="X1580" i="1"/>
  <c r="Y1580" i="1"/>
  <c r="J1580" i="1"/>
  <c r="I1580" i="1"/>
  <c r="N1579" i="1"/>
  <c r="X1579" i="1"/>
  <c r="Y1579" i="1"/>
  <c r="J1579" i="1"/>
  <c r="I1579" i="1"/>
  <c r="N1578" i="1"/>
  <c r="X1578" i="1"/>
  <c r="Y1578" i="1"/>
  <c r="J1578" i="1"/>
  <c r="I1578" i="1"/>
  <c r="N1577" i="1"/>
  <c r="X1577" i="1"/>
  <c r="Y1577" i="1"/>
  <c r="J1577" i="1"/>
  <c r="I1577" i="1"/>
  <c r="N1576" i="1"/>
  <c r="X1576" i="1"/>
  <c r="Y1576" i="1"/>
  <c r="J1576" i="1"/>
  <c r="I1576" i="1"/>
  <c r="N1575" i="1"/>
  <c r="X1575" i="1"/>
  <c r="Y1575" i="1"/>
  <c r="J1575" i="1"/>
  <c r="I1575" i="1"/>
  <c r="N1574" i="1"/>
  <c r="X1574" i="1"/>
  <c r="Y1574" i="1"/>
  <c r="J1574" i="1"/>
  <c r="I1574" i="1"/>
  <c r="N1573" i="1"/>
  <c r="X1573" i="1"/>
  <c r="Y1573" i="1"/>
  <c r="J1573" i="1"/>
  <c r="I1573" i="1"/>
  <c r="N1572" i="1"/>
  <c r="X1572" i="1"/>
  <c r="Y1572" i="1"/>
  <c r="J1572" i="1"/>
  <c r="I1572" i="1"/>
  <c r="N1571" i="1"/>
  <c r="X1571" i="1"/>
  <c r="Y1571" i="1"/>
  <c r="J1571" i="1"/>
  <c r="I1571" i="1"/>
  <c r="N1570" i="1"/>
  <c r="X1570" i="1"/>
  <c r="Y1570" i="1"/>
  <c r="J1570" i="1"/>
  <c r="I1570" i="1"/>
  <c r="N1569" i="1"/>
  <c r="X1569" i="1"/>
  <c r="Y1569" i="1"/>
  <c r="J1569" i="1"/>
  <c r="I1569" i="1"/>
  <c r="N1568" i="1"/>
  <c r="X1568" i="1"/>
  <c r="Y1568" i="1"/>
  <c r="J1568" i="1"/>
  <c r="I1568" i="1"/>
  <c r="N1567" i="1"/>
  <c r="X1567" i="1"/>
  <c r="Y1567" i="1"/>
  <c r="J1567" i="1"/>
  <c r="I1567" i="1"/>
  <c r="N1566" i="1"/>
  <c r="X1566" i="1"/>
  <c r="Y1566" i="1"/>
  <c r="J1566" i="1"/>
  <c r="I1566" i="1"/>
  <c r="N1565" i="1"/>
  <c r="X1565" i="1"/>
  <c r="Y1565" i="1"/>
  <c r="J1565" i="1"/>
  <c r="I1565" i="1"/>
  <c r="N1564" i="1"/>
  <c r="X1564" i="1"/>
  <c r="Y1564" i="1"/>
  <c r="J1564" i="1"/>
  <c r="I1564" i="1"/>
  <c r="N1563" i="1"/>
  <c r="X1563" i="1"/>
  <c r="Y1563" i="1"/>
  <c r="J1563" i="1"/>
  <c r="I1563" i="1"/>
  <c r="N1562" i="1"/>
  <c r="X1562" i="1"/>
  <c r="Y1562" i="1"/>
  <c r="J1562" i="1"/>
  <c r="I1562" i="1"/>
  <c r="N1561" i="1"/>
  <c r="X1561" i="1"/>
  <c r="Y1561" i="1"/>
  <c r="J1561" i="1"/>
  <c r="I1561" i="1"/>
  <c r="N1560" i="1"/>
  <c r="X1560" i="1"/>
  <c r="Y1560" i="1"/>
  <c r="J1560" i="1"/>
  <c r="I1560" i="1"/>
  <c r="N1559" i="1"/>
  <c r="X1559" i="1"/>
  <c r="Y1559" i="1"/>
  <c r="J1559" i="1"/>
  <c r="I1559" i="1"/>
  <c r="N1558" i="1"/>
  <c r="X1558" i="1"/>
  <c r="Y1558" i="1"/>
  <c r="J1558" i="1"/>
  <c r="I1558" i="1"/>
  <c r="N1557" i="1"/>
  <c r="X1557" i="1"/>
  <c r="Y1557" i="1"/>
  <c r="J1557" i="1"/>
  <c r="I1557" i="1"/>
  <c r="N1556" i="1"/>
  <c r="X1556" i="1"/>
  <c r="Y1556" i="1"/>
  <c r="J1556" i="1"/>
  <c r="I1556" i="1"/>
  <c r="N1555" i="1"/>
  <c r="X1555" i="1"/>
  <c r="Y1555" i="1"/>
  <c r="J1555" i="1"/>
  <c r="I1555" i="1"/>
  <c r="N1554" i="1"/>
  <c r="X1554" i="1"/>
  <c r="Y1554" i="1"/>
  <c r="J1554" i="1"/>
  <c r="I1554" i="1"/>
  <c r="N1553" i="1"/>
  <c r="X1553" i="1"/>
  <c r="Y1553" i="1"/>
  <c r="J1553" i="1"/>
  <c r="I1553" i="1"/>
  <c r="N1552" i="1"/>
  <c r="X1552" i="1"/>
  <c r="Y1552" i="1"/>
  <c r="J1552" i="1"/>
  <c r="I1552" i="1"/>
  <c r="N1551" i="1"/>
  <c r="X1551" i="1"/>
  <c r="Y1551" i="1"/>
  <c r="J1551" i="1"/>
  <c r="I1551" i="1"/>
  <c r="N1550" i="1"/>
  <c r="X1550" i="1"/>
  <c r="Y1550" i="1"/>
  <c r="J1550" i="1"/>
  <c r="I1550" i="1"/>
  <c r="N1549" i="1"/>
  <c r="X1549" i="1"/>
  <c r="Y1549" i="1"/>
  <c r="J1549" i="1"/>
  <c r="I1549" i="1"/>
  <c r="N1548" i="1"/>
  <c r="X1548" i="1"/>
  <c r="Y1548" i="1"/>
  <c r="J1548" i="1"/>
  <c r="I1548" i="1"/>
  <c r="N1547" i="1"/>
  <c r="X1547" i="1"/>
  <c r="Y1547" i="1"/>
  <c r="J1547" i="1"/>
  <c r="I1547" i="1"/>
  <c r="N1546" i="1"/>
  <c r="X1546" i="1"/>
  <c r="Y1546" i="1"/>
  <c r="J1546" i="1"/>
  <c r="I1546" i="1"/>
  <c r="N1545" i="1"/>
  <c r="X1545" i="1"/>
  <c r="Y1545" i="1"/>
  <c r="J1545" i="1"/>
  <c r="I1545" i="1"/>
  <c r="N1544" i="1"/>
  <c r="X1544" i="1"/>
  <c r="Y1544" i="1"/>
  <c r="J1544" i="1"/>
  <c r="I1544" i="1"/>
  <c r="N1543" i="1"/>
  <c r="X1543" i="1"/>
  <c r="Y1543" i="1"/>
  <c r="J1543" i="1"/>
  <c r="I1543" i="1"/>
  <c r="N1542" i="1"/>
  <c r="X1542" i="1"/>
  <c r="Y1542" i="1"/>
  <c r="J1542" i="1"/>
  <c r="I1542" i="1"/>
  <c r="N1541" i="1"/>
  <c r="X1541" i="1"/>
  <c r="Y1541" i="1"/>
  <c r="J1541" i="1"/>
  <c r="I1541" i="1"/>
  <c r="N1540" i="1"/>
  <c r="X1540" i="1"/>
  <c r="Y1540" i="1"/>
  <c r="J1540" i="1"/>
  <c r="I1540" i="1"/>
  <c r="N1539" i="1"/>
  <c r="X1539" i="1"/>
  <c r="Y1539" i="1"/>
  <c r="J1539" i="1"/>
  <c r="I1539" i="1"/>
  <c r="N1538" i="1"/>
  <c r="X1538" i="1"/>
  <c r="Y1538" i="1"/>
  <c r="J1538" i="1"/>
  <c r="I1538" i="1"/>
  <c r="N1537" i="1"/>
  <c r="X1537" i="1"/>
  <c r="Y1537" i="1"/>
  <c r="J1537" i="1"/>
  <c r="I1537" i="1"/>
  <c r="N1536" i="1"/>
  <c r="X1536" i="1"/>
  <c r="Y1536" i="1"/>
  <c r="J1536" i="1"/>
  <c r="I1536" i="1"/>
  <c r="N1535" i="1"/>
  <c r="X1535" i="1"/>
  <c r="Y1535" i="1"/>
  <c r="J1535" i="1"/>
  <c r="I1535" i="1"/>
  <c r="N1534" i="1"/>
  <c r="X1534" i="1"/>
  <c r="Y1534" i="1"/>
  <c r="J1534" i="1"/>
  <c r="I1534" i="1"/>
  <c r="N1533" i="1"/>
  <c r="X1533" i="1"/>
  <c r="Y1533" i="1"/>
  <c r="J1533" i="1"/>
  <c r="I1533" i="1"/>
  <c r="N1532" i="1"/>
  <c r="X1532" i="1"/>
  <c r="Y1532" i="1"/>
  <c r="J1532" i="1"/>
  <c r="I1532" i="1"/>
  <c r="N1531" i="1"/>
  <c r="X1531" i="1"/>
  <c r="Y1531" i="1"/>
  <c r="J1531" i="1"/>
  <c r="I1531" i="1"/>
  <c r="N1530" i="1"/>
  <c r="X1530" i="1"/>
  <c r="Y1530" i="1"/>
  <c r="J1530" i="1"/>
  <c r="I1530" i="1"/>
  <c r="N1529" i="1"/>
  <c r="X1529" i="1"/>
  <c r="Y1529" i="1"/>
  <c r="J1529" i="1"/>
  <c r="I1529" i="1"/>
  <c r="N1528" i="1"/>
  <c r="X1528" i="1"/>
  <c r="Y1528" i="1"/>
  <c r="J1528" i="1"/>
  <c r="I1528" i="1"/>
  <c r="N1527" i="1"/>
  <c r="X1527" i="1"/>
  <c r="Y1527" i="1"/>
  <c r="J1527" i="1"/>
  <c r="I1527" i="1"/>
  <c r="N1526" i="1"/>
  <c r="X1526" i="1"/>
  <c r="Y1526" i="1"/>
  <c r="J1526" i="1"/>
  <c r="I1526" i="1"/>
  <c r="N1525" i="1"/>
  <c r="X1525" i="1"/>
  <c r="Y1525" i="1"/>
  <c r="J1525" i="1"/>
  <c r="I1525" i="1"/>
  <c r="N1524" i="1"/>
  <c r="X1524" i="1"/>
  <c r="Y1524" i="1"/>
  <c r="J1524" i="1"/>
  <c r="I1524" i="1"/>
  <c r="N1523" i="1"/>
  <c r="X1523" i="1"/>
  <c r="Y1523" i="1"/>
  <c r="J1523" i="1"/>
  <c r="I1523" i="1"/>
  <c r="N1522" i="1"/>
  <c r="X1522" i="1"/>
  <c r="Y1522" i="1"/>
  <c r="J1522" i="1"/>
  <c r="I1522" i="1"/>
  <c r="N1521" i="1"/>
  <c r="X1521" i="1"/>
  <c r="Y1521" i="1"/>
  <c r="J1521" i="1"/>
  <c r="I1521" i="1"/>
  <c r="N1520" i="1"/>
  <c r="X1520" i="1"/>
  <c r="Y1520" i="1"/>
  <c r="J1520" i="1"/>
  <c r="I1520" i="1"/>
  <c r="N1519" i="1"/>
  <c r="X1519" i="1"/>
  <c r="Y1519" i="1"/>
  <c r="J1519" i="1"/>
  <c r="I1519" i="1"/>
  <c r="N1518" i="1"/>
  <c r="X1518" i="1"/>
  <c r="Y1518" i="1"/>
  <c r="J1518" i="1"/>
  <c r="I1518" i="1"/>
  <c r="N1517" i="1"/>
  <c r="X1517" i="1"/>
  <c r="Y1517" i="1"/>
  <c r="J1517" i="1"/>
  <c r="I1517" i="1"/>
  <c r="N1516" i="1"/>
  <c r="X1516" i="1"/>
  <c r="Y1516" i="1"/>
  <c r="J1516" i="1"/>
  <c r="I1516" i="1"/>
  <c r="N1515" i="1"/>
  <c r="X1515" i="1"/>
  <c r="Y1515" i="1"/>
  <c r="J1515" i="1"/>
  <c r="I1515" i="1"/>
  <c r="N1514" i="1"/>
  <c r="X1514" i="1"/>
  <c r="Y1514" i="1"/>
  <c r="J1514" i="1"/>
  <c r="I1514" i="1"/>
  <c r="N1513" i="1"/>
  <c r="X1513" i="1"/>
  <c r="Y1513" i="1"/>
  <c r="J1513" i="1"/>
  <c r="I1513" i="1"/>
  <c r="N1512" i="1"/>
  <c r="X1512" i="1"/>
  <c r="Y1512" i="1"/>
  <c r="J1512" i="1"/>
  <c r="I1512" i="1"/>
  <c r="N1511" i="1"/>
  <c r="X1511" i="1"/>
  <c r="Y1511" i="1"/>
  <c r="J1511" i="1"/>
  <c r="I1511" i="1"/>
  <c r="N1510" i="1"/>
  <c r="X1510" i="1"/>
  <c r="Y1510" i="1"/>
  <c r="J1510" i="1"/>
  <c r="I1510" i="1"/>
  <c r="N1509" i="1"/>
  <c r="X1509" i="1"/>
  <c r="Y1509" i="1"/>
  <c r="J1509" i="1"/>
  <c r="I1509" i="1"/>
  <c r="N1508" i="1"/>
  <c r="X1508" i="1"/>
  <c r="Y1508" i="1"/>
  <c r="J1508" i="1"/>
  <c r="I1508" i="1"/>
  <c r="N1507" i="1"/>
  <c r="X1507" i="1"/>
  <c r="Y1507" i="1"/>
  <c r="J1507" i="1"/>
  <c r="I1507" i="1"/>
  <c r="N1506" i="1"/>
  <c r="X1506" i="1"/>
  <c r="Y1506" i="1"/>
  <c r="J1506" i="1"/>
  <c r="I1506" i="1"/>
  <c r="N1505" i="1"/>
  <c r="X1505" i="1"/>
  <c r="Y1505" i="1"/>
  <c r="J1505" i="1"/>
  <c r="I1505" i="1"/>
  <c r="N1504" i="1"/>
  <c r="X1504" i="1"/>
  <c r="Y1504" i="1"/>
  <c r="J1504" i="1"/>
  <c r="I1504" i="1"/>
  <c r="N1503" i="1"/>
  <c r="X1503" i="1"/>
  <c r="Y1503" i="1"/>
  <c r="J1503" i="1"/>
  <c r="I1503" i="1"/>
  <c r="N1502" i="1"/>
  <c r="X1502" i="1"/>
  <c r="Y1502" i="1"/>
  <c r="J1502" i="1"/>
  <c r="I1502" i="1"/>
  <c r="N1501" i="1"/>
  <c r="X1501" i="1"/>
  <c r="Y1501" i="1"/>
  <c r="J1501" i="1"/>
  <c r="I1501" i="1"/>
  <c r="N1500" i="1"/>
  <c r="X1500" i="1"/>
  <c r="Y1500" i="1"/>
  <c r="J1500" i="1"/>
  <c r="I1500" i="1"/>
  <c r="N1499" i="1"/>
  <c r="X1499" i="1"/>
  <c r="Y1499" i="1"/>
  <c r="J1499" i="1"/>
  <c r="I1499" i="1"/>
  <c r="N1498" i="1"/>
  <c r="X1498" i="1"/>
  <c r="Y1498" i="1"/>
  <c r="J1498" i="1"/>
  <c r="I1498" i="1"/>
  <c r="N1497" i="1"/>
  <c r="X1497" i="1"/>
  <c r="Y1497" i="1"/>
  <c r="J1497" i="1"/>
  <c r="I1497" i="1"/>
  <c r="N1496" i="1"/>
  <c r="X1496" i="1"/>
  <c r="Y1496" i="1"/>
  <c r="J1496" i="1"/>
  <c r="I1496" i="1"/>
  <c r="N1495" i="1"/>
  <c r="X1495" i="1"/>
  <c r="Y1495" i="1"/>
  <c r="J1495" i="1"/>
  <c r="I1495" i="1"/>
  <c r="N1494" i="1"/>
  <c r="X1494" i="1"/>
  <c r="Y1494" i="1"/>
  <c r="J1494" i="1"/>
  <c r="I1494" i="1"/>
  <c r="N1493" i="1"/>
  <c r="X1493" i="1"/>
  <c r="Y1493" i="1"/>
  <c r="J1493" i="1"/>
  <c r="I1493" i="1"/>
  <c r="N1492" i="1"/>
  <c r="X1492" i="1"/>
  <c r="Y1492" i="1"/>
  <c r="J1492" i="1"/>
  <c r="I1492" i="1"/>
  <c r="N1491" i="1"/>
  <c r="X1491" i="1"/>
  <c r="Y1491" i="1"/>
  <c r="J1491" i="1"/>
  <c r="I1491" i="1"/>
  <c r="N1490" i="1"/>
  <c r="X1490" i="1"/>
  <c r="Y1490" i="1"/>
  <c r="J1490" i="1"/>
  <c r="I1490" i="1"/>
  <c r="N1489" i="1"/>
  <c r="X1489" i="1"/>
  <c r="Y1489" i="1"/>
  <c r="J1489" i="1"/>
  <c r="I1489" i="1"/>
  <c r="N1488" i="1"/>
  <c r="X1488" i="1"/>
  <c r="Y1488" i="1"/>
  <c r="J1488" i="1"/>
  <c r="I1488" i="1"/>
  <c r="N1487" i="1"/>
  <c r="X1487" i="1"/>
  <c r="Y1487" i="1"/>
  <c r="J1487" i="1"/>
  <c r="I1487" i="1"/>
  <c r="N1486" i="1"/>
  <c r="X1486" i="1"/>
  <c r="Y1486" i="1"/>
  <c r="J1486" i="1"/>
  <c r="I1486" i="1"/>
  <c r="N1485" i="1"/>
  <c r="X1485" i="1"/>
  <c r="Y1485" i="1"/>
  <c r="J1485" i="1"/>
  <c r="I1485" i="1"/>
  <c r="N1484" i="1"/>
  <c r="X1484" i="1"/>
  <c r="Y1484" i="1"/>
  <c r="J1484" i="1"/>
  <c r="I1484" i="1"/>
  <c r="N1483" i="1"/>
  <c r="X1483" i="1"/>
  <c r="Y1483" i="1"/>
  <c r="J1483" i="1"/>
  <c r="I1483" i="1"/>
  <c r="N1482" i="1"/>
  <c r="X1482" i="1"/>
  <c r="Y1482" i="1"/>
  <c r="J1482" i="1"/>
  <c r="I1482" i="1"/>
  <c r="N1481" i="1"/>
  <c r="X1481" i="1"/>
  <c r="Y1481" i="1"/>
  <c r="J1481" i="1"/>
  <c r="I1481" i="1"/>
  <c r="N1480" i="1"/>
  <c r="X1480" i="1"/>
  <c r="Y1480" i="1"/>
  <c r="J1480" i="1"/>
  <c r="I1480" i="1"/>
  <c r="N1479" i="1"/>
  <c r="X1479" i="1"/>
  <c r="Y1479" i="1"/>
  <c r="J1479" i="1"/>
  <c r="I1479" i="1"/>
  <c r="N1478" i="1"/>
  <c r="X1478" i="1"/>
  <c r="Y1478" i="1"/>
  <c r="J1478" i="1"/>
  <c r="I1478" i="1"/>
  <c r="N1477" i="1"/>
  <c r="X1477" i="1"/>
  <c r="Y1477" i="1"/>
  <c r="J1477" i="1"/>
  <c r="I1477" i="1"/>
  <c r="N1476" i="1"/>
  <c r="X1476" i="1"/>
  <c r="Y1476" i="1"/>
  <c r="J1476" i="1"/>
  <c r="I1476" i="1"/>
  <c r="N1475" i="1"/>
  <c r="X1475" i="1"/>
  <c r="Y1475" i="1"/>
  <c r="J1475" i="1"/>
  <c r="I1475" i="1"/>
  <c r="N1474" i="1"/>
  <c r="X1474" i="1"/>
  <c r="Y1474" i="1"/>
  <c r="J1474" i="1"/>
  <c r="I1474" i="1"/>
  <c r="N1473" i="1"/>
  <c r="X1473" i="1"/>
  <c r="Y1473" i="1"/>
  <c r="J1473" i="1"/>
  <c r="I1473" i="1"/>
  <c r="N1472" i="1"/>
  <c r="X1472" i="1"/>
  <c r="Y1472" i="1"/>
  <c r="J1472" i="1"/>
  <c r="I1472" i="1"/>
  <c r="N1471" i="1"/>
  <c r="X1471" i="1"/>
  <c r="Y1471" i="1"/>
  <c r="J1471" i="1"/>
  <c r="I1471" i="1"/>
  <c r="N1470" i="1"/>
  <c r="X1470" i="1"/>
  <c r="Y1470" i="1"/>
  <c r="J1470" i="1"/>
  <c r="I1470" i="1"/>
  <c r="N1469" i="1"/>
  <c r="X1469" i="1"/>
  <c r="Y1469" i="1"/>
  <c r="J1469" i="1"/>
  <c r="I1469" i="1"/>
  <c r="N1468" i="1"/>
  <c r="X1468" i="1"/>
  <c r="Y1468" i="1"/>
  <c r="J1468" i="1"/>
  <c r="I1468" i="1"/>
  <c r="N1467" i="1"/>
  <c r="X1467" i="1"/>
  <c r="Y1467" i="1"/>
  <c r="J1467" i="1"/>
  <c r="I1467" i="1"/>
  <c r="N1466" i="1"/>
  <c r="X1466" i="1"/>
  <c r="Y1466" i="1"/>
  <c r="J1466" i="1"/>
  <c r="I1466" i="1"/>
  <c r="N1465" i="1"/>
  <c r="X1465" i="1"/>
  <c r="Y1465" i="1"/>
  <c r="J1465" i="1"/>
  <c r="I1465" i="1"/>
  <c r="N1464" i="1"/>
  <c r="X1464" i="1"/>
  <c r="Y1464" i="1"/>
  <c r="J1464" i="1"/>
  <c r="I1464" i="1"/>
  <c r="N1463" i="1"/>
  <c r="X1463" i="1"/>
  <c r="Y1463" i="1"/>
  <c r="J1463" i="1"/>
  <c r="I1463" i="1"/>
  <c r="N1462" i="1"/>
  <c r="X1462" i="1"/>
  <c r="Y1462" i="1"/>
  <c r="J1462" i="1"/>
  <c r="I1462" i="1"/>
  <c r="N1461" i="1"/>
  <c r="X1461" i="1"/>
  <c r="Y1461" i="1"/>
  <c r="J1461" i="1"/>
  <c r="I1461" i="1"/>
  <c r="N1460" i="1"/>
  <c r="X1460" i="1"/>
  <c r="Y1460" i="1"/>
  <c r="J1460" i="1"/>
  <c r="I1460" i="1"/>
  <c r="N1459" i="1"/>
  <c r="X1459" i="1"/>
  <c r="Y1459" i="1"/>
  <c r="J1459" i="1"/>
  <c r="I1459" i="1"/>
  <c r="N1458" i="1"/>
  <c r="X1458" i="1"/>
  <c r="Y1458" i="1"/>
  <c r="J1458" i="1"/>
  <c r="I1458" i="1"/>
  <c r="N1457" i="1"/>
  <c r="X1457" i="1"/>
  <c r="Y1457" i="1"/>
  <c r="J1457" i="1"/>
  <c r="I1457" i="1"/>
  <c r="N1456" i="1"/>
  <c r="X1456" i="1"/>
  <c r="Y1456" i="1"/>
  <c r="J1456" i="1"/>
  <c r="I1456" i="1"/>
  <c r="N1455" i="1"/>
  <c r="X1455" i="1"/>
  <c r="Y1455" i="1"/>
  <c r="J1455" i="1"/>
  <c r="I1455" i="1"/>
  <c r="N1454" i="1"/>
  <c r="X1454" i="1"/>
  <c r="Y1454" i="1"/>
  <c r="J1454" i="1"/>
  <c r="I1454" i="1"/>
  <c r="N1453" i="1"/>
  <c r="X1453" i="1"/>
  <c r="Y1453" i="1"/>
  <c r="J1453" i="1"/>
  <c r="I1453" i="1"/>
  <c r="N1452" i="1"/>
  <c r="X1452" i="1"/>
  <c r="Y1452" i="1"/>
  <c r="J1452" i="1"/>
  <c r="I1452" i="1"/>
  <c r="N1451" i="1"/>
  <c r="X1451" i="1"/>
  <c r="Y1451" i="1"/>
  <c r="J1451" i="1"/>
  <c r="I1451" i="1"/>
  <c r="N1450" i="1"/>
  <c r="X1450" i="1"/>
  <c r="Y1450" i="1"/>
  <c r="J1450" i="1"/>
  <c r="I1450" i="1"/>
  <c r="N1449" i="1"/>
  <c r="X1449" i="1"/>
  <c r="Y1449" i="1"/>
  <c r="J1449" i="1"/>
  <c r="I1449" i="1"/>
  <c r="N1448" i="1"/>
  <c r="X1448" i="1"/>
  <c r="Y1448" i="1"/>
  <c r="J1448" i="1"/>
  <c r="I1448" i="1"/>
  <c r="N1447" i="1"/>
  <c r="X1447" i="1"/>
  <c r="Y1447" i="1"/>
  <c r="J1447" i="1"/>
  <c r="I1447" i="1"/>
  <c r="N1446" i="1"/>
  <c r="X1446" i="1"/>
  <c r="Y1446" i="1"/>
  <c r="J1446" i="1"/>
  <c r="I1446" i="1"/>
  <c r="N1445" i="1"/>
  <c r="X1445" i="1"/>
  <c r="Y1445" i="1"/>
  <c r="J1445" i="1"/>
  <c r="I1445" i="1"/>
  <c r="N1444" i="1"/>
  <c r="X1444" i="1"/>
  <c r="Y1444" i="1"/>
  <c r="J1444" i="1"/>
  <c r="I1444" i="1"/>
  <c r="N1443" i="1"/>
  <c r="X1443" i="1"/>
  <c r="Y1443" i="1"/>
  <c r="J1443" i="1"/>
  <c r="I1443" i="1"/>
  <c r="N1442" i="1"/>
  <c r="X1442" i="1"/>
  <c r="Y1442" i="1"/>
  <c r="J1442" i="1"/>
  <c r="I1442" i="1"/>
  <c r="N1441" i="1"/>
  <c r="X1441" i="1"/>
  <c r="Y1441" i="1"/>
  <c r="J1441" i="1"/>
  <c r="I1441" i="1"/>
  <c r="N1440" i="1"/>
  <c r="X1440" i="1"/>
  <c r="Y1440" i="1"/>
  <c r="J1440" i="1"/>
  <c r="I1440" i="1"/>
  <c r="N1439" i="1"/>
  <c r="X1439" i="1"/>
  <c r="Y1439" i="1"/>
  <c r="J1439" i="1"/>
  <c r="I1439" i="1"/>
  <c r="N1438" i="1"/>
  <c r="X1438" i="1"/>
  <c r="Y1438" i="1"/>
  <c r="J1438" i="1"/>
  <c r="I1438" i="1"/>
  <c r="N1437" i="1"/>
  <c r="X1437" i="1"/>
  <c r="Y1437" i="1"/>
  <c r="J1437" i="1"/>
  <c r="I1437" i="1"/>
  <c r="N1436" i="1"/>
  <c r="X1436" i="1"/>
  <c r="Y1436" i="1"/>
  <c r="J1436" i="1"/>
  <c r="I1436" i="1"/>
  <c r="N1435" i="1"/>
  <c r="X1435" i="1"/>
  <c r="Y1435" i="1"/>
  <c r="J1435" i="1"/>
  <c r="I1435" i="1"/>
  <c r="N1434" i="1"/>
  <c r="X1434" i="1"/>
  <c r="Y1434" i="1"/>
  <c r="J1434" i="1"/>
  <c r="I1434" i="1"/>
  <c r="N1433" i="1"/>
  <c r="X1433" i="1"/>
  <c r="Y1433" i="1"/>
  <c r="J1433" i="1"/>
  <c r="I1433" i="1"/>
  <c r="N1432" i="1"/>
  <c r="X1432" i="1"/>
  <c r="Y1432" i="1"/>
  <c r="J1432" i="1"/>
  <c r="I1432" i="1"/>
  <c r="N1431" i="1"/>
  <c r="X1431" i="1"/>
  <c r="Y1431" i="1"/>
  <c r="J1431" i="1"/>
  <c r="I1431" i="1"/>
  <c r="N1430" i="1"/>
  <c r="X1430" i="1"/>
  <c r="Y1430" i="1"/>
  <c r="J1430" i="1"/>
  <c r="I1430" i="1"/>
  <c r="N1429" i="1"/>
  <c r="X1429" i="1"/>
  <c r="Y1429" i="1"/>
  <c r="J1429" i="1"/>
  <c r="I1429" i="1"/>
  <c r="N1428" i="1"/>
  <c r="X1428" i="1"/>
  <c r="Y1428" i="1"/>
  <c r="J1428" i="1"/>
  <c r="I1428" i="1"/>
  <c r="N1427" i="1"/>
  <c r="X1427" i="1"/>
  <c r="Y1427" i="1"/>
  <c r="J1427" i="1"/>
  <c r="I1427" i="1"/>
  <c r="N1426" i="1"/>
  <c r="X1426" i="1"/>
  <c r="Y1426" i="1"/>
  <c r="J1426" i="1"/>
  <c r="I1426" i="1"/>
  <c r="N1425" i="1"/>
  <c r="X1425" i="1"/>
  <c r="Y1425" i="1"/>
  <c r="J1425" i="1"/>
  <c r="I1425" i="1"/>
  <c r="N1424" i="1"/>
  <c r="Y1424" i="1"/>
  <c r="J1424" i="1"/>
  <c r="I1424" i="1"/>
  <c r="N1423" i="1"/>
  <c r="X1423" i="1"/>
  <c r="Y1423" i="1"/>
  <c r="J1423" i="1"/>
  <c r="I1423" i="1"/>
  <c r="N1422" i="1"/>
  <c r="X1422" i="1"/>
  <c r="Y1422" i="1"/>
  <c r="J1422" i="1"/>
  <c r="I1422" i="1"/>
  <c r="N1421" i="1"/>
  <c r="X1421" i="1"/>
  <c r="Y1421" i="1"/>
  <c r="J1421" i="1"/>
  <c r="I1421" i="1"/>
  <c r="N1420" i="1"/>
  <c r="X1420" i="1"/>
  <c r="Y1420" i="1"/>
  <c r="J1420" i="1"/>
  <c r="I1420" i="1"/>
  <c r="N1419" i="1"/>
  <c r="X1419" i="1"/>
  <c r="Y1419" i="1"/>
  <c r="J1419" i="1"/>
  <c r="I1419" i="1"/>
  <c r="N1418" i="1"/>
  <c r="X1418" i="1"/>
  <c r="Y1418" i="1"/>
  <c r="J1418" i="1"/>
  <c r="I1418" i="1"/>
  <c r="N1417" i="1"/>
  <c r="X1417" i="1"/>
  <c r="Y1417" i="1"/>
  <c r="J1417" i="1"/>
  <c r="I1417" i="1"/>
  <c r="N1416" i="1"/>
  <c r="X1416" i="1"/>
  <c r="Y1416" i="1"/>
  <c r="J1416" i="1"/>
  <c r="I1416" i="1"/>
  <c r="N1415" i="1"/>
  <c r="X1415" i="1"/>
  <c r="Y1415" i="1"/>
  <c r="J1415" i="1"/>
  <c r="I1415" i="1"/>
  <c r="N1414" i="1"/>
  <c r="X1414" i="1"/>
  <c r="Y1414" i="1"/>
  <c r="J1414" i="1"/>
  <c r="I1414" i="1"/>
  <c r="N1413" i="1"/>
  <c r="X1413" i="1"/>
  <c r="Y1413" i="1"/>
  <c r="J1413" i="1"/>
  <c r="I1413" i="1"/>
  <c r="N1412" i="1"/>
  <c r="X1412" i="1"/>
  <c r="Y1412" i="1"/>
  <c r="J1412" i="1"/>
  <c r="I1412" i="1"/>
  <c r="N1411" i="1"/>
  <c r="X1411" i="1"/>
  <c r="Y1411" i="1"/>
  <c r="J1411" i="1"/>
  <c r="I1411" i="1"/>
  <c r="N1410" i="1"/>
  <c r="X1410" i="1"/>
  <c r="Y1410" i="1"/>
  <c r="J1410" i="1"/>
  <c r="I1410" i="1"/>
  <c r="N1409" i="1"/>
  <c r="X1409" i="1"/>
  <c r="Y1409" i="1"/>
  <c r="J1409" i="1"/>
  <c r="I1409" i="1"/>
  <c r="N1408" i="1"/>
  <c r="X1408" i="1"/>
  <c r="Y1408" i="1"/>
  <c r="J1408" i="1"/>
  <c r="I1408" i="1"/>
  <c r="N1407" i="1"/>
  <c r="X1407" i="1"/>
  <c r="Y1407" i="1"/>
  <c r="J1407" i="1"/>
  <c r="I1407" i="1"/>
  <c r="N1406" i="1"/>
  <c r="X1406" i="1"/>
  <c r="Y1406" i="1"/>
  <c r="J1406" i="1"/>
  <c r="I1406" i="1"/>
  <c r="N1405" i="1"/>
  <c r="X1405" i="1"/>
  <c r="Y1405" i="1"/>
  <c r="J1405" i="1"/>
  <c r="I1405" i="1"/>
  <c r="N1404" i="1"/>
  <c r="X1404" i="1"/>
  <c r="Y1404" i="1"/>
  <c r="J1404" i="1"/>
  <c r="I1404" i="1"/>
  <c r="N1403" i="1"/>
  <c r="X1403" i="1"/>
  <c r="Y1403" i="1"/>
  <c r="J1403" i="1"/>
  <c r="I1403" i="1"/>
  <c r="N1402" i="1"/>
  <c r="X1402" i="1"/>
  <c r="Y1402" i="1"/>
  <c r="J1402" i="1"/>
  <c r="I1402" i="1"/>
  <c r="N1401" i="1"/>
  <c r="X1401" i="1"/>
  <c r="Y1401" i="1"/>
  <c r="J1401" i="1"/>
  <c r="I1401" i="1"/>
  <c r="N1400" i="1"/>
  <c r="X1400" i="1"/>
  <c r="Y1400" i="1"/>
  <c r="J1400" i="1"/>
  <c r="I1400" i="1"/>
  <c r="N1399" i="1"/>
  <c r="X1399" i="1"/>
  <c r="Y1399" i="1"/>
  <c r="J1399" i="1"/>
  <c r="I1399" i="1"/>
  <c r="N1398" i="1"/>
  <c r="X1398" i="1"/>
  <c r="Y1398" i="1"/>
  <c r="J1398" i="1"/>
  <c r="I1398" i="1"/>
  <c r="N1397" i="1"/>
  <c r="X1397" i="1"/>
  <c r="Y1397" i="1"/>
  <c r="J1397" i="1"/>
  <c r="I1397" i="1"/>
  <c r="N1396" i="1"/>
  <c r="X1396" i="1"/>
  <c r="Y1396" i="1"/>
  <c r="J1396" i="1"/>
  <c r="I1396" i="1"/>
  <c r="N1395" i="1"/>
  <c r="X1395" i="1"/>
  <c r="Y1395" i="1"/>
  <c r="J1395" i="1"/>
  <c r="I1395" i="1"/>
  <c r="N1394" i="1"/>
  <c r="X1394" i="1"/>
  <c r="Y1394" i="1"/>
  <c r="J1394" i="1"/>
  <c r="I1394" i="1"/>
  <c r="N1393" i="1"/>
  <c r="X1393" i="1"/>
  <c r="Y1393" i="1"/>
  <c r="J1393" i="1"/>
  <c r="I1393" i="1"/>
  <c r="N1392" i="1"/>
  <c r="X1392" i="1"/>
  <c r="Y1392" i="1"/>
  <c r="J1392" i="1"/>
  <c r="I1392" i="1"/>
  <c r="N1391" i="1"/>
  <c r="X1391" i="1"/>
  <c r="Y1391" i="1"/>
  <c r="J1391" i="1"/>
  <c r="I1391" i="1"/>
  <c r="N1390" i="1"/>
  <c r="X1390" i="1"/>
  <c r="Y1390" i="1"/>
  <c r="J1390" i="1"/>
  <c r="I1390" i="1"/>
  <c r="N1389" i="1"/>
  <c r="X1389" i="1"/>
  <c r="Y1389" i="1"/>
  <c r="J1389" i="1"/>
  <c r="I1389" i="1"/>
  <c r="N1388" i="1"/>
  <c r="X1388" i="1"/>
  <c r="Y1388" i="1"/>
  <c r="J1388" i="1"/>
  <c r="I1388" i="1"/>
  <c r="N1387" i="1"/>
  <c r="X1387" i="1"/>
  <c r="Y1387" i="1"/>
  <c r="J1387" i="1"/>
  <c r="I1387" i="1"/>
  <c r="N1386" i="1"/>
  <c r="X1386" i="1"/>
  <c r="Y1386" i="1"/>
  <c r="J1386" i="1"/>
  <c r="I1386" i="1"/>
  <c r="N1385" i="1"/>
  <c r="X1385" i="1"/>
  <c r="Y1385" i="1"/>
  <c r="J1385" i="1"/>
  <c r="I1385" i="1"/>
  <c r="N1384" i="1"/>
  <c r="X1384" i="1"/>
  <c r="Y1384" i="1"/>
  <c r="J1384" i="1"/>
  <c r="I1384" i="1"/>
  <c r="N1383" i="1"/>
  <c r="X1383" i="1"/>
  <c r="Y1383" i="1"/>
  <c r="J1383" i="1"/>
  <c r="I1383" i="1"/>
  <c r="N1382" i="1"/>
  <c r="X1382" i="1"/>
  <c r="Y1382" i="1"/>
  <c r="J1382" i="1"/>
  <c r="I1382" i="1"/>
  <c r="N1381" i="1"/>
  <c r="X1381" i="1"/>
  <c r="Y1381" i="1"/>
  <c r="J1381" i="1"/>
  <c r="I1381" i="1"/>
  <c r="N1380" i="1"/>
  <c r="X1380" i="1"/>
  <c r="Y1380" i="1"/>
  <c r="J1380" i="1"/>
  <c r="I1380" i="1"/>
  <c r="N1379" i="1"/>
  <c r="X1379" i="1"/>
  <c r="Y1379" i="1"/>
  <c r="J1379" i="1"/>
  <c r="I1379" i="1"/>
  <c r="N1378" i="1"/>
  <c r="X1378" i="1"/>
  <c r="Y1378" i="1"/>
  <c r="J1378" i="1"/>
  <c r="I1378" i="1"/>
  <c r="N1377" i="1"/>
  <c r="X1377" i="1"/>
  <c r="Y1377" i="1"/>
  <c r="J1377" i="1"/>
  <c r="I1377" i="1"/>
  <c r="N1376" i="1"/>
  <c r="X1376" i="1"/>
  <c r="Y1376" i="1"/>
  <c r="J1376" i="1"/>
  <c r="I1376" i="1"/>
  <c r="N1375" i="1"/>
  <c r="X1375" i="1"/>
  <c r="Y1375" i="1"/>
  <c r="J1375" i="1"/>
  <c r="I1375" i="1"/>
  <c r="N1374" i="1"/>
  <c r="X1374" i="1"/>
  <c r="Y1374" i="1"/>
  <c r="J1374" i="1"/>
  <c r="I1374" i="1"/>
  <c r="N1373" i="1"/>
  <c r="X1373" i="1"/>
  <c r="Y1373" i="1"/>
  <c r="J1373" i="1"/>
  <c r="I1373" i="1"/>
  <c r="N1372" i="1"/>
  <c r="X1372" i="1"/>
  <c r="Y1372" i="1"/>
  <c r="J1372" i="1"/>
  <c r="I1372" i="1"/>
  <c r="N1371" i="1"/>
  <c r="X1371" i="1"/>
  <c r="Y1371" i="1"/>
  <c r="J1371" i="1"/>
  <c r="I1371" i="1"/>
  <c r="N1370" i="1"/>
  <c r="X1370" i="1"/>
  <c r="Y1370" i="1"/>
  <c r="J1370" i="1"/>
  <c r="I1370" i="1"/>
  <c r="N1369" i="1"/>
  <c r="X1369" i="1"/>
  <c r="Y1369" i="1"/>
  <c r="J1369" i="1"/>
  <c r="I1369" i="1"/>
  <c r="N1368" i="1"/>
  <c r="X1368" i="1"/>
  <c r="Y1368" i="1"/>
  <c r="J1368" i="1"/>
  <c r="I1368" i="1"/>
  <c r="N1367" i="1"/>
  <c r="X1367" i="1"/>
  <c r="Y1367" i="1"/>
  <c r="J1367" i="1"/>
  <c r="I1367" i="1"/>
  <c r="N1366" i="1"/>
  <c r="X1366" i="1"/>
  <c r="Y1366" i="1"/>
  <c r="J1366" i="1"/>
  <c r="I1366" i="1"/>
  <c r="N1365" i="1"/>
  <c r="X1365" i="1"/>
  <c r="Y1365" i="1"/>
  <c r="J1365" i="1"/>
  <c r="I1365" i="1"/>
  <c r="N1364" i="1"/>
  <c r="X1364" i="1"/>
  <c r="Y1364" i="1"/>
  <c r="J1364" i="1"/>
  <c r="I1364" i="1"/>
  <c r="N1363" i="1"/>
  <c r="X1363" i="1"/>
  <c r="Y1363" i="1"/>
  <c r="J1363" i="1"/>
  <c r="I1363" i="1"/>
  <c r="N1362" i="1"/>
  <c r="X1362" i="1"/>
  <c r="Y1362" i="1"/>
  <c r="J1362" i="1"/>
  <c r="I1362" i="1"/>
  <c r="N1361" i="1"/>
  <c r="X1361" i="1"/>
  <c r="Y1361" i="1"/>
  <c r="J1361" i="1"/>
  <c r="I1361" i="1"/>
  <c r="N1360" i="1"/>
  <c r="X1360" i="1"/>
  <c r="Y1360" i="1"/>
  <c r="J1360" i="1"/>
  <c r="I1360" i="1"/>
  <c r="N1359" i="1"/>
  <c r="X1359" i="1"/>
  <c r="Y1359" i="1"/>
  <c r="J1359" i="1"/>
  <c r="I1359" i="1"/>
  <c r="N1358" i="1"/>
  <c r="X1358" i="1"/>
  <c r="Y1358" i="1"/>
  <c r="J1358" i="1"/>
  <c r="I1358" i="1"/>
  <c r="N1357" i="1"/>
  <c r="X1357" i="1"/>
  <c r="Y1357" i="1"/>
  <c r="J1357" i="1"/>
  <c r="I1357" i="1"/>
  <c r="N1356" i="1"/>
  <c r="X1356" i="1"/>
  <c r="Y1356" i="1"/>
  <c r="J1356" i="1"/>
  <c r="I1356" i="1"/>
  <c r="N1355" i="1"/>
  <c r="X1355" i="1"/>
  <c r="Y1355" i="1"/>
  <c r="J1355" i="1"/>
  <c r="I1355" i="1"/>
  <c r="N1354" i="1"/>
  <c r="X1354" i="1"/>
  <c r="Y1354" i="1"/>
  <c r="J1354" i="1"/>
  <c r="I1354" i="1"/>
  <c r="N1353" i="1"/>
  <c r="X1353" i="1"/>
  <c r="Y1353" i="1"/>
  <c r="J1353" i="1"/>
  <c r="I1353" i="1"/>
  <c r="N1352" i="1"/>
  <c r="X1352" i="1"/>
  <c r="Y1352" i="1"/>
  <c r="J1352" i="1"/>
  <c r="I1352" i="1"/>
  <c r="N1351" i="1"/>
  <c r="X1351" i="1"/>
  <c r="Y1351" i="1"/>
  <c r="J1351" i="1"/>
  <c r="I1351" i="1"/>
  <c r="N1350" i="1"/>
  <c r="X1350" i="1"/>
  <c r="Y1350" i="1"/>
  <c r="J1350" i="1"/>
  <c r="I1350" i="1"/>
  <c r="N1349" i="1"/>
  <c r="X1349" i="1"/>
  <c r="Y1349" i="1"/>
  <c r="J1349" i="1"/>
  <c r="I1349" i="1"/>
  <c r="N1348" i="1"/>
  <c r="X1348" i="1"/>
  <c r="Y1348" i="1"/>
  <c r="J1348" i="1"/>
  <c r="I1348" i="1"/>
  <c r="N1347" i="1"/>
  <c r="X1347" i="1"/>
  <c r="Y1347" i="1"/>
  <c r="J1347" i="1"/>
  <c r="I1347" i="1"/>
  <c r="N1346" i="1"/>
  <c r="X1346" i="1"/>
  <c r="Y1346" i="1"/>
  <c r="J1346" i="1"/>
  <c r="I1346" i="1"/>
  <c r="N1345" i="1"/>
  <c r="X1345" i="1"/>
  <c r="Y1345" i="1"/>
  <c r="J1345" i="1"/>
  <c r="I1345" i="1"/>
  <c r="N1344" i="1"/>
  <c r="X1344" i="1"/>
  <c r="Y1344" i="1"/>
  <c r="J1344" i="1"/>
  <c r="I1344" i="1"/>
  <c r="N1343" i="1"/>
  <c r="X1343" i="1"/>
  <c r="Y1343" i="1"/>
  <c r="J1343" i="1"/>
  <c r="I1343" i="1"/>
  <c r="N1342" i="1"/>
  <c r="X1342" i="1"/>
  <c r="Y1342" i="1"/>
  <c r="J1342" i="1"/>
  <c r="I1342" i="1"/>
  <c r="N1341" i="1"/>
  <c r="X1341" i="1"/>
  <c r="Y1341" i="1"/>
  <c r="J1341" i="1"/>
  <c r="I1341" i="1"/>
  <c r="N1340" i="1"/>
  <c r="X1340" i="1"/>
  <c r="Y1340" i="1"/>
  <c r="J1340" i="1"/>
  <c r="I1340" i="1"/>
  <c r="N1339" i="1"/>
  <c r="X1339" i="1"/>
  <c r="Y1339" i="1"/>
  <c r="J1339" i="1"/>
  <c r="I1339" i="1"/>
  <c r="N1338" i="1"/>
  <c r="X1338" i="1"/>
  <c r="Y1338" i="1"/>
  <c r="J1338" i="1"/>
  <c r="I1338" i="1"/>
  <c r="N1337" i="1"/>
  <c r="X1337" i="1"/>
  <c r="Y1337" i="1"/>
  <c r="J1337" i="1"/>
  <c r="I1337" i="1"/>
  <c r="N1336" i="1"/>
  <c r="X1336" i="1"/>
  <c r="Y1336" i="1"/>
  <c r="J1336" i="1"/>
  <c r="I1336" i="1"/>
  <c r="N1335" i="1"/>
  <c r="X1335" i="1"/>
  <c r="Y1335" i="1"/>
  <c r="J1335" i="1"/>
  <c r="I1335" i="1"/>
  <c r="N1334" i="1"/>
  <c r="X1334" i="1"/>
  <c r="Y1334" i="1"/>
  <c r="J1334" i="1"/>
  <c r="I1334" i="1"/>
  <c r="N1333" i="1"/>
  <c r="X1333" i="1"/>
  <c r="Y1333" i="1"/>
  <c r="J1333" i="1"/>
  <c r="I1333" i="1"/>
  <c r="N1332" i="1"/>
  <c r="X1332" i="1"/>
  <c r="Y1332" i="1"/>
  <c r="J1332" i="1"/>
  <c r="I1332" i="1"/>
  <c r="N1331" i="1"/>
  <c r="X1331" i="1"/>
  <c r="Y1331" i="1"/>
  <c r="J1331" i="1"/>
  <c r="I1331" i="1"/>
  <c r="N1330" i="1"/>
  <c r="X1330" i="1"/>
  <c r="Y1330" i="1"/>
  <c r="J1330" i="1"/>
  <c r="I1330" i="1"/>
  <c r="N1329" i="1"/>
  <c r="X1329" i="1"/>
  <c r="Y1329" i="1"/>
  <c r="J1329" i="1"/>
  <c r="I1329" i="1"/>
  <c r="N1328" i="1"/>
  <c r="X1328" i="1"/>
  <c r="Y1328" i="1"/>
  <c r="J1328" i="1"/>
  <c r="I1328" i="1"/>
  <c r="N1327" i="1"/>
  <c r="X1327" i="1"/>
  <c r="Y1327" i="1"/>
  <c r="J1327" i="1"/>
  <c r="I1327" i="1"/>
  <c r="N1326" i="1"/>
  <c r="X1326" i="1"/>
  <c r="Y1326" i="1"/>
  <c r="J1326" i="1"/>
  <c r="I1326" i="1"/>
  <c r="N1325" i="1"/>
  <c r="X1325" i="1"/>
  <c r="Y1325" i="1"/>
  <c r="J1325" i="1"/>
  <c r="I1325" i="1"/>
  <c r="N1324" i="1"/>
  <c r="X1324" i="1"/>
  <c r="Y1324" i="1"/>
  <c r="J1324" i="1"/>
  <c r="I1324" i="1"/>
  <c r="N1323" i="1"/>
  <c r="X1323" i="1"/>
  <c r="Y1323" i="1"/>
  <c r="J1323" i="1"/>
  <c r="I1323" i="1"/>
  <c r="N1322" i="1"/>
  <c r="X1322" i="1"/>
  <c r="Y1322" i="1"/>
  <c r="J1322" i="1"/>
  <c r="I1322" i="1"/>
  <c r="N1321" i="1"/>
  <c r="X1321" i="1"/>
  <c r="Y1321" i="1"/>
  <c r="J1321" i="1"/>
  <c r="I1321" i="1"/>
  <c r="N1320" i="1"/>
  <c r="X1320" i="1"/>
  <c r="Y1320" i="1"/>
  <c r="J1320" i="1"/>
  <c r="I1320" i="1"/>
  <c r="N1319" i="1"/>
  <c r="X1319" i="1"/>
  <c r="Y1319" i="1"/>
  <c r="J1319" i="1"/>
  <c r="I1319" i="1"/>
  <c r="N1318" i="1"/>
  <c r="X1318" i="1"/>
  <c r="Y1318" i="1"/>
  <c r="J1318" i="1"/>
  <c r="I1318" i="1"/>
  <c r="N1317" i="1"/>
  <c r="X1317" i="1"/>
  <c r="Y1317" i="1"/>
  <c r="J1317" i="1"/>
  <c r="I1317" i="1"/>
  <c r="N1316" i="1"/>
  <c r="X1316" i="1"/>
  <c r="Y1316" i="1"/>
  <c r="J1316" i="1"/>
  <c r="I1316" i="1"/>
  <c r="N1315" i="1"/>
  <c r="X1315" i="1"/>
  <c r="Y1315" i="1"/>
  <c r="J1315" i="1"/>
  <c r="I1315" i="1"/>
  <c r="N1314" i="1"/>
  <c r="X1314" i="1"/>
  <c r="Y1314" i="1"/>
  <c r="J1314" i="1"/>
  <c r="I1314" i="1"/>
  <c r="N1313" i="1"/>
  <c r="X1313" i="1"/>
  <c r="Y1313" i="1"/>
  <c r="J1313" i="1"/>
  <c r="I1313" i="1"/>
  <c r="N1312" i="1"/>
  <c r="X1312" i="1"/>
  <c r="Y1312" i="1"/>
  <c r="J1312" i="1"/>
  <c r="I1312" i="1"/>
  <c r="N1311" i="1"/>
  <c r="X1311" i="1"/>
  <c r="Y1311" i="1"/>
  <c r="J1311" i="1"/>
  <c r="I1311" i="1"/>
  <c r="N1310" i="1"/>
  <c r="X1310" i="1"/>
  <c r="Y1310" i="1"/>
  <c r="J1310" i="1"/>
  <c r="I1310" i="1"/>
  <c r="N1309" i="1"/>
  <c r="X1309" i="1"/>
  <c r="Y1309" i="1"/>
  <c r="J1309" i="1"/>
  <c r="I1309" i="1"/>
  <c r="N1308" i="1"/>
  <c r="X1308" i="1"/>
  <c r="Y1308" i="1"/>
  <c r="J1308" i="1"/>
  <c r="I1308" i="1"/>
  <c r="N1307" i="1"/>
  <c r="X1307" i="1"/>
  <c r="Y1307" i="1"/>
  <c r="J1307" i="1"/>
  <c r="I1307" i="1"/>
  <c r="N1306" i="1"/>
  <c r="X1306" i="1"/>
  <c r="Y1306" i="1"/>
  <c r="J1306" i="1"/>
  <c r="I1306" i="1"/>
  <c r="N1305" i="1"/>
  <c r="X1305" i="1"/>
  <c r="Y1305" i="1"/>
  <c r="J1305" i="1"/>
  <c r="I1305" i="1"/>
  <c r="N1304" i="1"/>
  <c r="X1304" i="1"/>
  <c r="Y1304" i="1"/>
  <c r="J1304" i="1"/>
  <c r="I1304" i="1"/>
  <c r="N1303" i="1"/>
  <c r="X1303" i="1"/>
  <c r="Y1303" i="1"/>
  <c r="J1303" i="1"/>
  <c r="I1303" i="1"/>
  <c r="N1302" i="1"/>
  <c r="X1302" i="1"/>
  <c r="Y1302" i="1"/>
  <c r="J1302" i="1"/>
  <c r="I1302" i="1"/>
  <c r="N1301" i="1"/>
  <c r="X1301" i="1"/>
  <c r="Y1301" i="1"/>
  <c r="J1301" i="1"/>
  <c r="I1301" i="1"/>
  <c r="N1300" i="1"/>
  <c r="X1300" i="1"/>
  <c r="Y1300" i="1"/>
  <c r="J1300" i="1"/>
  <c r="I1300" i="1"/>
  <c r="N1299" i="1"/>
  <c r="X1299" i="1"/>
  <c r="Y1299" i="1"/>
  <c r="J1299" i="1"/>
  <c r="I1299" i="1"/>
  <c r="N1298" i="1"/>
  <c r="X1298" i="1"/>
  <c r="Y1298" i="1"/>
  <c r="J1298" i="1"/>
  <c r="I1298" i="1"/>
  <c r="N1297" i="1"/>
  <c r="X1297" i="1"/>
  <c r="Y1297" i="1"/>
  <c r="J1297" i="1"/>
  <c r="I1297" i="1"/>
  <c r="N1296" i="1"/>
  <c r="X1296" i="1"/>
  <c r="Y1296" i="1"/>
  <c r="J1296" i="1"/>
  <c r="I1296" i="1"/>
  <c r="N1295" i="1"/>
  <c r="X1295" i="1"/>
  <c r="Y1295" i="1"/>
  <c r="J1295" i="1"/>
  <c r="I1295" i="1"/>
  <c r="N1294" i="1"/>
  <c r="X1294" i="1"/>
  <c r="Y1294" i="1"/>
  <c r="J1294" i="1"/>
  <c r="I1294" i="1"/>
  <c r="N1293" i="1"/>
  <c r="X1293" i="1"/>
  <c r="Y1293" i="1"/>
  <c r="J1293" i="1"/>
  <c r="I1293" i="1"/>
  <c r="N1292" i="1"/>
  <c r="X1292" i="1"/>
  <c r="Y1292" i="1"/>
  <c r="J1292" i="1"/>
  <c r="I1292" i="1"/>
  <c r="N1291" i="1"/>
  <c r="X1291" i="1"/>
  <c r="Y1291" i="1"/>
  <c r="J1291" i="1"/>
  <c r="I1291" i="1"/>
  <c r="N1290" i="1"/>
  <c r="X1290" i="1"/>
  <c r="Y1290" i="1"/>
  <c r="J1290" i="1"/>
  <c r="I1290" i="1"/>
  <c r="N1289" i="1"/>
  <c r="X1289" i="1"/>
  <c r="Y1289" i="1"/>
  <c r="J1289" i="1"/>
  <c r="I1289" i="1"/>
  <c r="N1288" i="1"/>
  <c r="X1288" i="1"/>
  <c r="Y1288" i="1"/>
  <c r="J1288" i="1"/>
  <c r="I1288" i="1"/>
  <c r="N1287" i="1"/>
  <c r="X1287" i="1"/>
  <c r="Y1287" i="1"/>
  <c r="J1287" i="1"/>
  <c r="I1287" i="1"/>
  <c r="N1286" i="1"/>
  <c r="X1286" i="1"/>
  <c r="Y1286" i="1"/>
  <c r="J1286" i="1"/>
  <c r="I1286" i="1"/>
  <c r="N1285" i="1"/>
  <c r="X1285" i="1"/>
  <c r="Y1285" i="1"/>
  <c r="J1285" i="1"/>
  <c r="I1285" i="1"/>
  <c r="N1284" i="1"/>
  <c r="X1284" i="1"/>
  <c r="Y1284" i="1"/>
  <c r="J1284" i="1"/>
  <c r="I1284" i="1"/>
  <c r="N1283" i="1"/>
  <c r="X1283" i="1"/>
  <c r="Y1283" i="1"/>
  <c r="J1283" i="1"/>
  <c r="I1283" i="1"/>
  <c r="N1282" i="1"/>
  <c r="X1282" i="1"/>
  <c r="Y1282" i="1"/>
  <c r="J1282" i="1"/>
  <c r="I1282" i="1"/>
  <c r="N1281" i="1"/>
  <c r="X1281" i="1"/>
  <c r="Y1281" i="1"/>
  <c r="J1281" i="1"/>
  <c r="I1281" i="1"/>
  <c r="N1280" i="1"/>
  <c r="X1280" i="1"/>
  <c r="Y1280" i="1"/>
  <c r="J1280" i="1"/>
  <c r="I1280" i="1"/>
  <c r="N1279" i="1"/>
  <c r="X1279" i="1"/>
  <c r="Y1279" i="1"/>
  <c r="J1279" i="1"/>
  <c r="I1279" i="1"/>
  <c r="N1278" i="1"/>
  <c r="X1278" i="1"/>
  <c r="Y1278" i="1"/>
  <c r="J1278" i="1"/>
  <c r="I1278" i="1"/>
  <c r="N1277" i="1"/>
  <c r="X1277" i="1"/>
  <c r="Y1277" i="1"/>
  <c r="J1277" i="1"/>
  <c r="I1277" i="1"/>
  <c r="N1276" i="1"/>
  <c r="X1276" i="1"/>
  <c r="Y1276" i="1"/>
  <c r="J1276" i="1"/>
  <c r="I1276" i="1"/>
  <c r="N1275" i="1"/>
  <c r="X1275" i="1"/>
  <c r="Y1275" i="1"/>
  <c r="J1275" i="1"/>
  <c r="I1275" i="1"/>
  <c r="N1274" i="1"/>
  <c r="X1274" i="1"/>
  <c r="Y1274" i="1"/>
  <c r="J1274" i="1"/>
  <c r="I1274" i="1"/>
  <c r="N1273" i="1"/>
  <c r="X1273" i="1"/>
  <c r="Y1273" i="1"/>
  <c r="J1273" i="1"/>
  <c r="I1273" i="1"/>
  <c r="N1272" i="1"/>
  <c r="X1272" i="1"/>
  <c r="Y1272" i="1"/>
  <c r="J1272" i="1"/>
  <c r="I1272" i="1"/>
  <c r="N1271" i="1"/>
  <c r="X1271" i="1"/>
  <c r="Y1271" i="1"/>
  <c r="J1271" i="1"/>
  <c r="I1271" i="1"/>
  <c r="N1270" i="1"/>
  <c r="X1270" i="1"/>
  <c r="Y1270" i="1"/>
  <c r="J1270" i="1"/>
  <c r="I1270" i="1"/>
  <c r="N1269" i="1"/>
  <c r="X1269" i="1"/>
  <c r="Y1269" i="1"/>
  <c r="J1269" i="1"/>
  <c r="I1269" i="1"/>
  <c r="N1268" i="1"/>
  <c r="X1268" i="1"/>
  <c r="Y1268" i="1"/>
  <c r="J1268" i="1"/>
  <c r="I1268" i="1"/>
  <c r="N1267" i="1"/>
  <c r="X1267" i="1"/>
  <c r="Y1267" i="1"/>
  <c r="J1267" i="1"/>
  <c r="I1267" i="1"/>
  <c r="N1266" i="1"/>
  <c r="X1266" i="1"/>
  <c r="Y1266" i="1"/>
  <c r="J1266" i="1"/>
  <c r="I1266" i="1"/>
  <c r="N1265" i="1"/>
  <c r="X1265" i="1"/>
  <c r="Y1265" i="1"/>
  <c r="J1265" i="1"/>
  <c r="I1265" i="1"/>
  <c r="N1264" i="1"/>
  <c r="X1264" i="1"/>
  <c r="Y1264" i="1"/>
  <c r="J1264" i="1"/>
  <c r="I1264" i="1"/>
  <c r="N1263" i="1"/>
  <c r="X1263" i="1"/>
  <c r="Y1263" i="1"/>
  <c r="J1263" i="1"/>
  <c r="I1263" i="1"/>
  <c r="N1262" i="1"/>
  <c r="X1262" i="1"/>
  <c r="Y1262" i="1"/>
  <c r="J1262" i="1"/>
  <c r="I1262" i="1"/>
  <c r="N1261" i="1"/>
  <c r="X1261" i="1"/>
  <c r="Y1261" i="1"/>
  <c r="J1261" i="1"/>
  <c r="I1261" i="1"/>
  <c r="N1260" i="1"/>
  <c r="X1260" i="1"/>
  <c r="Y1260" i="1"/>
  <c r="J1260" i="1"/>
  <c r="I1260" i="1"/>
  <c r="N1259" i="1"/>
  <c r="X1259" i="1"/>
  <c r="Y1259" i="1"/>
  <c r="J1259" i="1"/>
  <c r="I1259" i="1"/>
  <c r="N1258" i="1"/>
  <c r="X1258" i="1"/>
  <c r="Y1258" i="1"/>
  <c r="J1258" i="1"/>
  <c r="I1258" i="1"/>
  <c r="N1257" i="1"/>
  <c r="X1257" i="1"/>
  <c r="Y1257" i="1"/>
  <c r="J1257" i="1"/>
  <c r="I1257" i="1"/>
  <c r="N1256" i="1"/>
  <c r="X1256" i="1"/>
  <c r="Y1256" i="1"/>
  <c r="J1256" i="1"/>
  <c r="I1256" i="1"/>
  <c r="N1255" i="1"/>
  <c r="X1255" i="1"/>
  <c r="Y1255" i="1"/>
  <c r="J1255" i="1"/>
  <c r="I1255" i="1"/>
  <c r="N1254" i="1"/>
  <c r="X1254" i="1"/>
  <c r="Y1254" i="1"/>
  <c r="J1254" i="1"/>
  <c r="I1254" i="1"/>
  <c r="N1253" i="1"/>
  <c r="X1253" i="1"/>
  <c r="Y1253" i="1"/>
  <c r="J1253" i="1"/>
  <c r="I1253" i="1"/>
  <c r="N1252" i="1"/>
  <c r="X1252" i="1"/>
  <c r="Y1252" i="1"/>
  <c r="J1252" i="1"/>
  <c r="I1252" i="1"/>
  <c r="N1251" i="1"/>
  <c r="X1251" i="1"/>
  <c r="Y1251" i="1"/>
  <c r="J1251" i="1"/>
  <c r="I1251" i="1"/>
  <c r="N1250" i="1"/>
  <c r="X1250" i="1"/>
  <c r="Y1250" i="1"/>
  <c r="J1250" i="1"/>
  <c r="I1250" i="1"/>
  <c r="N1249" i="1"/>
  <c r="X1249" i="1"/>
  <c r="Y1249" i="1"/>
  <c r="J1249" i="1"/>
  <c r="I1249" i="1"/>
  <c r="N1248" i="1"/>
  <c r="X1248" i="1"/>
  <c r="Y1248" i="1"/>
  <c r="J1248" i="1"/>
  <c r="I1248" i="1"/>
  <c r="N1247" i="1"/>
  <c r="X1247" i="1"/>
  <c r="Y1247" i="1"/>
  <c r="J1247" i="1"/>
  <c r="I1247" i="1"/>
  <c r="N1246" i="1"/>
  <c r="X1246" i="1"/>
  <c r="Y1246" i="1"/>
  <c r="J1246" i="1"/>
  <c r="I1246" i="1"/>
  <c r="N1245" i="1"/>
  <c r="X1245" i="1"/>
  <c r="Y1245" i="1"/>
  <c r="J1245" i="1"/>
  <c r="I1245" i="1"/>
  <c r="N1244" i="1"/>
  <c r="X1244" i="1"/>
  <c r="Y1244" i="1"/>
  <c r="J1244" i="1"/>
  <c r="I1244" i="1"/>
  <c r="N1243" i="1"/>
  <c r="X1243" i="1"/>
  <c r="Y1243" i="1"/>
  <c r="J1243" i="1"/>
  <c r="I1243" i="1"/>
  <c r="N1242" i="1"/>
  <c r="X1242" i="1"/>
  <c r="Y1242" i="1"/>
  <c r="J1242" i="1"/>
  <c r="I1242" i="1"/>
  <c r="N1241" i="1"/>
  <c r="X1241" i="1"/>
  <c r="Y1241" i="1"/>
  <c r="J1241" i="1"/>
  <c r="I1241" i="1"/>
  <c r="N1240" i="1"/>
  <c r="X1240" i="1"/>
  <c r="Y1240" i="1"/>
  <c r="J1240" i="1"/>
  <c r="I1240" i="1"/>
  <c r="N1239" i="1"/>
  <c r="X1239" i="1"/>
  <c r="Y1239" i="1"/>
  <c r="J1239" i="1"/>
  <c r="I1239" i="1"/>
  <c r="N1238" i="1"/>
  <c r="X1238" i="1"/>
  <c r="Y1238" i="1"/>
  <c r="J1238" i="1"/>
  <c r="I1238" i="1"/>
  <c r="N1237" i="1"/>
  <c r="X1237" i="1"/>
  <c r="Y1237" i="1"/>
  <c r="J1237" i="1"/>
  <c r="I1237" i="1"/>
  <c r="N1236" i="1"/>
  <c r="X1236" i="1"/>
  <c r="Y1236" i="1"/>
  <c r="J1236" i="1"/>
  <c r="I1236" i="1"/>
  <c r="N1235" i="1"/>
  <c r="X1235" i="1"/>
  <c r="Y1235" i="1"/>
  <c r="J1235" i="1"/>
  <c r="I1235" i="1"/>
  <c r="N1234" i="1"/>
  <c r="X1234" i="1"/>
  <c r="Y1234" i="1"/>
  <c r="J1234" i="1"/>
  <c r="I1234" i="1"/>
  <c r="N1233" i="1"/>
  <c r="X1233" i="1"/>
  <c r="Y1233" i="1"/>
  <c r="J1233" i="1"/>
  <c r="I1233" i="1"/>
  <c r="N1232" i="1"/>
  <c r="X1232" i="1"/>
  <c r="Y1232" i="1"/>
  <c r="J1232" i="1"/>
  <c r="I1232" i="1"/>
  <c r="N1231" i="1"/>
  <c r="X1231" i="1"/>
  <c r="Y1231" i="1"/>
  <c r="J1231" i="1"/>
  <c r="I1231" i="1"/>
  <c r="N1230" i="1"/>
  <c r="X1230" i="1"/>
  <c r="Y1230" i="1"/>
  <c r="J1230" i="1"/>
  <c r="I1230" i="1"/>
  <c r="N1229" i="1"/>
  <c r="X1229" i="1"/>
  <c r="Y1229" i="1"/>
  <c r="J1229" i="1"/>
  <c r="I1229" i="1"/>
  <c r="N1228" i="1"/>
  <c r="X1228" i="1"/>
  <c r="Y1228" i="1"/>
  <c r="J1228" i="1"/>
  <c r="I1228" i="1"/>
  <c r="N1227" i="1"/>
  <c r="X1227" i="1"/>
  <c r="Y1227" i="1"/>
  <c r="J1227" i="1"/>
  <c r="I1227" i="1"/>
  <c r="N1226" i="1"/>
  <c r="X1226" i="1"/>
  <c r="Y1226" i="1"/>
  <c r="J1226" i="1"/>
  <c r="I1226" i="1"/>
  <c r="N1225" i="1"/>
  <c r="X1225" i="1"/>
  <c r="Y1225" i="1"/>
  <c r="J1225" i="1"/>
  <c r="I1225" i="1"/>
  <c r="N1224" i="1"/>
  <c r="X1224" i="1"/>
  <c r="Y1224" i="1"/>
  <c r="J1224" i="1"/>
  <c r="I1224" i="1"/>
  <c r="N1223" i="1"/>
  <c r="X1223" i="1"/>
  <c r="Y1223" i="1"/>
  <c r="J1223" i="1"/>
  <c r="I1223" i="1"/>
  <c r="N1222" i="1"/>
  <c r="X1222" i="1"/>
  <c r="Y1222" i="1"/>
  <c r="J1222" i="1"/>
  <c r="I1222" i="1"/>
  <c r="N1221" i="1"/>
  <c r="X1221" i="1"/>
  <c r="Y1221" i="1"/>
  <c r="J1221" i="1"/>
  <c r="I1221" i="1"/>
  <c r="N1220" i="1"/>
  <c r="X1220" i="1"/>
  <c r="Y1220" i="1"/>
  <c r="J1220" i="1"/>
  <c r="I1220" i="1"/>
  <c r="N1219" i="1"/>
  <c r="X1219" i="1"/>
  <c r="Y1219" i="1"/>
  <c r="J1219" i="1"/>
  <c r="I1219" i="1"/>
  <c r="N1218" i="1"/>
  <c r="X1218" i="1"/>
  <c r="Y1218" i="1"/>
  <c r="J1218" i="1"/>
  <c r="I1218" i="1"/>
  <c r="N1217" i="1"/>
  <c r="X1217" i="1"/>
  <c r="Y1217" i="1"/>
  <c r="J1217" i="1"/>
  <c r="I1217" i="1"/>
  <c r="N1216" i="1"/>
  <c r="X1216" i="1"/>
  <c r="Y1216" i="1"/>
  <c r="J1216" i="1"/>
  <c r="I1216" i="1"/>
  <c r="N1215" i="1"/>
  <c r="X1215" i="1"/>
  <c r="Y1215" i="1"/>
  <c r="J1215" i="1"/>
  <c r="I1215" i="1"/>
  <c r="N1214" i="1"/>
  <c r="X1214" i="1"/>
  <c r="Y1214" i="1"/>
  <c r="J1214" i="1"/>
  <c r="I1214" i="1"/>
  <c r="N1213" i="1"/>
  <c r="X1213" i="1"/>
  <c r="Y1213" i="1"/>
  <c r="J1213" i="1"/>
  <c r="I1213" i="1"/>
  <c r="N1212" i="1"/>
  <c r="X1212" i="1"/>
  <c r="Y1212" i="1"/>
  <c r="J1212" i="1"/>
  <c r="I1212" i="1"/>
  <c r="N1211" i="1"/>
  <c r="X1211" i="1"/>
  <c r="Y1211" i="1"/>
  <c r="J1211" i="1"/>
  <c r="I1211" i="1"/>
  <c r="N1210" i="1"/>
  <c r="X1210" i="1"/>
  <c r="Y1210" i="1"/>
  <c r="J1210" i="1"/>
  <c r="I1210" i="1"/>
  <c r="N1209" i="1"/>
  <c r="X1209" i="1"/>
  <c r="Y1209" i="1"/>
  <c r="J1209" i="1"/>
  <c r="I1209" i="1"/>
  <c r="N1208" i="1"/>
  <c r="X1208" i="1"/>
  <c r="Y1208" i="1"/>
  <c r="J1208" i="1"/>
  <c r="I1208" i="1"/>
  <c r="N1207" i="1"/>
  <c r="X1207" i="1"/>
  <c r="Y1207" i="1"/>
  <c r="J1207" i="1"/>
  <c r="I1207" i="1"/>
  <c r="N1206" i="1"/>
  <c r="X1206" i="1"/>
  <c r="Y1206" i="1"/>
  <c r="J1206" i="1"/>
  <c r="I1206" i="1"/>
  <c r="N1205" i="1"/>
  <c r="X1205" i="1"/>
  <c r="Y1205" i="1"/>
  <c r="J1205" i="1"/>
  <c r="I1205" i="1"/>
  <c r="N1204" i="1"/>
  <c r="X1204" i="1"/>
  <c r="Y1204" i="1"/>
  <c r="J1204" i="1"/>
  <c r="I1204" i="1"/>
  <c r="N1203" i="1"/>
  <c r="X1203" i="1"/>
  <c r="Y1203" i="1"/>
  <c r="J1203" i="1"/>
  <c r="I1203" i="1"/>
  <c r="N1202" i="1"/>
  <c r="X1202" i="1"/>
  <c r="Y1202" i="1"/>
  <c r="J1202" i="1"/>
  <c r="I1202" i="1"/>
  <c r="N1201" i="1"/>
  <c r="X1201" i="1"/>
  <c r="Y1201" i="1"/>
  <c r="J1201" i="1"/>
  <c r="I1201" i="1"/>
  <c r="N1200" i="1"/>
  <c r="X1200" i="1"/>
  <c r="Y1200" i="1"/>
  <c r="J1200" i="1"/>
  <c r="I1200" i="1"/>
  <c r="N1199" i="1"/>
  <c r="X1199" i="1"/>
  <c r="Y1199" i="1"/>
  <c r="J1199" i="1"/>
  <c r="I1199" i="1"/>
  <c r="N1198" i="1"/>
  <c r="X1198" i="1"/>
  <c r="Y1198" i="1"/>
  <c r="J1198" i="1"/>
  <c r="I1198" i="1"/>
  <c r="N1197" i="1"/>
  <c r="X1197" i="1"/>
  <c r="Y1197" i="1"/>
  <c r="J1197" i="1"/>
  <c r="I1197" i="1"/>
  <c r="N1196" i="1"/>
  <c r="X1196" i="1"/>
  <c r="Y1196" i="1"/>
  <c r="J1196" i="1"/>
  <c r="I1196" i="1"/>
  <c r="N1195" i="1"/>
  <c r="X1195" i="1"/>
  <c r="Y1195" i="1"/>
  <c r="J1195" i="1"/>
  <c r="I1195" i="1"/>
  <c r="N1194" i="1"/>
  <c r="X1194" i="1"/>
  <c r="Y1194" i="1"/>
  <c r="J1194" i="1"/>
  <c r="I1194" i="1"/>
  <c r="N1193" i="1"/>
  <c r="X1193" i="1"/>
  <c r="Y1193" i="1"/>
  <c r="J1193" i="1"/>
  <c r="I1193" i="1"/>
  <c r="N1192" i="1"/>
  <c r="X1192" i="1"/>
  <c r="Y1192" i="1"/>
  <c r="J1192" i="1"/>
  <c r="I1192" i="1"/>
  <c r="N1191" i="1"/>
  <c r="X1191" i="1"/>
  <c r="Y1191" i="1"/>
  <c r="J1191" i="1"/>
  <c r="I1191" i="1"/>
  <c r="N1190" i="1"/>
  <c r="X1190" i="1"/>
  <c r="Y1190" i="1"/>
  <c r="J1190" i="1"/>
  <c r="I1190" i="1"/>
  <c r="N1189" i="1"/>
  <c r="X1189" i="1"/>
  <c r="Y1189" i="1"/>
  <c r="J1189" i="1"/>
  <c r="I1189" i="1"/>
  <c r="N1188" i="1"/>
  <c r="X1188" i="1"/>
  <c r="Y1188" i="1"/>
  <c r="J1188" i="1"/>
  <c r="I1188" i="1"/>
  <c r="N1187" i="1"/>
  <c r="X1187" i="1"/>
  <c r="Y1187" i="1"/>
  <c r="J1187" i="1"/>
  <c r="I1187" i="1"/>
  <c r="N1186" i="1"/>
  <c r="X1186" i="1"/>
  <c r="Y1186" i="1"/>
  <c r="J1186" i="1"/>
  <c r="I1186" i="1"/>
  <c r="N1185" i="1"/>
  <c r="X1185" i="1"/>
  <c r="Y1185" i="1"/>
  <c r="J1185" i="1"/>
  <c r="I1185" i="1"/>
  <c r="N1184" i="1"/>
  <c r="X1184" i="1"/>
  <c r="Y1184" i="1"/>
  <c r="J1184" i="1"/>
  <c r="I1184" i="1"/>
  <c r="N1183" i="1"/>
  <c r="X1183" i="1"/>
  <c r="Y1183" i="1"/>
  <c r="J1183" i="1"/>
  <c r="I1183" i="1"/>
  <c r="N1182" i="1"/>
  <c r="X1182" i="1"/>
  <c r="Y1182" i="1"/>
  <c r="J1182" i="1"/>
  <c r="I1182" i="1"/>
  <c r="N1181" i="1"/>
  <c r="X1181" i="1"/>
  <c r="Y1181" i="1"/>
  <c r="J1181" i="1"/>
  <c r="I1181" i="1"/>
  <c r="N1180" i="1"/>
  <c r="X1180" i="1"/>
  <c r="Y1180" i="1"/>
  <c r="J1180" i="1"/>
  <c r="I1180" i="1"/>
  <c r="N1179" i="1"/>
  <c r="X1179" i="1"/>
  <c r="Y1179" i="1"/>
  <c r="J1179" i="1"/>
  <c r="I1179" i="1"/>
  <c r="N1178" i="1"/>
  <c r="X1178" i="1"/>
  <c r="Y1178" i="1"/>
  <c r="J1178" i="1"/>
  <c r="I1178" i="1"/>
  <c r="N1177" i="1"/>
  <c r="X1177" i="1"/>
  <c r="Y1177" i="1"/>
  <c r="J1177" i="1"/>
  <c r="I1177" i="1"/>
  <c r="N1176" i="1"/>
  <c r="X1176" i="1"/>
  <c r="Y1176" i="1"/>
  <c r="J1176" i="1"/>
  <c r="I1176" i="1"/>
  <c r="N1175" i="1"/>
  <c r="X1175" i="1"/>
  <c r="Y1175" i="1"/>
  <c r="J1175" i="1"/>
  <c r="I1175" i="1"/>
  <c r="N1174" i="1"/>
  <c r="X1174" i="1"/>
  <c r="Y1174" i="1"/>
  <c r="J1174" i="1"/>
  <c r="I1174" i="1"/>
  <c r="N1173" i="1"/>
  <c r="X1173" i="1"/>
  <c r="Y1173" i="1"/>
  <c r="J1173" i="1"/>
  <c r="I1173" i="1"/>
  <c r="N1172" i="1"/>
  <c r="X1172" i="1"/>
  <c r="Y1172" i="1"/>
  <c r="J1172" i="1"/>
  <c r="I1172" i="1"/>
  <c r="N1171" i="1"/>
  <c r="X1171" i="1"/>
  <c r="Y1171" i="1"/>
  <c r="J1171" i="1"/>
  <c r="I1171" i="1"/>
  <c r="N1170" i="1"/>
  <c r="X1170" i="1"/>
  <c r="Y1170" i="1"/>
  <c r="J1170" i="1"/>
  <c r="I1170" i="1"/>
  <c r="N1169" i="1"/>
  <c r="X1169" i="1"/>
  <c r="Y1169" i="1"/>
  <c r="J1169" i="1"/>
  <c r="I1169" i="1"/>
  <c r="N1168" i="1"/>
  <c r="X1168" i="1"/>
  <c r="Y1168" i="1"/>
  <c r="J1168" i="1"/>
  <c r="I1168" i="1"/>
  <c r="N1167" i="1"/>
  <c r="X1167" i="1"/>
  <c r="Y1167" i="1"/>
  <c r="J1167" i="1"/>
  <c r="I1167" i="1"/>
  <c r="N1166" i="1"/>
  <c r="X1166" i="1"/>
  <c r="Y1166" i="1"/>
  <c r="J1166" i="1"/>
  <c r="I1166" i="1"/>
  <c r="N1165" i="1"/>
  <c r="X1165" i="1"/>
  <c r="Y1165" i="1"/>
  <c r="J1165" i="1"/>
  <c r="I1165" i="1"/>
  <c r="N1164" i="1"/>
  <c r="X1164" i="1"/>
  <c r="Y1164" i="1"/>
  <c r="J1164" i="1"/>
  <c r="I1164" i="1"/>
  <c r="N1163" i="1"/>
  <c r="X1163" i="1"/>
  <c r="Y1163" i="1"/>
  <c r="J1163" i="1"/>
  <c r="I1163" i="1"/>
  <c r="N1162" i="1"/>
  <c r="X1162" i="1"/>
  <c r="Y1162" i="1"/>
  <c r="J1162" i="1"/>
  <c r="I1162" i="1"/>
  <c r="N1161" i="1"/>
  <c r="X1161" i="1"/>
  <c r="Y1161" i="1"/>
  <c r="J1161" i="1"/>
  <c r="I1161" i="1"/>
  <c r="N1160" i="1"/>
  <c r="X1160" i="1"/>
  <c r="Y1160" i="1"/>
  <c r="J1160" i="1"/>
  <c r="I1160" i="1"/>
  <c r="N1159" i="1"/>
  <c r="X1159" i="1"/>
  <c r="Y1159" i="1"/>
  <c r="J1159" i="1"/>
  <c r="I1159" i="1"/>
  <c r="N1158" i="1"/>
  <c r="X1158" i="1"/>
  <c r="Y1158" i="1"/>
  <c r="J1158" i="1"/>
  <c r="I1158" i="1"/>
  <c r="N1157" i="1"/>
  <c r="X1157" i="1"/>
  <c r="Y1157" i="1"/>
  <c r="J1157" i="1"/>
  <c r="I1157" i="1"/>
  <c r="N1156" i="1"/>
  <c r="X1156" i="1"/>
  <c r="Y1156" i="1"/>
  <c r="J1156" i="1"/>
  <c r="I1156" i="1"/>
  <c r="N1155" i="1"/>
  <c r="X1155" i="1"/>
  <c r="Y1155" i="1"/>
  <c r="J1155" i="1"/>
  <c r="I1155" i="1"/>
  <c r="N1154" i="1"/>
  <c r="X1154" i="1"/>
  <c r="Y1154" i="1"/>
  <c r="J1154" i="1"/>
  <c r="I1154" i="1"/>
  <c r="N1153" i="1"/>
  <c r="X1153" i="1"/>
  <c r="Y1153" i="1"/>
  <c r="J1153" i="1"/>
  <c r="I1153" i="1"/>
  <c r="N1152" i="1"/>
  <c r="X1152" i="1"/>
  <c r="Y1152" i="1"/>
  <c r="J1152" i="1"/>
  <c r="I1152" i="1"/>
  <c r="N1151" i="1"/>
  <c r="X1151" i="1"/>
  <c r="Y1151" i="1"/>
  <c r="J1151" i="1"/>
  <c r="I1151" i="1"/>
  <c r="N1150" i="1"/>
  <c r="X1150" i="1"/>
  <c r="Y1150" i="1"/>
  <c r="J1150" i="1"/>
  <c r="I1150" i="1"/>
  <c r="N1149" i="1"/>
  <c r="X1149" i="1"/>
  <c r="Y1149" i="1"/>
  <c r="J1149" i="1"/>
  <c r="I1149" i="1"/>
  <c r="N1148" i="1"/>
  <c r="X1148" i="1"/>
  <c r="Y1148" i="1"/>
  <c r="J1148" i="1"/>
  <c r="I1148" i="1"/>
  <c r="N1147" i="1"/>
  <c r="X1147" i="1"/>
  <c r="Y1147" i="1"/>
  <c r="J1147" i="1"/>
  <c r="I1147" i="1"/>
  <c r="N1146" i="1"/>
  <c r="X1146" i="1"/>
  <c r="Y1146" i="1"/>
  <c r="J1146" i="1"/>
  <c r="I1146" i="1"/>
  <c r="N1145" i="1"/>
  <c r="X1145" i="1"/>
  <c r="Y1145" i="1"/>
  <c r="J1145" i="1"/>
  <c r="I1145" i="1"/>
  <c r="N1144" i="1"/>
  <c r="X1144" i="1"/>
  <c r="Y1144" i="1"/>
  <c r="J1144" i="1"/>
  <c r="I1144" i="1"/>
  <c r="N1143" i="1"/>
  <c r="X1143" i="1"/>
  <c r="Y1143" i="1"/>
  <c r="J1143" i="1"/>
  <c r="I1143" i="1"/>
  <c r="N1142" i="1"/>
  <c r="X1142" i="1"/>
  <c r="Y1142" i="1"/>
  <c r="J1142" i="1"/>
  <c r="I1142" i="1"/>
  <c r="N1141" i="1"/>
  <c r="X1141" i="1"/>
  <c r="Y1141" i="1"/>
  <c r="J1141" i="1"/>
  <c r="I1141" i="1"/>
  <c r="N1140" i="1"/>
  <c r="X1140" i="1"/>
  <c r="Y1140" i="1"/>
  <c r="J1140" i="1"/>
  <c r="I1140" i="1"/>
  <c r="N1139" i="1"/>
  <c r="X1139" i="1"/>
  <c r="Y1139" i="1"/>
  <c r="J1139" i="1"/>
  <c r="I1139" i="1"/>
  <c r="N1138" i="1"/>
  <c r="X1138" i="1"/>
  <c r="Y1138" i="1"/>
  <c r="J1138" i="1"/>
  <c r="I1138" i="1"/>
  <c r="N1137" i="1"/>
  <c r="X1137" i="1"/>
  <c r="Y1137" i="1"/>
  <c r="J1137" i="1"/>
  <c r="I1137" i="1"/>
  <c r="N1136" i="1"/>
  <c r="X1136" i="1"/>
  <c r="Y1136" i="1"/>
  <c r="J1136" i="1"/>
  <c r="I1136" i="1"/>
  <c r="N1135" i="1"/>
  <c r="X1135" i="1"/>
  <c r="Y1135" i="1"/>
  <c r="J1135" i="1"/>
  <c r="I1135" i="1"/>
  <c r="N1134" i="1"/>
  <c r="X1134" i="1"/>
  <c r="Y1134" i="1"/>
  <c r="J1134" i="1"/>
  <c r="I1134" i="1"/>
  <c r="N1133" i="1"/>
  <c r="X1133" i="1"/>
  <c r="Y1133" i="1"/>
  <c r="J1133" i="1"/>
  <c r="I1133" i="1"/>
  <c r="N1132" i="1"/>
  <c r="X1132" i="1"/>
  <c r="Y1132" i="1"/>
  <c r="J1132" i="1"/>
  <c r="I1132" i="1"/>
  <c r="N1131" i="1"/>
  <c r="X1131" i="1"/>
  <c r="Y1131" i="1"/>
  <c r="J1131" i="1"/>
  <c r="I1131" i="1"/>
  <c r="N1130" i="1"/>
  <c r="X1130" i="1"/>
  <c r="Y1130" i="1"/>
  <c r="J1130" i="1"/>
  <c r="I1130" i="1"/>
  <c r="N1129" i="1"/>
  <c r="X1129" i="1"/>
  <c r="Y1129" i="1"/>
  <c r="J1129" i="1"/>
  <c r="I1129" i="1"/>
  <c r="N1128" i="1"/>
  <c r="X1128" i="1"/>
  <c r="Y1128" i="1"/>
  <c r="J1128" i="1"/>
  <c r="I1128" i="1"/>
  <c r="N1127" i="1"/>
  <c r="X1127" i="1"/>
  <c r="Y1127" i="1"/>
  <c r="J1127" i="1"/>
  <c r="I1127" i="1"/>
  <c r="N1126" i="1"/>
  <c r="X1126" i="1"/>
  <c r="Y1126" i="1"/>
  <c r="J1126" i="1"/>
  <c r="I1126" i="1"/>
  <c r="N1125" i="1"/>
  <c r="X1125" i="1"/>
  <c r="Y1125" i="1"/>
  <c r="J1125" i="1"/>
  <c r="I1125" i="1"/>
  <c r="N1124" i="1"/>
  <c r="X1124" i="1"/>
  <c r="Y1124" i="1"/>
  <c r="J1124" i="1"/>
  <c r="I1124" i="1"/>
  <c r="N1123" i="1"/>
  <c r="X1123" i="1"/>
  <c r="Y1123" i="1"/>
  <c r="J1123" i="1"/>
  <c r="I1123" i="1"/>
  <c r="N1122" i="1"/>
  <c r="X1122" i="1"/>
  <c r="Y1122" i="1"/>
  <c r="J1122" i="1"/>
  <c r="I1122" i="1"/>
  <c r="N1121" i="1"/>
  <c r="X1121" i="1"/>
  <c r="Y1121" i="1"/>
  <c r="J1121" i="1"/>
  <c r="I1121" i="1"/>
  <c r="N1120" i="1"/>
  <c r="X1120" i="1"/>
  <c r="Y1120" i="1"/>
  <c r="J1120" i="1"/>
  <c r="I1120" i="1"/>
  <c r="N1119" i="1"/>
  <c r="X1119" i="1"/>
  <c r="Y1119" i="1"/>
  <c r="J1119" i="1"/>
  <c r="I1119" i="1"/>
  <c r="N1118" i="1"/>
  <c r="X1118" i="1"/>
  <c r="Y1118" i="1"/>
  <c r="J1118" i="1"/>
  <c r="I1118" i="1"/>
  <c r="N1117" i="1"/>
  <c r="X1117" i="1"/>
  <c r="Y1117" i="1"/>
  <c r="J1117" i="1"/>
  <c r="I1117" i="1"/>
  <c r="N1116" i="1"/>
  <c r="X1116" i="1"/>
  <c r="Y1116" i="1"/>
  <c r="J1116" i="1"/>
  <c r="I1116" i="1"/>
  <c r="N1115" i="1"/>
  <c r="X1115" i="1"/>
  <c r="Y1115" i="1"/>
  <c r="J1115" i="1"/>
  <c r="I1115" i="1"/>
  <c r="N1114" i="1"/>
  <c r="X1114" i="1"/>
  <c r="Y1114" i="1"/>
  <c r="J1114" i="1"/>
  <c r="I1114" i="1"/>
  <c r="N1113" i="1"/>
  <c r="X1113" i="1"/>
  <c r="Y1113" i="1"/>
  <c r="J1113" i="1"/>
  <c r="I1113" i="1"/>
  <c r="N1112" i="1"/>
  <c r="X1112" i="1"/>
  <c r="Y1112" i="1"/>
  <c r="J1112" i="1"/>
  <c r="I1112" i="1"/>
  <c r="N1111" i="1"/>
  <c r="X1111" i="1"/>
  <c r="Y1111" i="1"/>
  <c r="J1111" i="1"/>
  <c r="I1111" i="1"/>
  <c r="N1110" i="1"/>
  <c r="X1110" i="1"/>
  <c r="Y1110" i="1"/>
  <c r="J1110" i="1"/>
  <c r="I1110" i="1"/>
  <c r="N1109" i="1"/>
  <c r="X1109" i="1"/>
  <c r="Y1109" i="1"/>
  <c r="J1109" i="1"/>
  <c r="I1109" i="1"/>
  <c r="N1108" i="1"/>
  <c r="X1108" i="1"/>
  <c r="Y1108" i="1"/>
  <c r="J1108" i="1"/>
  <c r="I1108" i="1"/>
  <c r="N1107" i="1"/>
  <c r="X1107" i="1"/>
  <c r="Y1107" i="1"/>
  <c r="J1107" i="1"/>
  <c r="I1107" i="1"/>
  <c r="N1106" i="1"/>
  <c r="X1106" i="1"/>
  <c r="Y1106" i="1"/>
  <c r="J1106" i="1"/>
  <c r="I1106" i="1"/>
  <c r="N1105" i="1"/>
  <c r="X1105" i="1"/>
  <c r="Y1105" i="1"/>
  <c r="J1105" i="1"/>
  <c r="I1105" i="1"/>
  <c r="N1104" i="1"/>
  <c r="X1104" i="1"/>
  <c r="Y1104" i="1"/>
  <c r="J1104" i="1"/>
  <c r="I1104" i="1"/>
  <c r="N1103" i="1"/>
  <c r="X1103" i="1"/>
  <c r="Y1103" i="1"/>
  <c r="J1103" i="1"/>
  <c r="I1103" i="1"/>
  <c r="N1102" i="1"/>
  <c r="X1102" i="1"/>
  <c r="Y1102" i="1"/>
  <c r="J1102" i="1"/>
  <c r="I1102" i="1"/>
  <c r="N1101" i="1"/>
  <c r="X1101" i="1"/>
  <c r="Y1101" i="1"/>
  <c r="J1101" i="1"/>
  <c r="I1101" i="1"/>
  <c r="N1100" i="1"/>
  <c r="X1100" i="1"/>
  <c r="Y1100" i="1"/>
  <c r="J1100" i="1"/>
  <c r="I1100" i="1"/>
  <c r="N1099" i="1"/>
  <c r="X1099" i="1"/>
  <c r="Y1099" i="1"/>
  <c r="J1099" i="1"/>
  <c r="I1099" i="1"/>
  <c r="N1098" i="1"/>
  <c r="X1098" i="1"/>
  <c r="Y1098" i="1"/>
  <c r="J1098" i="1"/>
  <c r="I1098" i="1"/>
  <c r="N1097" i="1"/>
  <c r="X1097" i="1"/>
  <c r="Y1097" i="1"/>
  <c r="J1097" i="1"/>
  <c r="I1097" i="1"/>
  <c r="N1096" i="1"/>
  <c r="X1096" i="1"/>
  <c r="Y1096" i="1"/>
  <c r="J1096" i="1"/>
  <c r="I1096" i="1"/>
  <c r="N1095" i="1"/>
  <c r="X1095" i="1"/>
  <c r="Y1095" i="1"/>
  <c r="J1095" i="1"/>
  <c r="I1095" i="1"/>
  <c r="N1094" i="1"/>
  <c r="X1094" i="1"/>
  <c r="Y1094" i="1"/>
  <c r="J1094" i="1"/>
  <c r="I1094" i="1"/>
  <c r="N1093" i="1"/>
  <c r="X1093" i="1"/>
  <c r="Y1093" i="1"/>
  <c r="J1093" i="1"/>
  <c r="I1093" i="1"/>
  <c r="N1092" i="1"/>
  <c r="X1092" i="1"/>
  <c r="Y1092" i="1"/>
  <c r="J1092" i="1"/>
  <c r="I1092" i="1"/>
  <c r="N1091" i="1"/>
  <c r="X1091" i="1"/>
  <c r="Y1091" i="1"/>
  <c r="J1091" i="1"/>
  <c r="I1091" i="1"/>
  <c r="N1090" i="1"/>
  <c r="X1090" i="1"/>
  <c r="Y1090" i="1"/>
  <c r="J1090" i="1"/>
  <c r="I1090" i="1"/>
  <c r="N1089" i="1"/>
  <c r="X1089" i="1"/>
  <c r="Y1089" i="1"/>
  <c r="J1089" i="1"/>
  <c r="I1089" i="1"/>
  <c r="N1088" i="1"/>
  <c r="X1088" i="1"/>
  <c r="Y1088" i="1"/>
  <c r="J1088" i="1"/>
  <c r="I1088" i="1"/>
  <c r="N1087" i="1"/>
  <c r="X1087" i="1"/>
  <c r="Y1087" i="1"/>
  <c r="J1087" i="1"/>
  <c r="I1087" i="1"/>
  <c r="N1086" i="1"/>
  <c r="X1086" i="1"/>
  <c r="Y1086" i="1"/>
  <c r="J1086" i="1"/>
  <c r="I1086" i="1"/>
  <c r="N1085" i="1"/>
  <c r="X1085" i="1"/>
  <c r="Y1085" i="1"/>
  <c r="J1085" i="1"/>
  <c r="I1085" i="1"/>
  <c r="N1084" i="1"/>
  <c r="X1084" i="1"/>
  <c r="Y1084" i="1"/>
  <c r="J1084" i="1"/>
  <c r="I1084" i="1"/>
  <c r="N1083" i="1"/>
  <c r="X1083" i="1"/>
  <c r="Y1083" i="1"/>
  <c r="J1083" i="1"/>
  <c r="I1083" i="1"/>
  <c r="N1082" i="1"/>
  <c r="X1082" i="1"/>
  <c r="Y1082" i="1"/>
  <c r="J1082" i="1"/>
  <c r="I1082" i="1"/>
  <c r="N1081" i="1"/>
  <c r="X1081" i="1"/>
  <c r="Y1081" i="1"/>
  <c r="J1081" i="1"/>
  <c r="I1081" i="1"/>
  <c r="N1080" i="1"/>
  <c r="X1080" i="1"/>
  <c r="Y1080" i="1"/>
  <c r="J1080" i="1"/>
  <c r="I1080" i="1"/>
  <c r="N1079" i="1"/>
  <c r="X1079" i="1"/>
  <c r="Y1079" i="1"/>
  <c r="J1079" i="1"/>
  <c r="I1079" i="1"/>
  <c r="N1078" i="1"/>
  <c r="X1078" i="1"/>
  <c r="Y1078" i="1"/>
  <c r="J1078" i="1"/>
  <c r="I1078" i="1"/>
  <c r="N1077" i="1"/>
  <c r="X1077" i="1"/>
  <c r="Y1077" i="1"/>
  <c r="J1077" i="1"/>
  <c r="I1077" i="1"/>
  <c r="N1076" i="1"/>
  <c r="X1076" i="1"/>
  <c r="Y1076" i="1"/>
  <c r="J1076" i="1"/>
  <c r="I1076" i="1"/>
  <c r="N1075" i="1"/>
  <c r="X1075" i="1"/>
  <c r="Y1075" i="1"/>
  <c r="J1075" i="1"/>
  <c r="I1075" i="1"/>
  <c r="N1074" i="1"/>
  <c r="X1074" i="1"/>
  <c r="Y1074" i="1"/>
  <c r="J1074" i="1"/>
  <c r="I1074" i="1"/>
  <c r="N1073" i="1"/>
  <c r="X1073" i="1"/>
  <c r="Y1073" i="1"/>
  <c r="J1073" i="1"/>
  <c r="I1073" i="1"/>
  <c r="N1072" i="1"/>
  <c r="X1072" i="1"/>
  <c r="Y1072" i="1"/>
  <c r="J1072" i="1"/>
  <c r="I1072" i="1"/>
  <c r="N1071" i="1"/>
  <c r="X1071" i="1"/>
  <c r="Y1071" i="1"/>
  <c r="J1071" i="1"/>
  <c r="I1071" i="1"/>
  <c r="N1070" i="1"/>
  <c r="X1070" i="1"/>
  <c r="Y1070" i="1"/>
  <c r="J1070" i="1"/>
  <c r="I1070" i="1"/>
  <c r="N1069" i="1"/>
  <c r="X1069" i="1"/>
  <c r="Y1069" i="1"/>
  <c r="J1069" i="1"/>
  <c r="I1069" i="1"/>
  <c r="N1068" i="1"/>
  <c r="X1068" i="1"/>
  <c r="Y1068" i="1"/>
  <c r="J1068" i="1"/>
  <c r="I1068" i="1"/>
  <c r="N1067" i="1"/>
  <c r="X1067" i="1"/>
  <c r="Y1067" i="1"/>
  <c r="J1067" i="1"/>
  <c r="I1067" i="1"/>
  <c r="N1066" i="1"/>
  <c r="X1066" i="1"/>
  <c r="Y1066" i="1"/>
  <c r="J1066" i="1"/>
  <c r="I1066" i="1"/>
  <c r="N1065" i="1"/>
  <c r="X1065" i="1"/>
  <c r="Y1065" i="1"/>
  <c r="J1065" i="1"/>
  <c r="I1065" i="1"/>
  <c r="N1064" i="1"/>
  <c r="X1064" i="1"/>
  <c r="Y1064" i="1"/>
  <c r="J1064" i="1"/>
  <c r="I1064" i="1"/>
  <c r="N1063" i="1"/>
  <c r="X1063" i="1"/>
  <c r="Y1063" i="1"/>
  <c r="J1063" i="1"/>
  <c r="I1063" i="1"/>
  <c r="N1062" i="1"/>
  <c r="X1062" i="1"/>
  <c r="Y1062" i="1"/>
  <c r="J1062" i="1"/>
  <c r="I1062" i="1"/>
  <c r="N1061" i="1"/>
  <c r="X1061" i="1"/>
  <c r="Y1061" i="1"/>
  <c r="J1061" i="1"/>
  <c r="I1061" i="1"/>
  <c r="N1060" i="1"/>
  <c r="X1060" i="1"/>
  <c r="Y1060" i="1"/>
  <c r="J1060" i="1"/>
  <c r="I1060" i="1"/>
  <c r="N1059" i="1"/>
  <c r="X1059" i="1"/>
  <c r="Y1059" i="1"/>
  <c r="J1059" i="1"/>
  <c r="I1059" i="1"/>
  <c r="N1058" i="1"/>
  <c r="X1058" i="1"/>
  <c r="Y1058" i="1"/>
  <c r="J1058" i="1"/>
  <c r="I1058" i="1"/>
  <c r="N1057" i="1"/>
  <c r="X1057" i="1"/>
  <c r="Y1057" i="1"/>
  <c r="J1057" i="1"/>
  <c r="I1057" i="1"/>
  <c r="N1056" i="1"/>
  <c r="X1056" i="1"/>
  <c r="Y1056" i="1"/>
  <c r="J1056" i="1"/>
  <c r="I1056" i="1"/>
  <c r="N1055" i="1"/>
  <c r="X1055" i="1"/>
  <c r="Y1055" i="1"/>
  <c r="J1055" i="1"/>
  <c r="I1055" i="1"/>
  <c r="N1054" i="1"/>
  <c r="X1054" i="1"/>
  <c r="Y1054" i="1"/>
  <c r="J1054" i="1"/>
  <c r="I1054" i="1"/>
  <c r="N1053" i="1"/>
  <c r="X1053" i="1"/>
  <c r="Y1053" i="1"/>
  <c r="J1053" i="1"/>
  <c r="I1053" i="1"/>
  <c r="N1052" i="1"/>
  <c r="X1052" i="1"/>
  <c r="Y1052" i="1"/>
  <c r="J1052" i="1"/>
  <c r="I1052" i="1"/>
  <c r="N1051" i="1"/>
  <c r="X1051" i="1"/>
  <c r="Y1051" i="1"/>
  <c r="J1051" i="1"/>
  <c r="I1051" i="1"/>
  <c r="N1050" i="1"/>
  <c r="X1050" i="1"/>
  <c r="Y1050" i="1"/>
  <c r="J1050" i="1"/>
  <c r="I1050" i="1"/>
  <c r="N1049" i="1"/>
  <c r="X1049" i="1"/>
  <c r="Y1049" i="1"/>
  <c r="J1049" i="1"/>
  <c r="I1049" i="1"/>
  <c r="N1048" i="1"/>
  <c r="X1048" i="1"/>
  <c r="Y1048" i="1"/>
  <c r="J1048" i="1"/>
  <c r="I1048" i="1"/>
  <c r="N1047" i="1"/>
  <c r="X1047" i="1"/>
  <c r="Y1047" i="1"/>
  <c r="J1047" i="1"/>
  <c r="I1047" i="1"/>
  <c r="N1046" i="1"/>
  <c r="X1046" i="1"/>
  <c r="Y1046" i="1"/>
  <c r="J1046" i="1"/>
  <c r="I1046" i="1"/>
  <c r="N1045" i="1"/>
  <c r="X1045" i="1"/>
  <c r="Y1045" i="1"/>
  <c r="J1045" i="1"/>
  <c r="I1045" i="1"/>
  <c r="N1044" i="1"/>
  <c r="X1044" i="1"/>
  <c r="Y1044" i="1"/>
  <c r="J1044" i="1"/>
  <c r="I1044" i="1"/>
  <c r="N1043" i="1"/>
  <c r="X1043" i="1"/>
  <c r="Y1043" i="1"/>
  <c r="J1043" i="1"/>
  <c r="I1043" i="1"/>
  <c r="N1042" i="1"/>
  <c r="X1042" i="1"/>
  <c r="Y1042" i="1"/>
  <c r="J1042" i="1"/>
  <c r="I1042" i="1"/>
  <c r="N1041" i="1"/>
  <c r="X1041" i="1"/>
  <c r="Y1041" i="1"/>
  <c r="J1041" i="1"/>
  <c r="I1041" i="1"/>
  <c r="N1040" i="1"/>
  <c r="X1040" i="1"/>
  <c r="Y1040" i="1"/>
  <c r="J1040" i="1"/>
  <c r="I1040" i="1"/>
  <c r="N1039" i="1"/>
  <c r="X1039" i="1"/>
  <c r="Y1039" i="1"/>
  <c r="J1039" i="1"/>
  <c r="I1039" i="1"/>
  <c r="N1038" i="1"/>
  <c r="X1038" i="1"/>
  <c r="Y1038" i="1"/>
  <c r="J1038" i="1"/>
  <c r="I1038" i="1"/>
  <c r="N1037" i="1"/>
  <c r="X1037" i="1"/>
  <c r="Y1037" i="1"/>
  <c r="J1037" i="1"/>
  <c r="I1037" i="1"/>
  <c r="N1036" i="1"/>
  <c r="X1036" i="1"/>
  <c r="Y1036" i="1"/>
  <c r="J1036" i="1"/>
  <c r="I1036" i="1"/>
  <c r="N1035" i="1"/>
  <c r="X1035" i="1"/>
  <c r="Y1035" i="1"/>
  <c r="J1035" i="1"/>
  <c r="I1035" i="1"/>
  <c r="N1034" i="1"/>
  <c r="X1034" i="1"/>
  <c r="Y1034" i="1"/>
  <c r="J1034" i="1"/>
  <c r="I1034" i="1"/>
  <c r="N1033" i="1"/>
  <c r="X1033" i="1"/>
  <c r="Y1033" i="1"/>
  <c r="J1033" i="1"/>
  <c r="I1033" i="1"/>
  <c r="N1032" i="1"/>
  <c r="X1032" i="1"/>
  <c r="Y1032" i="1"/>
  <c r="J1032" i="1"/>
  <c r="I1032" i="1"/>
  <c r="N1031" i="1"/>
  <c r="X1031" i="1"/>
  <c r="Y1031" i="1"/>
  <c r="J1031" i="1"/>
  <c r="I1031" i="1"/>
  <c r="N1030" i="1"/>
  <c r="X1030" i="1"/>
  <c r="Y1030" i="1"/>
  <c r="J1030" i="1"/>
  <c r="I1030" i="1"/>
  <c r="N1029" i="1"/>
  <c r="X1029" i="1"/>
  <c r="Y1029" i="1"/>
  <c r="J1029" i="1"/>
  <c r="I1029" i="1"/>
  <c r="N1028" i="1"/>
  <c r="X1028" i="1"/>
  <c r="Y1028" i="1"/>
  <c r="J1028" i="1"/>
  <c r="I1028" i="1"/>
  <c r="N1027" i="1"/>
  <c r="X1027" i="1"/>
  <c r="Y1027" i="1"/>
  <c r="J1027" i="1"/>
  <c r="I1027" i="1"/>
  <c r="N1026" i="1"/>
  <c r="X1026" i="1"/>
  <c r="Y1026" i="1"/>
  <c r="J1026" i="1"/>
  <c r="I1026" i="1"/>
  <c r="N1025" i="1"/>
  <c r="X1025" i="1"/>
  <c r="Y1025" i="1"/>
  <c r="J1025" i="1"/>
  <c r="I1025" i="1"/>
  <c r="N1024" i="1"/>
  <c r="X1024" i="1"/>
  <c r="Y1024" i="1"/>
  <c r="J1024" i="1"/>
  <c r="I1024" i="1"/>
  <c r="N1023" i="1"/>
  <c r="X1023" i="1"/>
  <c r="Y1023" i="1"/>
  <c r="J1023" i="1"/>
  <c r="I1023" i="1"/>
  <c r="N1022" i="1"/>
  <c r="X1022" i="1"/>
  <c r="Y1022" i="1"/>
  <c r="J1022" i="1"/>
  <c r="I1022" i="1"/>
  <c r="N1021" i="1"/>
  <c r="X1021" i="1"/>
  <c r="Y1021" i="1"/>
  <c r="J1021" i="1"/>
  <c r="I1021" i="1"/>
  <c r="N1020" i="1"/>
  <c r="X1020" i="1"/>
  <c r="Y1020" i="1"/>
  <c r="J1020" i="1"/>
  <c r="I1020" i="1"/>
  <c r="N1019" i="1"/>
  <c r="X1019" i="1"/>
  <c r="Y1019" i="1"/>
  <c r="J1019" i="1"/>
  <c r="I1019" i="1"/>
  <c r="N1018" i="1"/>
  <c r="X1018" i="1"/>
  <c r="Y1018" i="1"/>
  <c r="J1018" i="1"/>
  <c r="I1018" i="1"/>
  <c r="N1017" i="1"/>
  <c r="X1017" i="1"/>
  <c r="Y1017" i="1"/>
  <c r="J1017" i="1"/>
  <c r="I1017" i="1"/>
  <c r="N1016" i="1"/>
  <c r="X1016" i="1"/>
  <c r="Y1016" i="1"/>
  <c r="J1016" i="1"/>
  <c r="I1016" i="1"/>
  <c r="N1015" i="1"/>
  <c r="X1015" i="1"/>
  <c r="Y1015" i="1"/>
  <c r="J1015" i="1"/>
  <c r="I1015" i="1"/>
  <c r="N1014" i="1"/>
  <c r="X1014" i="1"/>
  <c r="Y1014" i="1"/>
  <c r="J1014" i="1"/>
  <c r="I1014" i="1"/>
  <c r="N1013" i="1"/>
  <c r="X1013" i="1"/>
  <c r="Y1013" i="1"/>
  <c r="J1013" i="1"/>
  <c r="I1013" i="1"/>
  <c r="N1012" i="1"/>
  <c r="X1012" i="1"/>
  <c r="Y1012" i="1"/>
  <c r="J1012" i="1"/>
  <c r="I1012" i="1"/>
  <c r="N1011" i="1"/>
  <c r="X1011" i="1"/>
  <c r="Y1011" i="1"/>
  <c r="J1011" i="1"/>
  <c r="I1011" i="1"/>
  <c r="N1010" i="1"/>
  <c r="X1010" i="1"/>
  <c r="Y1010" i="1"/>
  <c r="J1010" i="1"/>
  <c r="I1010" i="1"/>
  <c r="N1009" i="1"/>
  <c r="X1009" i="1"/>
  <c r="Y1009" i="1"/>
  <c r="J1009" i="1"/>
  <c r="I1009" i="1"/>
  <c r="N1008" i="1"/>
  <c r="X1008" i="1"/>
  <c r="Y1008" i="1"/>
  <c r="J1008" i="1"/>
  <c r="I1008" i="1"/>
  <c r="N1007" i="1"/>
  <c r="X1007" i="1"/>
  <c r="Y1007" i="1"/>
  <c r="J1007" i="1"/>
  <c r="I1007" i="1"/>
  <c r="N1006" i="1"/>
  <c r="X1006" i="1"/>
  <c r="Y1006" i="1"/>
  <c r="J1006" i="1"/>
  <c r="I1006" i="1"/>
  <c r="N1005" i="1"/>
  <c r="X1005" i="1"/>
  <c r="Y1005" i="1"/>
  <c r="J1005" i="1"/>
  <c r="I1005" i="1"/>
  <c r="N1004" i="1"/>
  <c r="X1004" i="1"/>
  <c r="Y1004" i="1"/>
  <c r="J1004" i="1"/>
  <c r="I1004" i="1"/>
  <c r="N1003" i="1"/>
  <c r="X1003" i="1"/>
  <c r="Y1003" i="1"/>
  <c r="J1003" i="1"/>
  <c r="I1003" i="1"/>
  <c r="N1002" i="1"/>
  <c r="X1002" i="1"/>
  <c r="Y1002" i="1"/>
  <c r="J1002" i="1"/>
  <c r="I1002" i="1"/>
  <c r="N1001" i="1"/>
  <c r="X1001" i="1"/>
  <c r="Y1001" i="1"/>
  <c r="J1001" i="1"/>
  <c r="I1001" i="1"/>
  <c r="N1000" i="1"/>
  <c r="X1000" i="1"/>
  <c r="Y1000" i="1"/>
  <c r="J1000" i="1"/>
  <c r="I1000" i="1"/>
  <c r="N999" i="1"/>
  <c r="X999" i="1"/>
  <c r="Y999" i="1"/>
  <c r="J999" i="1"/>
  <c r="I999" i="1"/>
  <c r="N998" i="1"/>
  <c r="X998" i="1"/>
  <c r="Y998" i="1"/>
  <c r="J998" i="1"/>
  <c r="I998" i="1"/>
  <c r="N997" i="1"/>
  <c r="X997" i="1"/>
  <c r="Y997" i="1"/>
  <c r="J997" i="1"/>
  <c r="I997" i="1"/>
  <c r="N996" i="1"/>
  <c r="X996" i="1"/>
  <c r="Y996" i="1"/>
  <c r="J996" i="1"/>
  <c r="I996" i="1"/>
  <c r="N995" i="1"/>
  <c r="X995" i="1"/>
  <c r="Y995" i="1"/>
  <c r="J995" i="1"/>
  <c r="I995" i="1"/>
  <c r="N994" i="1"/>
  <c r="X994" i="1"/>
  <c r="Y994" i="1"/>
  <c r="J994" i="1"/>
  <c r="I994" i="1"/>
  <c r="N993" i="1"/>
  <c r="X993" i="1"/>
  <c r="Y993" i="1"/>
  <c r="J993" i="1"/>
  <c r="I993" i="1"/>
  <c r="N992" i="1"/>
  <c r="X992" i="1"/>
  <c r="Y992" i="1"/>
  <c r="J992" i="1"/>
  <c r="I992" i="1"/>
  <c r="N991" i="1"/>
  <c r="X991" i="1"/>
  <c r="Y991" i="1"/>
  <c r="J991" i="1"/>
  <c r="I991" i="1"/>
  <c r="N990" i="1"/>
  <c r="X990" i="1"/>
  <c r="Y990" i="1"/>
  <c r="J990" i="1"/>
  <c r="I990" i="1"/>
  <c r="N989" i="1"/>
  <c r="X989" i="1"/>
  <c r="Y989" i="1"/>
  <c r="J989" i="1"/>
  <c r="I989" i="1"/>
  <c r="N988" i="1"/>
  <c r="X988" i="1"/>
  <c r="Y988" i="1"/>
  <c r="J988" i="1"/>
  <c r="I988" i="1"/>
  <c r="N987" i="1"/>
  <c r="X987" i="1"/>
  <c r="Y987" i="1"/>
  <c r="J987" i="1"/>
  <c r="I987" i="1"/>
  <c r="N986" i="1"/>
  <c r="X986" i="1"/>
  <c r="Y986" i="1"/>
  <c r="J986" i="1"/>
  <c r="I986" i="1"/>
  <c r="N985" i="1"/>
  <c r="X985" i="1"/>
  <c r="Y985" i="1"/>
  <c r="J985" i="1"/>
  <c r="I985" i="1"/>
  <c r="N984" i="1"/>
  <c r="X984" i="1"/>
  <c r="Y984" i="1"/>
  <c r="J984" i="1"/>
  <c r="I984" i="1"/>
  <c r="N983" i="1"/>
  <c r="X983" i="1"/>
  <c r="Y983" i="1"/>
  <c r="J983" i="1"/>
  <c r="I983" i="1"/>
  <c r="N982" i="1"/>
  <c r="X982" i="1"/>
  <c r="Y982" i="1"/>
  <c r="J982" i="1"/>
  <c r="I982" i="1"/>
  <c r="N981" i="1"/>
  <c r="X981" i="1"/>
  <c r="Y981" i="1"/>
  <c r="J981" i="1"/>
  <c r="I981" i="1"/>
  <c r="N980" i="1"/>
  <c r="X980" i="1"/>
  <c r="Y980" i="1"/>
  <c r="J980" i="1"/>
  <c r="I980" i="1"/>
  <c r="N979" i="1"/>
  <c r="X979" i="1"/>
  <c r="Y979" i="1"/>
  <c r="J979" i="1"/>
  <c r="I979" i="1"/>
  <c r="N978" i="1"/>
  <c r="X978" i="1"/>
  <c r="Y978" i="1"/>
  <c r="J978" i="1"/>
  <c r="I978" i="1"/>
  <c r="N977" i="1"/>
  <c r="X977" i="1"/>
  <c r="Y977" i="1"/>
  <c r="J977" i="1"/>
  <c r="I977" i="1"/>
  <c r="N976" i="1"/>
  <c r="X976" i="1"/>
  <c r="Y976" i="1"/>
  <c r="J976" i="1"/>
  <c r="I976" i="1"/>
  <c r="N975" i="1"/>
  <c r="X975" i="1"/>
  <c r="Y975" i="1"/>
  <c r="J975" i="1"/>
  <c r="I975" i="1"/>
  <c r="N974" i="1"/>
  <c r="X974" i="1"/>
  <c r="Y974" i="1"/>
  <c r="J974" i="1"/>
  <c r="I974" i="1"/>
  <c r="N973" i="1"/>
  <c r="X973" i="1"/>
  <c r="Y973" i="1"/>
  <c r="J973" i="1"/>
  <c r="I973" i="1"/>
  <c r="N972" i="1"/>
  <c r="X972" i="1"/>
  <c r="Y972" i="1"/>
  <c r="J972" i="1"/>
  <c r="I972" i="1"/>
  <c r="N971" i="1"/>
  <c r="X971" i="1"/>
  <c r="Y971" i="1"/>
  <c r="J971" i="1"/>
  <c r="I971" i="1"/>
  <c r="N970" i="1"/>
  <c r="X970" i="1"/>
  <c r="Y970" i="1"/>
  <c r="J970" i="1"/>
  <c r="I970" i="1"/>
  <c r="N969" i="1"/>
  <c r="X969" i="1"/>
  <c r="Y969" i="1"/>
  <c r="J969" i="1"/>
  <c r="I969" i="1"/>
  <c r="N968" i="1"/>
  <c r="X968" i="1"/>
  <c r="Y968" i="1"/>
  <c r="J968" i="1"/>
  <c r="I968" i="1"/>
  <c r="N967" i="1"/>
  <c r="X967" i="1"/>
  <c r="Y967" i="1"/>
  <c r="J967" i="1"/>
  <c r="I967" i="1"/>
  <c r="N966" i="1"/>
  <c r="X966" i="1"/>
  <c r="Y966" i="1"/>
  <c r="J966" i="1"/>
  <c r="I966" i="1"/>
  <c r="N965" i="1"/>
  <c r="X965" i="1"/>
  <c r="Y965" i="1"/>
  <c r="J965" i="1"/>
  <c r="I965" i="1"/>
  <c r="N964" i="1"/>
  <c r="X964" i="1"/>
  <c r="Y964" i="1"/>
  <c r="J964" i="1"/>
  <c r="I964" i="1"/>
  <c r="N963" i="1"/>
  <c r="X963" i="1"/>
  <c r="Y963" i="1"/>
  <c r="J963" i="1"/>
  <c r="I963" i="1"/>
  <c r="N962" i="1"/>
  <c r="X962" i="1"/>
  <c r="Y962" i="1"/>
  <c r="J962" i="1"/>
  <c r="I962" i="1"/>
  <c r="N961" i="1"/>
  <c r="X961" i="1"/>
  <c r="Y961" i="1"/>
  <c r="J961" i="1"/>
  <c r="I961" i="1"/>
  <c r="N960" i="1"/>
  <c r="X960" i="1"/>
  <c r="Y960" i="1"/>
  <c r="J960" i="1"/>
  <c r="I960" i="1"/>
  <c r="N959" i="1"/>
  <c r="X959" i="1"/>
  <c r="Y959" i="1"/>
  <c r="J959" i="1"/>
  <c r="I959" i="1"/>
  <c r="N958" i="1"/>
  <c r="X958" i="1"/>
  <c r="Y958" i="1"/>
  <c r="J958" i="1"/>
  <c r="I958" i="1"/>
  <c r="N957" i="1"/>
  <c r="X957" i="1"/>
  <c r="Y957" i="1"/>
  <c r="J957" i="1"/>
  <c r="I957" i="1"/>
  <c r="N956" i="1"/>
  <c r="X956" i="1"/>
  <c r="Y956" i="1"/>
  <c r="J956" i="1"/>
  <c r="I956" i="1"/>
  <c r="N955" i="1"/>
  <c r="X955" i="1"/>
  <c r="Y955" i="1"/>
  <c r="J955" i="1"/>
  <c r="I955" i="1"/>
  <c r="N954" i="1"/>
  <c r="X954" i="1"/>
  <c r="Y954" i="1"/>
  <c r="J954" i="1"/>
  <c r="I954" i="1"/>
  <c r="N953" i="1"/>
  <c r="X953" i="1"/>
  <c r="Y953" i="1"/>
  <c r="J953" i="1"/>
  <c r="I953" i="1"/>
  <c r="N952" i="1"/>
  <c r="X952" i="1"/>
  <c r="Y952" i="1"/>
  <c r="J952" i="1"/>
  <c r="I952" i="1"/>
  <c r="N951" i="1"/>
  <c r="X951" i="1"/>
  <c r="Y951" i="1"/>
  <c r="J951" i="1"/>
  <c r="I951" i="1"/>
  <c r="N950" i="1"/>
  <c r="X950" i="1"/>
  <c r="Y950" i="1"/>
  <c r="J950" i="1"/>
  <c r="I950" i="1"/>
  <c r="N949" i="1"/>
  <c r="X949" i="1"/>
  <c r="Y949" i="1"/>
  <c r="J949" i="1"/>
  <c r="I949" i="1"/>
  <c r="N948" i="1"/>
  <c r="X948" i="1"/>
  <c r="Y948" i="1"/>
  <c r="J948" i="1"/>
  <c r="I948" i="1"/>
  <c r="N947" i="1"/>
  <c r="X947" i="1"/>
  <c r="Y947" i="1"/>
  <c r="J947" i="1"/>
  <c r="I947" i="1"/>
  <c r="N946" i="1"/>
  <c r="X946" i="1"/>
  <c r="Y946" i="1"/>
  <c r="J946" i="1"/>
  <c r="I946" i="1"/>
  <c r="N945" i="1"/>
  <c r="X945" i="1"/>
  <c r="Y945" i="1"/>
  <c r="J945" i="1"/>
  <c r="I945" i="1"/>
  <c r="N944" i="1"/>
  <c r="X944" i="1"/>
  <c r="Y944" i="1"/>
  <c r="J944" i="1"/>
  <c r="I944" i="1"/>
  <c r="N943" i="1"/>
  <c r="X943" i="1"/>
  <c r="Y943" i="1"/>
  <c r="J943" i="1"/>
  <c r="I943" i="1"/>
  <c r="N942" i="1"/>
  <c r="X942" i="1"/>
  <c r="Y942" i="1"/>
  <c r="J942" i="1"/>
  <c r="I942" i="1"/>
  <c r="N941" i="1"/>
  <c r="X941" i="1"/>
  <c r="Y941" i="1"/>
  <c r="J941" i="1"/>
  <c r="I941" i="1"/>
  <c r="N940" i="1"/>
  <c r="X940" i="1"/>
  <c r="Y940" i="1"/>
  <c r="J940" i="1"/>
  <c r="I940" i="1"/>
  <c r="N939" i="1"/>
  <c r="X939" i="1"/>
  <c r="Y939" i="1"/>
  <c r="J939" i="1"/>
  <c r="I939" i="1"/>
  <c r="N938" i="1"/>
  <c r="X938" i="1"/>
  <c r="Y938" i="1"/>
  <c r="J938" i="1"/>
  <c r="I938" i="1"/>
  <c r="N937" i="1"/>
  <c r="X937" i="1"/>
  <c r="Y937" i="1"/>
  <c r="J937" i="1"/>
  <c r="I937" i="1"/>
  <c r="N936" i="1"/>
  <c r="X936" i="1"/>
  <c r="Y936" i="1"/>
  <c r="J936" i="1"/>
  <c r="I936" i="1"/>
  <c r="N935" i="1"/>
  <c r="X935" i="1"/>
  <c r="Y935" i="1"/>
  <c r="J935" i="1"/>
  <c r="I935" i="1"/>
  <c r="N934" i="1"/>
  <c r="X934" i="1"/>
  <c r="Y934" i="1"/>
  <c r="J934" i="1"/>
  <c r="I934" i="1"/>
  <c r="N933" i="1"/>
  <c r="X933" i="1"/>
  <c r="Y933" i="1"/>
  <c r="J933" i="1"/>
  <c r="I933" i="1"/>
  <c r="N932" i="1"/>
  <c r="X932" i="1"/>
  <c r="Y932" i="1"/>
  <c r="J932" i="1"/>
  <c r="I932" i="1"/>
  <c r="N931" i="1"/>
  <c r="X931" i="1"/>
  <c r="Y931" i="1"/>
  <c r="J931" i="1"/>
  <c r="I931" i="1"/>
  <c r="N930" i="1"/>
  <c r="X930" i="1"/>
  <c r="Y930" i="1"/>
  <c r="J930" i="1"/>
  <c r="I930" i="1"/>
  <c r="N929" i="1"/>
  <c r="X929" i="1"/>
  <c r="Y929" i="1"/>
  <c r="J929" i="1"/>
  <c r="I929" i="1"/>
  <c r="N928" i="1"/>
  <c r="X928" i="1"/>
  <c r="Y928" i="1"/>
  <c r="J928" i="1"/>
  <c r="I928" i="1"/>
  <c r="N927" i="1"/>
  <c r="X927" i="1"/>
  <c r="Y927" i="1"/>
  <c r="J927" i="1"/>
  <c r="I927" i="1"/>
  <c r="N926" i="1"/>
  <c r="X926" i="1"/>
  <c r="Y926" i="1"/>
  <c r="J926" i="1"/>
  <c r="I926" i="1"/>
  <c r="N925" i="1"/>
  <c r="X925" i="1"/>
  <c r="Y925" i="1"/>
  <c r="J925" i="1"/>
  <c r="I925" i="1"/>
  <c r="N924" i="1"/>
  <c r="X924" i="1"/>
  <c r="Y924" i="1"/>
  <c r="J924" i="1"/>
  <c r="I924" i="1"/>
  <c r="N923" i="1"/>
  <c r="X923" i="1"/>
  <c r="Y923" i="1"/>
  <c r="J923" i="1"/>
  <c r="I923" i="1"/>
  <c r="N922" i="1"/>
  <c r="X922" i="1"/>
  <c r="Y922" i="1"/>
  <c r="J922" i="1"/>
  <c r="I922" i="1"/>
  <c r="N921" i="1"/>
  <c r="X921" i="1"/>
  <c r="Y921" i="1"/>
  <c r="J921" i="1"/>
  <c r="I921" i="1"/>
  <c r="N920" i="1"/>
  <c r="X920" i="1"/>
  <c r="Y920" i="1"/>
  <c r="J920" i="1"/>
  <c r="I920" i="1"/>
  <c r="N919" i="1"/>
  <c r="X919" i="1"/>
  <c r="Y919" i="1"/>
  <c r="J919" i="1"/>
  <c r="I919" i="1"/>
  <c r="N918" i="1"/>
  <c r="X918" i="1"/>
  <c r="Y918" i="1"/>
  <c r="J918" i="1"/>
  <c r="I918" i="1"/>
  <c r="N917" i="1"/>
  <c r="X917" i="1"/>
  <c r="Y917" i="1"/>
  <c r="J917" i="1"/>
  <c r="I917" i="1"/>
  <c r="N916" i="1"/>
  <c r="X916" i="1"/>
  <c r="Y916" i="1"/>
  <c r="J916" i="1"/>
  <c r="I916" i="1"/>
  <c r="N915" i="1"/>
  <c r="X915" i="1"/>
  <c r="Y915" i="1"/>
  <c r="J915" i="1"/>
  <c r="I915" i="1"/>
  <c r="N914" i="1"/>
  <c r="X914" i="1"/>
  <c r="Y914" i="1"/>
  <c r="J914" i="1"/>
  <c r="I914" i="1"/>
  <c r="N913" i="1"/>
  <c r="X913" i="1"/>
  <c r="Y913" i="1"/>
  <c r="J913" i="1"/>
  <c r="I913" i="1"/>
  <c r="N912" i="1"/>
  <c r="X912" i="1"/>
  <c r="Y912" i="1"/>
  <c r="J912" i="1"/>
  <c r="I912" i="1"/>
  <c r="N911" i="1"/>
  <c r="X911" i="1"/>
  <c r="Y911" i="1"/>
  <c r="J911" i="1"/>
  <c r="I911" i="1"/>
  <c r="N910" i="1"/>
  <c r="X910" i="1"/>
  <c r="Y910" i="1"/>
  <c r="J910" i="1"/>
  <c r="I910" i="1"/>
  <c r="N909" i="1"/>
  <c r="X909" i="1"/>
  <c r="Y909" i="1"/>
  <c r="J909" i="1"/>
  <c r="I909" i="1"/>
  <c r="N908" i="1"/>
  <c r="X908" i="1"/>
  <c r="Y908" i="1"/>
  <c r="J908" i="1"/>
  <c r="I908" i="1"/>
  <c r="N907" i="1"/>
  <c r="X907" i="1"/>
  <c r="Y907" i="1"/>
  <c r="J907" i="1"/>
  <c r="I907" i="1"/>
  <c r="N906" i="1"/>
  <c r="X906" i="1"/>
  <c r="Y906" i="1"/>
  <c r="J906" i="1"/>
  <c r="I906" i="1"/>
  <c r="N905" i="1"/>
  <c r="X905" i="1"/>
  <c r="Y905" i="1"/>
  <c r="J905" i="1"/>
  <c r="I905" i="1"/>
  <c r="N904" i="1"/>
  <c r="X904" i="1"/>
  <c r="Y904" i="1"/>
  <c r="J904" i="1"/>
  <c r="I904" i="1"/>
  <c r="N903" i="1"/>
  <c r="X903" i="1"/>
  <c r="Y903" i="1"/>
  <c r="J903" i="1"/>
  <c r="I903" i="1"/>
  <c r="N902" i="1"/>
  <c r="X902" i="1"/>
  <c r="Y902" i="1"/>
  <c r="J902" i="1"/>
  <c r="I902" i="1"/>
  <c r="N901" i="1"/>
  <c r="X901" i="1"/>
  <c r="Y901" i="1"/>
  <c r="J901" i="1"/>
  <c r="I901" i="1"/>
  <c r="N900" i="1"/>
  <c r="X900" i="1"/>
  <c r="Y900" i="1"/>
  <c r="J900" i="1"/>
  <c r="I900" i="1"/>
  <c r="N899" i="1"/>
  <c r="X899" i="1"/>
  <c r="Y899" i="1"/>
  <c r="J899" i="1"/>
  <c r="I899" i="1"/>
  <c r="N898" i="1"/>
  <c r="X898" i="1"/>
  <c r="Y898" i="1"/>
  <c r="J898" i="1"/>
  <c r="I898" i="1"/>
  <c r="N897" i="1"/>
  <c r="X897" i="1"/>
  <c r="Y897" i="1"/>
  <c r="J897" i="1"/>
  <c r="I897" i="1"/>
  <c r="N896" i="1"/>
  <c r="X896" i="1"/>
  <c r="Y896" i="1"/>
  <c r="J896" i="1"/>
  <c r="I896" i="1"/>
  <c r="N895" i="1"/>
  <c r="X895" i="1"/>
  <c r="Y895" i="1"/>
  <c r="J895" i="1"/>
  <c r="I895" i="1"/>
  <c r="N894" i="1"/>
  <c r="X894" i="1"/>
  <c r="Y894" i="1"/>
  <c r="J894" i="1"/>
  <c r="I894" i="1"/>
  <c r="N893" i="1"/>
  <c r="X893" i="1"/>
  <c r="Y893" i="1"/>
  <c r="J893" i="1"/>
  <c r="I893" i="1"/>
  <c r="N892" i="1"/>
  <c r="X892" i="1"/>
  <c r="Y892" i="1"/>
  <c r="J892" i="1"/>
  <c r="I892" i="1"/>
  <c r="N891" i="1"/>
  <c r="X891" i="1"/>
  <c r="Y891" i="1"/>
  <c r="J891" i="1"/>
  <c r="I891" i="1"/>
  <c r="N890" i="1"/>
  <c r="X890" i="1"/>
  <c r="Y890" i="1"/>
  <c r="J890" i="1"/>
  <c r="I890" i="1"/>
  <c r="N889" i="1"/>
  <c r="X889" i="1"/>
  <c r="Y889" i="1"/>
  <c r="J889" i="1"/>
  <c r="I889" i="1"/>
  <c r="N888" i="1"/>
  <c r="X888" i="1"/>
  <c r="Y888" i="1"/>
  <c r="J888" i="1"/>
  <c r="I888" i="1"/>
  <c r="N887" i="1"/>
  <c r="X887" i="1"/>
  <c r="Y887" i="1"/>
  <c r="J887" i="1"/>
  <c r="I887" i="1"/>
  <c r="N886" i="1"/>
  <c r="X886" i="1"/>
  <c r="Y886" i="1"/>
  <c r="J886" i="1"/>
  <c r="I886" i="1"/>
  <c r="N885" i="1"/>
  <c r="X885" i="1"/>
  <c r="Y885" i="1"/>
  <c r="J885" i="1"/>
  <c r="I885" i="1"/>
  <c r="N884" i="1"/>
  <c r="X884" i="1"/>
  <c r="Y884" i="1"/>
  <c r="J884" i="1"/>
  <c r="I884" i="1"/>
  <c r="N883" i="1"/>
  <c r="X883" i="1"/>
  <c r="Y883" i="1"/>
  <c r="J883" i="1"/>
  <c r="I883" i="1"/>
  <c r="N882" i="1"/>
  <c r="X882" i="1"/>
  <c r="Y882" i="1"/>
  <c r="J882" i="1"/>
  <c r="I882" i="1"/>
  <c r="N881" i="1"/>
  <c r="X881" i="1"/>
  <c r="Y881" i="1"/>
  <c r="J881" i="1"/>
  <c r="I881" i="1"/>
  <c r="N880" i="1"/>
  <c r="X880" i="1"/>
  <c r="Y880" i="1"/>
  <c r="J880" i="1"/>
  <c r="I880" i="1"/>
  <c r="N879" i="1"/>
  <c r="X879" i="1"/>
  <c r="Y879" i="1"/>
  <c r="J879" i="1"/>
  <c r="I879" i="1"/>
  <c r="N878" i="1"/>
  <c r="X878" i="1"/>
  <c r="Y878" i="1"/>
  <c r="J878" i="1"/>
  <c r="I878" i="1"/>
  <c r="N877" i="1"/>
  <c r="X877" i="1"/>
  <c r="Y877" i="1"/>
  <c r="J877" i="1"/>
  <c r="I877" i="1"/>
  <c r="N876" i="1"/>
  <c r="X876" i="1"/>
  <c r="Y876" i="1"/>
  <c r="J876" i="1"/>
  <c r="I876" i="1"/>
  <c r="N875" i="1"/>
  <c r="X875" i="1"/>
  <c r="Y875" i="1"/>
  <c r="J875" i="1"/>
  <c r="I875" i="1"/>
  <c r="N874" i="1"/>
  <c r="X874" i="1"/>
  <c r="Y874" i="1"/>
  <c r="J874" i="1"/>
  <c r="I874" i="1"/>
  <c r="N873" i="1"/>
  <c r="X873" i="1"/>
  <c r="Y873" i="1"/>
  <c r="J873" i="1"/>
  <c r="I873" i="1"/>
  <c r="N872" i="1"/>
  <c r="X872" i="1"/>
  <c r="Y872" i="1"/>
  <c r="J872" i="1"/>
  <c r="I872" i="1"/>
  <c r="N871" i="1"/>
  <c r="X871" i="1"/>
  <c r="Y871" i="1"/>
  <c r="J871" i="1"/>
  <c r="I871" i="1"/>
  <c r="N870" i="1"/>
  <c r="X870" i="1"/>
  <c r="Y870" i="1"/>
  <c r="J870" i="1"/>
  <c r="I870" i="1"/>
  <c r="N869" i="1"/>
  <c r="X869" i="1"/>
  <c r="Y869" i="1"/>
  <c r="J869" i="1"/>
  <c r="I869" i="1"/>
  <c r="N868" i="1"/>
  <c r="X868" i="1"/>
  <c r="Y868" i="1"/>
  <c r="J868" i="1"/>
  <c r="I868" i="1"/>
  <c r="N867" i="1"/>
  <c r="X867" i="1"/>
  <c r="Y867" i="1"/>
  <c r="J867" i="1"/>
  <c r="I867" i="1"/>
  <c r="N866" i="1"/>
  <c r="X866" i="1"/>
  <c r="Y866" i="1"/>
  <c r="J866" i="1"/>
  <c r="I866" i="1"/>
  <c r="N865" i="1"/>
  <c r="X865" i="1"/>
  <c r="Y865" i="1"/>
  <c r="J865" i="1"/>
  <c r="I865" i="1"/>
  <c r="N864" i="1"/>
  <c r="X864" i="1"/>
  <c r="Y864" i="1"/>
  <c r="J864" i="1"/>
  <c r="I864" i="1"/>
  <c r="N863" i="1"/>
  <c r="X863" i="1"/>
  <c r="Y863" i="1"/>
  <c r="J863" i="1"/>
  <c r="I863" i="1"/>
  <c r="N862" i="1"/>
  <c r="X862" i="1"/>
  <c r="Y862" i="1"/>
  <c r="J862" i="1"/>
  <c r="I862" i="1"/>
  <c r="N861" i="1"/>
  <c r="X861" i="1"/>
  <c r="Y861" i="1"/>
  <c r="J861" i="1"/>
  <c r="I861" i="1"/>
  <c r="N860" i="1"/>
  <c r="X860" i="1"/>
  <c r="Y860" i="1"/>
  <c r="J860" i="1"/>
  <c r="I860" i="1"/>
  <c r="N859" i="1"/>
  <c r="X859" i="1"/>
  <c r="Y859" i="1"/>
  <c r="J859" i="1"/>
  <c r="I859" i="1"/>
  <c r="N858" i="1"/>
  <c r="X858" i="1"/>
  <c r="Y858" i="1"/>
  <c r="J858" i="1"/>
  <c r="I858" i="1"/>
  <c r="N857" i="1"/>
  <c r="X857" i="1"/>
  <c r="Y857" i="1"/>
  <c r="J857" i="1"/>
  <c r="I857" i="1"/>
  <c r="N856" i="1"/>
  <c r="X856" i="1"/>
  <c r="Y856" i="1"/>
  <c r="J856" i="1"/>
  <c r="I856" i="1"/>
  <c r="N855" i="1"/>
  <c r="X855" i="1"/>
  <c r="Y855" i="1"/>
  <c r="J855" i="1"/>
  <c r="I855" i="1"/>
  <c r="N854" i="1"/>
  <c r="X854" i="1"/>
  <c r="Y854" i="1"/>
  <c r="J854" i="1"/>
  <c r="I854" i="1"/>
  <c r="N853" i="1"/>
  <c r="X853" i="1"/>
  <c r="Y853" i="1"/>
  <c r="J853" i="1"/>
  <c r="I853" i="1"/>
  <c r="N852" i="1"/>
  <c r="X852" i="1"/>
  <c r="Y852" i="1"/>
  <c r="J852" i="1"/>
  <c r="I852" i="1"/>
  <c r="N851" i="1"/>
  <c r="X851" i="1"/>
  <c r="Y851" i="1"/>
  <c r="J851" i="1"/>
  <c r="I851" i="1"/>
  <c r="N850" i="1"/>
  <c r="X850" i="1"/>
  <c r="Y850" i="1"/>
  <c r="J850" i="1"/>
  <c r="I850" i="1"/>
  <c r="N849" i="1"/>
  <c r="X849" i="1"/>
  <c r="Y849" i="1"/>
  <c r="J849" i="1"/>
  <c r="I849" i="1"/>
  <c r="N848" i="1"/>
  <c r="X848" i="1"/>
  <c r="Y848" i="1"/>
  <c r="J848" i="1"/>
  <c r="I848" i="1"/>
  <c r="N847" i="1"/>
  <c r="X847" i="1"/>
  <c r="Y847" i="1"/>
  <c r="J847" i="1"/>
  <c r="I847" i="1"/>
  <c r="N846" i="1"/>
  <c r="X846" i="1"/>
  <c r="Y846" i="1"/>
  <c r="J846" i="1"/>
  <c r="I846" i="1"/>
  <c r="N845" i="1"/>
  <c r="X845" i="1"/>
  <c r="Y845" i="1"/>
  <c r="J845" i="1"/>
  <c r="I845" i="1"/>
  <c r="N844" i="1"/>
  <c r="X844" i="1"/>
  <c r="Y844" i="1"/>
  <c r="J844" i="1"/>
  <c r="I844" i="1"/>
  <c r="N843" i="1"/>
  <c r="X843" i="1"/>
  <c r="Y843" i="1"/>
  <c r="J843" i="1"/>
  <c r="I843" i="1"/>
  <c r="N842" i="1"/>
  <c r="X842" i="1"/>
  <c r="Y842" i="1"/>
  <c r="J842" i="1"/>
  <c r="I842" i="1"/>
  <c r="N841" i="1"/>
  <c r="X841" i="1"/>
  <c r="Y841" i="1"/>
  <c r="J841" i="1"/>
  <c r="I841" i="1"/>
  <c r="N840" i="1"/>
  <c r="X840" i="1"/>
  <c r="Y840" i="1"/>
  <c r="J840" i="1"/>
  <c r="I840" i="1"/>
  <c r="N839" i="1"/>
  <c r="X839" i="1"/>
  <c r="Y839" i="1"/>
  <c r="J839" i="1"/>
  <c r="I839" i="1"/>
  <c r="N838" i="1"/>
  <c r="X838" i="1"/>
  <c r="Y838" i="1"/>
  <c r="J838" i="1"/>
  <c r="I838" i="1"/>
  <c r="N837" i="1"/>
  <c r="X837" i="1"/>
  <c r="Y837" i="1"/>
  <c r="J837" i="1"/>
  <c r="I837" i="1"/>
  <c r="N836" i="1"/>
  <c r="X836" i="1"/>
  <c r="Y836" i="1"/>
  <c r="J836" i="1"/>
  <c r="I836" i="1"/>
  <c r="N835" i="1"/>
  <c r="X835" i="1"/>
  <c r="Y835" i="1"/>
  <c r="J835" i="1"/>
  <c r="I835" i="1"/>
  <c r="N834" i="1"/>
  <c r="X834" i="1"/>
  <c r="Y834" i="1"/>
  <c r="J834" i="1"/>
  <c r="I834" i="1"/>
  <c r="N833" i="1"/>
  <c r="X833" i="1"/>
  <c r="Y833" i="1"/>
  <c r="J833" i="1"/>
  <c r="I833" i="1"/>
  <c r="N832" i="1"/>
  <c r="X832" i="1"/>
  <c r="Y832" i="1"/>
  <c r="J832" i="1"/>
  <c r="I832" i="1"/>
  <c r="N831" i="1"/>
  <c r="X831" i="1"/>
  <c r="Y831" i="1"/>
  <c r="J831" i="1"/>
  <c r="I831" i="1"/>
  <c r="N830" i="1"/>
  <c r="X830" i="1"/>
  <c r="Y830" i="1"/>
  <c r="J830" i="1"/>
  <c r="I830" i="1"/>
  <c r="N829" i="1"/>
  <c r="X829" i="1"/>
  <c r="Y829" i="1"/>
  <c r="J829" i="1"/>
  <c r="I829" i="1"/>
  <c r="N828" i="1"/>
  <c r="X828" i="1"/>
  <c r="Y828" i="1"/>
  <c r="J828" i="1"/>
  <c r="I828" i="1"/>
  <c r="N827" i="1"/>
  <c r="X827" i="1"/>
  <c r="Y827" i="1"/>
  <c r="J827" i="1"/>
  <c r="I827" i="1"/>
  <c r="N826" i="1"/>
  <c r="X826" i="1"/>
  <c r="Y826" i="1"/>
  <c r="J826" i="1"/>
  <c r="I826" i="1"/>
  <c r="N825" i="1"/>
  <c r="X825" i="1"/>
  <c r="Y825" i="1"/>
  <c r="J825" i="1"/>
  <c r="I825" i="1"/>
  <c r="N824" i="1"/>
  <c r="X824" i="1"/>
  <c r="Y824" i="1"/>
  <c r="J824" i="1"/>
  <c r="I824" i="1"/>
  <c r="N823" i="1"/>
  <c r="X823" i="1"/>
  <c r="Y823" i="1"/>
  <c r="J823" i="1"/>
  <c r="I823" i="1"/>
  <c r="N822" i="1"/>
  <c r="X822" i="1"/>
  <c r="Y822" i="1"/>
  <c r="J822" i="1"/>
  <c r="I822" i="1"/>
  <c r="N821" i="1"/>
  <c r="X821" i="1"/>
  <c r="Y821" i="1"/>
  <c r="J821" i="1"/>
  <c r="I821" i="1"/>
  <c r="N820" i="1"/>
  <c r="X820" i="1"/>
  <c r="Y820" i="1"/>
  <c r="J820" i="1"/>
  <c r="I820" i="1"/>
  <c r="N819" i="1"/>
  <c r="X819" i="1"/>
  <c r="Y819" i="1"/>
  <c r="J819" i="1"/>
  <c r="I819" i="1"/>
  <c r="N818" i="1"/>
  <c r="X818" i="1"/>
  <c r="Y818" i="1"/>
  <c r="J818" i="1"/>
  <c r="I818" i="1"/>
  <c r="N817" i="1"/>
  <c r="X817" i="1"/>
  <c r="Y817" i="1"/>
  <c r="J817" i="1"/>
  <c r="I817" i="1"/>
  <c r="N816" i="1"/>
  <c r="X816" i="1"/>
  <c r="Y816" i="1"/>
  <c r="J816" i="1"/>
  <c r="I816" i="1"/>
  <c r="N815" i="1"/>
  <c r="X815" i="1"/>
  <c r="Y815" i="1"/>
  <c r="J815" i="1"/>
  <c r="I815" i="1"/>
  <c r="N814" i="1"/>
  <c r="X814" i="1"/>
  <c r="Y814" i="1"/>
  <c r="J814" i="1"/>
  <c r="I814" i="1"/>
  <c r="N813" i="1"/>
  <c r="X813" i="1"/>
  <c r="Y813" i="1"/>
  <c r="J813" i="1"/>
  <c r="I813" i="1"/>
  <c r="N812" i="1"/>
  <c r="X812" i="1"/>
  <c r="Y812" i="1"/>
  <c r="J812" i="1"/>
  <c r="I812" i="1"/>
  <c r="N811" i="1"/>
  <c r="X811" i="1"/>
  <c r="Y811" i="1"/>
  <c r="J811" i="1"/>
  <c r="I811" i="1"/>
  <c r="N810" i="1"/>
  <c r="X810" i="1"/>
  <c r="Y810" i="1"/>
  <c r="J810" i="1"/>
  <c r="I810" i="1"/>
  <c r="N809" i="1"/>
  <c r="X809" i="1"/>
  <c r="Y809" i="1"/>
  <c r="J809" i="1"/>
  <c r="I809" i="1"/>
  <c r="N808" i="1"/>
  <c r="X808" i="1"/>
  <c r="Y808" i="1"/>
  <c r="J808" i="1"/>
  <c r="I808" i="1"/>
  <c r="N807" i="1"/>
  <c r="X807" i="1"/>
  <c r="Y807" i="1"/>
  <c r="J807" i="1"/>
  <c r="I807" i="1"/>
  <c r="N806" i="1"/>
  <c r="X806" i="1"/>
  <c r="Y806" i="1"/>
  <c r="J806" i="1"/>
  <c r="I806" i="1"/>
  <c r="N805" i="1"/>
  <c r="X805" i="1"/>
  <c r="Y805" i="1"/>
  <c r="J805" i="1"/>
  <c r="I805" i="1"/>
  <c r="N804" i="1"/>
  <c r="X804" i="1"/>
  <c r="Y804" i="1"/>
  <c r="J804" i="1"/>
  <c r="I804" i="1"/>
  <c r="N803" i="1"/>
  <c r="X803" i="1"/>
  <c r="Y803" i="1"/>
  <c r="J803" i="1"/>
  <c r="I803" i="1"/>
  <c r="N802" i="1"/>
  <c r="X802" i="1"/>
  <c r="Y802" i="1"/>
  <c r="J802" i="1"/>
  <c r="I802" i="1"/>
  <c r="N801" i="1"/>
  <c r="X801" i="1"/>
  <c r="Y801" i="1"/>
  <c r="J801" i="1"/>
  <c r="I801" i="1"/>
  <c r="N800" i="1"/>
  <c r="X800" i="1"/>
  <c r="Y800" i="1"/>
  <c r="J800" i="1"/>
  <c r="I800" i="1"/>
  <c r="N799" i="1"/>
  <c r="X799" i="1"/>
  <c r="Y799" i="1"/>
  <c r="J799" i="1"/>
  <c r="I799" i="1"/>
  <c r="N798" i="1"/>
  <c r="X798" i="1"/>
  <c r="Y798" i="1"/>
  <c r="J798" i="1"/>
  <c r="I798" i="1"/>
  <c r="N797" i="1"/>
  <c r="X797" i="1"/>
  <c r="Y797" i="1"/>
  <c r="J797" i="1"/>
  <c r="I797" i="1"/>
  <c r="N796" i="1"/>
  <c r="X796" i="1"/>
  <c r="Y796" i="1"/>
  <c r="J796" i="1"/>
  <c r="I796" i="1"/>
  <c r="N795" i="1"/>
  <c r="X795" i="1"/>
  <c r="Y795" i="1"/>
  <c r="J795" i="1"/>
  <c r="I795" i="1"/>
  <c r="N794" i="1"/>
  <c r="X794" i="1"/>
  <c r="Y794" i="1"/>
  <c r="J794" i="1"/>
  <c r="I794" i="1"/>
  <c r="N793" i="1"/>
  <c r="X793" i="1"/>
  <c r="Y793" i="1"/>
  <c r="J793" i="1"/>
  <c r="I793" i="1"/>
  <c r="N792" i="1"/>
  <c r="X792" i="1"/>
  <c r="Y792" i="1"/>
  <c r="J792" i="1"/>
  <c r="I792" i="1"/>
  <c r="N791" i="1"/>
  <c r="X791" i="1"/>
  <c r="Y791" i="1"/>
  <c r="J791" i="1"/>
  <c r="I791" i="1"/>
  <c r="N790" i="1"/>
  <c r="X790" i="1"/>
  <c r="Y790" i="1"/>
  <c r="J790" i="1"/>
  <c r="I790" i="1"/>
  <c r="N789" i="1"/>
  <c r="X789" i="1"/>
  <c r="Y789" i="1"/>
  <c r="J789" i="1"/>
  <c r="I789" i="1"/>
  <c r="N788" i="1"/>
  <c r="X788" i="1"/>
  <c r="Y788" i="1"/>
  <c r="J788" i="1"/>
  <c r="I788" i="1"/>
  <c r="N787" i="1"/>
  <c r="X787" i="1"/>
  <c r="Y787" i="1"/>
  <c r="J787" i="1"/>
  <c r="I787" i="1"/>
  <c r="N786" i="1"/>
  <c r="X786" i="1"/>
  <c r="Y786" i="1"/>
  <c r="J786" i="1"/>
  <c r="I786" i="1"/>
  <c r="N785" i="1"/>
  <c r="X785" i="1"/>
  <c r="Y785" i="1"/>
  <c r="J785" i="1"/>
  <c r="I785" i="1"/>
  <c r="N784" i="1"/>
  <c r="X784" i="1"/>
  <c r="Y784" i="1"/>
  <c r="J784" i="1"/>
  <c r="I784" i="1"/>
  <c r="N783" i="1"/>
  <c r="X783" i="1"/>
  <c r="Y783" i="1"/>
  <c r="J783" i="1"/>
  <c r="I783" i="1"/>
  <c r="N782" i="1"/>
  <c r="X782" i="1"/>
  <c r="Y782" i="1"/>
  <c r="J782" i="1"/>
  <c r="I782" i="1"/>
  <c r="N781" i="1"/>
  <c r="X781" i="1"/>
  <c r="Y781" i="1"/>
  <c r="J781" i="1"/>
  <c r="I781" i="1"/>
  <c r="N780" i="1"/>
  <c r="X780" i="1"/>
  <c r="Y780" i="1"/>
  <c r="J780" i="1"/>
  <c r="I780" i="1"/>
  <c r="N779" i="1"/>
  <c r="X779" i="1"/>
  <c r="Y779" i="1"/>
  <c r="J779" i="1"/>
  <c r="I779" i="1"/>
  <c r="N778" i="1"/>
  <c r="X778" i="1"/>
  <c r="Y778" i="1"/>
  <c r="J778" i="1"/>
  <c r="I778" i="1"/>
  <c r="N777" i="1"/>
  <c r="X777" i="1"/>
  <c r="Y777" i="1"/>
  <c r="J777" i="1"/>
  <c r="I777" i="1"/>
  <c r="N776" i="1"/>
  <c r="X776" i="1"/>
  <c r="Y776" i="1"/>
  <c r="J776" i="1"/>
  <c r="I776" i="1"/>
  <c r="N775" i="1"/>
  <c r="X775" i="1"/>
  <c r="Y775" i="1"/>
  <c r="J775" i="1"/>
  <c r="I775" i="1"/>
  <c r="N774" i="1"/>
  <c r="X774" i="1"/>
  <c r="Y774" i="1"/>
  <c r="J774" i="1"/>
  <c r="I774" i="1"/>
  <c r="N773" i="1"/>
  <c r="X773" i="1"/>
  <c r="Y773" i="1"/>
  <c r="J773" i="1"/>
  <c r="I773" i="1"/>
  <c r="N772" i="1"/>
  <c r="X772" i="1"/>
  <c r="Y772" i="1"/>
  <c r="J772" i="1"/>
  <c r="I772" i="1"/>
  <c r="N771" i="1"/>
  <c r="X771" i="1"/>
  <c r="Y771" i="1"/>
  <c r="J771" i="1"/>
  <c r="I771" i="1"/>
  <c r="N770" i="1"/>
  <c r="X770" i="1"/>
  <c r="Y770" i="1"/>
  <c r="J770" i="1"/>
  <c r="I770" i="1"/>
  <c r="N769" i="1"/>
  <c r="X769" i="1"/>
  <c r="Y769" i="1"/>
  <c r="J769" i="1"/>
  <c r="I769" i="1"/>
  <c r="N768" i="1"/>
  <c r="X768" i="1"/>
  <c r="Y768" i="1"/>
  <c r="J768" i="1"/>
  <c r="I768" i="1"/>
  <c r="N767" i="1"/>
  <c r="X767" i="1"/>
  <c r="Y767" i="1"/>
  <c r="J767" i="1"/>
  <c r="I767" i="1"/>
  <c r="N766" i="1"/>
  <c r="X766" i="1"/>
  <c r="Y766" i="1"/>
  <c r="J766" i="1"/>
  <c r="I766" i="1"/>
  <c r="N765" i="1"/>
  <c r="X765" i="1"/>
  <c r="Y765" i="1"/>
  <c r="J765" i="1"/>
  <c r="I765" i="1"/>
  <c r="N764" i="1"/>
  <c r="X764" i="1"/>
  <c r="Y764" i="1"/>
  <c r="J764" i="1"/>
  <c r="I764" i="1"/>
  <c r="N763" i="1"/>
  <c r="X763" i="1"/>
  <c r="Y763" i="1"/>
  <c r="J763" i="1"/>
  <c r="I763" i="1"/>
  <c r="N762" i="1"/>
  <c r="X762" i="1"/>
  <c r="Y762" i="1"/>
  <c r="J762" i="1"/>
  <c r="I762" i="1"/>
  <c r="N761" i="1"/>
  <c r="X761" i="1"/>
  <c r="Y761" i="1"/>
  <c r="J761" i="1"/>
  <c r="I761" i="1"/>
  <c r="N760" i="1"/>
  <c r="X760" i="1"/>
  <c r="Y760" i="1"/>
  <c r="J760" i="1"/>
  <c r="I760" i="1"/>
  <c r="N759" i="1"/>
  <c r="X759" i="1"/>
  <c r="Y759" i="1"/>
  <c r="J759" i="1"/>
  <c r="I759" i="1"/>
  <c r="N758" i="1"/>
  <c r="X758" i="1"/>
  <c r="Y758" i="1"/>
  <c r="J758" i="1"/>
  <c r="I758" i="1"/>
  <c r="N757" i="1"/>
  <c r="X757" i="1"/>
  <c r="Y757" i="1"/>
  <c r="J757" i="1"/>
  <c r="I757" i="1"/>
  <c r="N756" i="1"/>
  <c r="X756" i="1"/>
  <c r="Y756" i="1"/>
  <c r="J756" i="1"/>
  <c r="I756" i="1"/>
  <c r="N755" i="1"/>
  <c r="X755" i="1"/>
  <c r="Y755" i="1"/>
  <c r="J755" i="1"/>
  <c r="I755" i="1"/>
  <c r="N754" i="1"/>
  <c r="X754" i="1"/>
  <c r="Y754" i="1"/>
  <c r="J754" i="1"/>
  <c r="I754" i="1"/>
  <c r="N753" i="1"/>
  <c r="X753" i="1"/>
  <c r="Y753" i="1"/>
  <c r="J753" i="1"/>
  <c r="I753" i="1"/>
  <c r="N752" i="1"/>
  <c r="X752" i="1"/>
  <c r="Y752" i="1"/>
  <c r="J752" i="1"/>
  <c r="I752" i="1"/>
  <c r="N751" i="1"/>
  <c r="X751" i="1"/>
  <c r="Y751" i="1"/>
  <c r="J751" i="1"/>
  <c r="I751" i="1"/>
  <c r="N750" i="1"/>
  <c r="X750" i="1"/>
  <c r="Y750" i="1"/>
  <c r="J750" i="1"/>
  <c r="I750" i="1"/>
  <c r="N749" i="1"/>
  <c r="X749" i="1"/>
  <c r="Y749" i="1"/>
  <c r="J749" i="1"/>
  <c r="I749" i="1"/>
  <c r="N748" i="1"/>
  <c r="X748" i="1"/>
  <c r="Y748" i="1"/>
  <c r="J748" i="1"/>
  <c r="I748" i="1"/>
  <c r="N747" i="1"/>
  <c r="X747" i="1"/>
  <c r="Y747" i="1"/>
  <c r="J747" i="1"/>
  <c r="I747" i="1"/>
  <c r="N746" i="1"/>
  <c r="X746" i="1"/>
  <c r="Y746" i="1"/>
  <c r="J746" i="1"/>
  <c r="I746" i="1"/>
  <c r="N745" i="1"/>
  <c r="X745" i="1"/>
  <c r="Y745" i="1"/>
  <c r="J745" i="1"/>
  <c r="I745" i="1"/>
  <c r="N744" i="1"/>
  <c r="X744" i="1"/>
  <c r="Y744" i="1"/>
  <c r="J744" i="1"/>
  <c r="I744" i="1"/>
  <c r="N743" i="1"/>
  <c r="X743" i="1"/>
  <c r="Y743" i="1"/>
  <c r="J743" i="1"/>
  <c r="I743" i="1"/>
  <c r="N742" i="1"/>
  <c r="X742" i="1"/>
  <c r="Y742" i="1"/>
  <c r="J742" i="1"/>
  <c r="I742" i="1"/>
  <c r="N741" i="1"/>
  <c r="X741" i="1"/>
  <c r="Y741" i="1"/>
  <c r="J741" i="1"/>
  <c r="I741" i="1"/>
  <c r="N740" i="1"/>
  <c r="X740" i="1"/>
  <c r="Y740" i="1"/>
  <c r="J740" i="1"/>
  <c r="I740" i="1"/>
  <c r="N739" i="1"/>
  <c r="X739" i="1"/>
  <c r="Y739" i="1"/>
  <c r="J739" i="1"/>
  <c r="I739" i="1"/>
  <c r="N738" i="1"/>
  <c r="X738" i="1"/>
  <c r="Y738" i="1"/>
  <c r="J738" i="1"/>
  <c r="I738" i="1"/>
  <c r="N737" i="1"/>
  <c r="X737" i="1"/>
  <c r="Y737" i="1"/>
  <c r="J737" i="1"/>
  <c r="I737" i="1"/>
  <c r="N736" i="1"/>
  <c r="X736" i="1"/>
  <c r="Y736" i="1"/>
  <c r="J736" i="1"/>
  <c r="I736" i="1"/>
  <c r="N735" i="1"/>
  <c r="X735" i="1"/>
  <c r="Y735" i="1"/>
  <c r="J735" i="1"/>
  <c r="I735" i="1"/>
  <c r="N734" i="1"/>
  <c r="X734" i="1"/>
  <c r="Y734" i="1"/>
  <c r="J734" i="1"/>
  <c r="I734" i="1"/>
  <c r="N733" i="1"/>
  <c r="X733" i="1"/>
  <c r="Y733" i="1"/>
  <c r="J733" i="1"/>
  <c r="I733" i="1"/>
  <c r="N732" i="1"/>
  <c r="X732" i="1"/>
  <c r="Y732" i="1"/>
  <c r="J732" i="1"/>
  <c r="I732" i="1"/>
  <c r="N731" i="1"/>
  <c r="X731" i="1"/>
  <c r="Y731" i="1"/>
  <c r="J731" i="1"/>
  <c r="I731" i="1"/>
  <c r="N730" i="1"/>
  <c r="X730" i="1"/>
  <c r="Y730" i="1"/>
  <c r="J730" i="1"/>
  <c r="I730" i="1"/>
  <c r="N729" i="1"/>
  <c r="X729" i="1"/>
  <c r="Y729" i="1"/>
  <c r="J729" i="1"/>
  <c r="I729" i="1"/>
  <c r="N728" i="1"/>
  <c r="X728" i="1"/>
  <c r="Y728" i="1"/>
  <c r="J728" i="1"/>
  <c r="I728" i="1"/>
  <c r="N727" i="1"/>
  <c r="X727" i="1"/>
  <c r="Y727" i="1"/>
  <c r="J727" i="1"/>
  <c r="I727" i="1"/>
  <c r="N726" i="1"/>
  <c r="X726" i="1"/>
  <c r="Y726" i="1"/>
  <c r="J726" i="1"/>
  <c r="I726" i="1"/>
  <c r="N725" i="1"/>
  <c r="X725" i="1"/>
  <c r="Y725" i="1"/>
  <c r="J725" i="1"/>
  <c r="I725" i="1"/>
  <c r="N724" i="1"/>
  <c r="X724" i="1"/>
  <c r="Y724" i="1"/>
  <c r="J724" i="1"/>
  <c r="I724" i="1"/>
  <c r="N723" i="1"/>
  <c r="X723" i="1"/>
  <c r="Y723" i="1"/>
  <c r="J723" i="1"/>
  <c r="I723" i="1"/>
  <c r="N722" i="1"/>
  <c r="X722" i="1"/>
  <c r="Y722" i="1"/>
  <c r="J722" i="1"/>
  <c r="I722" i="1"/>
  <c r="N721" i="1"/>
  <c r="X721" i="1"/>
  <c r="Y721" i="1"/>
  <c r="J721" i="1"/>
  <c r="I721" i="1"/>
  <c r="N720" i="1"/>
  <c r="X720" i="1"/>
  <c r="Y720" i="1"/>
  <c r="J720" i="1"/>
  <c r="I720" i="1"/>
  <c r="N719" i="1"/>
  <c r="X719" i="1"/>
  <c r="Y719" i="1"/>
  <c r="J719" i="1"/>
  <c r="I719" i="1"/>
  <c r="N718" i="1"/>
  <c r="X718" i="1"/>
  <c r="Y718" i="1"/>
  <c r="J718" i="1"/>
  <c r="I718" i="1"/>
  <c r="N717" i="1"/>
  <c r="X717" i="1"/>
  <c r="Y717" i="1"/>
  <c r="J717" i="1"/>
  <c r="I717" i="1"/>
  <c r="N716" i="1"/>
  <c r="X716" i="1"/>
  <c r="Y716" i="1"/>
  <c r="J716" i="1"/>
  <c r="I716" i="1"/>
  <c r="N715" i="1"/>
  <c r="X715" i="1"/>
  <c r="Y715" i="1"/>
  <c r="J715" i="1"/>
  <c r="I715" i="1"/>
  <c r="N714" i="1"/>
  <c r="X714" i="1"/>
  <c r="Y714" i="1"/>
  <c r="J714" i="1"/>
  <c r="I714" i="1"/>
  <c r="N713" i="1"/>
  <c r="X713" i="1"/>
  <c r="Y713" i="1"/>
  <c r="J713" i="1"/>
  <c r="I713" i="1"/>
  <c r="N712" i="1"/>
  <c r="X712" i="1"/>
  <c r="Y712" i="1"/>
  <c r="J712" i="1"/>
  <c r="I712" i="1"/>
  <c r="N711" i="1"/>
  <c r="X711" i="1"/>
  <c r="Y711" i="1"/>
  <c r="J711" i="1"/>
  <c r="I711" i="1"/>
  <c r="N710" i="1"/>
  <c r="X710" i="1"/>
  <c r="Y710" i="1"/>
  <c r="J710" i="1"/>
  <c r="I710" i="1"/>
  <c r="N709" i="1"/>
  <c r="X709" i="1"/>
  <c r="Y709" i="1"/>
  <c r="J709" i="1"/>
  <c r="I709" i="1"/>
  <c r="N708" i="1"/>
  <c r="X708" i="1"/>
  <c r="Y708" i="1"/>
  <c r="J708" i="1"/>
  <c r="I708" i="1"/>
  <c r="N707" i="1"/>
  <c r="X707" i="1"/>
  <c r="Y707" i="1"/>
  <c r="J707" i="1"/>
  <c r="I707" i="1"/>
  <c r="N706" i="1"/>
  <c r="X706" i="1"/>
  <c r="Y706" i="1"/>
  <c r="J706" i="1"/>
  <c r="I706" i="1"/>
  <c r="N705" i="1"/>
  <c r="X705" i="1"/>
  <c r="Y705" i="1"/>
  <c r="J705" i="1"/>
  <c r="I705" i="1"/>
  <c r="N704" i="1"/>
  <c r="X704" i="1"/>
  <c r="Y704" i="1"/>
  <c r="J704" i="1"/>
  <c r="I704" i="1"/>
  <c r="N703" i="1"/>
  <c r="X703" i="1"/>
  <c r="Y703" i="1"/>
  <c r="J703" i="1"/>
  <c r="I703" i="1"/>
  <c r="N702" i="1"/>
  <c r="X702" i="1"/>
  <c r="Y702" i="1"/>
  <c r="J702" i="1"/>
  <c r="I702" i="1"/>
  <c r="N701" i="1"/>
  <c r="X701" i="1"/>
  <c r="Y701" i="1"/>
  <c r="J701" i="1"/>
  <c r="I701" i="1"/>
  <c r="N700" i="1"/>
  <c r="X700" i="1"/>
  <c r="Y700" i="1"/>
  <c r="J700" i="1"/>
  <c r="I700" i="1"/>
  <c r="N699" i="1"/>
  <c r="X699" i="1"/>
  <c r="Y699" i="1"/>
  <c r="J699" i="1"/>
  <c r="I699" i="1"/>
  <c r="N698" i="1"/>
  <c r="X698" i="1"/>
  <c r="Y698" i="1"/>
  <c r="J698" i="1"/>
  <c r="I698" i="1"/>
  <c r="N697" i="1"/>
  <c r="X697" i="1"/>
  <c r="Y697" i="1"/>
  <c r="J697" i="1"/>
  <c r="I697" i="1"/>
  <c r="N696" i="1"/>
  <c r="X696" i="1"/>
  <c r="Y696" i="1"/>
  <c r="J696" i="1"/>
  <c r="I696" i="1"/>
  <c r="N695" i="1"/>
  <c r="X695" i="1"/>
  <c r="Y695" i="1"/>
  <c r="J695" i="1"/>
  <c r="I695" i="1"/>
  <c r="N694" i="1"/>
  <c r="X694" i="1"/>
  <c r="Y694" i="1"/>
  <c r="J694" i="1"/>
  <c r="I694" i="1"/>
  <c r="N693" i="1"/>
  <c r="X693" i="1"/>
  <c r="Y693" i="1"/>
  <c r="J693" i="1"/>
  <c r="I693" i="1"/>
  <c r="N692" i="1"/>
  <c r="X692" i="1"/>
  <c r="Y692" i="1"/>
  <c r="J692" i="1"/>
  <c r="I692" i="1"/>
  <c r="N691" i="1"/>
  <c r="X691" i="1"/>
  <c r="Y691" i="1"/>
  <c r="J691" i="1"/>
  <c r="I691" i="1"/>
  <c r="N690" i="1"/>
  <c r="X690" i="1"/>
  <c r="Y690" i="1"/>
  <c r="J690" i="1"/>
  <c r="I690" i="1"/>
  <c r="N689" i="1"/>
  <c r="X689" i="1"/>
  <c r="Y689" i="1"/>
  <c r="J689" i="1"/>
  <c r="I689" i="1"/>
  <c r="N688" i="1"/>
  <c r="X688" i="1"/>
  <c r="Y688" i="1"/>
  <c r="J688" i="1"/>
  <c r="I688" i="1"/>
  <c r="N687" i="1"/>
  <c r="X687" i="1"/>
  <c r="Y687" i="1"/>
  <c r="J687" i="1"/>
  <c r="I687" i="1"/>
  <c r="N686" i="1"/>
  <c r="X686" i="1"/>
  <c r="Y686" i="1"/>
  <c r="J686" i="1"/>
  <c r="I686" i="1"/>
  <c r="N685" i="1"/>
  <c r="X685" i="1"/>
  <c r="Y685" i="1"/>
  <c r="J685" i="1"/>
  <c r="I685" i="1"/>
  <c r="N684" i="1"/>
  <c r="X684" i="1"/>
  <c r="Y684" i="1"/>
  <c r="J684" i="1"/>
  <c r="I684" i="1"/>
  <c r="N683" i="1"/>
  <c r="X683" i="1"/>
  <c r="Y683" i="1"/>
  <c r="J683" i="1"/>
  <c r="I683" i="1"/>
  <c r="N682" i="1"/>
  <c r="X682" i="1"/>
  <c r="Y682" i="1"/>
  <c r="J682" i="1"/>
  <c r="I682" i="1"/>
  <c r="N681" i="1"/>
  <c r="X681" i="1"/>
  <c r="Y681" i="1"/>
  <c r="J681" i="1"/>
  <c r="I681" i="1"/>
  <c r="N680" i="1"/>
  <c r="X680" i="1"/>
  <c r="Y680" i="1"/>
  <c r="J680" i="1"/>
  <c r="I680" i="1"/>
  <c r="N679" i="1"/>
  <c r="X679" i="1"/>
  <c r="Y679" i="1"/>
  <c r="J679" i="1"/>
  <c r="I679" i="1"/>
  <c r="N678" i="1"/>
  <c r="X678" i="1"/>
  <c r="Y678" i="1"/>
  <c r="J678" i="1"/>
  <c r="I678" i="1"/>
  <c r="N677" i="1"/>
  <c r="X677" i="1"/>
  <c r="Y677" i="1"/>
  <c r="J677" i="1"/>
  <c r="I677" i="1"/>
  <c r="N676" i="1"/>
  <c r="X676" i="1"/>
  <c r="Y676" i="1"/>
  <c r="J676" i="1"/>
  <c r="I676" i="1"/>
  <c r="N675" i="1"/>
  <c r="X675" i="1"/>
  <c r="Y675" i="1"/>
  <c r="J675" i="1"/>
  <c r="I675" i="1"/>
  <c r="N674" i="1"/>
  <c r="X674" i="1"/>
  <c r="Y674" i="1"/>
  <c r="J674" i="1"/>
  <c r="I674" i="1"/>
  <c r="N673" i="1"/>
  <c r="X673" i="1"/>
  <c r="Y673" i="1"/>
  <c r="J673" i="1"/>
  <c r="I673" i="1"/>
  <c r="N672" i="1"/>
  <c r="X672" i="1"/>
  <c r="Y672" i="1"/>
  <c r="J672" i="1"/>
  <c r="I672" i="1"/>
  <c r="N671" i="1"/>
  <c r="X671" i="1"/>
  <c r="Y671" i="1"/>
  <c r="J671" i="1"/>
  <c r="I671" i="1"/>
  <c r="N670" i="1"/>
  <c r="X670" i="1"/>
  <c r="Y670" i="1"/>
  <c r="J670" i="1"/>
  <c r="I670" i="1"/>
  <c r="N669" i="1"/>
  <c r="X669" i="1"/>
  <c r="Y669" i="1"/>
  <c r="J669" i="1"/>
  <c r="I669" i="1"/>
  <c r="N668" i="1"/>
  <c r="X668" i="1"/>
  <c r="Y668" i="1"/>
  <c r="J668" i="1"/>
  <c r="I668" i="1"/>
  <c r="N667" i="1"/>
  <c r="X667" i="1"/>
  <c r="Y667" i="1"/>
  <c r="J667" i="1"/>
  <c r="I667" i="1"/>
  <c r="N666" i="1"/>
  <c r="X666" i="1"/>
  <c r="Y666" i="1"/>
  <c r="J666" i="1"/>
  <c r="I666" i="1"/>
  <c r="N665" i="1"/>
  <c r="X665" i="1"/>
  <c r="Y665" i="1"/>
  <c r="J665" i="1"/>
  <c r="I665" i="1"/>
  <c r="N664" i="1"/>
  <c r="X664" i="1"/>
  <c r="Y664" i="1"/>
  <c r="J664" i="1"/>
  <c r="I664" i="1"/>
  <c r="N663" i="1"/>
  <c r="X663" i="1"/>
  <c r="Y663" i="1"/>
  <c r="J663" i="1"/>
  <c r="I663" i="1"/>
  <c r="N662" i="1"/>
  <c r="X662" i="1"/>
  <c r="Y662" i="1"/>
  <c r="J662" i="1"/>
  <c r="I662" i="1"/>
  <c r="N661" i="1"/>
  <c r="X661" i="1"/>
  <c r="Y661" i="1"/>
  <c r="J661" i="1"/>
  <c r="I661" i="1"/>
  <c r="N660" i="1"/>
  <c r="X660" i="1"/>
  <c r="Y660" i="1"/>
  <c r="J660" i="1"/>
  <c r="I660" i="1"/>
  <c r="N659" i="1"/>
  <c r="X659" i="1"/>
  <c r="Y659" i="1"/>
  <c r="J659" i="1"/>
  <c r="I659" i="1"/>
  <c r="N658" i="1"/>
  <c r="X658" i="1"/>
  <c r="Y658" i="1"/>
  <c r="J658" i="1"/>
  <c r="I658" i="1"/>
  <c r="N657" i="1"/>
  <c r="X657" i="1"/>
  <c r="Y657" i="1"/>
  <c r="J657" i="1"/>
  <c r="I657" i="1"/>
  <c r="N656" i="1"/>
  <c r="X656" i="1"/>
  <c r="Y656" i="1"/>
  <c r="J656" i="1"/>
  <c r="I656" i="1"/>
  <c r="N655" i="1"/>
  <c r="X655" i="1"/>
  <c r="Y655" i="1"/>
  <c r="J655" i="1"/>
  <c r="I655" i="1"/>
  <c r="N654" i="1"/>
  <c r="X654" i="1"/>
  <c r="Y654" i="1"/>
  <c r="J654" i="1"/>
  <c r="I654" i="1"/>
  <c r="N653" i="1"/>
  <c r="X653" i="1"/>
  <c r="Y653" i="1"/>
  <c r="J653" i="1"/>
  <c r="I653" i="1"/>
  <c r="N652" i="1"/>
  <c r="X652" i="1"/>
  <c r="Y652" i="1"/>
  <c r="J652" i="1"/>
  <c r="I652" i="1"/>
  <c r="N651" i="1"/>
  <c r="X651" i="1"/>
  <c r="Y651" i="1"/>
  <c r="J651" i="1"/>
  <c r="I651" i="1"/>
  <c r="N650" i="1"/>
  <c r="X650" i="1"/>
  <c r="Y650" i="1"/>
  <c r="J650" i="1"/>
  <c r="I650" i="1"/>
  <c r="N649" i="1"/>
  <c r="X649" i="1"/>
  <c r="Y649" i="1"/>
  <c r="J649" i="1"/>
  <c r="I649" i="1"/>
  <c r="N648" i="1"/>
  <c r="X648" i="1"/>
  <c r="Y648" i="1"/>
  <c r="J648" i="1"/>
  <c r="I648" i="1"/>
  <c r="N647" i="1"/>
  <c r="X647" i="1"/>
  <c r="Y647" i="1"/>
  <c r="J647" i="1"/>
  <c r="I647" i="1"/>
  <c r="N646" i="1"/>
  <c r="X646" i="1"/>
  <c r="Y646" i="1"/>
  <c r="J646" i="1"/>
  <c r="I646" i="1"/>
  <c r="N645" i="1"/>
  <c r="X645" i="1"/>
  <c r="Y645" i="1"/>
  <c r="J645" i="1"/>
  <c r="I645" i="1"/>
  <c r="N644" i="1"/>
  <c r="X644" i="1"/>
  <c r="Y644" i="1"/>
  <c r="J644" i="1"/>
  <c r="I644" i="1"/>
  <c r="N643" i="1"/>
  <c r="X643" i="1"/>
  <c r="Y643" i="1"/>
  <c r="J643" i="1"/>
  <c r="I643" i="1"/>
  <c r="N642" i="1"/>
  <c r="X642" i="1"/>
  <c r="Y642" i="1"/>
  <c r="J642" i="1"/>
  <c r="I642" i="1"/>
  <c r="N641" i="1"/>
  <c r="X641" i="1"/>
  <c r="Y641" i="1"/>
  <c r="J641" i="1"/>
  <c r="I641" i="1"/>
  <c r="N640" i="1"/>
  <c r="X640" i="1"/>
  <c r="Y640" i="1"/>
  <c r="J640" i="1"/>
  <c r="I640" i="1"/>
  <c r="N639" i="1"/>
  <c r="X639" i="1"/>
  <c r="Y639" i="1"/>
  <c r="J639" i="1"/>
  <c r="I639" i="1"/>
  <c r="N638" i="1"/>
  <c r="X638" i="1"/>
  <c r="Y638" i="1"/>
  <c r="J638" i="1"/>
  <c r="I638" i="1"/>
  <c r="N637" i="1"/>
  <c r="X637" i="1"/>
  <c r="Y637" i="1"/>
  <c r="J637" i="1"/>
  <c r="I637" i="1"/>
  <c r="N636" i="1"/>
  <c r="X636" i="1"/>
  <c r="Y636" i="1"/>
  <c r="J636" i="1"/>
  <c r="I636" i="1"/>
  <c r="N635" i="1"/>
  <c r="X635" i="1"/>
  <c r="Y635" i="1"/>
  <c r="J635" i="1"/>
  <c r="I635" i="1"/>
  <c r="N634" i="1"/>
  <c r="X634" i="1"/>
  <c r="Y634" i="1"/>
  <c r="J634" i="1"/>
  <c r="I634" i="1"/>
  <c r="N633" i="1"/>
  <c r="X633" i="1"/>
  <c r="Y633" i="1"/>
  <c r="J633" i="1"/>
  <c r="I633" i="1"/>
  <c r="N632" i="1"/>
  <c r="X632" i="1"/>
  <c r="Y632" i="1"/>
  <c r="J632" i="1"/>
  <c r="I632" i="1"/>
  <c r="N631" i="1"/>
  <c r="X631" i="1"/>
  <c r="Y631" i="1"/>
  <c r="J631" i="1"/>
  <c r="I631" i="1"/>
  <c r="N630" i="1"/>
  <c r="X630" i="1"/>
  <c r="Y630" i="1"/>
  <c r="J630" i="1"/>
  <c r="I630" i="1"/>
  <c r="N629" i="1"/>
  <c r="X629" i="1"/>
  <c r="Y629" i="1"/>
  <c r="J629" i="1"/>
  <c r="I629" i="1"/>
  <c r="N628" i="1"/>
  <c r="X628" i="1"/>
  <c r="Y628" i="1"/>
  <c r="J628" i="1"/>
  <c r="I628" i="1"/>
  <c r="N627" i="1"/>
  <c r="X627" i="1"/>
  <c r="Y627" i="1"/>
  <c r="J627" i="1"/>
  <c r="I627" i="1"/>
  <c r="N626" i="1"/>
  <c r="X626" i="1"/>
  <c r="Y626" i="1"/>
  <c r="J626" i="1"/>
  <c r="I626" i="1"/>
  <c r="N625" i="1"/>
  <c r="X625" i="1"/>
  <c r="Y625" i="1"/>
  <c r="J625" i="1"/>
  <c r="I625" i="1"/>
  <c r="N624" i="1"/>
  <c r="X624" i="1"/>
  <c r="Y624" i="1"/>
  <c r="J624" i="1"/>
  <c r="I624" i="1"/>
  <c r="N623" i="1"/>
  <c r="X623" i="1"/>
  <c r="Y623" i="1"/>
  <c r="J623" i="1"/>
  <c r="I623" i="1"/>
  <c r="N622" i="1"/>
  <c r="X622" i="1"/>
  <c r="Y622" i="1"/>
  <c r="J622" i="1"/>
  <c r="I622" i="1"/>
  <c r="N621" i="1"/>
  <c r="X621" i="1"/>
  <c r="Y621" i="1"/>
  <c r="J621" i="1"/>
  <c r="I621" i="1"/>
  <c r="N620" i="1"/>
  <c r="X620" i="1"/>
  <c r="Y620" i="1"/>
  <c r="J620" i="1"/>
  <c r="I620" i="1"/>
  <c r="N619" i="1"/>
  <c r="X619" i="1"/>
  <c r="Y619" i="1"/>
  <c r="J619" i="1"/>
  <c r="I619" i="1"/>
  <c r="N618" i="1"/>
  <c r="X618" i="1"/>
  <c r="Y618" i="1"/>
  <c r="J618" i="1"/>
  <c r="I618" i="1"/>
  <c r="N617" i="1"/>
  <c r="X617" i="1"/>
  <c r="Y617" i="1"/>
  <c r="J617" i="1"/>
  <c r="I617" i="1"/>
  <c r="N616" i="1"/>
  <c r="X616" i="1"/>
  <c r="Y616" i="1"/>
  <c r="J616" i="1"/>
  <c r="I616" i="1"/>
  <c r="N615" i="1"/>
  <c r="X615" i="1"/>
  <c r="Y615" i="1"/>
  <c r="J615" i="1"/>
  <c r="I615" i="1"/>
  <c r="N614" i="1"/>
  <c r="X614" i="1"/>
  <c r="Y614" i="1"/>
  <c r="J614" i="1"/>
  <c r="I614" i="1"/>
  <c r="N613" i="1"/>
  <c r="X613" i="1"/>
  <c r="Y613" i="1"/>
  <c r="J613" i="1"/>
  <c r="I613" i="1"/>
  <c r="N612" i="1"/>
  <c r="X612" i="1"/>
  <c r="Y612" i="1"/>
  <c r="J612" i="1"/>
  <c r="I612" i="1"/>
  <c r="N611" i="1"/>
  <c r="X611" i="1"/>
  <c r="Y611" i="1"/>
  <c r="J611" i="1"/>
  <c r="I611" i="1"/>
  <c r="N610" i="1"/>
  <c r="X610" i="1"/>
  <c r="Y610" i="1"/>
  <c r="J610" i="1"/>
  <c r="I610" i="1"/>
  <c r="N609" i="1"/>
  <c r="X609" i="1"/>
  <c r="Y609" i="1"/>
  <c r="J609" i="1"/>
  <c r="I609" i="1"/>
  <c r="N608" i="1"/>
  <c r="X608" i="1"/>
  <c r="Y608" i="1"/>
  <c r="J608" i="1"/>
  <c r="I608" i="1"/>
  <c r="N607" i="1"/>
  <c r="X607" i="1"/>
  <c r="Y607" i="1"/>
  <c r="J607" i="1"/>
  <c r="I607" i="1"/>
  <c r="N606" i="1"/>
  <c r="X606" i="1"/>
  <c r="Y606" i="1"/>
  <c r="J606" i="1"/>
  <c r="I606" i="1"/>
  <c r="N605" i="1"/>
  <c r="X605" i="1"/>
  <c r="Y605" i="1"/>
  <c r="J605" i="1"/>
  <c r="I605" i="1"/>
  <c r="N604" i="1"/>
  <c r="X604" i="1"/>
  <c r="Y604" i="1"/>
  <c r="J604" i="1"/>
  <c r="I604" i="1"/>
  <c r="N603" i="1"/>
  <c r="X603" i="1"/>
  <c r="Y603" i="1"/>
  <c r="J603" i="1"/>
  <c r="I603" i="1"/>
  <c r="N602" i="1"/>
  <c r="X602" i="1"/>
  <c r="Y602" i="1"/>
  <c r="J602" i="1"/>
  <c r="I602" i="1"/>
  <c r="N601" i="1"/>
  <c r="X601" i="1"/>
  <c r="Y601" i="1"/>
  <c r="J601" i="1"/>
  <c r="I601" i="1"/>
  <c r="N600" i="1"/>
  <c r="X600" i="1"/>
  <c r="Y600" i="1"/>
  <c r="J600" i="1"/>
  <c r="I600" i="1"/>
  <c r="N599" i="1"/>
  <c r="X599" i="1"/>
  <c r="Y599" i="1"/>
  <c r="J599" i="1"/>
  <c r="I599" i="1"/>
  <c r="N598" i="1"/>
  <c r="X598" i="1"/>
  <c r="Y598" i="1"/>
  <c r="J598" i="1"/>
  <c r="I598" i="1"/>
  <c r="N597" i="1"/>
  <c r="X597" i="1"/>
  <c r="Y597" i="1"/>
  <c r="J597" i="1"/>
  <c r="I597" i="1"/>
  <c r="N596" i="1"/>
  <c r="X596" i="1"/>
  <c r="Y596" i="1"/>
  <c r="J596" i="1"/>
  <c r="I596" i="1"/>
  <c r="N595" i="1"/>
  <c r="X595" i="1"/>
  <c r="Y595" i="1"/>
  <c r="J595" i="1"/>
  <c r="I595" i="1"/>
  <c r="N594" i="1"/>
  <c r="X594" i="1"/>
  <c r="Y594" i="1"/>
  <c r="J594" i="1"/>
  <c r="I594" i="1"/>
  <c r="N593" i="1"/>
  <c r="X593" i="1"/>
  <c r="Y593" i="1"/>
  <c r="J593" i="1"/>
  <c r="I593" i="1"/>
  <c r="N592" i="1"/>
  <c r="X592" i="1"/>
  <c r="Y592" i="1"/>
  <c r="J592" i="1"/>
  <c r="I592" i="1"/>
  <c r="N591" i="1"/>
  <c r="X591" i="1"/>
  <c r="Y591" i="1"/>
  <c r="J591" i="1"/>
  <c r="I591" i="1"/>
  <c r="N590" i="1"/>
  <c r="X590" i="1"/>
  <c r="Y590" i="1"/>
  <c r="J590" i="1"/>
  <c r="I590" i="1"/>
  <c r="N589" i="1"/>
  <c r="X589" i="1"/>
  <c r="Y589" i="1"/>
  <c r="J589" i="1"/>
  <c r="I589" i="1"/>
  <c r="N588" i="1"/>
  <c r="X588" i="1"/>
  <c r="Y588" i="1"/>
  <c r="J588" i="1"/>
  <c r="I588" i="1"/>
  <c r="N587" i="1"/>
  <c r="X587" i="1"/>
  <c r="Y587" i="1"/>
  <c r="J587" i="1"/>
  <c r="I587" i="1"/>
  <c r="N586" i="1"/>
  <c r="X586" i="1"/>
  <c r="Y586" i="1"/>
  <c r="J586" i="1"/>
  <c r="I586" i="1"/>
  <c r="N585" i="1"/>
  <c r="X585" i="1"/>
  <c r="Y585" i="1"/>
  <c r="J585" i="1"/>
  <c r="I585" i="1"/>
  <c r="N584" i="1"/>
  <c r="X584" i="1"/>
  <c r="Y584" i="1"/>
  <c r="J584" i="1"/>
  <c r="I584" i="1"/>
  <c r="N583" i="1"/>
  <c r="X583" i="1"/>
  <c r="Y583" i="1"/>
  <c r="J583" i="1"/>
  <c r="I583" i="1"/>
  <c r="N582" i="1"/>
  <c r="X582" i="1"/>
  <c r="Y582" i="1"/>
  <c r="J582" i="1"/>
  <c r="I582" i="1"/>
  <c r="N581" i="1"/>
  <c r="X581" i="1"/>
  <c r="Y581" i="1"/>
  <c r="J581" i="1"/>
  <c r="I581" i="1"/>
  <c r="N580" i="1"/>
  <c r="X580" i="1"/>
  <c r="Y580" i="1"/>
  <c r="J580" i="1"/>
  <c r="I580" i="1"/>
  <c r="N579" i="1"/>
  <c r="X579" i="1"/>
  <c r="Y579" i="1"/>
  <c r="J579" i="1"/>
  <c r="I579" i="1"/>
  <c r="N578" i="1"/>
  <c r="X578" i="1"/>
  <c r="Y578" i="1"/>
  <c r="J578" i="1"/>
  <c r="I578" i="1"/>
  <c r="N577" i="1"/>
  <c r="X577" i="1"/>
  <c r="Y577" i="1"/>
  <c r="J577" i="1"/>
  <c r="I577" i="1"/>
  <c r="N576" i="1"/>
  <c r="X576" i="1"/>
  <c r="Y576" i="1"/>
  <c r="J576" i="1"/>
  <c r="I576" i="1"/>
  <c r="N575" i="1"/>
  <c r="X575" i="1"/>
  <c r="Y575" i="1"/>
  <c r="J575" i="1"/>
  <c r="I575" i="1"/>
  <c r="N574" i="1"/>
  <c r="X574" i="1"/>
  <c r="Y574" i="1"/>
  <c r="J574" i="1"/>
  <c r="I574" i="1"/>
  <c r="N573" i="1"/>
  <c r="X573" i="1"/>
  <c r="Y573" i="1"/>
  <c r="J573" i="1"/>
  <c r="I573" i="1"/>
  <c r="N572" i="1"/>
  <c r="X572" i="1"/>
  <c r="Y572" i="1"/>
  <c r="J572" i="1"/>
  <c r="I572" i="1"/>
  <c r="N571" i="1"/>
  <c r="X571" i="1"/>
  <c r="Y571" i="1"/>
  <c r="J571" i="1"/>
  <c r="I571" i="1"/>
  <c r="N570" i="1"/>
  <c r="X570" i="1"/>
  <c r="Y570" i="1"/>
  <c r="J570" i="1"/>
  <c r="I570" i="1"/>
  <c r="N569" i="1"/>
  <c r="X569" i="1"/>
  <c r="Y569" i="1"/>
  <c r="J569" i="1"/>
  <c r="I569" i="1"/>
  <c r="N568" i="1"/>
  <c r="X568" i="1"/>
  <c r="Y568" i="1"/>
  <c r="J568" i="1"/>
  <c r="I568" i="1"/>
  <c r="N567" i="1"/>
  <c r="X567" i="1"/>
  <c r="Y567" i="1"/>
  <c r="J567" i="1"/>
  <c r="I567" i="1"/>
  <c r="N566" i="1"/>
  <c r="X566" i="1"/>
  <c r="Y566" i="1"/>
  <c r="J566" i="1"/>
  <c r="I566" i="1"/>
  <c r="N565" i="1"/>
  <c r="X565" i="1"/>
  <c r="Y565" i="1"/>
  <c r="J565" i="1"/>
  <c r="I565" i="1"/>
  <c r="N564" i="1"/>
  <c r="X564" i="1"/>
  <c r="Y564" i="1"/>
  <c r="J564" i="1"/>
  <c r="I564" i="1"/>
  <c r="N563" i="1"/>
  <c r="X563" i="1"/>
  <c r="Y563" i="1"/>
  <c r="J563" i="1"/>
  <c r="I563" i="1"/>
  <c r="N562" i="1"/>
  <c r="X562" i="1"/>
  <c r="Y562" i="1"/>
  <c r="J562" i="1"/>
  <c r="I562" i="1"/>
  <c r="N561" i="1"/>
  <c r="X561" i="1"/>
  <c r="Y561" i="1"/>
  <c r="J561" i="1"/>
  <c r="I561" i="1"/>
  <c r="N560" i="1"/>
  <c r="X560" i="1"/>
  <c r="Y560" i="1"/>
  <c r="J560" i="1"/>
  <c r="I560" i="1"/>
  <c r="N559" i="1"/>
  <c r="X559" i="1"/>
  <c r="Y559" i="1"/>
  <c r="J559" i="1"/>
  <c r="I559" i="1"/>
  <c r="N558" i="1"/>
  <c r="X558" i="1"/>
  <c r="Y558" i="1"/>
  <c r="J558" i="1"/>
  <c r="I558" i="1"/>
  <c r="N557" i="1"/>
  <c r="X557" i="1"/>
  <c r="Y557" i="1"/>
  <c r="J557" i="1"/>
  <c r="I557" i="1"/>
  <c r="N556" i="1"/>
  <c r="X556" i="1"/>
  <c r="Y556" i="1"/>
  <c r="J556" i="1"/>
  <c r="I556" i="1"/>
  <c r="N555" i="1"/>
  <c r="X555" i="1"/>
  <c r="Y555" i="1"/>
  <c r="J555" i="1"/>
  <c r="I555" i="1"/>
  <c r="N554" i="1"/>
  <c r="X554" i="1"/>
  <c r="Y554" i="1"/>
  <c r="J554" i="1"/>
  <c r="I554" i="1"/>
  <c r="N553" i="1"/>
  <c r="X553" i="1"/>
  <c r="Y553" i="1"/>
  <c r="J553" i="1"/>
  <c r="I553" i="1"/>
  <c r="N552" i="1"/>
  <c r="X552" i="1"/>
  <c r="Y552" i="1"/>
  <c r="J552" i="1"/>
  <c r="I552" i="1"/>
  <c r="N551" i="1"/>
  <c r="X551" i="1"/>
  <c r="Y551" i="1"/>
  <c r="J551" i="1"/>
  <c r="I551" i="1"/>
  <c r="N550" i="1"/>
  <c r="X550" i="1"/>
  <c r="Y550" i="1"/>
  <c r="J550" i="1"/>
  <c r="I550" i="1"/>
  <c r="N549" i="1"/>
  <c r="X549" i="1"/>
  <c r="Y549" i="1"/>
  <c r="J549" i="1"/>
  <c r="I549" i="1"/>
  <c r="N548" i="1"/>
  <c r="X548" i="1"/>
  <c r="Y548" i="1"/>
  <c r="J548" i="1"/>
  <c r="I548" i="1"/>
  <c r="N547" i="1"/>
  <c r="X547" i="1"/>
  <c r="Y547" i="1"/>
  <c r="J547" i="1"/>
  <c r="I547" i="1"/>
  <c r="N546" i="1"/>
  <c r="X546" i="1"/>
  <c r="Y546" i="1"/>
  <c r="J546" i="1"/>
  <c r="I546" i="1"/>
  <c r="N545" i="1"/>
  <c r="X545" i="1"/>
  <c r="Y545" i="1"/>
  <c r="J545" i="1"/>
  <c r="I545" i="1"/>
  <c r="N544" i="1"/>
  <c r="X544" i="1"/>
  <c r="Y544" i="1"/>
  <c r="J544" i="1"/>
  <c r="I544" i="1"/>
  <c r="N543" i="1"/>
  <c r="X543" i="1"/>
  <c r="Y543" i="1"/>
  <c r="J543" i="1"/>
  <c r="I543" i="1"/>
  <c r="N542" i="1"/>
  <c r="X542" i="1"/>
  <c r="Y542" i="1"/>
  <c r="J542" i="1"/>
  <c r="I542" i="1"/>
  <c r="N541" i="1"/>
  <c r="X541" i="1"/>
  <c r="Y541" i="1"/>
  <c r="J541" i="1"/>
  <c r="I541" i="1"/>
  <c r="N540" i="1"/>
  <c r="X540" i="1"/>
  <c r="Y540" i="1"/>
  <c r="J540" i="1"/>
  <c r="I540" i="1"/>
  <c r="N539" i="1"/>
  <c r="X539" i="1"/>
  <c r="Y539" i="1"/>
  <c r="J539" i="1"/>
  <c r="I539" i="1"/>
  <c r="N538" i="1"/>
  <c r="X538" i="1"/>
  <c r="Y538" i="1"/>
  <c r="J538" i="1"/>
  <c r="I538" i="1"/>
  <c r="N537" i="1"/>
  <c r="X537" i="1"/>
  <c r="Y537" i="1"/>
  <c r="J537" i="1"/>
  <c r="I537" i="1"/>
  <c r="N536" i="1"/>
  <c r="X536" i="1"/>
  <c r="Y536" i="1"/>
  <c r="J536" i="1"/>
  <c r="I536" i="1"/>
  <c r="N535" i="1"/>
  <c r="X535" i="1"/>
  <c r="Y535" i="1"/>
  <c r="J535" i="1"/>
  <c r="I535" i="1"/>
  <c r="N534" i="1"/>
  <c r="X534" i="1"/>
  <c r="Y534" i="1"/>
  <c r="J534" i="1"/>
  <c r="I534" i="1"/>
  <c r="N533" i="1"/>
  <c r="X533" i="1"/>
  <c r="Y533" i="1"/>
  <c r="J533" i="1"/>
  <c r="I533" i="1"/>
  <c r="N532" i="1"/>
  <c r="X532" i="1"/>
  <c r="Y532" i="1"/>
  <c r="J532" i="1"/>
  <c r="I532" i="1"/>
  <c r="N531" i="1"/>
  <c r="X531" i="1"/>
  <c r="Y531" i="1"/>
  <c r="J531" i="1"/>
  <c r="I531" i="1"/>
  <c r="N530" i="1"/>
  <c r="X530" i="1"/>
  <c r="Y530" i="1"/>
  <c r="J530" i="1"/>
  <c r="I530" i="1"/>
  <c r="N529" i="1"/>
  <c r="X529" i="1"/>
  <c r="Y529" i="1"/>
  <c r="J529" i="1"/>
  <c r="I529" i="1"/>
  <c r="N528" i="1"/>
  <c r="X528" i="1"/>
  <c r="Y528" i="1"/>
  <c r="J528" i="1"/>
  <c r="I528" i="1"/>
  <c r="N527" i="1"/>
  <c r="X527" i="1"/>
  <c r="Y527" i="1"/>
  <c r="J527" i="1"/>
  <c r="I527" i="1"/>
  <c r="N526" i="1"/>
  <c r="X526" i="1"/>
  <c r="Y526" i="1"/>
  <c r="J526" i="1"/>
  <c r="I526" i="1"/>
  <c r="N525" i="1"/>
  <c r="X525" i="1"/>
  <c r="Y525" i="1"/>
  <c r="J525" i="1"/>
  <c r="I525" i="1"/>
  <c r="N524" i="1"/>
  <c r="X524" i="1"/>
  <c r="Y524" i="1"/>
  <c r="J524" i="1"/>
  <c r="I524" i="1"/>
  <c r="N523" i="1"/>
  <c r="X523" i="1"/>
  <c r="Y523" i="1"/>
  <c r="J523" i="1"/>
  <c r="I523" i="1"/>
  <c r="N522" i="1"/>
  <c r="X522" i="1"/>
  <c r="Y522" i="1"/>
  <c r="J522" i="1"/>
  <c r="I522" i="1"/>
  <c r="N521" i="1"/>
  <c r="X521" i="1"/>
  <c r="Y521" i="1"/>
  <c r="J521" i="1"/>
  <c r="I521" i="1"/>
  <c r="N520" i="1"/>
  <c r="X520" i="1"/>
  <c r="Y520" i="1"/>
  <c r="J520" i="1"/>
  <c r="I520" i="1"/>
  <c r="N519" i="1"/>
  <c r="X519" i="1"/>
  <c r="Y519" i="1"/>
  <c r="J519" i="1"/>
  <c r="I519" i="1"/>
  <c r="N518" i="1"/>
  <c r="X518" i="1"/>
  <c r="Y518" i="1"/>
  <c r="J518" i="1"/>
  <c r="I518" i="1"/>
  <c r="N517" i="1"/>
  <c r="X517" i="1"/>
  <c r="Y517" i="1"/>
  <c r="J517" i="1"/>
  <c r="I517" i="1"/>
  <c r="N516" i="1"/>
  <c r="X516" i="1"/>
  <c r="Y516" i="1"/>
  <c r="J516" i="1"/>
  <c r="I516" i="1"/>
  <c r="N515" i="1"/>
  <c r="X515" i="1"/>
  <c r="Y515" i="1"/>
  <c r="J515" i="1"/>
  <c r="I515" i="1"/>
  <c r="N514" i="1"/>
  <c r="X514" i="1"/>
  <c r="Y514" i="1"/>
  <c r="J514" i="1"/>
  <c r="I514" i="1"/>
  <c r="N513" i="1"/>
  <c r="X513" i="1"/>
  <c r="Y513" i="1"/>
  <c r="J513" i="1"/>
  <c r="I513" i="1"/>
  <c r="N512" i="1"/>
  <c r="X512" i="1"/>
  <c r="Y512" i="1"/>
  <c r="J512" i="1"/>
  <c r="I512" i="1"/>
  <c r="N511" i="1"/>
  <c r="X511" i="1"/>
  <c r="Y511" i="1"/>
  <c r="J511" i="1"/>
  <c r="I511" i="1"/>
  <c r="N510" i="1"/>
  <c r="X510" i="1"/>
  <c r="Y510" i="1"/>
  <c r="J510" i="1"/>
  <c r="I510" i="1"/>
  <c r="N509" i="1"/>
  <c r="X509" i="1"/>
  <c r="Y509" i="1"/>
  <c r="J509" i="1"/>
  <c r="I509" i="1"/>
  <c r="N508" i="1"/>
  <c r="X508" i="1"/>
  <c r="Y508" i="1"/>
  <c r="J508" i="1"/>
  <c r="I508" i="1"/>
  <c r="N507" i="1"/>
  <c r="X507" i="1"/>
  <c r="Y507" i="1"/>
  <c r="J507" i="1"/>
  <c r="I507" i="1"/>
  <c r="N506" i="1"/>
  <c r="X506" i="1"/>
  <c r="Y506" i="1"/>
  <c r="J506" i="1"/>
  <c r="I506" i="1"/>
  <c r="N505" i="1"/>
  <c r="X505" i="1"/>
  <c r="Y505" i="1"/>
  <c r="J505" i="1"/>
  <c r="I505" i="1"/>
  <c r="N504" i="1"/>
  <c r="X504" i="1"/>
  <c r="Y504" i="1"/>
  <c r="J504" i="1"/>
  <c r="I504" i="1"/>
  <c r="N503" i="1"/>
  <c r="X503" i="1"/>
  <c r="Y503" i="1"/>
  <c r="J503" i="1"/>
  <c r="I503" i="1"/>
  <c r="N502" i="1"/>
  <c r="X502" i="1"/>
  <c r="Y502" i="1"/>
  <c r="J502" i="1"/>
  <c r="I502" i="1"/>
  <c r="N501" i="1"/>
  <c r="X501" i="1"/>
  <c r="Y501" i="1"/>
  <c r="J501" i="1"/>
  <c r="I501" i="1"/>
  <c r="N500" i="1"/>
  <c r="X500" i="1"/>
  <c r="Y500" i="1"/>
  <c r="J500" i="1"/>
  <c r="I500" i="1"/>
  <c r="N499" i="1"/>
  <c r="X499" i="1"/>
  <c r="Y499" i="1"/>
  <c r="J499" i="1"/>
  <c r="I499" i="1"/>
  <c r="N498" i="1"/>
  <c r="X498" i="1"/>
  <c r="Y498" i="1"/>
  <c r="J498" i="1"/>
  <c r="I498" i="1"/>
  <c r="N497" i="1"/>
  <c r="X497" i="1"/>
  <c r="Y497" i="1"/>
  <c r="J497" i="1"/>
  <c r="I497" i="1"/>
  <c r="N496" i="1"/>
  <c r="X496" i="1"/>
  <c r="Y496" i="1"/>
  <c r="J496" i="1"/>
  <c r="I496" i="1"/>
  <c r="N495" i="1"/>
  <c r="X495" i="1"/>
  <c r="Y495" i="1"/>
  <c r="J495" i="1"/>
  <c r="I495" i="1"/>
  <c r="N494" i="1"/>
  <c r="X494" i="1"/>
  <c r="Y494" i="1"/>
  <c r="J494" i="1"/>
  <c r="I494" i="1"/>
  <c r="N493" i="1"/>
  <c r="X493" i="1"/>
  <c r="Y493" i="1"/>
  <c r="J493" i="1"/>
  <c r="I493" i="1"/>
  <c r="N492" i="1"/>
  <c r="X492" i="1"/>
  <c r="Y492" i="1"/>
  <c r="J492" i="1"/>
  <c r="I492" i="1"/>
  <c r="N491" i="1"/>
  <c r="X491" i="1"/>
  <c r="Y491" i="1"/>
  <c r="J491" i="1"/>
  <c r="I491" i="1"/>
  <c r="N490" i="1"/>
  <c r="X490" i="1"/>
  <c r="Y490" i="1"/>
  <c r="J490" i="1"/>
  <c r="I490" i="1"/>
  <c r="N489" i="1"/>
  <c r="X489" i="1"/>
  <c r="Y489" i="1"/>
  <c r="J489" i="1"/>
  <c r="I489" i="1"/>
  <c r="N488" i="1"/>
  <c r="X488" i="1"/>
  <c r="Y488" i="1"/>
  <c r="J488" i="1"/>
  <c r="I488" i="1"/>
  <c r="N487" i="1"/>
  <c r="X487" i="1"/>
  <c r="Y487" i="1"/>
  <c r="J487" i="1"/>
  <c r="I487" i="1"/>
  <c r="N486" i="1"/>
  <c r="X486" i="1"/>
  <c r="Y486" i="1"/>
  <c r="J486" i="1"/>
  <c r="I486" i="1"/>
  <c r="N485" i="1"/>
  <c r="X485" i="1"/>
  <c r="Y485" i="1"/>
  <c r="J485" i="1"/>
  <c r="I485" i="1"/>
  <c r="N484" i="1"/>
  <c r="X484" i="1"/>
  <c r="Y484" i="1"/>
  <c r="J484" i="1"/>
  <c r="I484" i="1"/>
  <c r="N483" i="1"/>
  <c r="X483" i="1"/>
  <c r="Y483" i="1"/>
  <c r="J483" i="1"/>
  <c r="I483" i="1"/>
  <c r="N482" i="1"/>
  <c r="X482" i="1"/>
  <c r="Y482" i="1"/>
  <c r="J482" i="1"/>
  <c r="I482" i="1"/>
  <c r="N481" i="1"/>
  <c r="X481" i="1"/>
  <c r="Y481" i="1"/>
  <c r="J481" i="1"/>
  <c r="I481" i="1"/>
  <c r="N480" i="1"/>
  <c r="X480" i="1"/>
  <c r="Y480" i="1"/>
  <c r="J480" i="1"/>
  <c r="I480" i="1"/>
  <c r="N479" i="1"/>
  <c r="X479" i="1"/>
  <c r="Y479" i="1"/>
  <c r="J479" i="1"/>
  <c r="I479" i="1"/>
  <c r="N478" i="1"/>
  <c r="X478" i="1"/>
  <c r="Y478" i="1"/>
  <c r="J478" i="1"/>
  <c r="I478" i="1"/>
  <c r="N477" i="1"/>
  <c r="X477" i="1"/>
  <c r="Y477" i="1"/>
  <c r="J477" i="1"/>
  <c r="I477" i="1"/>
  <c r="N476" i="1"/>
  <c r="X476" i="1"/>
  <c r="Y476" i="1"/>
  <c r="J476" i="1"/>
  <c r="I476" i="1"/>
  <c r="N475" i="1"/>
  <c r="X475" i="1"/>
  <c r="Y475" i="1"/>
  <c r="J475" i="1"/>
  <c r="I475" i="1"/>
  <c r="N474" i="1"/>
  <c r="X474" i="1"/>
  <c r="Y474" i="1"/>
  <c r="J474" i="1"/>
  <c r="I474" i="1"/>
  <c r="N473" i="1"/>
  <c r="X473" i="1"/>
  <c r="Y473" i="1"/>
  <c r="J473" i="1"/>
  <c r="I473" i="1"/>
  <c r="N472" i="1"/>
  <c r="X472" i="1"/>
  <c r="Y472" i="1"/>
  <c r="J472" i="1"/>
  <c r="I472" i="1"/>
  <c r="N471" i="1"/>
  <c r="X471" i="1"/>
  <c r="Y471" i="1"/>
  <c r="J471" i="1"/>
  <c r="I471" i="1"/>
  <c r="N470" i="1"/>
  <c r="X470" i="1"/>
  <c r="Y470" i="1"/>
  <c r="J470" i="1"/>
  <c r="I470" i="1"/>
  <c r="N469" i="1"/>
  <c r="X469" i="1"/>
  <c r="Y469" i="1"/>
  <c r="J469" i="1"/>
  <c r="I469" i="1"/>
  <c r="N468" i="1"/>
  <c r="X468" i="1"/>
  <c r="Y468" i="1"/>
  <c r="J468" i="1"/>
  <c r="I468" i="1"/>
  <c r="N467" i="1"/>
  <c r="X467" i="1"/>
  <c r="Y467" i="1"/>
  <c r="J467" i="1"/>
  <c r="I467" i="1"/>
  <c r="N466" i="1"/>
  <c r="X466" i="1"/>
  <c r="Y466" i="1"/>
  <c r="J466" i="1"/>
  <c r="I466" i="1"/>
  <c r="N465" i="1"/>
  <c r="X465" i="1"/>
  <c r="Y465" i="1"/>
  <c r="J465" i="1"/>
  <c r="I465" i="1"/>
  <c r="N464" i="1"/>
  <c r="X464" i="1"/>
  <c r="Y464" i="1"/>
  <c r="J464" i="1"/>
  <c r="I464" i="1"/>
  <c r="N463" i="1"/>
  <c r="X463" i="1"/>
  <c r="Y463" i="1"/>
  <c r="J463" i="1"/>
  <c r="I463" i="1"/>
  <c r="N462" i="1"/>
  <c r="X462" i="1"/>
  <c r="Y462" i="1"/>
  <c r="J462" i="1"/>
  <c r="I462" i="1"/>
  <c r="N461" i="1"/>
  <c r="X461" i="1"/>
  <c r="Y461" i="1"/>
  <c r="J461" i="1"/>
  <c r="I461" i="1"/>
  <c r="N460" i="1"/>
  <c r="X460" i="1"/>
  <c r="Y460" i="1"/>
  <c r="J460" i="1"/>
  <c r="I460" i="1"/>
  <c r="N459" i="1"/>
  <c r="X459" i="1"/>
  <c r="Y459" i="1"/>
  <c r="J459" i="1"/>
  <c r="I459" i="1"/>
  <c r="N458" i="1"/>
  <c r="X458" i="1"/>
  <c r="Y458" i="1"/>
  <c r="J458" i="1"/>
  <c r="I458" i="1"/>
  <c r="N457" i="1"/>
  <c r="X457" i="1"/>
  <c r="Y457" i="1"/>
  <c r="J457" i="1"/>
  <c r="I457" i="1"/>
  <c r="N456" i="1"/>
  <c r="X456" i="1"/>
  <c r="Y456" i="1"/>
  <c r="J456" i="1"/>
  <c r="I456" i="1"/>
  <c r="N455" i="1"/>
  <c r="X455" i="1"/>
  <c r="Y455" i="1"/>
  <c r="J455" i="1"/>
  <c r="I455" i="1"/>
  <c r="N454" i="1"/>
  <c r="X454" i="1"/>
  <c r="Y454" i="1"/>
  <c r="J454" i="1"/>
  <c r="I454" i="1"/>
  <c r="N453" i="1"/>
  <c r="X453" i="1"/>
  <c r="Y453" i="1"/>
  <c r="J453" i="1"/>
  <c r="I453" i="1"/>
  <c r="N452" i="1"/>
  <c r="X452" i="1"/>
  <c r="Y452" i="1"/>
  <c r="J452" i="1"/>
  <c r="I452" i="1"/>
  <c r="N451" i="1"/>
  <c r="X451" i="1"/>
  <c r="Y451" i="1"/>
  <c r="J451" i="1"/>
  <c r="I451" i="1"/>
  <c r="N450" i="1"/>
  <c r="X450" i="1"/>
  <c r="Y450" i="1"/>
  <c r="J450" i="1"/>
  <c r="I450" i="1"/>
  <c r="N449" i="1"/>
  <c r="X449" i="1"/>
  <c r="Y449" i="1"/>
  <c r="J449" i="1"/>
  <c r="I449" i="1"/>
  <c r="N448" i="1"/>
  <c r="X448" i="1"/>
  <c r="Y448" i="1"/>
  <c r="J448" i="1"/>
  <c r="I448" i="1"/>
  <c r="N447" i="1"/>
  <c r="X447" i="1"/>
  <c r="Y447" i="1"/>
  <c r="J447" i="1"/>
  <c r="I447" i="1"/>
  <c r="N446" i="1"/>
  <c r="X446" i="1"/>
  <c r="Y446" i="1"/>
  <c r="J446" i="1"/>
  <c r="I446" i="1"/>
  <c r="N445" i="1"/>
  <c r="X445" i="1"/>
  <c r="Y445" i="1"/>
  <c r="J445" i="1"/>
  <c r="I445" i="1"/>
  <c r="N444" i="1"/>
  <c r="X444" i="1"/>
  <c r="Y444" i="1"/>
  <c r="J444" i="1"/>
  <c r="I444" i="1"/>
  <c r="N443" i="1"/>
  <c r="X443" i="1"/>
  <c r="Y443" i="1"/>
  <c r="J443" i="1"/>
  <c r="I443" i="1"/>
  <c r="N442" i="1"/>
  <c r="X442" i="1"/>
  <c r="Y442" i="1"/>
  <c r="J442" i="1"/>
  <c r="I442" i="1"/>
  <c r="N441" i="1"/>
  <c r="X441" i="1"/>
  <c r="Y441" i="1"/>
  <c r="J441" i="1"/>
  <c r="I441" i="1"/>
  <c r="N440" i="1"/>
  <c r="X440" i="1"/>
  <c r="Y440" i="1"/>
  <c r="J440" i="1"/>
  <c r="I440" i="1"/>
  <c r="N439" i="1"/>
  <c r="X439" i="1"/>
  <c r="Y439" i="1"/>
  <c r="J439" i="1"/>
  <c r="I439" i="1"/>
  <c r="N438" i="1"/>
  <c r="X438" i="1"/>
  <c r="Y438" i="1"/>
  <c r="J438" i="1"/>
  <c r="I438" i="1"/>
  <c r="N437" i="1"/>
  <c r="X437" i="1"/>
  <c r="Y437" i="1"/>
  <c r="J437" i="1"/>
  <c r="I437" i="1"/>
  <c r="N436" i="1"/>
  <c r="X436" i="1"/>
  <c r="Y436" i="1"/>
  <c r="J436" i="1"/>
  <c r="I436" i="1"/>
  <c r="N435" i="1"/>
  <c r="X435" i="1"/>
  <c r="Y435" i="1"/>
  <c r="J435" i="1"/>
  <c r="I435" i="1"/>
  <c r="N434" i="1"/>
  <c r="X434" i="1"/>
  <c r="Y434" i="1"/>
  <c r="J434" i="1"/>
  <c r="I434" i="1"/>
  <c r="N433" i="1"/>
  <c r="X433" i="1"/>
  <c r="Y433" i="1"/>
  <c r="J433" i="1"/>
  <c r="I433" i="1"/>
  <c r="N432" i="1"/>
  <c r="X432" i="1"/>
  <c r="Y432" i="1"/>
  <c r="J432" i="1"/>
  <c r="I432" i="1"/>
  <c r="N431" i="1"/>
  <c r="X431" i="1"/>
  <c r="Y431" i="1"/>
  <c r="J431" i="1"/>
  <c r="I431" i="1"/>
  <c r="N430" i="1"/>
  <c r="X430" i="1"/>
  <c r="Y430" i="1"/>
  <c r="J430" i="1"/>
  <c r="I430" i="1"/>
  <c r="N429" i="1"/>
  <c r="X429" i="1"/>
  <c r="Y429" i="1"/>
  <c r="J429" i="1"/>
  <c r="I429" i="1"/>
  <c r="N428" i="1"/>
  <c r="X428" i="1"/>
  <c r="Y428" i="1"/>
  <c r="J428" i="1"/>
  <c r="I428" i="1"/>
  <c r="N427" i="1"/>
  <c r="X427" i="1"/>
  <c r="Y427" i="1"/>
  <c r="J427" i="1"/>
  <c r="I427" i="1"/>
  <c r="N426" i="1"/>
  <c r="X426" i="1"/>
  <c r="Y426" i="1"/>
  <c r="J426" i="1"/>
  <c r="I426" i="1"/>
  <c r="N425" i="1"/>
  <c r="X425" i="1"/>
  <c r="Y425" i="1"/>
  <c r="J425" i="1"/>
  <c r="I425" i="1"/>
  <c r="N424" i="1"/>
  <c r="X424" i="1"/>
  <c r="Y424" i="1"/>
  <c r="J424" i="1"/>
  <c r="I424" i="1"/>
  <c r="N423" i="1"/>
  <c r="X423" i="1"/>
  <c r="Y423" i="1"/>
  <c r="J423" i="1"/>
  <c r="I423" i="1"/>
  <c r="N422" i="1"/>
  <c r="X422" i="1"/>
  <c r="Y422" i="1"/>
  <c r="J422" i="1"/>
  <c r="I422" i="1"/>
  <c r="N421" i="1"/>
  <c r="X421" i="1"/>
  <c r="Y421" i="1"/>
  <c r="J421" i="1"/>
  <c r="I421" i="1"/>
  <c r="N420" i="1"/>
  <c r="X420" i="1"/>
  <c r="Y420" i="1"/>
  <c r="J420" i="1"/>
  <c r="I420" i="1"/>
  <c r="N419" i="1"/>
  <c r="X419" i="1"/>
  <c r="Y419" i="1"/>
  <c r="J419" i="1"/>
  <c r="I419" i="1"/>
  <c r="N418" i="1"/>
  <c r="X418" i="1"/>
  <c r="Y418" i="1"/>
  <c r="J418" i="1"/>
  <c r="I418" i="1"/>
  <c r="N417" i="1"/>
  <c r="X417" i="1"/>
  <c r="Y417" i="1"/>
  <c r="J417" i="1"/>
  <c r="I417" i="1"/>
  <c r="N416" i="1"/>
  <c r="X416" i="1"/>
  <c r="Y416" i="1"/>
  <c r="J416" i="1"/>
  <c r="I416" i="1"/>
  <c r="N415" i="1"/>
  <c r="X415" i="1"/>
  <c r="Y415" i="1"/>
  <c r="J415" i="1"/>
  <c r="I415" i="1"/>
  <c r="N414" i="1"/>
  <c r="X414" i="1"/>
  <c r="Y414" i="1"/>
  <c r="J414" i="1"/>
  <c r="I414" i="1"/>
  <c r="N413" i="1"/>
  <c r="X413" i="1"/>
  <c r="Y413" i="1"/>
  <c r="J413" i="1"/>
  <c r="I413" i="1"/>
  <c r="N412" i="1"/>
  <c r="X412" i="1"/>
  <c r="Y412" i="1"/>
  <c r="J412" i="1"/>
  <c r="I412" i="1"/>
  <c r="N411" i="1"/>
  <c r="X411" i="1"/>
  <c r="Y411" i="1"/>
  <c r="J411" i="1"/>
  <c r="I411" i="1"/>
  <c r="N410" i="1"/>
  <c r="X410" i="1"/>
  <c r="Y410" i="1"/>
  <c r="J410" i="1"/>
  <c r="I410" i="1"/>
  <c r="N409" i="1"/>
  <c r="X409" i="1"/>
  <c r="Y409" i="1"/>
  <c r="J409" i="1"/>
  <c r="I409" i="1"/>
  <c r="N408" i="1"/>
  <c r="X408" i="1"/>
  <c r="Y408" i="1"/>
  <c r="J408" i="1"/>
  <c r="I408" i="1"/>
  <c r="N407" i="1"/>
  <c r="X407" i="1"/>
  <c r="Y407" i="1"/>
  <c r="J407" i="1"/>
  <c r="I407" i="1"/>
  <c r="N406" i="1"/>
  <c r="X406" i="1"/>
  <c r="Y406" i="1"/>
  <c r="J406" i="1"/>
  <c r="I406" i="1"/>
  <c r="N405" i="1"/>
  <c r="X405" i="1"/>
  <c r="Y405" i="1"/>
  <c r="J405" i="1"/>
  <c r="I405" i="1"/>
  <c r="N404" i="1"/>
  <c r="X404" i="1"/>
  <c r="Y404" i="1"/>
  <c r="J404" i="1"/>
  <c r="I404" i="1"/>
  <c r="N403" i="1"/>
  <c r="X403" i="1"/>
  <c r="Y403" i="1"/>
  <c r="J403" i="1"/>
  <c r="I403" i="1"/>
  <c r="N402" i="1"/>
  <c r="X402" i="1"/>
  <c r="Y402" i="1"/>
  <c r="J402" i="1"/>
  <c r="I402" i="1"/>
  <c r="N401" i="1"/>
  <c r="X401" i="1"/>
  <c r="Y401" i="1"/>
  <c r="J401" i="1"/>
  <c r="I401" i="1"/>
  <c r="N400" i="1"/>
  <c r="X400" i="1"/>
  <c r="Y400" i="1"/>
  <c r="J400" i="1"/>
  <c r="I400" i="1"/>
  <c r="N399" i="1"/>
  <c r="X399" i="1"/>
  <c r="Y399" i="1"/>
  <c r="J399" i="1"/>
  <c r="I399" i="1"/>
  <c r="N398" i="1"/>
  <c r="X398" i="1"/>
  <c r="Y398" i="1"/>
  <c r="J398" i="1"/>
  <c r="I398" i="1"/>
  <c r="N397" i="1"/>
  <c r="X397" i="1"/>
  <c r="Y397" i="1"/>
  <c r="J397" i="1"/>
  <c r="I397" i="1"/>
  <c r="N396" i="1"/>
  <c r="X396" i="1"/>
  <c r="Y396" i="1"/>
  <c r="J396" i="1"/>
  <c r="I396" i="1"/>
  <c r="N395" i="1"/>
  <c r="X395" i="1"/>
  <c r="Y395" i="1"/>
  <c r="J395" i="1"/>
  <c r="I395" i="1"/>
  <c r="N394" i="1"/>
  <c r="X394" i="1"/>
  <c r="Y394" i="1"/>
  <c r="J394" i="1"/>
  <c r="I394" i="1"/>
  <c r="N393" i="1"/>
  <c r="X393" i="1"/>
  <c r="Y393" i="1"/>
  <c r="J393" i="1"/>
  <c r="I393" i="1"/>
  <c r="N392" i="1"/>
  <c r="X392" i="1"/>
  <c r="Y392" i="1"/>
  <c r="J392" i="1"/>
  <c r="I392" i="1"/>
  <c r="N391" i="1"/>
  <c r="X391" i="1"/>
  <c r="Y391" i="1"/>
  <c r="J391" i="1"/>
  <c r="I391" i="1"/>
  <c r="N390" i="1"/>
  <c r="X390" i="1"/>
  <c r="Y390" i="1"/>
  <c r="J390" i="1"/>
  <c r="I390" i="1"/>
  <c r="N389" i="1"/>
  <c r="X389" i="1"/>
  <c r="Y389" i="1"/>
  <c r="J389" i="1"/>
  <c r="I389" i="1"/>
  <c r="N388" i="1"/>
  <c r="X388" i="1"/>
  <c r="Y388" i="1"/>
  <c r="J388" i="1"/>
  <c r="I388" i="1"/>
  <c r="N387" i="1"/>
  <c r="X387" i="1"/>
  <c r="Y387" i="1"/>
  <c r="J387" i="1"/>
  <c r="I387" i="1"/>
  <c r="N386" i="1"/>
  <c r="X386" i="1"/>
  <c r="Y386" i="1"/>
  <c r="J386" i="1"/>
  <c r="I386" i="1"/>
  <c r="N385" i="1"/>
  <c r="X385" i="1"/>
  <c r="Y385" i="1"/>
  <c r="J385" i="1"/>
  <c r="I385" i="1"/>
  <c r="N384" i="1"/>
  <c r="X384" i="1"/>
  <c r="Y384" i="1"/>
  <c r="J384" i="1"/>
  <c r="I384" i="1"/>
  <c r="N383" i="1"/>
  <c r="X383" i="1"/>
  <c r="Y383" i="1"/>
  <c r="J383" i="1"/>
  <c r="I383" i="1"/>
  <c r="N382" i="1"/>
  <c r="X382" i="1"/>
  <c r="Y382" i="1"/>
  <c r="J382" i="1"/>
  <c r="I382" i="1"/>
  <c r="N381" i="1"/>
  <c r="X381" i="1"/>
  <c r="Y381" i="1"/>
  <c r="J381" i="1"/>
  <c r="I381" i="1"/>
  <c r="N380" i="1"/>
  <c r="X380" i="1"/>
  <c r="Y380" i="1"/>
  <c r="J380" i="1"/>
  <c r="I380" i="1"/>
  <c r="N379" i="1"/>
  <c r="X379" i="1"/>
  <c r="Y379" i="1"/>
  <c r="J379" i="1"/>
  <c r="I379" i="1"/>
  <c r="N378" i="1"/>
  <c r="X378" i="1"/>
  <c r="Y378" i="1"/>
  <c r="J378" i="1"/>
  <c r="I378" i="1"/>
  <c r="N377" i="1"/>
  <c r="X377" i="1"/>
  <c r="Y377" i="1"/>
  <c r="J377" i="1"/>
  <c r="I377" i="1"/>
  <c r="N376" i="1"/>
  <c r="X376" i="1"/>
  <c r="Y376" i="1"/>
  <c r="J376" i="1"/>
  <c r="I376" i="1"/>
  <c r="N375" i="1"/>
  <c r="X375" i="1"/>
  <c r="Y375" i="1"/>
  <c r="J375" i="1"/>
  <c r="I375" i="1"/>
  <c r="N374" i="1"/>
  <c r="X374" i="1"/>
  <c r="Y374" i="1"/>
  <c r="J374" i="1"/>
  <c r="I374" i="1"/>
  <c r="N373" i="1"/>
  <c r="X373" i="1"/>
  <c r="Y373" i="1"/>
  <c r="J373" i="1"/>
  <c r="I373" i="1"/>
  <c r="N372" i="1"/>
  <c r="X372" i="1"/>
  <c r="Y372" i="1"/>
  <c r="J372" i="1"/>
  <c r="I372" i="1"/>
  <c r="N371" i="1"/>
  <c r="X371" i="1"/>
  <c r="Y371" i="1"/>
  <c r="J371" i="1"/>
  <c r="I371" i="1"/>
  <c r="N370" i="1"/>
  <c r="X370" i="1"/>
  <c r="Y370" i="1"/>
  <c r="J370" i="1"/>
  <c r="I370" i="1"/>
  <c r="N369" i="1"/>
  <c r="X369" i="1"/>
  <c r="Y369" i="1"/>
  <c r="J369" i="1"/>
  <c r="I369" i="1"/>
  <c r="N368" i="1"/>
  <c r="X368" i="1"/>
  <c r="Y368" i="1"/>
  <c r="J368" i="1"/>
  <c r="I368" i="1"/>
  <c r="N367" i="1"/>
  <c r="X367" i="1"/>
  <c r="Y367" i="1"/>
  <c r="J367" i="1"/>
  <c r="I367" i="1"/>
  <c r="N366" i="1"/>
  <c r="X366" i="1"/>
  <c r="Y366" i="1"/>
  <c r="J366" i="1"/>
  <c r="I366" i="1"/>
  <c r="N365" i="1"/>
  <c r="X365" i="1"/>
  <c r="Y365" i="1"/>
  <c r="J365" i="1"/>
  <c r="I365" i="1"/>
  <c r="N364" i="1"/>
  <c r="X364" i="1"/>
  <c r="Y364" i="1"/>
  <c r="J364" i="1"/>
  <c r="I364" i="1"/>
  <c r="N363" i="1"/>
  <c r="X363" i="1"/>
  <c r="Y363" i="1"/>
  <c r="J363" i="1"/>
  <c r="I363" i="1"/>
  <c r="N362" i="1"/>
  <c r="X362" i="1"/>
  <c r="Y362" i="1"/>
  <c r="J362" i="1"/>
  <c r="I362" i="1"/>
  <c r="N361" i="1"/>
  <c r="X361" i="1"/>
  <c r="Y361" i="1"/>
  <c r="J361" i="1"/>
  <c r="I361" i="1"/>
  <c r="N360" i="1"/>
  <c r="X360" i="1"/>
  <c r="Y360" i="1"/>
  <c r="J360" i="1"/>
  <c r="I360" i="1"/>
  <c r="N359" i="1"/>
  <c r="X359" i="1"/>
  <c r="Y359" i="1"/>
  <c r="J359" i="1"/>
  <c r="I359" i="1"/>
  <c r="N358" i="1"/>
  <c r="X358" i="1"/>
  <c r="Y358" i="1"/>
  <c r="J358" i="1"/>
  <c r="I358" i="1"/>
  <c r="N357" i="1"/>
  <c r="X357" i="1"/>
  <c r="Y357" i="1"/>
  <c r="J357" i="1"/>
  <c r="I357" i="1"/>
  <c r="N356" i="1"/>
  <c r="X356" i="1"/>
  <c r="Y356" i="1"/>
  <c r="J356" i="1"/>
  <c r="I356" i="1"/>
  <c r="N355" i="1"/>
  <c r="X355" i="1"/>
  <c r="Y355" i="1"/>
  <c r="J355" i="1"/>
  <c r="I355" i="1"/>
  <c r="N354" i="1"/>
  <c r="X354" i="1"/>
  <c r="Y354" i="1"/>
  <c r="J354" i="1"/>
  <c r="I354" i="1"/>
  <c r="N353" i="1"/>
  <c r="X353" i="1"/>
  <c r="Y353" i="1"/>
  <c r="J353" i="1"/>
  <c r="I353" i="1"/>
  <c r="N352" i="1"/>
  <c r="X352" i="1"/>
  <c r="Y352" i="1"/>
  <c r="J352" i="1"/>
  <c r="I352" i="1"/>
  <c r="N351" i="1"/>
  <c r="X351" i="1"/>
  <c r="Y351" i="1"/>
  <c r="J351" i="1"/>
  <c r="I351" i="1"/>
  <c r="N350" i="1"/>
  <c r="X350" i="1"/>
  <c r="Y350" i="1"/>
  <c r="J350" i="1"/>
  <c r="I350" i="1"/>
  <c r="N349" i="1"/>
  <c r="X349" i="1"/>
  <c r="Y349" i="1"/>
  <c r="J349" i="1"/>
  <c r="I349" i="1"/>
  <c r="N348" i="1"/>
  <c r="X348" i="1"/>
  <c r="Y348" i="1"/>
  <c r="J348" i="1"/>
  <c r="I348" i="1"/>
  <c r="N347" i="1"/>
  <c r="X347" i="1"/>
  <c r="Y347" i="1"/>
  <c r="J347" i="1"/>
  <c r="I347" i="1"/>
  <c r="N346" i="1"/>
  <c r="X346" i="1"/>
  <c r="Y346" i="1"/>
  <c r="J346" i="1"/>
  <c r="I346" i="1"/>
  <c r="N345" i="1"/>
  <c r="X345" i="1"/>
  <c r="Y345" i="1"/>
  <c r="J345" i="1"/>
  <c r="I345" i="1"/>
  <c r="N344" i="1"/>
  <c r="X344" i="1"/>
  <c r="Y344" i="1"/>
  <c r="J344" i="1"/>
  <c r="I344" i="1"/>
  <c r="N343" i="1"/>
  <c r="X343" i="1"/>
  <c r="Y343" i="1"/>
  <c r="J343" i="1"/>
  <c r="I343" i="1"/>
  <c r="N342" i="1"/>
  <c r="X342" i="1"/>
  <c r="Y342" i="1"/>
  <c r="J342" i="1"/>
  <c r="I342" i="1"/>
  <c r="N341" i="1"/>
  <c r="X341" i="1"/>
  <c r="Y341" i="1"/>
  <c r="J341" i="1"/>
  <c r="I341" i="1"/>
  <c r="N340" i="1"/>
  <c r="X340" i="1"/>
  <c r="Y340" i="1"/>
  <c r="J340" i="1"/>
  <c r="I340" i="1"/>
  <c r="N339" i="1"/>
  <c r="X339" i="1"/>
  <c r="Y339" i="1"/>
  <c r="J339" i="1"/>
  <c r="I339" i="1"/>
  <c r="N338" i="1"/>
  <c r="X338" i="1"/>
  <c r="Y338" i="1"/>
  <c r="J338" i="1"/>
  <c r="I338" i="1"/>
  <c r="N337" i="1"/>
  <c r="X337" i="1"/>
  <c r="Y337" i="1"/>
  <c r="J337" i="1"/>
  <c r="I337" i="1"/>
  <c r="N336" i="1"/>
  <c r="X336" i="1"/>
  <c r="Y336" i="1"/>
  <c r="J336" i="1"/>
  <c r="I336" i="1"/>
  <c r="N335" i="1"/>
  <c r="X335" i="1"/>
  <c r="Y335" i="1"/>
  <c r="J335" i="1"/>
  <c r="I335" i="1"/>
  <c r="N334" i="1"/>
  <c r="X334" i="1"/>
  <c r="Y334" i="1"/>
  <c r="J334" i="1"/>
  <c r="I334" i="1"/>
  <c r="N333" i="1"/>
  <c r="X333" i="1"/>
  <c r="Y333" i="1"/>
  <c r="J333" i="1"/>
  <c r="I333" i="1"/>
  <c r="N332" i="1"/>
  <c r="X332" i="1"/>
  <c r="Y332" i="1"/>
  <c r="J332" i="1"/>
  <c r="I332" i="1"/>
  <c r="N331" i="1"/>
  <c r="X331" i="1"/>
  <c r="Y331" i="1"/>
  <c r="J331" i="1"/>
  <c r="I331" i="1"/>
  <c r="N330" i="1"/>
  <c r="X330" i="1"/>
  <c r="Y330" i="1"/>
  <c r="J330" i="1"/>
  <c r="I330" i="1"/>
  <c r="N329" i="1"/>
  <c r="X329" i="1"/>
  <c r="Y329" i="1"/>
  <c r="J329" i="1"/>
  <c r="I329" i="1"/>
  <c r="N328" i="1"/>
  <c r="X328" i="1"/>
  <c r="Y328" i="1"/>
  <c r="J328" i="1"/>
  <c r="I328" i="1"/>
  <c r="N327" i="1"/>
  <c r="X327" i="1"/>
  <c r="Y327" i="1"/>
  <c r="J327" i="1"/>
  <c r="I327" i="1"/>
  <c r="N326" i="1"/>
  <c r="X326" i="1"/>
  <c r="Y326" i="1"/>
  <c r="J326" i="1"/>
  <c r="I326" i="1"/>
  <c r="N325" i="1"/>
  <c r="X325" i="1"/>
  <c r="Y325" i="1"/>
  <c r="J325" i="1"/>
  <c r="I325" i="1"/>
  <c r="N324" i="1"/>
  <c r="X324" i="1"/>
  <c r="Y324" i="1"/>
  <c r="J324" i="1"/>
  <c r="I324" i="1"/>
  <c r="N323" i="1"/>
  <c r="X323" i="1"/>
  <c r="Y323" i="1"/>
  <c r="J323" i="1"/>
  <c r="I323" i="1"/>
  <c r="N322" i="1"/>
  <c r="X322" i="1"/>
  <c r="Y322" i="1"/>
  <c r="J322" i="1"/>
  <c r="I322" i="1"/>
  <c r="I84" i="1"/>
  <c r="J76" i="1"/>
  <c r="I69" i="1"/>
  <c r="I44" i="1"/>
  <c r="I45" i="1"/>
  <c r="N42" i="1"/>
  <c r="I31" i="1"/>
  <c r="I11" i="1"/>
  <c r="J1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X298" i="1"/>
  <c r="N299" i="1"/>
  <c r="X299" i="1"/>
  <c r="N300" i="1"/>
  <c r="X300" i="1"/>
  <c r="N301" i="1"/>
  <c r="X301" i="1"/>
  <c r="N302" i="1"/>
  <c r="X302" i="1"/>
  <c r="N303" i="1"/>
  <c r="X303" i="1"/>
  <c r="N304" i="1"/>
  <c r="X304" i="1"/>
  <c r="N305" i="1"/>
  <c r="X305" i="1"/>
  <c r="N306" i="1"/>
  <c r="X306" i="1"/>
  <c r="N307" i="1"/>
  <c r="X307" i="1"/>
  <c r="N308" i="1"/>
  <c r="X308" i="1"/>
  <c r="N309" i="1"/>
  <c r="X309" i="1"/>
  <c r="N310" i="1"/>
  <c r="X310" i="1"/>
  <c r="N311" i="1"/>
  <c r="X311" i="1"/>
  <c r="N312" i="1"/>
  <c r="X312" i="1"/>
  <c r="N313" i="1"/>
  <c r="X313" i="1"/>
  <c r="N314" i="1"/>
  <c r="X314" i="1"/>
  <c r="N315" i="1"/>
  <c r="X315" i="1"/>
  <c r="N316" i="1"/>
  <c r="X316" i="1"/>
  <c r="N317" i="1"/>
  <c r="X317" i="1"/>
  <c r="N318" i="1"/>
  <c r="X318" i="1"/>
  <c r="N319" i="1"/>
  <c r="X319" i="1"/>
  <c r="N320" i="1"/>
  <c r="X320" i="1"/>
  <c r="N321" i="1"/>
  <c r="X321" i="1"/>
  <c r="N2" i="1"/>
  <c r="I315" i="1"/>
  <c r="J315" i="1"/>
  <c r="I316" i="1"/>
  <c r="J316" i="1"/>
  <c r="I317" i="1"/>
  <c r="J317" i="1"/>
  <c r="I318" i="1"/>
  <c r="J318" i="1"/>
  <c r="I319" i="1"/>
  <c r="J319" i="1"/>
  <c r="I320" i="1"/>
  <c r="J320" i="1"/>
  <c r="I321" i="1"/>
  <c r="J321" i="1"/>
  <c r="I308" i="1"/>
  <c r="J308" i="1"/>
  <c r="I309" i="1"/>
  <c r="J309" i="1"/>
  <c r="I310" i="1"/>
  <c r="J310" i="1"/>
  <c r="I311" i="1"/>
  <c r="J311" i="1"/>
  <c r="I312" i="1"/>
  <c r="J312" i="1"/>
  <c r="I313" i="1"/>
  <c r="J313" i="1"/>
  <c r="I314" i="1"/>
  <c r="J314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258" i="1"/>
  <c r="J258" i="1"/>
  <c r="I259" i="1"/>
  <c r="J259" i="1"/>
  <c r="I260" i="1"/>
  <c r="J260" i="1"/>
  <c r="I261" i="1"/>
  <c r="J261" i="1"/>
  <c r="I262" i="1"/>
  <c r="J262" i="1"/>
  <c r="I263" i="1"/>
  <c r="J263" i="1"/>
  <c r="I264" i="1"/>
  <c r="J264" i="1"/>
  <c r="I265" i="1"/>
  <c r="J265" i="1"/>
  <c r="I266" i="1"/>
  <c r="J266" i="1"/>
  <c r="I267" i="1"/>
  <c r="J267" i="1"/>
  <c r="I268" i="1"/>
  <c r="J268" i="1"/>
  <c r="I269" i="1"/>
  <c r="J269" i="1"/>
  <c r="I270" i="1"/>
  <c r="J270" i="1"/>
  <c r="I271" i="1"/>
  <c r="J271" i="1"/>
  <c r="I272" i="1"/>
  <c r="J272" i="1"/>
  <c r="I273" i="1"/>
  <c r="J273" i="1"/>
  <c r="I274" i="1"/>
  <c r="J274" i="1"/>
  <c r="I275" i="1"/>
  <c r="J275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X297" i="1"/>
  <c r="Y297" i="1"/>
  <c r="X296" i="1"/>
  <c r="Y296" i="1"/>
  <c r="X295" i="1"/>
  <c r="Y295" i="1"/>
  <c r="X294" i="1"/>
  <c r="Y294" i="1"/>
  <c r="X293" i="1"/>
  <c r="Y293" i="1"/>
  <c r="X292" i="1"/>
  <c r="Y292" i="1"/>
  <c r="X291" i="1"/>
  <c r="Y291" i="1"/>
  <c r="X290" i="1"/>
  <c r="Y290" i="1"/>
  <c r="X289" i="1"/>
  <c r="Y289" i="1"/>
  <c r="X288" i="1"/>
  <c r="Y288" i="1"/>
  <c r="X287" i="1"/>
  <c r="Y287" i="1"/>
  <c r="X286" i="1"/>
  <c r="Y286" i="1"/>
  <c r="X285" i="1"/>
  <c r="Y285" i="1"/>
  <c r="X284" i="1"/>
  <c r="Y284" i="1"/>
  <c r="X283" i="1"/>
  <c r="Y283" i="1"/>
  <c r="X282" i="1"/>
  <c r="Y282" i="1"/>
  <c r="X281" i="1"/>
  <c r="Y281" i="1"/>
  <c r="X280" i="1"/>
  <c r="Y280" i="1"/>
  <c r="X279" i="1"/>
  <c r="Y279" i="1"/>
  <c r="X278" i="1"/>
  <c r="Y278" i="1"/>
  <c r="X277" i="1"/>
  <c r="Y277" i="1"/>
  <c r="X276" i="1"/>
  <c r="Y276" i="1"/>
  <c r="X275" i="1"/>
  <c r="Y275" i="1"/>
  <c r="X274" i="1"/>
  <c r="Y274" i="1"/>
  <c r="X273" i="1"/>
  <c r="Y273" i="1"/>
  <c r="X272" i="1"/>
  <c r="Y272" i="1"/>
  <c r="X271" i="1"/>
  <c r="Y271" i="1"/>
  <c r="X270" i="1"/>
  <c r="Y270" i="1"/>
  <c r="X269" i="1"/>
  <c r="Y269" i="1"/>
  <c r="X268" i="1"/>
  <c r="Y268" i="1"/>
  <c r="X267" i="1"/>
  <c r="Y267" i="1"/>
  <c r="X266" i="1"/>
  <c r="Y266" i="1"/>
  <c r="X265" i="1"/>
  <c r="Y265" i="1"/>
  <c r="X264" i="1"/>
  <c r="Y264" i="1"/>
  <c r="X263" i="1"/>
  <c r="Y263" i="1"/>
  <c r="X262" i="1"/>
  <c r="Y262" i="1"/>
  <c r="X261" i="1"/>
  <c r="Y261" i="1"/>
  <c r="X260" i="1"/>
  <c r="Y260" i="1"/>
  <c r="X259" i="1"/>
  <c r="Y259" i="1"/>
  <c r="X258" i="1"/>
  <c r="Y258" i="1"/>
  <c r="X257" i="1"/>
  <c r="Y257" i="1"/>
  <c r="X256" i="1"/>
  <c r="Y256" i="1"/>
  <c r="X255" i="1"/>
  <c r="Y255" i="1"/>
  <c r="X254" i="1"/>
  <c r="Y254" i="1"/>
  <c r="X253" i="1"/>
  <c r="Y253" i="1"/>
  <c r="X252" i="1"/>
  <c r="Y252" i="1"/>
  <c r="X251" i="1"/>
  <c r="Y251" i="1"/>
  <c r="X250" i="1"/>
  <c r="Y250" i="1"/>
  <c r="X249" i="1"/>
  <c r="Y249" i="1"/>
  <c r="X248" i="1"/>
  <c r="Y248" i="1"/>
  <c r="X247" i="1"/>
  <c r="Y247" i="1"/>
  <c r="K3" i="3"/>
  <c r="K4" i="3"/>
  <c r="K5" i="3"/>
  <c r="K6" i="3"/>
  <c r="K7" i="3"/>
  <c r="K8" i="3"/>
  <c r="K9" i="3"/>
  <c r="K10" i="3"/>
  <c r="K2" i="3"/>
  <c r="J115" i="1"/>
  <c r="J3" i="3"/>
  <c r="J4" i="3"/>
  <c r="J5" i="3"/>
  <c r="J6" i="3"/>
  <c r="J7" i="3"/>
  <c r="J8" i="3"/>
  <c r="J9" i="3"/>
  <c r="J10" i="3"/>
  <c r="J2" i="3"/>
  <c r="I195" i="1"/>
  <c r="J195" i="1"/>
  <c r="I276" i="1"/>
  <c r="J276" i="1"/>
  <c r="I277" i="1"/>
  <c r="J277" i="1"/>
  <c r="I278" i="1"/>
  <c r="J278" i="1"/>
  <c r="I279" i="1"/>
  <c r="J279" i="1"/>
  <c r="I280" i="1"/>
  <c r="J280" i="1"/>
  <c r="I281" i="1"/>
  <c r="J281" i="1"/>
  <c r="I282" i="1"/>
  <c r="J282" i="1"/>
  <c r="I283" i="1"/>
  <c r="J283" i="1"/>
  <c r="I284" i="1"/>
  <c r="J284" i="1"/>
  <c r="I285" i="1"/>
  <c r="J285" i="1"/>
  <c r="I286" i="1"/>
  <c r="J286" i="1"/>
  <c r="I287" i="1"/>
  <c r="J287" i="1"/>
  <c r="I288" i="1"/>
  <c r="J288" i="1"/>
  <c r="I289" i="1"/>
  <c r="J289" i="1"/>
  <c r="I290" i="1"/>
  <c r="J290" i="1"/>
  <c r="I291" i="1"/>
  <c r="J291" i="1"/>
  <c r="I292" i="1"/>
  <c r="J292" i="1"/>
  <c r="I293" i="1"/>
  <c r="J293" i="1"/>
  <c r="I294" i="1"/>
  <c r="J294" i="1"/>
  <c r="I295" i="1"/>
  <c r="J295" i="1"/>
  <c r="I296" i="1"/>
  <c r="J296" i="1"/>
  <c r="I297" i="1"/>
  <c r="J297" i="1"/>
  <c r="I298" i="1"/>
  <c r="J298" i="1"/>
  <c r="I299" i="1"/>
  <c r="J299" i="1"/>
  <c r="I300" i="1"/>
  <c r="J300" i="1"/>
  <c r="I301" i="1"/>
  <c r="J301" i="1"/>
  <c r="I302" i="1"/>
  <c r="J302" i="1"/>
  <c r="I303" i="1"/>
  <c r="J303" i="1"/>
  <c r="I304" i="1"/>
  <c r="J304" i="1"/>
  <c r="I305" i="1"/>
  <c r="J305" i="1"/>
  <c r="I306" i="1"/>
  <c r="J306" i="1"/>
  <c r="I307" i="1"/>
  <c r="J307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J44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J2" i="1"/>
  <c r="I2" i="1"/>
  <c r="N3" i="3"/>
  <c r="N4" i="3"/>
  <c r="N5" i="3"/>
  <c r="N6" i="3"/>
  <c r="N7" i="3"/>
  <c r="N8" i="3"/>
  <c r="N9" i="3"/>
  <c r="N10" i="3"/>
  <c r="N2" i="3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" i="1"/>
</calcChain>
</file>

<file path=xl/sharedStrings.xml><?xml version="1.0" encoding="utf-8"?>
<sst xmlns="http://schemas.openxmlformats.org/spreadsheetml/2006/main" count="37528" uniqueCount="238">
  <si>
    <t>Year</t>
  </si>
  <si>
    <t>Month</t>
  </si>
  <si>
    <t>Day</t>
  </si>
  <si>
    <t>Site</t>
  </si>
  <si>
    <t>Depth</t>
  </si>
  <si>
    <t>Transect</t>
  </si>
  <si>
    <t>Observer</t>
  </si>
  <si>
    <t>Species_Code</t>
  </si>
  <si>
    <t>Coral_genus</t>
  </si>
  <si>
    <t>Coral_spp</t>
  </si>
  <si>
    <t>length</t>
  </si>
  <si>
    <t>width</t>
  </si>
  <si>
    <t>height</t>
  </si>
  <si>
    <t>coral_SA</t>
  </si>
  <si>
    <t>Area_surveyed</t>
  </si>
  <si>
    <t>Disease_y_n</t>
  </si>
  <si>
    <t>Disease_type</t>
  </si>
  <si>
    <t>pale_perc</t>
  </si>
  <si>
    <t>pale_bleached_perc</t>
  </si>
  <si>
    <t>bleached_perc</t>
  </si>
  <si>
    <t>new_mortality</t>
  </si>
  <si>
    <t>trans_mortality</t>
  </si>
  <si>
    <t>old_mortality</t>
  </si>
  <si>
    <t>total_SA_dead</t>
  </si>
  <si>
    <t>total_live__SA</t>
  </si>
  <si>
    <t>June</t>
  </si>
  <si>
    <t>Marthas</t>
  </si>
  <si>
    <t>GGG</t>
  </si>
  <si>
    <t>MARE</t>
  </si>
  <si>
    <t>N</t>
  </si>
  <si>
    <t>NA</t>
  </si>
  <si>
    <t>AAGA</t>
  </si>
  <si>
    <t>PPOR</t>
  </si>
  <si>
    <t>OANN</t>
  </si>
  <si>
    <t>PAST</t>
  </si>
  <si>
    <t>MCAV</t>
  </si>
  <si>
    <t>MANG</t>
  </si>
  <si>
    <t>ALAM</t>
  </si>
  <si>
    <t>OFAV</t>
  </si>
  <si>
    <t>PSTR</t>
  </si>
  <si>
    <t>SSID</t>
  </si>
  <si>
    <t>MALC</t>
  </si>
  <si>
    <t>AHUM</t>
  </si>
  <si>
    <t>EFAS</t>
  </si>
  <si>
    <t>WP1</t>
  </si>
  <si>
    <t>PFUR</t>
  </si>
  <si>
    <t>LCUC</t>
  </si>
  <si>
    <t>Y</t>
  </si>
  <si>
    <t>DLAB</t>
  </si>
  <si>
    <t>CNAT</t>
  </si>
  <si>
    <t>GGG_GC</t>
  </si>
  <si>
    <t>DSTO</t>
  </si>
  <si>
    <t>dark_blotch</t>
  </si>
  <si>
    <t>SRAD</t>
  </si>
  <si>
    <t>Marilyns Cut</t>
  </si>
  <si>
    <t>OFRA</t>
  </si>
  <si>
    <t>MDEC</t>
  </si>
  <si>
    <t>ISIN</t>
  </si>
  <si>
    <t>MLAM</t>
  </si>
  <si>
    <t>SINT</t>
  </si>
  <si>
    <t>Meadows</t>
  </si>
  <si>
    <t>Coral City</t>
  </si>
  <si>
    <t>CG</t>
  </si>
  <si>
    <t>ATEN</t>
  </si>
  <si>
    <t>MSEN</t>
  </si>
  <si>
    <t>PCLI</t>
  </si>
  <si>
    <t>AFRA</t>
  </si>
  <si>
    <t>MAUR</t>
  </si>
  <si>
    <t>MALI</t>
  </si>
  <si>
    <t>PDIV</t>
  </si>
  <si>
    <t>Westpoint</t>
  </si>
  <si>
    <t>MMEA</t>
  </si>
  <si>
    <t>ACER</t>
  </si>
  <si>
    <t>WPI</t>
  </si>
  <si>
    <t>D Blotch</t>
  </si>
  <si>
    <t>MCOM</t>
  </si>
  <si>
    <t>Grundys</t>
  </si>
  <si>
    <t>Pauls Anchor</t>
  </si>
  <si>
    <t>MFER</t>
  </si>
  <si>
    <t>Snapshot</t>
  </si>
  <si>
    <t>SCUB</t>
  </si>
  <si>
    <t>Sailfin</t>
  </si>
  <si>
    <t>Jigsaw</t>
  </si>
  <si>
    <t>GGG_GEC</t>
  </si>
  <si>
    <t>Yellow Blotch</t>
  </si>
  <si>
    <t>Dark Blotch</t>
  </si>
  <si>
    <t>IRIG</t>
  </si>
  <si>
    <t>Fish Bites</t>
  </si>
  <si>
    <t xml:space="preserve">June </t>
  </si>
  <si>
    <t>GEC</t>
  </si>
  <si>
    <t>FFRA</t>
  </si>
  <si>
    <t>sw</t>
  </si>
  <si>
    <t>BBD</t>
  </si>
  <si>
    <t>Date</t>
  </si>
  <si>
    <t>Quadrat</t>
  </si>
  <si>
    <t>Functional_Group</t>
  </si>
  <si>
    <t>Perc_cover</t>
  </si>
  <si>
    <t>coral</t>
  </si>
  <si>
    <t>cca</t>
  </si>
  <si>
    <t>macro_algae</t>
  </si>
  <si>
    <t>turf_algae</t>
  </si>
  <si>
    <t>sand</t>
  </si>
  <si>
    <t>other</t>
  </si>
  <si>
    <t>sponge</t>
  </si>
  <si>
    <t>CG_SW</t>
  </si>
  <si>
    <t>soft_coral</t>
  </si>
  <si>
    <t>code</t>
  </si>
  <si>
    <t>genus</t>
  </si>
  <si>
    <t>species</t>
  </si>
  <si>
    <t>SA</t>
  </si>
  <si>
    <t>speciecs_code</t>
  </si>
  <si>
    <t>common_name</t>
  </si>
  <si>
    <t>Genus</t>
  </si>
  <si>
    <t>Species</t>
  </si>
  <si>
    <t>latin_family</t>
  </si>
  <si>
    <t>fg_code</t>
  </si>
  <si>
    <t>functional_group</t>
  </si>
  <si>
    <t>Sites</t>
  </si>
  <si>
    <t>Staghorn</t>
  </si>
  <si>
    <t>Acropora</t>
  </si>
  <si>
    <t>cervicornis</t>
  </si>
  <si>
    <t>Acroporidae</t>
  </si>
  <si>
    <t>c</t>
  </si>
  <si>
    <t>APAL</t>
  </si>
  <si>
    <t>Elkhorn</t>
  </si>
  <si>
    <t>palmata</t>
  </si>
  <si>
    <t>sd</t>
  </si>
  <si>
    <t>Lettuce</t>
  </si>
  <si>
    <t>Agaricia</t>
  </si>
  <si>
    <t>agaricites</t>
  </si>
  <si>
    <t>Agariciidae</t>
  </si>
  <si>
    <t>sp</t>
  </si>
  <si>
    <t>humilis</t>
  </si>
  <si>
    <t xml:space="preserve">Fragile Saucer </t>
  </si>
  <si>
    <t>fragilis</t>
  </si>
  <si>
    <t>Whitestar Sheet</t>
  </si>
  <si>
    <t>larmarcki</t>
  </si>
  <si>
    <t>rc/ta</t>
  </si>
  <si>
    <t>tenuifolia</t>
  </si>
  <si>
    <t>Boulder Brain</t>
  </si>
  <si>
    <t>Colpophyllia</t>
  </si>
  <si>
    <t>natans</t>
  </si>
  <si>
    <t>Faviidae</t>
  </si>
  <si>
    <t>ma</t>
  </si>
  <si>
    <t>Elliptical Star</t>
  </si>
  <si>
    <t>Dichocoenia</t>
  </si>
  <si>
    <t>stokesii</t>
  </si>
  <si>
    <t>Meandrinidae</t>
  </si>
  <si>
    <t>sc</t>
  </si>
  <si>
    <t>DCLI</t>
  </si>
  <si>
    <t>Knobby Brain</t>
  </si>
  <si>
    <t>Diploria</t>
  </si>
  <si>
    <t>clivosa</t>
  </si>
  <si>
    <t>hc</t>
  </si>
  <si>
    <t>Grooved Brain</t>
  </si>
  <si>
    <t>labyrinthyformis</t>
  </si>
  <si>
    <t>czoo</t>
  </si>
  <si>
    <t>DSTR</t>
  </si>
  <si>
    <t>Symmetrical Brain</t>
  </si>
  <si>
    <t>strigosa</t>
  </si>
  <si>
    <t>Smooth Flower</t>
  </si>
  <si>
    <t>Eusmilia</t>
  </si>
  <si>
    <t>fastigiata</t>
  </si>
  <si>
    <t xml:space="preserve">Meandrinidae </t>
  </si>
  <si>
    <t>Golfball</t>
  </si>
  <si>
    <t>Favia</t>
  </si>
  <si>
    <t>fragum</t>
  </si>
  <si>
    <t>Sunray Lettuce</t>
  </si>
  <si>
    <t>Leptoseris</t>
  </si>
  <si>
    <t>cucullatta</t>
  </si>
  <si>
    <t>Yellow Pencil</t>
  </si>
  <si>
    <t>Madracis</t>
  </si>
  <si>
    <t>auretenra</t>
  </si>
  <si>
    <t xml:space="preserve">Pocilloporidae </t>
  </si>
  <si>
    <t>Ten-ray Star</t>
  </si>
  <si>
    <t>decactis</t>
  </si>
  <si>
    <t>MFOR</t>
  </si>
  <si>
    <t>Eight-ray Finger</t>
  </si>
  <si>
    <t>formosa</t>
  </si>
  <si>
    <t>Maze</t>
  </si>
  <si>
    <t>Meandrina</t>
  </si>
  <si>
    <t>meandrites</t>
  </si>
  <si>
    <t>Branching Fire</t>
  </si>
  <si>
    <t>Millepora</t>
  </si>
  <si>
    <t>alcicornis</t>
  </si>
  <si>
    <t>Milleporidae</t>
  </si>
  <si>
    <t>Blade Fire</t>
  </si>
  <si>
    <t>complanata</t>
  </si>
  <si>
    <t>Great Star</t>
  </si>
  <si>
    <t>Montastraea</t>
  </si>
  <si>
    <t>cavernosa</t>
  </si>
  <si>
    <t>Montastraeidae</t>
  </si>
  <si>
    <t>Boulder Star</t>
  </si>
  <si>
    <t>Orbicella</t>
  </si>
  <si>
    <t>annularis</t>
  </si>
  <si>
    <t xml:space="preserve">Merulinidae </t>
  </si>
  <si>
    <t>Mountainous Star</t>
  </si>
  <si>
    <t>faveolata</t>
  </si>
  <si>
    <t>franksi</t>
  </si>
  <si>
    <t>Knobby Cactus</t>
  </si>
  <si>
    <t>Mycetophellia</t>
  </si>
  <si>
    <t>aliciae</t>
  </si>
  <si>
    <t>Mussidae</t>
  </si>
  <si>
    <t>Rose Coral</t>
  </si>
  <si>
    <t>Mancina</t>
  </si>
  <si>
    <t>areolata</t>
  </si>
  <si>
    <t>Large Flower Coral</t>
  </si>
  <si>
    <t>Mussa</t>
  </si>
  <si>
    <t>angulosa</t>
  </si>
  <si>
    <t>Rough Cactus</t>
  </si>
  <si>
    <t>ferox</t>
  </si>
  <si>
    <t>Ridged Cactus</t>
  </si>
  <si>
    <t>larmarckiana</t>
  </si>
  <si>
    <t>Mustard Hill</t>
  </si>
  <si>
    <t>Porites</t>
  </si>
  <si>
    <t>astreoides</t>
  </si>
  <si>
    <t>Poritidae</t>
  </si>
  <si>
    <t>Finger</t>
  </si>
  <si>
    <t>porites</t>
  </si>
  <si>
    <t>Branched Finger</t>
  </si>
  <si>
    <t>furcata</t>
  </si>
  <si>
    <t>Pseudodiploria</t>
  </si>
  <si>
    <t xml:space="preserve">Solitary Disk </t>
  </si>
  <si>
    <t>Scolymia</t>
  </si>
  <si>
    <t>cubensis</t>
  </si>
  <si>
    <t xml:space="preserve">Lesser Starlet </t>
  </si>
  <si>
    <t>Siderastrea</t>
  </si>
  <si>
    <t>radians</t>
  </si>
  <si>
    <t>Siderastreidae</t>
  </si>
  <si>
    <t>Blushing Star</t>
  </si>
  <si>
    <t xml:space="preserve">Stephanocoenia </t>
  </si>
  <si>
    <t>intersepta</t>
  </si>
  <si>
    <t>Astrocoeniidae</t>
  </si>
  <si>
    <t>Massive Starlet</t>
  </si>
  <si>
    <t>siderea</t>
  </si>
  <si>
    <t>N/A</t>
  </si>
  <si>
    <t>Isophyllia</t>
  </si>
  <si>
    <t>sinuosa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</si>
</sst>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</font>
    <font>
      <sz val="12"/>
      <color rgb="FF222222"/>
      <name val="Calibri"/>
    </font>
    <font>
      <sz val="12"/>
      <color rgb="FF000000"/>
      <name val="Calibri"/>
      <family val="2"/>
      <scheme val="minor"/>
    </font>
    <font>
      <sz val="12"/>
      <color theme="1"/>
      <name val="Calibri"/>
    </font>
    <font>
      <sz val="12"/>
      <color rgb="FF000000"/>
      <name val="Calibri (Body)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3" borderId="0" xfId="0" applyFill="1"/>
    <xf numFmtId="9" fontId="0" fillId="0" borderId="0" xfId="1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 applyAlignment="1">
      <alignment horizontal="left"/>
    </xf>
    <xf numFmtId="9" fontId="0" fillId="0" borderId="0" xfId="0" applyNumberFormat="1"/>
    <xf numFmtId="1" fontId="0" fillId="0" borderId="0" xfId="0" applyNumberFormat="1"/>
    <xf numFmtId="0" fontId="0" fillId="4" borderId="0" xfId="0" applyFill="1"/>
    <xf numFmtId="0" fontId="1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tralcaribbe.sharepoint.com/sites/Research-HealthyReefInitiative/Shared%20Documents/Healthy%20Reef%20Initiative/AGRRA/Data/2021/Completed/AGRRA_2021_coral_C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tralcaribbe.sharepoint.com/sites/Research-HealthyReefInitiative/Shared%20Documents/Healthy%20Reef%20Initiative/AGRRA/Data/2021/AGRRA_2021_coral_GE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tralcaribbe.sharepoint.com/sites/Research-HealthyReefInitiative/Shared%20Documents/Healthy%20Reef%20Initiative/AGRRA/Data/2021/AGRRA_2021_coral_SH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al"/>
      <sheetName val="Benthic"/>
      <sheetName val="Recruitment"/>
      <sheetName val="Diadema"/>
      <sheetName val="CODE_SHEET"/>
    </sheetNames>
    <sheetDataSet>
      <sheetData sheetId="0"/>
      <sheetData sheetId="1"/>
      <sheetData sheetId="2"/>
      <sheetData sheetId="3"/>
      <sheetData sheetId="4">
        <row r="2">
          <cell r="A2" t="str">
            <v>ACER</v>
          </cell>
          <cell r="B2" t="str">
            <v>Staghorn</v>
          </cell>
          <cell r="C2" t="str">
            <v>Acropora</v>
          </cell>
          <cell r="D2" t="str">
            <v>cervicornis</v>
          </cell>
          <cell r="E2" t="str">
            <v>Acroporidae</v>
          </cell>
          <cell r="F2" t="str">
            <v>c</v>
          </cell>
          <cell r="G2" t="str">
            <v>coral</v>
          </cell>
        </row>
        <row r="3">
          <cell r="A3" t="str">
            <v>APAL</v>
          </cell>
          <cell r="B3" t="str">
            <v>Elkhorn</v>
          </cell>
          <cell r="C3" t="str">
            <v>Acropora</v>
          </cell>
          <cell r="D3" t="str">
            <v>palmata</v>
          </cell>
          <cell r="E3" t="str">
            <v>Acroporidae</v>
          </cell>
          <cell r="F3" t="str">
            <v>sd</v>
          </cell>
          <cell r="G3" t="str">
            <v>sand</v>
          </cell>
        </row>
        <row r="4">
          <cell r="A4" t="str">
            <v>AAGA</v>
          </cell>
          <cell r="B4" t="str">
            <v>Lettuce</v>
          </cell>
          <cell r="C4" t="str">
            <v>Agaricia</v>
          </cell>
          <cell r="D4" t="str">
            <v>agaricites</v>
          </cell>
          <cell r="E4" t="str">
            <v>Agariciidae</v>
          </cell>
          <cell r="F4" t="str">
            <v>sp</v>
          </cell>
          <cell r="G4" t="str">
            <v>sponge</v>
          </cell>
        </row>
        <row r="5">
          <cell r="A5" t="str">
            <v>AHUM</v>
          </cell>
          <cell r="C5" t="str">
            <v>Agaricia</v>
          </cell>
          <cell r="D5" t="str">
            <v>humilis</v>
          </cell>
          <cell r="E5" t="str">
            <v>Agariciidae</v>
          </cell>
        </row>
        <row r="6">
          <cell r="A6" t="str">
            <v>AFRA</v>
          </cell>
          <cell r="B6" t="str">
            <v xml:space="preserve">Fragile Saucer </v>
          </cell>
          <cell r="C6" t="str">
            <v>Agaricia</v>
          </cell>
          <cell r="D6" t="str">
            <v>fragilis</v>
          </cell>
          <cell r="E6" t="str">
            <v>Agariciidae</v>
          </cell>
          <cell r="F6" t="str">
            <v>cca</v>
          </cell>
          <cell r="G6" t="str">
            <v>cca</v>
          </cell>
        </row>
        <row r="7">
          <cell r="A7" t="str">
            <v>ALAM</v>
          </cell>
          <cell r="B7" t="str">
            <v>Whitestar Sheet</v>
          </cell>
          <cell r="C7" t="str">
            <v>Agaricia</v>
          </cell>
          <cell r="D7" t="str">
            <v>larmarcki</v>
          </cell>
          <cell r="E7" t="str">
            <v>Agariciidae</v>
          </cell>
          <cell r="F7" t="str">
            <v>rc/ta</v>
          </cell>
          <cell r="G7" t="str">
            <v>turf_algae</v>
          </cell>
        </row>
        <row r="8">
          <cell r="A8" t="str">
            <v>ATEN</v>
          </cell>
          <cell r="C8" t="str">
            <v>Agaricia</v>
          </cell>
          <cell r="D8" t="str">
            <v>tenuifolia</v>
          </cell>
          <cell r="E8" t="str">
            <v>Agariciidae</v>
          </cell>
          <cell r="F8" t="str">
            <v>other</v>
          </cell>
          <cell r="G8" t="str">
            <v>other</v>
          </cell>
        </row>
        <row r="9">
          <cell r="A9" t="str">
            <v>CNAT</v>
          </cell>
          <cell r="B9" t="str">
            <v>Boulder Brain</v>
          </cell>
          <cell r="C9" t="str">
            <v>Colpophyllia</v>
          </cell>
          <cell r="D9" t="str">
            <v>natans</v>
          </cell>
          <cell r="E9" t="str">
            <v>Faviidae</v>
          </cell>
          <cell r="F9" t="str">
            <v>ma</v>
          </cell>
          <cell r="G9" t="str">
            <v>macro_algae</v>
          </cell>
        </row>
        <row r="10">
          <cell r="A10" t="str">
            <v>DSTO</v>
          </cell>
          <cell r="B10" t="str">
            <v>Elliptical Star</v>
          </cell>
          <cell r="C10" t="str">
            <v>Dichocoenia</v>
          </cell>
          <cell r="D10" t="str">
            <v>stokesii</v>
          </cell>
          <cell r="E10" t="str">
            <v>Meandrinidae</v>
          </cell>
          <cell r="F10" t="str">
            <v>sc</v>
          </cell>
          <cell r="G10" t="str">
            <v>soft_coral</v>
          </cell>
        </row>
        <row r="11">
          <cell r="A11" t="str">
            <v>DCLI</v>
          </cell>
          <cell r="B11" t="str">
            <v>Knobby Brain</v>
          </cell>
          <cell r="C11" t="str">
            <v>Diploria</v>
          </cell>
          <cell r="D11" t="str">
            <v>clivosa</v>
          </cell>
          <cell r="E11" t="str">
            <v>Faviidae</v>
          </cell>
          <cell r="F11" t="str">
            <v>hc</v>
          </cell>
        </row>
        <row r="12">
          <cell r="A12" t="str">
            <v>DLAB</v>
          </cell>
          <cell r="B12" t="str">
            <v>Grooved Brain</v>
          </cell>
          <cell r="C12" t="str">
            <v>Diploria</v>
          </cell>
          <cell r="D12" t="str">
            <v>labyrinthyformis</v>
          </cell>
          <cell r="E12" t="str">
            <v>Faviidae</v>
          </cell>
          <cell r="F12" t="str">
            <v>czoo</v>
          </cell>
        </row>
        <row r="13">
          <cell r="A13" t="str">
            <v>DSTR</v>
          </cell>
          <cell r="B13" t="str">
            <v>Symmetrical Brain</v>
          </cell>
          <cell r="C13" t="str">
            <v>Diploria</v>
          </cell>
          <cell r="D13" t="str">
            <v>strigosa</v>
          </cell>
          <cell r="E13" t="str">
            <v>Faviidae</v>
          </cell>
        </row>
        <row r="14">
          <cell r="A14" t="str">
            <v>EFAS</v>
          </cell>
          <cell r="B14" t="str">
            <v>Smooth Flower</v>
          </cell>
          <cell r="C14" t="str">
            <v>Eusmilia</v>
          </cell>
          <cell r="D14" t="str">
            <v>fastigiata</v>
          </cell>
          <cell r="E14" t="str">
            <v xml:space="preserve">Meandrinidae </v>
          </cell>
        </row>
        <row r="15">
          <cell r="A15" t="str">
            <v>FFRA</v>
          </cell>
          <cell r="B15" t="str">
            <v>Golfball</v>
          </cell>
          <cell r="C15" t="str">
            <v>Favia</v>
          </cell>
          <cell r="D15" t="str">
            <v>fragum</v>
          </cell>
          <cell r="E15" t="str">
            <v>Faviidae</v>
          </cell>
        </row>
        <row r="16">
          <cell r="A16" t="str">
            <v>LCUC</v>
          </cell>
          <cell r="B16" t="str">
            <v>Sunray Lettuce</v>
          </cell>
          <cell r="C16" t="str">
            <v>Leptoseris</v>
          </cell>
          <cell r="D16" t="str">
            <v>cucullatta</v>
          </cell>
          <cell r="E16" t="str">
            <v>Agariciidae</v>
          </cell>
        </row>
        <row r="17">
          <cell r="A17" t="str">
            <v>MAUR</v>
          </cell>
          <cell r="B17" t="str">
            <v>Yellow Pencil</v>
          </cell>
          <cell r="C17" t="str">
            <v>Madracis</v>
          </cell>
          <cell r="D17" t="str">
            <v>auretenra</v>
          </cell>
          <cell r="E17" t="str">
            <v xml:space="preserve">Pocilloporidae </v>
          </cell>
        </row>
        <row r="18">
          <cell r="A18" t="str">
            <v>MDEC</v>
          </cell>
          <cell r="B18" t="str">
            <v>Ten-ray Star</v>
          </cell>
          <cell r="C18" t="str">
            <v>Madracis</v>
          </cell>
          <cell r="D18" t="str">
            <v>decactis</v>
          </cell>
          <cell r="E18" t="str">
            <v xml:space="preserve">Pocilloporidae </v>
          </cell>
        </row>
        <row r="19">
          <cell r="A19" t="str">
            <v>MFOR</v>
          </cell>
          <cell r="B19" t="str">
            <v>Eight-ray Finger</v>
          </cell>
          <cell r="C19" t="str">
            <v>Madracis</v>
          </cell>
          <cell r="D19" t="str">
            <v>formosa</v>
          </cell>
          <cell r="E19" t="str">
            <v xml:space="preserve">Pocilloporidae </v>
          </cell>
        </row>
        <row r="20">
          <cell r="A20" t="str">
            <v>MMEA</v>
          </cell>
          <cell r="B20" t="str">
            <v>Maze</v>
          </cell>
          <cell r="C20" t="str">
            <v>Meandrina</v>
          </cell>
          <cell r="D20" t="str">
            <v>meandrites</v>
          </cell>
          <cell r="E20" t="str">
            <v>Meandrinidae</v>
          </cell>
        </row>
        <row r="21">
          <cell r="A21" t="str">
            <v>MALC</v>
          </cell>
          <cell r="B21" t="str">
            <v>Branching Fire</v>
          </cell>
          <cell r="C21" t="str">
            <v>Millepora</v>
          </cell>
          <cell r="D21" t="str">
            <v>alcicornis</v>
          </cell>
          <cell r="E21" t="str">
            <v>Milleporidae</v>
          </cell>
        </row>
        <row r="22">
          <cell r="A22" t="str">
            <v>MCOM</v>
          </cell>
          <cell r="B22" t="str">
            <v>Blade Fire</v>
          </cell>
          <cell r="C22" t="str">
            <v>Millepora</v>
          </cell>
          <cell r="D22" t="str">
            <v>complanata</v>
          </cell>
          <cell r="E22" t="str">
            <v>Milleporidae</v>
          </cell>
        </row>
        <row r="23">
          <cell r="A23" t="str">
            <v>MCAV</v>
          </cell>
          <cell r="B23" t="str">
            <v>Great Star</v>
          </cell>
          <cell r="C23" t="str">
            <v>Montastraea</v>
          </cell>
          <cell r="D23" t="str">
            <v>cavernosa</v>
          </cell>
          <cell r="E23" t="str">
            <v>Montastraeidae</v>
          </cell>
        </row>
        <row r="24">
          <cell r="A24" t="str">
            <v>OANN</v>
          </cell>
          <cell r="B24" t="str">
            <v>Boulder Star</v>
          </cell>
          <cell r="C24" t="str">
            <v>Orbicella</v>
          </cell>
          <cell r="D24" t="str">
            <v>annularis</v>
          </cell>
          <cell r="E24" t="str">
            <v xml:space="preserve">Merulinidae </v>
          </cell>
        </row>
        <row r="25">
          <cell r="A25" t="str">
            <v>OFAV</v>
          </cell>
          <cell r="B25" t="str">
            <v>Mountainous Star</v>
          </cell>
          <cell r="C25" t="str">
            <v>Orbicella</v>
          </cell>
          <cell r="D25" t="str">
            <v>faveolata</v>
          </cell>
          <cell r="E25" t="str">
            <v xml:space="preserve">Merulinidae </v>
          </cell>
        </row>
        <row r="26">
          <cell r="A26" t="str">
            <v>OFRA</v>
          </cell>
          <cell r="B26" t="str">
            <v>Boulder Star</v>
          </cell>
          <cell r="C26" t="str">
            <v>Orbicella</v>
          </cell>
          <cell r="D26" t="str">
            <v>franksi</v>
          </cell>
          <cell r="E26" t="str">
            <v xml:space="preserve">Merulinidae </v>
          </cell>
        </row>
        <row r="27">
          <cell r="A27" t="str">
            <v>MALI</v>
          </cell>
          <cell r="B27" t="str">
            <v>Knobby Cactus</v>
          </cell>
          <cell r="C27" t="str">
            <v>Mycetophellia</v>
          </cell>
          <cell r="D27" t="str">
            <v>aliciae</v>
          </cell>
          <cell r="E27" t="str">
            <v>Mussidae</v>
          </cell>
        </row>
        <row r="28">
          <cell r="A28" t="str">
            <v>MARE</v>
          </cell>
          <cell r="B28" t="str">
            <v>Rose Coral</v>
          </cell>
          <cell r="C28" t="str">
            <v>Mancina</v>
          </cell>
          <cell r="D28" t="str">
            <v>areolata</v>
          </cell>
          <cell r="E28" t="str">
            <v>Mussidae</v>
          </cell>
        </row>
        <row r="29">
          <cell r="A29" t="str">
            <v>MFER</v>
          </cell>
          <cell r="B29" t="str">
            <v>Rough Cactus</v>
          </cell>
          <cell r="C29" t="str">
            <v>Mycetophellia</v>
          </cell>
          <cell r="D29" t="str">
            <v>ferox</v>
          </cell>
          <cell r="E29" t="str">
            <v>Mussidae</v>
          </cell>
        </row>
        <row r="30">
          <cell r="A30" t="str">
            <v>MLAM</v>
          </cell>
          <cell r="B30" t="str">
            <v>Ridged Cactus</v>
          </cell>
          <cell r="C30" t="str">
            <v>Mycetophellia</v>
          </cell>
          <cell r="D30" t="str">
            <v>larmarckiana</v>
          </cell>
          <cell r="E30" t="str">
            <v>Mussidae</v>
          </cell>
        </row>
        <row r="31">
          <cell r="A31" t="str">
            <v>PAST</v>
          </cell>
          <cell r="B31" t="str">
            <v>Mustard Hill</v>
          </cell>
          <cell r="C31" t="str">
            <v>Porites</v>
          </cell>
          <cell r="D31" t="str">
            <v>astreoides</v>
          </cell>
          <cell r="E31" t="str">
            <v>Poritidae</v>
          </cell>
        </row>
        <row r="32">
          <cell r="A32" t="str">
            <v>PPOR</v>
          </cell>
          <cell r="B32" t="str">
            <v>Finger</v>
          </cell>
          <cell r="C32" t="str">
            <v>Porites</v>
          </cell>
          <cell r="D32" t="str">
            <v>porites</v>
          </cell>
          <cell r="E32" t="str">
            <v>Poritidae</v>
          </cell>
        </row>
        <row r="33">
          <cell r="A33" t="str">
            <v>PFUR</v>
          </cell>
          <cell r="B33" t="str">
            <v>Branched Finger</v>
          </cell>
          <cell r="C33" t="str">
            <v>Porites</v>
          </cell>
          <cell r="D33" t="str">
            <v>furcata</v>
          </cell>
          <cell r="E33" t="str">
            <v>Poritidae</v>
          </cell>
        </row>
        <row r="34">
          <cell r="A34" t="str">
            <v>MANG</v>
          </cell>
          <cell r="B34" t="str">
            <v>Spiny Flower</v>
          </cell>
          <cell r="C34" t="str">
            <v>Mussa</v>
          </cell>
          <cell r="D34" t="str">
            <v>angulosa</v>
          </cell>
          <cell r="E34" t="str">
            <v>Mussidae</v>
          </cell>
        </row>
        <row r="35">
          <cell r="A35" t="str">
            <v>PCLI</v>
          </cell>
          <cell r="C35" t="str">
            <v>Pseudodiploria</v>
          </cell>
          <cell r="D35" t="str">
            <v>clivosa</v>
          </cell>
          <cell r="E35" t="str">
            <v>Faviidae</v>
          </cell>
        </row>
        <row r="36">
          <cell r="A36" t="str">
            <v>PSTR</v>
          </cell>
          <cell r="B36" t="str">
            <v>Symmetrical Brain</v>
          </cell>
          <cell r="C36" t="str">
            <v>Pseudodiploria</v>
          </cell>
          <cell r="D36" t="str">
            <v>strigosa</v>
          </cell>
          <cell r="E36" t="str">
            <v>Faviidae</v>
          </cell>
        </row>
        <row r="37">
          <cell r="A37" t="str">
            <v>SCUB</v>
          </cell>
          <cell r="B37" t="str">
            <v xml:space="preserve">Solitary Disk </v>
          </cell>
          <cell r="C37" t="str">
            <v>Scolymia</v>
          </cell>
          <cell r="D37" t="str">
            <v>cubensis</v>
          </cell>
          <cell r="E37" t="str">
            <v>Mussidae</v>
          </cell>
        </row>
        <row r="38">
          <cell r="A38" t="str">
            <v>SRAD</v>
          </cell>
          <cell r="B38" t="str">
            <v xml:space="preserve">Lesser Starlet </v>
          </cell>
          <cell r="C38" t="str">
            <v>Siderastrea</v>
          </cell>
          <cell r="D38" t="str">
            <v>radians</v>
          </cell>
          <cell r="E38" t="str">
            <v>Siderastreidae</v>
          </cell>
        </row>
        <row r="39">
          <cell r="A39" t="str">
            <v>SINT</v>
          </cell>
          <cell r="B39" t="str">
            <v>Blushing Star</v>
          </cell>
          <cell r="C39" t="str">
            <v xml:space="preserve">Stephanocoenia </v>
          </cell>
          <cell r="D39" t="str">
            <v>intersepta</v>
          </cell>
          <cell r="E39" t="str">
            <v>Astrocoeniidae</v>
          </cell>
        </row>
        <row r="40">
          <cell r="A40" t="str">
            <v>SSID</v>
          </cell>
          <cell r="B40" t="str">
            <v>Massive Starlet</v>
          </cell>
          <cell r="C40" t="str">
            <v>Siderastrea</v>
          </cell>
          <cell r="D40" t="str">
            <v>siderea</v>
          </cell>
          <cell r="E40" t="str">
            <v>Siderastreidae</v>
          </cell>
        </row>
        <row r="41">
          <cell r="A41" t="str">
            <v>IRIG</v>
          </cell>
          <cell r="B41" t="str">
            <v>Rough Star</v>
          </cell>
          <cell r="C41" t="str">
            <v>Isophyllia</v>
          </cell>
          <cell r="D41" t="str">
            <v>rigida</v>
          </cell>
          <cell r="E41" t="str">
            <v>Mussidae</v>
          </cell>
        </row>
        <row r="42">
          <cell r="A42" t="str">
            <v>ISIN</v>
          </cell>
          <cell r="B42" t="str">
            <v>N/A</v>
          </cell>
          <cell r="C42" t="str">
            <v>Isophyllia</v>
          </cell>
          <cell r="D42" t="str">
            <v>sinuosa</v>
          </cell>
          <cell r="E42" t="str">
            <v>Mussidae</v>
          </cell>
        </row>
        <row r="43">
          <cell r="A43" t="str">
            <v>MSEN</v>
          </cell>
          <cell r="B43" t="str">
            <v>Six-Ray Star</v>
          </cell>
          <cell r="C43" t="str">
            <v>Madracis</v>
          </cell>
          <cell r="D43" t="str">
            <v>senaria</v>
          </cell>
          <cell r="E43" t="str">
            <v xml:space="preserve">Pocilloporidae </v>
          </cell>
        </row>
        <row r="44">
          <cell r="A44" t="str">
            <v>PDIV</v>
          </cell>
          <cell r="B44" t="str">
            <v>Thin Finger</v>
          </cell>
          <cell r="C44" t="str">
            <v>Porites</v>
          </cell>
          <cell r="D44" t="str">
            <v>divaricata</v>
          </cell>
          <cell r="E44" t="str">
            <v>Poritidae</v>
          </cell>
        </row>
        <row r="45">
          <cell r="A45"/>
          <cell r="C45"/>
        </row>
        <row r="46">
          <cell r="A46"/>
        </row>
        <row r="47">
          <cell r="A47"/>
          <cell r="C47"/>
        </row>
        <row r="48">
          <cell r="A48"/>
        </row>
        <row r="49">
          <cell r="A49"/>
        </row>
        <row r="50">
          <cell r="A50"/>
        </row>
        <row r="51">
          <cell r="A51"/>
        </row>
        <row r="52">
          <cell r="A52"/>
          <cell r="C52"/>
        </row>
        <row r="53">
          <cell r="A53"/>
          <cell r="C53"/>
        </row>
        <row r="54">
          <cell r="A54"/>
          <cell r="C54"/>
        </row>
        <row r="55">
          <cell r="A55"/>
        </row>
        <row r="56">
          <cell r="A56"/>
        </row>
        <row r="57">
          <cell r="A57"/>
        </row>
        <row r="58">
          <cell r="A58"/>
        </row>
        <row r="59">
          <cell r="A59"/>
        </row>
        <row r="60">
          <cell r="A60"/>
        </row>
        <row r="61">
          <cell r="A61"/>
          <cell r="C61"/>
        </row>
        <row r="62">
          <cell r="A62"/>
          <cell r="C62"/>
        </row>
        <row r="63">
          <cell r="A63"/>
          <cell r="C63"/>
        </row>
        <row r="64">
          <cell r="A64"/>
        </row>
        <row r="65">
          <cell r="A65"/>
        </row>
        <row r="66">
          <cell r="A66"/>
        </row>
        <row r="67">
          <cell r="A67"/>
        </row>
        <row r="68">
          <cell r="A68"/>
        </row>
        <row r="69">
          <cell r="A69"/>
        </row>
        <row r="70">
          <cell r="A70"/>
          <cell r="C70"/>
        </row>
        <row r="71">
          <cell r="A71"/>
        </row>
        <row r="72">
          <cell r="A72"/>
        </row>
        <row r="73">
          <cell r="A73"/>
        </row>
        <row r="74">
          <cell r="A74"/>
          <cell r="C74"/>
        </row>
        <row r="75">
          <cell r="A75"/>
          <cell r="C75"/>
        </row>
        <row r="76">
          <cell r="A76"/>
        </row>
        <row r="77">
          <cell r="A77"/>
          <cell r="C77"/>
          <cell r="D77"/>
          <cell r="E77"/>
        </row>
        <row r="78">
          <cell r="A78"/>
          <cell r="C78"/>
        </row>
        <row r="79">
          <cell r="A79"/>
          <cell r="C79"/>
        </row>
        <row r="80">
          <cell r="A80"/>
        </row>
        <row r="81">
          <cell r="A81"/>
        </row>
        <row r="82">
          <cell r="A82"/>
          <cell r="C82"/>
        </row>
        <row r="83">
          <cell r="A83"/>
          <cell r="C83"/>
        </row>
        <row r="84">
          <cell r="A84"/>
          <cell r="C84"/>
        </row>
        <row r="85">
          <cell r="A85"/>
          <cell r="C85"/>
        </row>
        <row r="86">
          <cell r="A86"/>
        </row>
        <row r="87">
          <cell r="A87"/>
          <cell r="C87"/>
        </row>
        <row r="88">
          <cell r="A88"/>
        </row>
        <row r="89">
          <cell r="A89"/>
          <cell r="C89"/>
        </row>
        <row r="90">
          <cell r="A90"/>
        </row>
        <row r="91">
          <cell r="A91"/>
        </row>
        <row r="92">
          <cell r="A92"/>
        </row>
        <row r="93">
          <cell r="A93"/>
        </row>
        <row r="94">
          <cell r="A94"/>
        </row>
        <row r="95">
          <cell r="A95"/>
        </row>
        <row r="96">
          <cell r="A96"/>
        </row>
        <row r="97">
          <cell r="A97"/>
        </row>
        <row r="98">
          <cell r="A98"/>
        </row>
        <row r="99">
          <cell r="A99"/>
        </row>
        <row r="100">
          <cell r="A100"/>
        </row>
        <row r="101">
          <cell r="A101"/>
        </row>
        <row r="102">
          <cell r="A102"/>
        </row>
        <row r="103">
          <cell r="A103"/>
        </row>
        <row r="104">
          <cell r="A104"/>
        </row>
        <row r="105">
          <cell r="A105"/>
        </row>
        <row r="106">
          <cell r="A106"/>
        </row>
        <row r="107">
          <cell r="A107"/>
        </row>
        <row r="108">
          <cell r="A108"/>
          <cell r="C108"/>
          <cell r="D108"/>
          <cell r="E108"/>
        </row>
        <row r="109">
          <cell r="A109"/>
        </row>
        <row r="110">
          <cell r="A110"/>
        </row>
        <row r="111">
          <cell r="A111"/>
        </row>
        <row r="112">
          <cell r="A112"/>
        </row>
        <row r="113">
          <cell r="A113"/>
          <cell r="C113"/>
        </row>
        <row r="114">
          <cell r="A114"/>
        </row>
        <row r="115">
          <cell r="A115"/>
          <cell r="C115"/>
        </row>
        <row r="116">
          <cell r="A116"/>
          <cell r="C116"/>
        </row>
        <row r="117">
          <cell r="A117"/>
          <cell r="C117"/>
        </row>
        <row r="118">
          <cell r="A118"/>
          <cell r="B118"/>
          <cell r="C118"/>
          <cell r="D118"/>
          <cell r="E118"/>
        </row>
        <row r="119">
          <cell r="A119"/>
          <cell r="B119"/>
          <cell r="C119"/>
          <cell r="D119"/>
          <cell r="E119"/>
        </row>
        <row r="120">
          <cell r="A120"/>
          <cell r="B120"/>
          <cell r="C120"/>
          <cell r="D120"/>
          <cell r="E120"/>
        </row>
        <row r="121">
          <cell r="A121"/>
          <cell r="B121"/>
          <cell r="C121"/>
          <cell r="E121"/>
        </row>
        <row r="122">
          <cell r="A122"/>
          <cell r="B122"/>
          <cell r="C122"/>
          <cell r="D122"/>
          <cell r="E122"/>
        </row>
        <row r="123">
          <cell r="A123"/>
          <cell r="B123"/>
          <cell r="C123"/>
          <cell r="D123"/>
          <cell r="E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  <cell r="E125"/>
        </row>
        <row r="126">
          <cell r="A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C131"/>
          <cell r="D131"/>
          <cell r="E131"/>
        </row>
        <row r="132">
          <cell r="A132"/>
        </row>
        <row r="133">
          <cell r="A133"/>
        </row>
        <row r="134">
          <cell r="A134"/>
          <cell r="C134"/>
        </row>
        <row r="135">
          <cell r="A135"/>
          <cell r="C135"/>
        </row>
        <row r="136">
          <cell r="A136"/>
        </row>
        <row r="137">
          <cell r="A137"/>
          <cell r="C137"/>
        </row>
        <row r="138">
          <cell r="A138"/>
          <cell r="C138"/>
        </row>
        <row r="139">
          <cell r="A139"/>
          <cell r="C139"/>
        </row>
        <row r="140">
          <cell r="A140"/>
        </row>
        <row r="141">
          <cell r="A141"/>
        </row>
        <row r="142">
          <cell r="A142"/>
        </row>
        <row r="143">
          <cell r="A143"/>
          <cell r="C143"/>
        </row>
        <row r="144">
          <cell r="A144"/>
        </row>
        <row r="145">
          <cell r="A145"/>
        </row>
        <row r="146">
          <cell r="A146"/>
          <cell r="C146"/>
        </row>
        <row r="147">
          <cell r="A147"/>
        </row>
        <row r="148">
          <cell r="A148"/>
          <cell r="C148"/>
        </row>
        <row r="149">
          <cell r="A149"/>
        </row>
        <row r="150">
          <cell r="A150"/>
          <cell r="C150"/>
        </row>
        <row r="151">
          <cell r="A151"/>
          <cell r="C151"/>
        </row>
        <row r="152">
          <cell r="A152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al"/>
      <sheetName val="Benthic"/>
      <sheetName val="Recruitment"/>
      <sheetName val="Diadema"/>
      <sheetName val="CODE_SHEET"/>
    </sheetNames>
    <sheetDataSet>
      <sheetData sheetId="0"/>
      <sheetData sheetId="1"/>
      <sheetData sheetId="2"/>
      <sheetData sheetId="3"/>
      <sheetData sheetId="4">
        <row r="2">
          <cell r="A2" t="str">
            <v>ACER</v>
          </cell>
          <cell r="B2" t="str">
            <v>Staghorn</v>
          </cell>
          <cell r="C2" t="str">
            <v>Acropora</v>
          </cell>
          <cell r="D2" t="str">
            <v>cervicornis</v>
          </cell>
          <cell r="E2" t="str">
            <v>Acroporidae</v>
          </cell>
          <cell r="F2" t="str">
            <v>c</v>
          </cell>
          <cell r="G2" t="str">
            <v>coral</v>
          </cell>
        </row>
        <row r="3">
          <cell r="A3" t="str">
            <v>APAL</v>
          </cell>
          <cell r="B3" t="str">
            <v>Elkhorn</v>
          </cell>
          <cell r="C3" t="str">
            <v>Acropora</v>
          </cell>
          <cell r="D3" t="str">
            <v>palmata</v>
          </cell>
          <cell r="E3" t="str">
            <v>Acroporidae</v>
          </cell>
          <cell r="F3" t="str">
            <v>sd</v>
          </cell>
          <cell r="G3" t="str">
            <v>sand</v>
          </cell>
        </row>
        <row r="4">
          <cell r="A4" t="str">
            <v>AAGA</v>
          </cell>
          <cell r="B4" t="str">
            <v>Lettuce</v>
          </cell>
          <cell r="C4" t="str">
            <v>Agaricia</v>
          </cell>
          <cell r="D4" t="str">
            <v>agaricites</v>
          </cell>
          <cell r="E4" t="str">
            <v>Agariciidae</v>
          </cell>
          <cell r="F4" t="str">
            <v>sp</v>
          </cell>
          <cell r="G4" t="str">
            <v>sponge</v>
          </cell>
        </row>
        <row r="5">
          <cell r="A5" t="str">
            <v>AHUM</v>
          </cell>
          <cell r="C5" t="str">
            <v>Agaricia</v>
          </cell>
          <cell r="D5" t="str">
            <v>humilis</v>
          </cell>
          <cell r="E5" t="str">
            <v>Agariciidae</v>
          </cell>
        </row>
        <row r="6">
          <cell r="A6" t="str">
            <v>AFRA</v>
          </cell>
          <cell r="B6" t="str">
            <v xml:space="preserve">Fragile Saucer </v>
          </cell>
          <cell r="C6" t="str">
            <v>Agaricia</v>
          </cell>
          <cell r="D6" t="str">
            <v>fragilis</v>
          </cell>
          <cell r="E6" t="str">
            <v>Agariciidae</v>
          </cell>
          <cell r="F6" t="str">
            <v>cca</v>
          </cell>
          <cell r="G6" t="str">
            <v>cca</v>
          </cell>
        </row>
        <row r="7">
          <cell r="A7" t="str">
            <v>ALAM</v>
          </cell>
          <cell r="B7" t="str">
            <v>Whitestar Sheet</v>
          </cell>
          <cell r="C7" t="str">
            <v>Agaricia</v>
          </cell>
          <cell r="D7" t="str">
            <v>larmarcki</v>
          </cell>
          <cell r="E7" t="str">
            <v>Agariciidae</v>
          </cell>
          <cell r="F7" t="str">
            <v>rc/ta</v>
          </cell>
          <cell r="G7" t="str">
            <v>turf_algae</v>
          </cell>
        </row>
        <row r="8">
          <cell r="A8" t="str">
            <v>ATEN</v>
          </cell>
          <cell r="C8" t="str">
            <v>Agaricia</v>
          </cell>
          <cell r="D8" t="str">
            <v>tenuifolia</v>
          </cell>
          <cell r="E8" t="str">
            <v>Agariciidae</v>
          </cell>
          <cell r="F8" t="str">
            <v>other</v>
          </cell>
          <cell r="G8" t="str">
            <v>other</v>
          </cell>
        </row>
        <row r="9">
          <cell r="A9" t="str">
            <v>CNAT</v>
          </cell>
          <cell r="B9" t="str">
            <v>Boulder Brain</v>
          </cell>
          <cell r="C9" t="str">
            <v>Colpophyllia</v>
          </cell>
          <cell r="D9" t="str">
            <v>natans</v>
          </cell>
          <cell r="E9" t="str">
            <v>Faviidae</v>
          </cell>
          <cell r="F9" t="str">
            <v>ma</v>
          </cell>
          <cell r="G9" t="str">
            <v>macro_algae</v>
          </cell>
        </row>
        <row r="10">
          <cell r="A10" t="str">
            <v>DSTO</v>
          </cell>
          <cell r="B10" t="str">
            <v>Elliptical Star</v>
          </cell>
          <cell r="C10" t="str">
            <v>Dichocoenia</v>
          </cell>
          <cell r="D10" t="str">
            <v>stokesii</v>
          </cell>
          <cell r="E10" t="str">
            <v>Meandrinidae</v>
          </cell>
          <cell r="F10" t="str">
            <v>sc</v>
          </cell>
          <cell r="G10" t="str">
            <v>soft_coral</v>
          </cell>
        </row>
        <row r="11">
          <cell r="A11" t="str">
            <v>DCLI</v>
          </cell>
          <cell r="B11" t="str">
            <v>Knobby Brain</v>
          </cell>
          <cell r="C11" t="str">
            <v>Diploria</v>
          </cell>
          <cell r="D11" t="str">
            <v>clivosa</v>
          </cell>
          <cell r="E11" t="str">
            <v>Faviidae</v>
          </cell>
          <cell r="F11" t="str">
            <v>hc</v>
          </cell>
        </row>
        <row r="12">
          <cell r="A12" t="str">
            <v>DLAB</v>
          </cell>
          <cell r="B12" t="str">
            <v>Grooved Brain</v>
          </cell>
          <cell r="C12" t="str">
            <v>Diploria</v>
          </cell>
          <cell r="D12" t="str">
            <v>labyrinthyformis</v>
          </cell>
          <cell r="E12" t="str">
            <v>Faviidae</v>
          </cell>
          <cell r="F12" t="str">
            <v>czoo</v>
          </cell>
        </row>
        <row r="13">
          <cell r="A13" t="str">
            <v>DSTR</v>
          </cell>
          <cell r="B13" t="str">
            <v>Symmetrical Brain</v>
          </cell>
          <cell r="C13" t="str">
            <v>Diploria</v>
          </cell>
          <cell r="D13" t="str">
            <v>strigosa</v>
          </cell>
          <cell r="E13" t="str">
            <v>Faviidae</v>
          </cell>
        </row>
        <row r="14">
          <cell r="A14" t="str">
            <v>EFAS</v>
          </cell>
          <cell r="B14" t="str">
            <v>Smooth Flower</v>
          </cell>
          <cell r="C14" t="str">
            <v>Eusmilia</v>
          </cell>
          <cell r="D14" t="str">
            <v>fastigiata</v>
          </cell>
          <cell r="E14" t="str">
            <v xml:space="preserve">Meandrinidae </v>
          </cell>
        </row>
        <row r="15">
          <cell r="A15" t="str">
            <v>FFRA</v>
          </cell>
          <cell r="B15" t="str">
            <v>Golfball</v>
          </cell>
          <cell r="C15" t="str">
            <v>Favia</v>
          </cell>
          <cell r="D15" t="str">
            <v>fragum</v>
          </cell>
          <cell r="E15" t="str">
            <v>Faviidae</v>
          </cell>
        </row>
        <row r="16">
          <cell r="A16" t="str">
            <v>LCUC</v>
          </cell>
          <cell r="B16" t="str">
            <v>Sunray Lettuce</v>
          </cell>
          <cell r="C16" t="str">
            <v>Leptoseris</v>
          </cell>
          <cell r="D16" t="str">
            <v>cucullatta</v>
          </cell>
          <cell r="E16" t="str">
            <v>Agariciidae</v>
          </cell>
        </row>
        <row r="17">
          <cell r="A17" t="str">
            <v>MAUR</v>
          </cell>
          <cell r="B17" t="str">
            <v>Yellow Pencil</v>
          </cell>
          <cell r="C17" t="str">
            <v>Madracis</v>
          </cell>
          <cell r="D17" t="str">
            <v>auretenra</v>
          </cell>
          <cell r="E17" t="str">
            <v xml:space="preserve">Pocilloporidae </v>
          </cell>
        </row>
        <row r="18">
          <cell r="A18" t="str">
            <v>MDEC</v>
          </cell>
          <cell r="B18" t="str">
            <v>Ten-ray Star</v>
          </cell>
          <cell r="C18" t="str">
            <v>Madracis</v>
          </cell>
          <cell r="D18" t="str">
            <v>decactis</v>
          </cell>
          <cell r="E18" t="str">
            <v xml:space="preserve">Pocilloporidae </v>
          </cell>
        </row>
        <row r="19">
          <cell r="A19" t="str">
            <v>MFOR</v>
          </cell>
          <cell r="B19" t="str">
            <v>Eight-ray Finger</v>
          </cell>
          <cell r="C19" t="str">
            <v>Madracis</v>
          </cell>
          <cell r="D19" t="str">
            <v>formosa</v>
          </cell>
          <cell r="E19" t="str">
            <v xml:space="preserve">Pocilloporidae </v>
          </cell>
        </row>
        <row r="20">
          <cell r="A20" t="str">
            <v>MMEA</v>
          </cell>
          <cell r="B20" t="str">
            <v>Maze</v>
          </cell>
          <cell r="C20" t="str">
            <v>Meandrina</v>
          </cell>
          <cell r="D20" t="str">
            <v>meandrites</v>
          </cell>
          <cell r="E20" t="str">
            <v>Meandrinidae</v>
          </cell>
        </row>
        <row r="21">
          <cell r="A21" t="str">
            <v>MALC</v>
          </cell>
          <cell r="B21" t="str">
            <v>Branching Fire</v>
          </cell>
          <cell r="C21" t="str">
            <v>Millepora</v>
          </cell>
          <cell r="D21" t="str">
            <v>alcicornis</v>
          </cell>
          <cell r="E21" t="str">
            <v>Milleporidae</v>
          </cell>
        </row>
        <row r="22">
          <cell r="A22" t="str">
            <v>MCOM</v>
          </cell>
          <cell r="B22" t="str">
            <v>Blade Fire</v>
          </cell>
          <cell r="C22" t="str">
            <v>Millepora</v>
          </cell>
          <cell r="D22" t="str">
            <v>complanata</v>
          </cell>
          <cell r="E22" t="str">
            <v>Milleporidae</v>
          </cell>
        </row>
        <row r="23">
          <cell r="A23" t="str">
            <v>MCAV</v>
          </cell>
          <cell r="B23" t="str">
            <v>Great Star</v>
          </cell>
          <cell r="C23" t="str">
            <v>Montastraea</v>
          </cell>
          <cell r="D23" t="str">
            <v>cavernosa</v>
          </cell>
          <cell r="E23" t="str">
            <v>Montastraeidae</v>
          </cell>
        </row>
        <row r="24">
          <cell r="A24" t="str">
            <v>OANN</v>
          </cell>
          <cell r="B24" t="str">
            <v>Boulder Star</v>
          </cell>
          <cell r="C24" t="str">
            <v>Orbicella</v>
          </cell>
          <cell r="D24" t="str">
            <v>annularis</v>
          </cell>
          <cell r="E24" t="str">
            <v xml:space="preserve">Merulinidae </v>
          </cell>
        </row>
        <row r="25">
          <cell r="A25" t="str">
            <v>OFAV</v>
          </cell>
          <cell r="B25" t="str">
            <v>Mountainous Star</v>
          </cell>
          <cell r="C25" t="str">
            <v>Orbicella</v>
          </cell>
          <cell r="D25" t="str">
            <v>faveolata</v>
          </cell>
          <cell r="E25" t="str">
            <v xml:space="preserve">Merulinidae </v>
          </cell>
        </row>
        <row r="26">
          <cell r="A26" t="str">
            <v>OFRA</v>
          </cell>
          <cell r="B26" t="str">
            <v>Boulder Star</v>
          </cell>
          <cell r="C26" t="str">
            <v>Orbicella</v>
          </cell>
          <cell r="D26" t="str">
            <v>franksi</v>
          </cell>
          <cell r="E26" t="str">
            <v xml:space="preserve">Merulinidae </v>
          </cell>
        </row>
        <row r="27">
          <cell r="A27" t="str">
            <v>MALI</v>
          </cell>
          <cell r="B27" t="str">
            <v>Knobby Cactus</v>
          </cell>
          <cell r="C27" t="str">
            <v>Mycetophellia</v>
          </cell>
          <cell r="D27" t="str">
            <v>aliciae</v>
          </cell>
          <cell r="E27" t="str">
            <v>Mussidae</v>
          </cell>
        </row>
        <row r="28">
          <cell r="A28" t="str">
            <v>MARE</v>
          </cell>
          <cell r="B28" t="str">
            <v>Rose Coral</v>
          </cell>
          <cell r="C28" t="str">
            <v>Mancina</v>
          </cell>
          <cell r="D28" t="str">
            <v>areolata</v>
          </cell>
          <cell r="E28" t="str">
            <v>Mussidae</v>
          </cell>
        </row>
        <row r="29">
          <cell r="A29" t="str">
            <v>MFER</v>
          </cell>
          <cell r="B29" t="str">
            <v>Rough Cactus</v>
          </cell>
          <cell r="C29" t="str">
            <v>Mycetophellia</v>
          </cell>
          <cell r="D29" t="str">
            <v>ferox</v>
          </cell>
          <cell r="E29" t="str">
            <v>Mussidae</v>
          </cell>
        </row>
        <row r="30">
          <cell r="A30" t="str">
            <v>MLAM</v>
          </cell>
          <cell r="B30" t="str">
            <v>Ridged Cactus</v>
          </cell>
          <cell r="C30" t="str">
            <v>Mycetophellia</v>
          </cell>
          <cell r="D30" t="str">
            <v>larmarckiana</v>
          </cell>
          <cell r="E30" t="str">
            <v>Mussidae</v>
          </cell>
        </row>
        <row r="31">
          <cell r="A31" t="str">
            <v>PAST</v>
          </cell>
          <cell r="B31" t="str">
            <v>Mustard Hill</v>
          </cell>
          <cell r="C31" t="str">
            <v>Porites</v>
          </cell>
          <cell r="D31" t="str">
            <v>astreoides</v>
          </cell>
          <cell r="E31" t="str">
            <v>Poritidae</v>
          </cell>
        </row>
        <row r="32">
          <cell r="A32" t="str">
            <v>PPOR</v>
          </cell>
          <cell r="B32" t="str">
            <v>Finger</v>
          </cell>
          <cell r="C32" t="str">
            <v>Porites</v>
          </cell>
          <cell r="D32" t="str">
            <v>porites</v>
          </cell>
          <cell r="E32" t="str">
            <v>Poritidae</v>
          </cell>
        </row>
        <row r="33">
          <cell r="A33" t="str">
            <v>PFUR</v>
          </cell>
          <cell r="B33" t="str">
            <v>Branched Finger</v>
          </cell>
          <cell r="C33" t="str">
            <v>Porites</v>
          </cell>
          <cell r="D33" t="str">
            <v>furcata</v>
          </cell>
          <cell r="E33" t="str">
            <v>Poritidae</v>
          </cell>
        </row>
        <row r="34">
          <cell r="A34" t="str">
            <v>PDIV</v>
          </cell>
          <cell r="C34" t="str">
            <v>Porites</v>
          </cell>
          <cell r="D34" t="str">
            <v>divaricata</v>
          </cell>
          <cell r="E34" t="str">
            <v>Poritidae</v>
          </cell>
        </row>
        <row r="35">
          <cell r="A35" t="str">
            <v>PCLI</v>
          </cell>
          <cell r="C35" t="str">
            <v>Pseudodiploria</v>
          </cell>
          <cell r="D35" t="str">
            <v>clivosa</v>
          </cell>
          <cell r="E35" t="str">
            <v>Faviidae</v>
          </cell>
        </row>
        <row r="36">
          <cell r="A36" t="str">
            <v>PSTR</v>
          </cell>
          <cell r="B36" t="str">
            <v>Symmetrical Brain</v>
          </cell>
          <cell r="C36" t="str">
            <v>Pseudodiploria</v>
          </cell>
          <cell r="D36" t="str">
            <v>strigosa</v>
          </cell>
          <cell r="E36" t="str">
            <v>Faviidae</v>
          </cell>
        </row>
        <row r="37">
          <cell r="A37" t="str">
            <v>SCUB</v>
          </cell>
          <cell r="B37" t="str">
            <v xml:space="preserve">Solitary Disk </v>
          </cell>
          <cell r="C37" t="str">
            <v>Scolymia</v>
          </cell>
          <cell r="D37" t="str">
            <v>cubensis</v>
          </cell>
          <cell r="E37" t="str">
            <v>Mussidae</v>
          </cell>
        </row>
        <row r="38">
          <cell r="A38" t="str">
            <v>SRAD</v>
          </cell>
          <cell r="B38" t="str">
            <v xml:space="preserve">Lesser Starlet </v>
          </cell>
          <cell r="C38" t="str">
            <v>Siderastrea</v>
          </cell>
          <cell r="D38" t="str">
            <v>radians</v>
          </cell>
          <cell r="E38" t="str">
            <v>Siderastreidae</v>
          </cell>
        </row>
        <row r="39">
          <cell r="A39" t="str">
            <v>SINT</v>
          </cell>
          <cell r="B39" t="str">
            <v>Blushing Star</v>
          </cell>
          <cell r="C39" t="str">
            <v xml:space="preserve">Stephanocoenia </v>
          </cell>
          <cell r="D39" t="str">
            <v>intersepta</v>
          </cell>
          <cell r="E39" t="str">
            <v>Astrocoeniidae</v>
          </cell>
        </row>
        <row r="40">
          <cell r="A40" t="str">
            <v>SSID</v>
          </cell>
          <cell r="B40" t="str">
            <v>Massive Starlet</v>
          </cell>
          <cell r="C40" t="str">
            <v>Siderastrea</v>
          </cell>
          <cell r="D40" t="str">
            <v>siderea</v>
          </cell>
          <cell r="E40" t="str">
            <v>Siderastreidae</v>
          </cell>
        </row>
        <row r="41">
          <cell r="A41" t="str">
            <v>ISIN</v>
          </cell>
          <cell r="B41" t="str">
            <v>N/A</v>
          </cell>
          <cell r="C41" t="str">
            <v>Isophyllia</v>
          </cell>
          <cell r="D41" t="str">
            <v>sinuosa</v>
          </cell>
          <cell r="E41" t="str">
            <v>Mussidae</v>
          </cell>
        </row>
        <row r="42">
          <cell r="A42"/>
          <cell r="C42"/>
        </row>
        <row r="43">
          <cell r="A43"/>
          <cell r="C43"/>
        </row>
        <row r="44">
          <cell r="A44"/>
          <cell r="C44"/>
        </row>
        <row r="45">
          <cell r="A45"/>
        </row>
        <row r="46">
          <cell r="A46"/>
          <cell r="C46"/>
        </row>
        <row r="47">
          <cell r="A47"/>
        </row>
        <row r="48">
          <cell r="A48"/>
        </row>
        <row r="49">
          <cell r="A49"/>
        </row>
        <row r="50">
          <cell r="A50"/>
        </row>
        <row r="51">
          <cell r="A51"/>
          <cell r="C51"/>
        </row>
        <row r="52">
          <cell r="A52"/>
          <cell r="C52"/>
        </row>
        <row r="53">
          <cell r="A53"/>
          <cell r="C53"/>
        </row>
        <row r="54">
          <cell r="A54"/>
        </row>
        <row r="55">
          <cell r="A55"/>
        </row>
        <row r="56">
          <cell r="A56"/>
        </row>
        <row r="57">
          <cell r="A57"/>
        </row>
        <row r="58">
          <cell r="A58"/>
        </row>
        <row r="59">
          <cell r="A59"/>
        </row>
        <row r="60">
          <cell r="A60"/>
          <cell r="C60"/>
        </row>
        <row r="61">
          <cell r="A61"/>
          <cell r="C61"/>
        </row>
        <row r="62">
          <cell r="A62"/>
          <cell r="C62"/>
        </row>
        <row r="63">
          <cell r="A63"/>
        </row>
        <row r="64">
          <cell r="A64"/>
        </row>
        <row r="65">
          <cell r="A65"/>
        </row>
        <row r="66">
          <cell r="A66"/>
        </row>
        <row r="67">
          <cell r="A67"/>
        </row>
        <row r="68">
          <cell r="A68"/>
        </row>
        <row r="69">
          <cell r="A69"/>
          <cell r="C69"/>
        </row>
        <row r="70">
          <cell r="A70"/>
        </row>
        <row r="71">
          <cell r="A71"/>
        </row>
        <row r="72">
          <cell r="A72"/>
        </row>
        <row r="73">
          <cell r="A73"/>
          <cell r="C73"/>
        </row>
        <row r="74">
          <cell r="A74"/>
          <cell r="C74"/>
        </row>
        <row r="75">
          <cell r="A75"/>
        </row>
        <row r="76">
          <cell r="A76"/>
          <cell r="C76"/>
          <cell r="D76"/>
          <cell r="E76"/>
        </row>
        <row r="77">
          <cell r="A77"/>
          <cell r="C77"/>
        </row>
        <row r="78">
          <cell r="A78"/>
          <cell r="C78"/>
        </row>
        <row r="79">
          <cell r="A79"/>
        </row>
        <row r="80">
          <cell r="A80"/>
        </row>
        <row r="81">
          <cell r="A81"/>
          <cell r="C81"/>
        </row>
        <row r="82">
          <cell r="A82"/>
          <cell r="C82"/>
        </row>
        <row r="83">
          <cell r="A83"/>
          <cell r="C83"/>
        </row>
        <row r="84">
          <cell r="A84"/>
          <cell r="C84"/>
        </row>
        <row r="85">
          <cell r="A85"/>
        </row>
        <row r="86">
          <cell r="A86"/>
          <cell r="C86"/>
        </row>
        <row r="87">
          <cell r="A87"/>
        </row>
        <row r="88">
          <cell r="A88"/>
          <cell r="C88"/>
        </row>
        <row r="89">
          <cell r="A89"/>
        </row>
        <row r="90">
          <cell r="A90"/>
        </row>
        <row r="91">
          <cell r="A91"/>
        </row>
        <row r="92">
          <cell r="A92"/>
        </row>
        <row r="93">
          <cell r="A93"/>
        </row>
        <row r="94">
          <cell r="A94"/>
        </row>
        <row r="95">
          <cell r="A95"/>
        </row>
        <row r="96">
          <cell r="A96"/>
        </row>
        <row r="97">
          <cell r="A97"/>
        </row>
        <row r="98">
          <cell r="A98"/>
        </row>
        <row r="99">
          <cell r="A99"/>
        </row>
        <row r="100">
          <cell r="A100"/>
        </row>
        <row r="101">
          <cell r="A101"/>
        </row>
        <row r="102">
          <cell r="A102"/>
        </row>
        <row r="103">
          <cell r="A103"/>
        </row>
        <row r="104">
          <cell r="A104"/>
        </row>
        <row r="105">
          <cell r="A105"/>
        </row>
        <row r="106">
          <cell r="A106"/>
        </row>
        <row r="107">
          <cell r="A107"/>
          <cell r="C107"/>
          <cell r="D107"/>
          <cell r="E107"/>
        </row>
        <row r="108">
          <cell r="A108"/>
        </row>
        <row r="109">
          <cell r="A109"/>
        </row>
        <row r="110">
          <cell r="A110"/>
        </row>
        <row r="111">
          <cell r="A111"/>
        </row>
        <row r="112">
          <cell r="A112"/>
          <cell r="C112"/>
        </row>
        <row r="113">
          <cell r="A113"/>
        </row>
        <row r="114">
          <cell r="A114"/>
          <cell r="C114"/>
        </row>
        <row r="115">
          <cell r="A115"/>
          <cell r="C115"/>
        </row>
        <row r="116">
          <cell r="A116"/>
          <cell r="C116"/>
        </row>
        <row r="117">
          <cell r="A117"/>
          <cell r="B117"/>
          <cell r="C117"/>
          <cell r="D117"/>
          <cell r="E117"/>
        </row>
        <row r="118">
          <cell r="A118"/>
          <cell r="B118"/>
          <cell r="C118"/>
          <cell r="D118"/>
          <cell r="E118"/>
        </row>
        <row r="119">
          <cell r="A119"/>
          <cell r="B119"/>
          <cell r="C119"/>
          <cell r="D119"/>
          <cell r="E119"/>
        </row>
        <row r="120">
          <cell r="A120"/>
          <cell r="B120"/>
          <cell r="C120"/>
          <cell r="E120"/>
        </row>
        <row r="121">
          <cell r="A121"/>
          <cell r="B121"/>
          <cell r="C121"/>
          <cell r="D121"/>
          <cell r="E121"/>
        </row>
        <row r="122">
          <cell r="A122"/>
          <cell r="B122"/>
          <cell r="C122"/>
          <cell r="D122"/>
          <cell r="E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  <cell r="E124"/>
        </row>
        <row r="125">
          <cell r="A125"/>
          <cell r="C125"/>
          <cell r="D125"/>
          <cell r="E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C130"/>
          <cell r="D130"/>
          <cell r="E130"/>
        </row>
        <row r="131">
          <cell r="A131"/>
        </row>
        <row r="132">
          <cell r="A132"/>
        </row>
        <row r="133">
          <cell r="A133"/>
          <cell r="C133"/>
        </row>
        <row r="134">
          <cell r="A134"/>
          <cell r="C134"/>
        </row>
        <row r="135">
          <cell r="A135"/>
        </row>
        <row r="136">
          <cell r="A136"/>
          <cell r="C136"/>
        </row>
        <row r="137">
          <cell r="A137"/>
          <cell r="C137"/>
        </row>
        <row r="138">
          <cell r="A138"/>
          <cell r="C138"/>
        </row>
        <row r="139">
          <cell r="A139"/>
        </row>
        <row r="140">
          <cell r="A140"/>
        </row>
        <row r="141">
          <cell r="A141"/>
        </row>
        <row r="142">
          <cell r="A142"/>
          <cell r="C142"/>
        </row>
        <row r="143">
          <cell r="A143"/>
        </row>
        <row r="144">
          <cell r="A144"/>
        </row>
        <row r="145">
          <cell r="A145"/>
          <cell r="C145"/>
        </row>
        <row r="146">
          <cell r="A146"/>
        </row>
        <row r="147">
          <cell r="A147"/>
          <cell r="C147"/>
        </row>
        <row r="148">
          <cell r="A148"/>
        </row>
        <row r="149">
          <cell r="A149"/>
          <cell r="C149"/>
        </row>
        <row r="150">
          <cell r="A150"/>
          <cell r="C150"/>
        </row>
        <row r="151">
          <cell r="A151"/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al"/>
      <sheetName val="Benthic"/>
      <sheetName val="Recruitment"/>
      <sheetName val="CODE_SHEET"/>
    </sheetNames>
    <sheetDataSet>
      <sheetData sheetId="0"/>
      <sheetData sheetId="1"/>
      <sheetData sheetId="2"/>
      <sheetData sheetId="3">
        <row r="2">
          <cell r="A2" t="str">
            <v>ACER</v>
          </cell>
          <cell r="B2" t="str">
            <v>Staghorn</v>
          </cell>
          <cell r="C2" t="str">
            <v>Acropora</v>
          </cell>
          <cell r="D2" t="str">
            <v>cervicornis</v>
          </cell>
          <cell r="E2" t="str">
            <v>Acroporidae</v>
          </cell>
          <cell r="F2" t="str">
            <v>c</v>
          </cell>
          <cell r="G2" t="str">
            <v>coral</v>
          </cell>
        </row>
        <row r="3">
          <cell r="A3" t="str">
            <v>APAL</v>
          </cell>
          <cell r="B3" t="str">
            <v>Elkhorn</v>
          </cell>
          <cell r="C3" t="str">
            <v>Acropora</v>
          </cell>
          <cell r="D3" t="str">
            <v>palmata</v>
          </cell>
          <cell r="E3" t="str">
            <v>Acroporidae</v>
          </cell>
          <cell r="F3" t="str">
            <v>sd</v>
          </cell>
          <cell r="G3" t="str">
            <v>sand</v>
          </cell>
        </row>
        <row r="4">
          <cell r="A4" t="str">
            <v>AAGA</v>
          </cell>
          <cell r="B4" t="str">
            <v>Lettuce</v>
          </cell>
          <cell r="C4" t="str">
            <v>Agaricia</v>
          </cell>
          <cell r="D4" t="str">
            <v>agaricites</v>
          </cell>
          <cell r="E4" t="str">
            <v>Agariciidae</v>
          </cell>
          <cell r="F4" t="str">
            <v>sp</v>
          </cell>
          <cell r="G4" t="str">
            <v>sponge</v>
          </cell>
        </row>
        <row r="5">
          <cell r="A5" t="str">
            <v>AHUM</v>
          </cell>
          <cell r="C5" t="str">
            <v>Agaricia</v>
          </cell>
          <cell r="D5" t="str">
            <v>humilis</v>
          </cell>
          <cell r="E5" t="str">
            <v>Agariciidae</v>
          </cell>
        </row>
        <row r="6">
          <cell r="A6" t="str">
            <v>AFRA</v>
          </cell>
          <cell r="B6" t="str">
            <v xml:space="preserve">Fragile Saucer </v>
          </cell>
          <cell r="C6" t="str">
            <v>Agaricia</v>
          </cell>
          <cell r="D6" t="str">
            <v>fragilis</v>
          </cell>
          <cell r="E6" t="str">
            <v>Agariciidae</v>
          </cell>
          <cell r="F6" t="str">
            <v>cca</v>
          </cell>
          <cell r="G6" t="str">
            <v>cca</v>
          </cell>
        </row>
        <row r="7">
          <cell r="A7" t="str">
            <v>ALAM</v>
          </cell>
          <cell r="B7" t="str">
            <v>Whitestar Sheet</v>
          </cell>
          <cell r="C7" t="str">
            <v>Agaricia</v>
          </cell>
          <cell r="D7" t="str">
            <v>larmarcki</v>
          </cell>
          <cell r="E7" t="str">
            <v>Agariciidae</v>
          </cell>
          <cell r="F7" t="str">
            <v>rc/ta</v>
          </cell>
          <cell r="G7" t="str">
            <v>turf_algae</v>
          </cell>
        </row>
        <row r="8">
          <cell r="A8" t="str">
            <v>ATEN</v>
          </cell>
          <cell r="C8" t="str">
            <v>Agaricia</v>
          </cell>
          <cell r="D8" t="str">
            <v>tenuifolia</v>
          </cell>
          <cell r="E8" t="str">
            <v>Agariciidae</v>
          </cell>
          <cell r="F8" t="str">
            <v>other</v>
          </cell>
          <cell r="G8" t="str">
            <v>other</v>
          </cell>
        </row>
        <row r="9">
          <cell r="A9" t="str">
            <v>CNAT</v>
          </cell>
          <cell r="B9" t="str">
            <v>Boulder Brain</v>
          </cell>
          <cell r="C9" t="str">
            <v>Colpophyllia</v>
          </cell>
          <cell r="D9" t="str">
            <v>natans</v>
          </cell>
          <cell r="E9" t="str">
            <v>Faviidae</v>
          </cell>
          <cell r="F9" t="str">
            <v>ma</v>
          </cell>
          <cell r="G9" t="str">
            <v>macro_algae</v>
          </cell>
        </row>
        <row r="10">
          <cell r="A10" t="str">
            <v>DSTO</v>
          </cell>
          <cell r="B10" t="str">
            <v>Elliptical Star</v>
          </cell>
          <cell r="C10" t="str">
            <v>Dichocoenia</v>
          </cell>
          <cell r="D10" t="str">
            <v>stokesii</v>
          </cell>
          <cell r="E10" t="str">
            <v>Meandrinidae</v>
          </cell>
          <cell r="F10" t="str">
            <v>sc</v>
          </cell>
          <cell r="G10" t="str">
            <v>soft_coral</v>
          </cell>
        </row>
        <row r="11">
          <cell r="A11" t="str">
            <v>DCLI</v>
          </cell>
          <cell r="B11" t="str">
            <v>Knobby Brain</v>
          </cell>
          <cell r="C11" t="str">
            <v>Diploria</v>
          </cell>
          <cell r="D11" t="str">
            <v>clivosa</v>
          </cell>
          <cell r="E11" t="str">
            <v>Faviidae</v>
          </cell>
          <cell r="F11" t="str">
            <v>hc</v>
          </cell>
        </row>
        <row r="12">
          <cell r="A12" t="str">
            <v>DLAB</v>
          </cell>
          <cell r="B12" t="str">
            <v>Grooved Brain</v>
          </cell>
          <cell r="C12" t="str">
            <v>Diploria</v>
          </cell>
          <cell r="D12" t="str">
            <v>labyrinthyformis</v>
          </cell>
          <cell r="E12" t="str">
            <v>Faviidae</v>
          </cell>
          <cell r="F12" t="str">
            <v>czoo</v>
          </cell>
        </row>
        <row r="13">
          <cell r="A13" t="str">
            <v>DSTR</v>
          </cell>
          <cell r="B13" t="str">
            <v>Symmetrical Brain</v>
          </cell>
          <cell r="C13" t="str">
            <v>Diploria</v>
          </cell>
          <cell r="D13" t="str">
            <v>strigosa</v>
          </cell>
          <cell r="E13" t="str">
            <v>Faviidae</v>
          </cell>
        </row>
        <row r="14">
          <cell r="A14" t="str">
            <v>EFAS</v>
          </cell>
          <cell r="B14" t="str">
            <v>Smooth Flower</v>
          </cell>
          <cell r="C14" t="str">
            <v>Eusmilia</v>
          </cell>
          <cell r="D14" t="str">
            <v>fastigiata</v>
          </cell>
          <cell r="E14" t="str">
            <v xml:space="preserve">Meandrinidae </v>
          </cell>
        </row>
        <row r="15">
          <cell r="A15" t="str">
            <v>FFRA</v>
          </cell>
          <cell r="B15" t="str">
            <v>Golfball</v>
          </cell>
          <cell r="C15" t="str">
            <v>Favia</v>
          </cell>
          <cell r="D15" t="str">
            <v>fragum</v>
          </cell>
          <cell r="E15" t="str">
            <v>Faviidae</v>
          </cell>
        </row>
        <row r="16">
          <cell r="A16" t="str">
            <v>LCUC</v>
          </cell>
          <cell r="B16" t="str">
            <v>Sunray Lettuce</v>
          </cell>
          <cell r="C16" t="str">
            <v>Leptoseris</v>
          </cell>
          <cell r="D16" t="str">
            <v>cucullatta</v>
          </cell>
          <cell r="E16" t="str">
            <v>Agariciidae</v>
          </cell>
        </row>
        <row r="17">
          <cell r="A17" t="str">
            <v>MAUR</v>
          </cell>
          <cell r="B17" t="str">
            <v>Yellow Pencil</v>
          </cell>
          <cell r="C17" t="str">
            <v>Madracis</v>
          </cell>
          <cell r="D17" t="str">
            <v>auretenra</v>
          </cell>
          <cell r="E17" t="str">
            <v xml:space="preserve">Pocilloporidae </v>
          </cell>
        </row>
        <row r="18">
          <cell r="A18" t="str">
            <v>MDEC</v>
          </cell>
          <cell r="B18" t="str">
            <v>Ten-ray Star</v>
          </cell>
          <cell r="C18" t="str">
            <v>Madracis</v>
          </cell>
          <cell r="D18" t="str">
            <v>decactis</v>
          </cell>
          <cell r="E18" t="str">
            <v xml:space="preserve">Pocilloporidae </v>
          </cell>
        </row>
        <row r="19">
          <cell r="A19" t="str">
            <v>MFOR</v>
          </cell>
          <cell r="B19" t="str">
            <v>Eight-ray Finger</v>
          </cell>
          <cell r="C19" t="str">
            <v>Madracis</v>
          </cell>
          <cell r="D19" t="str">
            <v>formosa</v>
          </cell>
          <cell r="E19" t="str">
            <v xml:space="preserve">Pocilloporidae </v>
          </cell>
        </row>
        <row r="20">
          <cell r="A20" t="str">
            <v>MMEA</v>
          </cell>
          <cell r="B20" t="str">
            <v>Maze</v>
          </cell>
          <cell r="C20" t="str">
            <v>Meandrina</v>
          </cell>
          <cell r="D20" t="str">
            <v>meandrites</v>
          </cell>
          <cell r="E20" t="str">
            <v>Meandrinidae</v>
          </cell>
        </row>
        <row r="21">
          <cell r="A21" t="str">
            <v>MALC</v>
          </cell>
          <cell r="B21" t="str">
            <v>Branching Fire</v>
          </cell>
          <cell r="C21" t="str">
            <v>Millepora</v>
          </cell>
          <cell r="D21" t="str">
            <v>alcicornis</v>
          </cell>
          <cell r="E21" t="str">
            <v>Milleporidae</v>
          </cell>
        </row>
        <row r="22">
          <cell r="A22" t="str">
            <v>MCOM</v>
          </cell>
          <cell r="B22" t="str">
            <v>Blade Fire</v>
          </cell>
          <cell r="C22" t="str">
            <v>Millepora</v>
          </cell>
          <cell r="D22" t="str">
            <v>complanata</v>
          </cell>
          <cell r="E22" t="str">
            <v>Milleporidae</v>
          </cell>
        </row>
        <row r="23">
          <cell r="A23" t="str">
            <v>MCAV</v>
          </cell>
          <cell r="B23" t="str">
            <v>Great Star</v>
          </cell>
          <cell r="C23" t="str">
            <v>Montastraea</v>
          </cell>
          <cell r="D23" t="str">
            <v>cavernosa</v>
          </cell>
          <cell r="E23" t="str">
            <v>Montastraeidae</v>
          </cell>
        </row>
        <row r="24">
          <cell r="A24" t="str">
            <v>OANN</v>
          </cell>
          <cell r="B24" t="str">
            <v>Boulder Star</v>
          </cell>
          <cell r="C24" t="str">
            <v>Orbicella</v>
          </cell>
          <cell r="D24" t="str">
            <v>annularis</v>
          </cell>
          <cell r="E24" t="str">
            <v xml:space="preserve">Merulinidae </v>
          </cell>
        </row>
        <row r="25">
          <cell r="A25" t="str">
            <v>OFAV</v>
          </cell>
          <cell r="B25" t="str">
            <v>Mountainous Star</v>
          </cell>
          <cell r="C25" t="str">
            <v>Orbicella</v>
          </cell>
          <cell r="D25" t="str">
            <v>faveolata</v>
          </cell>
          <cell r="E25" t="str">
            <v xml:space="preserve">Merulinidae </v>
          </cell>
        </row>
        <row r="26">
          <cell r="A26" t="str">
            <v>OFRA</v>
          </cell>
          <cell r="B26" t="str">
            <v>Boulder Star</v>
          </cell>
          <cell r="C26" t="str">
            <v>Orbicella</v>
          </cell>
          <cell r="D26" t="str">
            <v>franksi</v>
          </cell>
          <cell r="E26" t="str">
            <v xml:space="preserve">Merulinidae </v>
          </cell>
        </row>
        <row r="27">
          <cell r="A27" t="str">
            <v>MALI</v>
          </cell>
          <cell r="B27" t="str">
            <v>Knobby Cactus</v>
          </cell>
          <cell r="C27" t="str">
            <v>Mycetophellia</v>
          </cell>
          <cell r="D27" t="str">
            <v>aliciae</v>
          </cell>
          <cell r="E27" t="str">
            <v>Mussidae</v>
          </cell>
        </row>
        <row r="28">
          <cell r="A28" t="str">
            <v>MARE</v>
          </cell>
          <cell r="B28" t="str">
            <v>Rose Coral</v>
          </cell>
          <cell r="C28" t="str">
            <v>Mancina</v>
          </cell>
          <cell r="D28" t="str">
            <v>areolata</v>
          </cell>
          <cell r="E28" t="str">
            <v>Mussidae</v>
          </cell>
        </row>
        <row r="29">
          <cell r="A29" t="str">
            <v>MFER</v>
          </cell>
          <cell r="B29" t="str">
            <v>Rough Cactus</v>
          </cell>
          <cell r="C29" t="str">
            <v>Mycetophellia</v>
          </cell>
          <cell r="D29" t="str">
            <v>ferox</v>
          </cell>
          <cell r="E29" t="str">
            <v>Mussidae</v>
          </cell>
        </row>
        <row r="30">
          <cell r="A30" t="str">
            <v>MLAM</v>
          </cell>
          <cell r="B30" t="str">
            <v>Ridged Cactus</v>
          </cell>
          <cell r="C30" t="str">
            <v>Mycetophellia</v>
          </cell>
          <cell r="D30" t="str">
            <v>larmarckiana</v>
          </cell>
          <cell r="E30" t="str">
            <v>Mussidae</v>
          </cell>
        </row>
        <row r="31">
          <cell r="A31" t="str">
            <v>PAST</v>
          </cell>
          <cell r="B31" t="str">
            <v>Mustard Hill</v>
          </cell>
          <cell r="C31" t="str">
            <v>Porites</v>
          </cell>
          <cell r="D31" t="str">
            <v>astreoides</v>
          </cell>
          <cell r="E31" t="str">
            <v>Poritidae</v>
          </cell>
        </row>
        <row r="32">
          <cell r="A32" t="str">
            <v>PPOR</v>
          </cell>
          <cell r="B32" t="str">
            <v>Finger</v>
          </cell>
          <cell r="C32" t="str">
            <v>Porites</v>
          </cell>
          <cell r="D32" t="str">
            <v>porites</v>
          </cell>
          <cell r="E32" t="str">
            <v>Poritidae</v>
          </cell>
        </row>
        <row r="33">
          <cell r="A33" t="str">
            <v>PFUR</v>
          </cell>
          <cell r="B33" t="str">
            <v>Branched Finger</v>
          </cell>
          <cell r="C33" t="str">
            <v>Porites</v>
          </cell>
          <cell r="D33" t="str">
            <v>furcata</v>
          </cell>
          <cell r="E33" t="str">
            <v>Poritidae</v>
          </cell>
        </row>
        <row r="34">
          <cell r="A34" t="str">
            <v>PCLI</v>
          </cell>
          <cell r="C34" t="str">
            <v>Pseudodiploria</v>
          </cell>
          <cell r="D34" t="str">
            <v>clivosa</v>
          </cell>
          <cell r="E34" t="str">
            <v>Faviidae</v>
          </cell>
        </row>
        <row r="35">
          <cell r="A35" t="str">
            <v>PSTR</v>
          </cell>
          <cell r="B35" t="str">
            <v>Symmetrical Brain</v>
          </cell>
          <cell r="C35" t="str">
            <v>Pseudodiploria</v>
          </cell>
          <cell r="D35" t="str">
            <v>strigosa</v>
          </cell>
          <cell r="E35" t="str">
            <v>Faviidae</v>
          </cell>
        </row>
        <row r="36">
          <cell r="A36" t="str">
            <v>SCUB</v>
          </cell>
          <cell r="B36" t="str">
            <v xml:space="preserve">Solitary Disk </v>
          </cell>
          <cell r="C36" t="str">
            <v>Scolymia</v>
          </cell>
          <cell r="D36" t="str">
            <v>cubensis</v>
          </cell>
          <cell r="E36" t="str">
            <v>Mussidae</v>
          </cell>
        </row>
        <row r="37">
          <cell r="A37" t="str">
            <v>SRAD</v>
          </cell>
          <cell r="B37" t="str">
            <v xml:space="preserve">Lesser Starlet </v>
          </cell>
          <cell r="C37" t="str">
            <v>Siderastrea</v>
          </cell>
          <cell r="D37" t="str">
            <v>radians</v>
          </cell>
          <cell r="E37" t="str">
            <v>Siderastreidae</v>
          </cell>
        </row>
        <row r="38">
          <cell r="A38" t="str">
            <v>SINT</v>
          </cell>
          <cell r="B38" t="str">
            <v>Blushing Star</v>
          </cell>
          <cell r="C38" t="str">
            <v xml:space="preserve">Stephanocoenia </v>
          </cell>
          <cell r="D38" t="str">
            <v>intersepta</v>
          </cell>
          <cell r="E38" t="str">
            <v>Astrocoeniidae</v>
          </cell>
        </row>
        <row r="39">
          <cell r="A39" t="str">
            <v>SSID</v>
          </cell>
          <cell r="B39" t="str">
            <v>Massive Starlet</v>
          </cell>
          <cell r="C39" t="str">
            <v>Siderastrea</v>
          </cell>
          <cell r="D39" t="str">
            <v>siderea</v>
          </cell>
          <cell r="E39" t="str">
            <v>Siderastreidae</v>
          </cell>
        </row>
        <row r="40">
          <cell r="A40" t="str">
            <v>ISIN</v>
          </cell>
          <cell r="B40" t="str">
            <v>N/A</v>
          </cell>
          <cell r="C40" t="str">
            <v>Isophyllia</v>
          </cell>
          <cell r="D40" t="str">
            <v>sinuosa</v>
          </cell>
          <cell r="E40" t="str">
            <v>Mussidae</v>
          </cell>
        </row>
        <row r="41">
          <cell r="A41"/>
          <cell r="C41"/>
        </row>
        <row r="42">
          <cell r="A42"/>
          <cell r="C42"/>
        </row>
        <row r="43">
          <cell r="A43"/>
          <cell r="C43"/>
        </row>
        <row r="44">
          <cell r="A44"/>
        </row>
        <row r="45">
          <cell r="A45"/>
          <cell r="C45"/>
        </row>
        <row r="46">
          <cell r="A46"/>
        </row>
        <row r="47">
          <cell r="A47"/>
        </row>
        <row r="48">
          <cell r="A48"/>
        </row>
        <row r="49">
          <cell r="A49"/>
        </row>
        <row r="50">
          <cell r="A50"/>
          <cell r="C50"/>
        </row>
        <row r="51">
          <cell r="A51"/>
          <cell r="C51"/>
        </row>
        <row r="52">
          <cell r="A52"/>
          <cell r="C52"/>
        </row>
        <row r="53">
          <cell r="A53"/>
        </row>
        <row r="54">
          <cell r="A54"/>
        </row>
        <row r="55">
          <cell r="A55"/>
        </row>
        <row r="56">
          <cell r="A56"/>
        </row>
        <row r="57">
          <cell r="A57"/>
        </row>
        <row r="58">
          <cell r="A58"/>
        </row>
        <row r="59">
          <cell r="A59"/>
          <cell r="C59"/>
        </row>
        <row r="60">
          <cell r="A60"/>
          <cell r="C60"/>
        </row>
        <row r="61">
          <cell r="A61"/>
          <cell r="C61"/>
        </row>
        <row r="62">
          <cell r="A62"/>
        </row>
        <row r="63">
          <cell r="A63"/>
        </row>
        <row r="64">
          <cell r="A64"/>
        </row>
        <row r="65">
          <cell r="A65"/>
        </row>
        <row r="66">
          <cell r="A66"/>
        </row>
        <row r="67">
          <cell r="A67"/>
        </row>
        <row r="68">
          <cell r="A68"/>
          <cell r="C68"/>
        </row>
        <row r="69">
          <cell r="A69"/>
        </row>
        <row r="70">
          <cell r="A70"/>
        </row>
        <row r="71">
          <cell r="A71"/>
        </row>
        <row r="72">
          <cell r="A72"/>
          <cell r="C72"/>
        </row>
        <row r="73">
          <cell r="A73"/>
          <cell r="C73"/>
        </row>
        <row r="74">
          <cell r="A74"/>
        </row>
        <row r="75">
          <cell r="A75"/>
          <cell r="C75"/>
          <cell r="D75"/>
          <cell r="E75"/>
        </row>
        <row r="76">
          <cell r="A76"/>
          <cell r="C76"/>
        </row>
        <row r="77">
          <cell r="A77"/>
          <cell r="C77"/>
        </row>
        <row r="78">
          <cell r="A78"/>
        </row>
        <row r="79">
          <cell r="A79"/>
        </row>
        <row r="80">
          <cell r="A80"/>
          <cell r="C80"/>
        </row>
        <row r="81">
          <cell r="A81"/>
          <cell r="C81"/>
        </row>
        <row r="82">
          <cell r="A82"/>
          <cell r="C82"/>
        </row>
        <row r="83">
          <cell r="A83"/>
          <cell r="C83"/>
        </row>
        <row r="84">
          <cell r="A84"/>
        </row>
        <row r="85">
          <cell r="A85"/>
          <cell r="C85"/>
        </row>
        <row r="86">
          <cell r="A86"/>
        </row>
        <row r="87">
          <cell r="A87"/>
          <cell r="C87"/>
        </row>
        <row r="88">
          <cell r="A88"/>
        </row>
        <row r="89">
          <cell r="A89"/>
        </row>
        <row r="90">
          <cell r="A90"/>
        </row>
        <row r="91">
          <cell r="A91"/>
        </row>
        <row r="92">
          <cell r="A92"/>
        </row>
        <row r="93">
          <cell r="A93"/>
        </row>
        <row r="94">
          <cell r="A94"/>
        </row>
        <row r="95">
          <cell r="A95"/>
        </row>
        <row r="96">
          <cell r="A96"/>
        </row>
        <row r="97">
          <cell r="A97"/>
        </row>
        <row r="98">
          <cell r="A98"/>
        </row>
        <row r="99">
          <cell r="A99"/>
        </row>
        <row r="100">
          <cell r="A100"/>
        </row>
        <row r="101">
          <cell r="A101"/>
        </row>
        <row r="102">
          <cell r="A102"/>
        </row>
        <row r="103">
          <cell r="A103"/>
        </row>
        <row r="104">
          <cell r="A104"/>
        </row>
        <row r="105">
          <cell r="A105"/>
        </row>
        <row r="106">
          <cell r="A106"/>
          <cell r="C106"/>
          <cell r="D106"/>
          <cell r="E106"/>
        </row>
        <row r="107">
          <cell r="A107"/>
        </row>
        <row r="108">
          <cell r="A108"/>
        </row>
        <row r="109">
          <cell r="A109"/>
        </row>
        <row r="110">
          <cell r="A110"/>
        </row>
        <row r="111">
          <cell r="A111"/>
          <cell r="C111"/>
        </row>
        <row r="112">
          <cell r="A112"/>
        </row>
        <row r="113">
          <cell r="A113"/>
          <cell r="C113"/>
        </row>
        <row r="114">
          <cell r="A114"/>
          <cell r="C114"/>
        </row>
        <row r="115">
          <cell r="A115"/>
          <cell r="C115"/>
        </row>
        <row r="116">
          <cell r="A116"/>
          <cell r="B116"/>
          <cell r="C116"/>
          <cell r="D116"/>
          <cell r="E116"/>
        </row>
        <row r="117">
          <cell r="A117"/>
          <cell r="B117"/>
          <cell r="C117"/>
          <cell r="D117"/>
          <cell r="E117"/>
        </row>
        <row r="118">
          <cell r="A118"/>
          <cell r="B118"/>
          <cell r="C118"/>
          <cell r="D118"/>
          <cell r="E118"/>
        </row>
        <row r="119">
          <cell r="A119"/>
          <cell r="B119"/>
          <cell r="C119"/>
          <cell r="E119"/>
        </row>
        <row r="120">
          <cell r="A120"/>
          <cell r="B120"/>
          <cell r="C120"/>
          <cell r="D120"/>
          <cell r="E120"/>
        </row>
        <row r="121">
          <cell r="A121"/>
          <cell r="B121"/>
          <cell r="C121"/>
          <cell r="D121"/>
          <cell r="E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  <cell r="E123"/>
        </row>
        <row r="124">
          <cell r="A124"/>
          <cell r="C124"/>
          <cell r="D124"/>
          <cell r="E124"/>
        </row>
        <row r="125">
          <cell r="A125"/>
          <cell r="B125"/>
          <cell r="C125"/>
          <cell r="D125"/>
          <cell r="E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C129"/>
          <cell r="D129"/>
          <cell r="E129"/>
        </row>
        <row r="130">
          <cell r="A130"/>
        </row>
        <row r="131">
          <cell r="A131"/>
        </row>
        <row r="132">
          <cell r="A132"/>
          <cell r="C132"/>
        </row>
        <row r="133">
          <cell r="A133"/>
          <cell r="C133"/>
        </row>
        <row r="134">
          <cell r="A134"/>
        </row>
        <row r="135">
          <cell r="A135"/>
          <cell r="C135"/>
        </row>
        <row r="136">
          <cell r="A136"/>
          <cell r="C136"/>
        </row>
        <row r="137">
          <cell r="A137"/>
          <cell r="C137"/>
        </row>
        <row r="138">
          <cell r="A138"/>
        </row>
        <row r="139">
          <cell r="A139"/>
        </row>
        <row r="140">
          <cell r="A140"/>
        </row>
        <row r="141">
          <cell r="A141"/>
          <cell r="C141"/>
        </row>
        <row r="142">
          <cell r="A142"/>
        </row>
        <row r="143">
          <cell r="A143"/>
        </row>
        <row r="144">
          <cell r="A144"/>
          <cell r="C144"/>
        </row>
        <row r="145">
          <cell r="A145"/>
        </row>
        <row r="146">
          <cell r="A146"/>
          <cell r="C146"/>
        </row>
        <row r="147">
          <cell r="A147"/>
        </row>
        <row r="148">
          <cell r="A148"/>
          <cell r="C148"/>
        </row>
        <row r="149">
          <cell r="A149"/>
          <cell r="C149"/>
        </row>
        <row r="150">
          <cell r="A150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BBB2-A6EB-8C47-BDF2-FD1A173625C1}">
  <dimension ref="A1:AA5050"/>
  <sheetViews>
    <sheetView topLeftCell="E1" workbookViewId="0">
      <pane ySplit="1" topLeftCell="A4985" activePane="bottomLeft" state="frozen"/>
      <selection pane="bottomLeft" activeCell="W5051" sqref="W5051"/>
    </sheetView>
  </sheetViews>
  <sheetFormatPr defaultColWidth="11" defaultRowHeight="15.95"/>
  <cols>
    <col min="7" max="7" width="8.5" bestFit="1" customWidth="1"/>
    <col min="8" max="8" width="12.125" bestFit="1" customWidth="1"/>
    <col min="9" max="9" width="14.5" bestFit="1" customWidth="1"/>
    <col min="10" max="10" width="14.125" bestFit="1" customWidth="1"/>
    <col min="11" max="11" width="7.625" style="1" bestFit="1" customWidth="1"/>
    <col min="12" max="13" width="6.5" style="1" bestFit="1" customWidth="1"/>
    <col min="14" max="14" width="8.375" bestFit="1" customWidth="1"/>
    <col min="15" max="15" width="13.125" bestFit="1" customWidth="1"/>
    <col min="16" max="16" width="11.375" bestFit="1" customWidth="1"/>
    <col min="17" max="17" width="21.875" bestFit="1" customWidth="1"/>
    <col min="18" max="18" width="9.125" bestFit="1" customWidth="1"/>
    <col min="19" max="19" width="17.625" bestFit="1" customWidth="1"/>
    <col min="20" max="20" width="13" bestFit="1" customWidth="1"/>
    <col min="21" max="21" width="13.125" bestFit="1" customWidth="1"/>
    <col min="22" max="22" width="13.875" bestFit="1" customWidth="1"/>
    <col min="23" max="23" width="12.125" bestFit="1" customWidth="1"/>
    <col min="24" max="24" width="13.125" bestFit="1" customWidth="1"/>
    <col min="25" max="25" width="13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2021</v>
      </c>
      <c r="B2" t="s">
        <v>25</v>
      </c>
      <c r="C2">
        <v>28</v>
      </c>
      <c r="D2" t="s">
        <v>26</v>
      </c>
      <c r="E2">
        <v>38</v>
      </c>
      <c r="F2">
        <v>1</v>
      </c>
      <c r="G2" t="s">
        <v>27</v>
      </c>
      <c r="H2" t="s">
        <v>28</v>
      </c>
      <c r="I2" t="str">
        <f>VLOOKUP(H2,CODE_SHEET!$A$2:$G$152,3,FALSE)</f>
        <v>Mancina</v>
      </c>
      <c r="J2" t="str">
        <f>VLOOKUP(H2,CODE_SHEET!$A$2:$G$152,4,FALSE)</f>
        <v>areolata</v>
      </c>
      <c r="K2" s="1">
        <v>10</v>
      </c>
      <c r="L2" s="1">
        <v>15</v>
      </c>
      <c r="M2" s="1">
        <v>3</v>
      </c>
      <c r="N2">
        <f>PI()*(K2/2)*M2+PI()*(L2/2)*M2</f>
        <v>117.80972450961723</v>
      </c>
      <c r="O2">
        <v>10</v>
      </c>
      <c r="P2" t="s">
        <v>29</v>
      </c>
      <c r="Q2" t="s">
        <v>30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f>SUM(U2:W2)/100*N2</f>
        <v>0</v>
      </c>
      <c r="Y2">
        <f>N2-X2</f>
        <v>117.80972450961723</v>
      </c>
    </row>
    <row r="3" spans="1:25">
      <c r="A3">
        <v>2021</v>
      </c>
      <c r="B3" t="s">
        <v>25</v>
      </c>
      <c r="C3">
        <v>28</v>
      </c>
      <c r="D3" t="s">
        <v>26</v>
      </c>
      <c r="E3">
        <v>38</v>
      </c>
      <c r="F3">
        <v>1</v>
      </c>
      <c r="G3" t="s">
        <v>27</v>
      </c>
      <c r="H3" t="s">
        <v>31</v>
      </c>
      <c r="I3" t="str">
        <f>VLOOKUP(H3,CODE_SHEET!$A$2:$G$152,3,FALSE)</f>
        <v>Agaricia</v>
      </c>
      <c r="J3" t="str">
        <f>VLOOKUP(H3,CODE_SHEET!$A$2:$G$152,4,FALSE)</f>
        <v>agaricites</v>
      </c>
      <c r="K3" s="1">
        <v>8</v>
      </c>
      <c r="L3" s="1">
        <v>6</v>
      </c>
      <c r="M3" s="1">
        <v>3</v>
      </c>
      <c r="N3">
        <f>PI()*(K3/2)*M3+PI()*(L3/2)*M3</f>
        <v>65.973445725385659</v>
      </c>
      <c r="O3">
        <v>10</v>
      </c>
      <c r="P3" t="s">
        <v>29</v>
      </c>
      <c r="Q3" t="s">
        <v>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f t="shared" ref="X3:X66" si="0">SUM(U3:W3)/100*N3</f>
        <v>0</v>
      </c>
      <c r="Y3">
        <f t="shared" ref="Y3:Y66" si="1">N3-X3</f>
        <v>65.973445725385659</v>
      </c>
    </row>
    <row r="4" spans="1:25">
      <c r="A4">
        <v>2021</v>
      </c>
      <c r="B4" t="s">
        <v>25</v>
      </c>
      <c r="C4">
        <v>28</v>
      </c>
      <c r="D4" t="s">
        <v>26</v>
      </c>
      <c r="E4">
        <v>38</v>
      </c>
      <c r="F4">
        <v>1</v>
      </c>
      <c r="G4" t="s">
        <v>27</v>
      </c>
      <c r="H4" t="s">
        <v>32</v>
      </c>
      <c r="I4" t="str">
        <f>VLOOKUP(H4,CODE_SHEET!$A$2:$G$152,3,FALSE)</f>
        <v>Porites</v>
      </c>
      <c r="J4" t="str">
        <f>VLOOKUP(H4,CODE_SHEET!$A$2:$G$152,4,FALSE)</f>
        <v>porites</v>
      </c>
      <c r="K4" s="1">
        <v>10</v>
      </c>
      <c r="L4" s="1">
        <v>10</v>
      </c>
      <c r="M4" s="1">
        <v>5</v>
      </c>
      <c r="N4">
        <f>PI()*(K4/2)*M4+PI()*(L4/2)*M4</f>
        <v>157.07963267948966</v>
      </c>
      <c r="O4">
        <v>10</v>
      </c>
      <c r="P4" t="s">
        <v>29</v>
      </c>
      <c r="Q4" t="s">
        <v>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f t="shared" si="0"/>
        <v>0</v>
      </c>
      <c r="Y4">
        <f t="shared" si="1"/>
        <v>157.07963267948966</v>
      </c>
    </row>
    <row r="5" spans="1:25">
      <c r="A5">
        <v>2021</v>
      </c>
      <c r="B5" t="s">
        <v>25</v>
      </c>
      <c r="C5">
        <v>28</v>
      </c>
      <c r="D5" t="s">
        <v>26</v>
      </c>
      <c r="E5">
        <v>38</v>
      </c>
      <c r="F5">
        <v>1</v>
      </c>
      <c r="G5" t="s">
        <v>27</v>
      </c>
      <c r="H5" t="s">
        <v>33</v>
      </c>
      <c r="I5" t="str">
        <f>VLOOKUP(H5,CODE_SHEET!$A$2:$G$152,3,FALSE)</f>
        <v>Orbicella</v>
      </c>
      <c r="J5" t="str">
        <f>VLOOKUP(H5,CODE_SHEET!$A$2:$G$152,4,FALSE)</f>
        <v>annularis</v>
      </c>
      <c r="K5" s="1">
        <v>30</v>
      </c>
      <c r="L5" s="1">
        <v>15</v>
      </c>
      <c r="M5" s="1">
        <v>5</v>
      </c>
      <c r="N5">
        <f>PI()*(K5/2)*M5+PI()*(L5/2)*M5</f>
        <v>353.42917352885172</v>
      </c>
      <c r="O5">
        <v>10</v>
      </c>
      <c r="P5" t="s">
        <v>29</v>
      </c>
      <c r="Q5" t="s">
        <v>30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f t="shared" si="0"/>
        <v>70.685834705770347</v>
      </c>
      <c r="Y5">
        <f t="shared" si="1"/>
        <v>282.74333882308139</v>
      </c>
    </row>
    <row r="6" spans="1:25">
      <c r="A6">
        <v>2021</v>
      </c>
      <c r="B6" t="s">
        <v>25</v>
      </c>
      <c r="C6">
        <v>28</v>
      </c>
      <c r="D6" t="s">
        <v>26</v>
      </c>
      <c r="E6">
        <v>38</v>
      </c>
      <c r="F6">
        <v>1</v>
      </c>
      <c r="G6" t="s">
        <v>27</v>
      </c>
      <c r="H6" t="s">
        <v>34</v>
      </c>
      <c r="I6" t="str">
        <f>VLOOKUP(H6,CODE_SHEET!$A$2:$G$152,3,FALSE)</f>
        <v>Porites</v>
      </c>
      <c r="J6" t="str">
        <f>VLOOKUP(H6,CODE_SHEET!$A$2:$G$152,4,FALSE)</f>
        <v>astreoides</v>
      </c>
      <c r="K6" s="1">
        <v>10</v>
      </c>
      <c r="L6" s="1">
        <v>5</v>
      </c>
      <c r="M6" s="1">
        <v>5</v>
      </c>
      <c r="N6">
        <f>PI()*(K6/2)*M6+PI()*(L6/2)*M6</f>
        <v>117.80972450961724</v>
      </c>
      <c r="O6">
        <v>10</v>
      </c>
      <c r="P6" t="s">
        <v>29</v>
      </c>
      <c r="Q6" t="s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f t="shared" si="0"/>
        <v>0</v>
      </c>
      <c r="Y6">
        <f t="shared" si="1"/>
        <v>117.80972450961724</v>
      </c>
    </row>
    <row r="7" spans="1:25">
      <c r="A7">
        <v>2021</v>
      </c>
      <c r="B7" t="s">
        <v>25</v>
      </c>
      <c r="C7">
        <v>28</v>
      </c>
      <c r="D7" t="s">
        <v>26</v>
      </c>
      <c r="E7">
        <v>38</v>
      </c>
      <c r="F7">
        <v>1</v>
      </c>
      <c r="G7" t="s">
        <v>27</v>
      </c>
      <c r="H7" t="s">
        <v>35</v>
      </c>
      <c r="I7" t="str">
        <f>VLOOKUP(H7,CODE_SHEET!$A$2:$G$152,3,FALSE)</f>
        <v>Montastraea</v>
      </c>
      <c r="J7" t="str">
        <f>VLOOKUP(H7,CODE_SHEET!$A$2:$G$152,4,FALSE)</f>
        <v>cavernosa</v>
      </c>
      <c r="K7" s="1">
        <v>22</v>
      </c>
      <c r="L7" s="1">
        <v>28</v>
      </c>
      <c r="M7" s="1">
        <v>28</v>
      </c>
      <c r="N7">
        <f t="shared" ref="N7:N66" si="2">PI()*(K7/2)*M7+PI()*(L7/2)*M7</f>
        <v>2199.114857512855</v>
      </c>
      <c r="O7">
        <v>10</v>
      </c>
      <c r="P7" t="s">
        <v>29</v>
      </c>
      <c r="Q7" t="s">
        <v>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f t="shared" si="0"/>
        <v>0</v>
      </c>
      <c r="Y7">
        <f t="shared" si="1"/>
        <v>2199.114857512855</v>
      </c>
    </row>
    <row r="8" spans="1:25">
      <c r="A8">
        <v>2021</v>
      </c>
      <c r="B8" t="s">
        <v>25</v>
      </c>
      <c r="C8">
        <v>28</v>
      </c>
      <c r="D8" t="s">
        <v>26</v>
      </c>
      <c r="E8">
        <v>38</v>
      </c>
      <c r="F8">
        <v>1</v>
      </c>
      <c r="G8" t="s">
        <v>27</v>
      </c>
      <c r="H8" t="s">
        <v>36</v>
      </c>
      <c r="I8" t="str">
        <f>VLOOKUP(H8,CODE_SHEET!$A$2:$G$152,3,FALSE)</f>
        <v>Mussa</v>
      </c>
      <c r="J8" t="str">
        <f>VLOOKUP(H8,CODE_SHEET!$A$2:$G$152,4,FALSE)</f>
        <v>angulosa</v>
      </c>
      <c r="K8" s="1">
        <v>30</v>
      </c>
      <c r="L8" s="1">
        <v>20</v>
      </c>
      <c r="M8" s="1">
        <v>15</v>
      </c>
      <c r="N8">
        <f t="shared" si="2"/>
        <v>1178.0972450961724</v>
      </c>
      <c r="O8">
        <v>10</v>
      </c>
      <c r="P8" t="s">
        <v>29</v>
      </c>
      <c r="Q8" t="s">
        <v>30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f t="shared" si="0"/>
        <v>0</v>
      </c>
      <c r="Y8">
        <f t="shared" si="1"/>
        <v>1178.0972450961724</v>
      </c>
    </row>
    <row r="9" spans="1:25">
      <c r="A9">
        <v>2021</v>
      </c>
      <c r="B9" t="s">
        <v>25</v>
      </c>
      <c r="C9">
        <v>28</v>
      </c>
      <c r="D9" t="s">
        <v>26</v>
      </c>
      <c r="E9">
        <v>38</v>
      </c>
      <c r="F9">
        <v>1</v>
      </c>
      <c r="G9" t="s">
        <v>27</v>
      </c>
      <c r="H9" t="s">
        <v>34</v>
      </c>
      <c r="I9" t="str">
        <f>VLOOKUP(H9,CODE_SHEET!$A$2:$G$152,3,FALSE)</f>
        <v>Porites</v>
      </c>
      <c r="J9" t="str">
        <f>VLOOKUP(H9,CODE_SHEET!$A$2:$G$152,4,FALSE)</f>
        <v>astreoides</v>
      </c>
      <c r="K9" s="1">
        <v>8</v>
      </c>
      <c r="L9" s="1">
        <v>8</v>
      </c>
      <c r="M9" s="1">
        <v>5</v>
      </c>
      <c r="N9">
        <f t="shared" si="2"/>
        <v>125.66370614359172</v>
      </c>
      <c r="O9">
        <v>10</v>
      </c>
      <c r="P9" t="s">
        <v>29</v>
      </c>
      <c r="Q9" t="s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f t="shared" si="0"/>
        <v>0</v>
      </c>
      <c r="Y9">
        <f t="shared" si="1"/>
        <v>125.66370614359172</v>
      </c>
    </row>
    <row r="10" spans="1:25">
      <c r="A10">
        <v>2021</v>
      </c>
      <c r="B10" t="s">
        <v>25</v>
      </c>
      <c r="C10">
        <v>28</v>
      </c>
      <c r="D10" t="s">
        <v>26</v>
      </c>
      <c r="E10">
        <v>38</v>
      </c>
      <c r="F10">
        <v>1</v>
      </c>
      <c r="G10" t="s">
        <v>27</v>
      </c>
      <c r="H10" t="s">
        <v>34</v>
      </c>
      <c r="I10" t="str">
        <f>VLOOKUP(H10,CODE_SHEET!$A$2:$G$152,3,FALSE)</f>
        <v>Porites</v>
      </c>
      <c r="J10" t="str">
        <f>VLOOKUP(H10,CODE_SHEET!$A$2:$G$152,4,FALSE)</f>
        <v>astreoides</v>
      </c>
      <c r="K10">
        <v>8</v>
      </c>
      <c r="L10" s="1">
        <v>8</v>
      </c>
      <c r="M10" s="1">
        <v>5</v>
      </c>
      <c r="N10">
        <f t="shared" si="2"/>
        <v>125.66370614359172</v>
      </c>
      <c r="O10">
        <v>10</v>
      </c>
      <c r="P10" t="s">
        <v>29</v>
      </c>
      <c r="Q10" t="s">
        <v>30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f t="shared" si="0"/>
        <v>0</v>
      </c>
      <c r="Y10">
        <f t="shared" si="1"/>
        <v>125.66370614359172</v>
      </c>
    </row>
    <row r="11" spans="1:25">
      <c r="A11">
        <v>2021</v>
      </c>
      <c r="B11" t="s">
        <v>25</v>
      </c>
      <c r="C11">
        <v>28</v>
      </c>
      <c r="D11" t="s">
        <v>26</v>
      </c>
      <c r="E11">
        <v>38</v>
      </c>
      <c r="F11">
        <v>1</v>
      </c>
      <c r="G11" t="s">
        <v>27</v>
      </c>
      <c r="H11" t="s">
        <v>34</v>
      </c>
      <c r="I11" t="str">
        <f>VLOOKUP(H11,CODE_SHEET!$A$2:$G$152,3,FALSE)</f>
        <v>Porites</v>
      </c>
      <c r="J11" t="str">
        <f>VLOOKUP(H11,CODE_SHEET!$A$2:$G$152,4,FALSE)</f>
        <v>astreoides</v>
      </c>
      <c r="K11" s="1">
        <v>18</v>
      </c>
      <c r="L11" s="1">
        <v>10</v>
      </c>
      <c r="M11" s="1">
        <v>8</v>
      </c>
      <c r="N11">
        <f t="shared" si="2"/>
        <v>351.85837720205683</v>
      </c>
      <c r="O11">
        <v>10</v>
      </c>
      <c r="P11" t="s">
        <v>29</v>
      </c>
      <c r="Q11" t="s">
        <v>30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f t="shared" si="0"/>
        <v>0</v>
      </c>
      <c r="Y11">
        <f t="shared" si="1"/>
        <v>351.85837720205683</v>
      </c>
    </row>
    <row r="12" spans="1:25">
      <c r="A12">
        <v>2021</v>
      </c>
      <c r="B12" t="s">
        <v>25</v>
      </c>
      <c r="C12">
        <v>28</v>
      </c>
      <c r="D12" t="s">
        <v>26</v>
      </c>
      <c r="E12">
        <v>38</v>
      </c>
      <c r="F12">
        <v>1</v>
      </c>
      <c r="G12" t="s">
        <v>27</v>
      </c>
      <c r="H12" t="s">
        <v>34</v>
      </c>
      <c r="I12" t="str">
        <f>VLOOKUP(H12,CODE_SHEET!$A$2:$G$152,3,FALSE)</f>
        <v>Porites</v>
      </c>
      <c r="J12" t="str">
        <f>VLOOKUP(H12,CODE_SHEET!$A$2:$G$152,4,FALSE)</f>
        <v>astreoides</v>
      </c>
      <c r="K12" s="1">
        <v>18</v>
      </c>
      <c r="L12" s="1">
        <v>20</v>
      </c>
      <c r="M12" s="1">
        <v>5</v>
      </c>
      <c r="N12">
        <f t="shared" si="2"/>
        <v>298.45130209103036</v>
      </c>
      <c r="O12">
        <v>10</v>
      </c>
      <c r="P12" t="s">
        <v>29</v>
      </c>
      <c r="Q12" t="s">
        <v>30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f t="shared" si="0"/>
        <v>0</v>
      </c>
      <c r="Y12">
        <f t="shared" si="1"/>
        <v>298.45130209103036</v>
      </c>
    </row>
    <row r="13" spans="1:25">
      <c r="A13">
        <v>2021</v>
      </c>
      <c r="B13" t="s">
        <v>25</v>
      </c>
      <c r="C13">
        <v>28</v>
      </c>
      <c r="D13" t="s">
        <v>26</v>
      </c>
      <c r="E13">
        <v>38</v>
      </c>
      <c r="F13">
        <v>1</v>
      </c>
      <c r="G13" t="s">
        <v>27</v>
      </c>
      <c r="H13" t="s">
        <v>32</v>
      </c>
      <c r="I13" t="str">
        <f>VLOOKUP(H13,CODE_SHEET!$A$2:$G$152,3,FALSE)</f>
        <v>Porites</v>
      </c>
      <c r="J13" t="str">
        <f>VLOOKUP(H13,CODE_SHEET!$A$2:$G$152,4,FALSE)</f>
        <v>porites</v>
      </c>
      <c r="K13" s="1">
        <v>15</v>
      </c>
      <c r="L13" s="1">
        <v>10</v>
      </c>
      <c r="M13" s="1">
        <v>5</v>
      </c>
      <c r="N13">
        <f t="shared" si="2"/>
        <v>196.34954084936209</v>
      </c>
      <c r="O13">
        <v>10</v>
      </c>
      <c r="P13" t="s">
        <v>29</v>
      </c>
      <c r="Q13" t="s">
        <v>30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f t="shared" si="0"/>
        <v>0</v>
      </c>
      <c r="Y13">
        <f t="shared" si="1"/>
        <v>196.34954084936209</v>
      </c>
    </row>
    <row r="14" spans="1:25">
      <c r="A14">
        <v>2021</v>
      </c>
      <c r="B14" t="s">
        <v>25</v>
      </c>
      <c r="C14">
        <v>28</v>
      </c>
      <c r="D14" t="s">
        <v>26</v>
      </c>
      <c r="E14">
        <v>38</v>
      </c>
      <c r="F14">
        <v>1</v>
      </c>
      <c r="G14" t="s">
        <v>27</v>
      </c>
      <c r="H14" t="s">
        <v>31</v>
      </c>
      <c r="I14" t="str">
        <f>VLOOKUP(H14,CODE_SHEET!$A$2:$G$152,3,FALSE)</f>
        <v>Agaricia</v>
      </c>
      <c r="J14" t="str">
        <f>VLOOKUP(H14,CODE_SHEET!$A$2:$G$152,4,FALSE)</f>
        <v>agaricites</v>
      </c>
      <c r="K14" s="1">
        <v>30</v>
      </c>
      <c r="L14" s="1">
        <v>20</v>
      </c>
      <c r="M14" s="1">
        <v>25</v>
      </c>
      <c r="N14">
        <f t="shared" si="2"/>
        <v>1963.4954084936207</v>
      </c>
      <c r="O14">
        <v>10</v>
      </c>
      <c r="P14" t="s">
        <v>29</v>
      </c>
      <c r="Q14" t="s">
        <v>30</v>
      </c>
      <c r="R14">
        <v>0</v>
      </c>
      <c r="S14">
        <v>0</v>
      </c>
      <c r="T14">
        <v>0</v>
      </c>
      <c r="U14">
        <v>0</v>
      </c>
      <c r="V14">
        <v>0</v>
      </c>
      <c r="W14">
        <v>25</v>
      </c>
      <c r="X14">
        <f t="shared" si="0"/>
        <v>490.87385212340519</v>
      </c>
      <c r="Y14">
        <f t="shared" si="1"/>
        <v>1472.6215563702156</v>
      </c>
    </row>
    <row r="15" spans="1:25">
      <c r="A15">
        <v>2021</v>
      </c>
      <c r="B15" t="s">
        <v>25</v>
      </c>
      <c r="C15">
        <v>28</v>
      </c>
      <c r="D15" t="s">
        <v>26</v>
      </c>
      <c r="E15">
        <v>38</v>
      </c>
      <c r="F15">
        <v>1</v>
      </c>
      <c r="G15" t="s">
        <v>27</v>
      </c>
      <c r="H15" t="s">
        <v>33</v>
      </c>
      <c r="I15" t="str">
        <f>VLOOKUP(H15,CODE_SHEET!$A$2:$G$152,3,FALSE)</f>
        <v>Orbicella</v>
      </c>
      <c r="J15" t="str">
        <f>VLOOKUP(H15,CODE_SHEET!$A$2:$G$152,4,FALSE)</f>
        <v>annularis</v>
      </c>
      <c r="K15" s="1">
        <v>15</v>
      </c>
      <c r="L15" s="1">
        <v>10</v>
      </c>
      <c r="M15" s="1">
        <v>11</v>
      </c>
      <c r="N15">
        <f t="shared" si="2"/>
        <v>431.96898986859651</v>
      </c>
      <c r="O15">
        <v>10</v>
      </c>
      <c r="P15" t="s">
        <v>29</v>
      </c>
      <c r="Q15" t="s">
        <v>30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f t="shared" si="0"/>
        <v>0</v>
      </c>
      <c r="Y15">
        <f t="shared" si="1"/>
        <v>431.96898986859651</v>
      </c>
    </row>
    <row r="16" spans="1:25">
      <c r="A16">
        <v>2021</v>
      </c>
      <c r="B16" t="s">
        <v>25</v>
      </c>
      <c r="C16">
        <v>28</v>
      </c>
      <c r="D16" t="s">
        <v>26</v>
      </c>
      <c r="E16">
        <v>38</v>
      </c>
      <c r="F16">
        <v>1</v>
      </c>
      <c r="G16" t="s">
        <v>27</v>
      </c>
      <c r="H16" t="s">
        <v>37</v>
      </c>
      <c r="I16" t="str">
        <f>VLOOKUP(H16,CODE_SHEET!$A$2:$G$152,3,FALSE)</f>
        <v>Agaricia</v>
      </c>
      <c r="J16" t="str">
        <f>VLOOKUP(H16,CODE_SHEET!$A$2:$G$152,4,FALSE)</f>
        <v>larmarcki</v>
      </c>
      <c r="K16" s="1">
        <v>20</v>
      </c>
      <c r="L16" s="1">
        <v>10</v>
      </c>
      <c r="M16" s="1">
        <v>3</v>
      </c>
      <c r="N16">
        <f t="shared" si="2"/>
        <v>141.37166941154067</v>
      </c>
      <c r="O16">
        <v>10</v>
      </c>
      <c r="P16" t="s">
        <v>29</v>
      </c>
      <c r="Q16" t="s">
        <v>30</v>
      </c>
      <c r="R16">
        <v>20</v>
      </c>
      <c r="S16">
        <v>0</v>
      </c>
      <c r="T16">
        <v>0</v>
      </c>
      <c r="U16">
        <v>0</v>
      </c>
      <c r="V16">
        <v>0</v>
      </c>
      <c r="W16">
        <v>0</v>
      </c>
      <c r="X16">
        <f t="shared" si="0"/>
        <v>0</v>
      </c>
      <c r="Y16">
        <f t="shared" si="1"/>
        <v>141.37166941154067</v>
      </c>
    </row>
    <row r="17" spans="1:25">
      <c r="A17">
        <v>2021</v>
      </c>
      <c r="B17" t="s">
        <v>25</v>
      </c>
      <c r="C17">
        <v>28</v>
      </c>
      <c r="D17" t="s">
        <v>26</v>
      </c>
      <c r="E17">
        <v>38</v>
      </c>
      <c r="F17">
        <v>1</v>
      </c>
      <c r="G17" t="s">
        <v>27</v>
      </c>
      <c r="H17" t="s">
        <v>31</v>
      </c>
      <c r="I17" t="str">
        <f>VLOOKUP(H17,CODE_SHEET!$A$2:$G$152,3,FALSE)</f>
        <v>Agaricia</v>
      </c>
      <c r="J17" t="str">
        <f>VLOOKUP(H17,CODE_SHEET!$A$2:$G$152,4,FALSE)</f>
        <v>agaricites</v>
      </c>
      <c r="K17" s="1">
        <v>15</v>
      </c>
      <c r="L17" s="1">
        <v>10</v>
      </c>
      <c r="M17" s="1">
        <v>2</v>
      </c>
      <c r="N17">
        <f t="shared" si="2"/>
        <v>78.539816339744817</v>
      </c>
      <c r="O17">
        <v>10</v>
      </c>
      <c r="P17" t="s">
        <v>29</v>
      </c>
      <c r="Q17" t="s">
        <v>30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f t="shared" si="0"/>
        <v>0</v>
      </c>
      <c r="Y17">
        <f t="shared" si="1"/>
        <v>78.539816339744817</v>
      </c>
    </row>
    <row r="18" spans="1:25">
      <c r="A18">
        <v>2021</v>
      </c>
      <c r="B18" t="s">
        <v>25</v>
      </c>
      <c r="C18">
        <v>28</v>
      </c>
      <c r="D18" t="s">
        <v>26</v>
      </c>
      <c r="E18">
        <v>38</v>
      </c>
      <c r="F18">
        <v>1</v>
      </c>
      <c r="G18" t="s">
        <v>27</v>
      </c>
      <c r="H18" t="s">
        <v>33</v>
      </c>
      <c r="I18" t="str">
        <f>VLOOKUP(H18,CODE_SHEET!$A$2:$G$152,3,FALSE)</f>
        <v>Orbicella</v>
      </c>
      <c r="J18" t="str">
        <f>VLOOKUP(H18,CODE_SHEET!$A$2:$G$152,4,FALSE)</f>
        <v>annularis</v>
      </c>
      <c r="K18" s="1">
        <v>55</v>
      </c>
      <c r="L18" s="1">
        <v>45</v>
      </c>
      <c r="M18" s="1">
        <v>15</v>
      </c>
      <c r="N18">
        <f t="shared" si="2"/>
        <v>2356.1944901923453</v>
      </c>
      <c r="O18">
        <v>10</v>
      </c>
      <c r="P18" t="s">
        <v>29</v>
      </c>
      <c r="Q18" t="s">
        <v>30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f t="shared" si="0"/>
        <v>0</v>
      </c>
      <c r="Y18">
        <f t="shared" si="1"/>
        <v>2356.1944901923453</v>
      </c>
    </row>
    <row r="19" spans="1:25">
      <c r="A19">
        <v>2021</v>
      </c>
      <c r="B19" t="s">
        <v>25</v>
      </c>
      <c r="C19">
        <v>28</v>
      </c>
      <c r="D19" t="s">
        <v>26</v>
      </c>
      <c r="E19">
        <v>38</v>
      </c>
      <c r="F19">
        <v>1</v>
      </c>
      <c r="G19" t="s">
        <v>27</v>
      </c>
      <c r="H19" t="s">
        <v>38</v>
      </c>
      <c r="I19" t="str">
        <f>VLOOKUP(H19,CODE_SHEET!$A$2:$G$152,3,FALSE)</f>
        <v>Orbicella</v>
      </c>
      <c r="J19" t="str">
        <f>VLOOKUP(H19,CODE_SHEET!$A$2:$G$152,4,FALSE)</f>
        <v>faveolata</v>
      </c>
      <c r="K19" s="1">
        <v>80</v>
      </c>
      <c r="L19" s="1">
        <v>50</v>
      </c>
      <c r="M19" s="1">
        <v>111</v>
      </c>
      <c r="N19">
        <f t="shared" si="2"/>
        <v>22666.59099565036</v>
      </c>
      <c r="O19">
        <v>10</v>
      </c>
      <c r="P19" t="s">
        <v>29</v>
      </c>
      <c r="Q19" t="s">
        <v>30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f t="shared" si="0"/>
        <v>1133.3295497825181</v>
      </c>
      <c r="Y19">
        <f t="shared" si="1"/>
        <v>21533.261445867844</v>
      </c>
    </row>
    <row r="20" spans="1:25">
      <c r="A20">
        <v>2021</v>
      </c>
      <c r="B20" t="s">
        <v>25</v>
      </c>
      <c r="C20">
        <v>28</v>
      </c>
      <c r="D20" t="s">
        <v>26</v>
      </c>
      <c r="E20">
        <v>38</v>
      </c>
      <c r="F20">
        <v>1</v>
      </c>
      <c r="G20" t="s">
        <v>27</v>
      </c>
      <c r="H20" t="s">
        <v>39</v>
      </c>
      <c r="I20" t="str">
        <f>VLOOKUP(H20,CODE_SHEET!$A$2:$G$152,3,FALSE)</f>
        <v>Pseudodiploria</v>
      </c>
      <c r="J20" t="str">
        <f>VLOOKUP(H20,CODE_SHEET!$A$2:$G$152,4,FALSE)</f>
        <v>strigosa</v>
      </c>
      <c r="K20" s="1">
        <v>20</v>
      </c>
      <c r="L20" s="1">
        <v>12</v>
      </c>
      <c r="M20" s="1">
        <v>2</v>
      </c>
      <c r="N20">
        <f t="shared" si="2"/>
        <v>100.53096491487338</v>
      </c>
      <c r="O20">
        <v>10</v>
      </c>
      <c r="P20" t="s">
        <v>29</v>
      </c>
      <c r="Q20" t="s">
        <v>30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f t="shared" si="0"/>
        <v>0</v>
      </c>
      <c r="Y20">
        <f t="shared" si="1"/>
        <v>100.53096491487338</v>
      </c>
    </row>
    <row r="21" spans="1:25">
      <c r="A21">
        <v>2021</v>
      </c>
      <c r="B21" t="s">
        <v>25</v>
      </c>
      <c r="C21">
        <v>28</v>
      </c>
      <c r="D21" t="s">
        <v>26</v>
      </c>
      <c r="E21">
        <v>38</v>
      </c>
      <c r="F21">
        <v>1</v>
      </c>
      <c r="G21" t="s">
        <v>27</v>
      </c>
      <c r="H21" t="s">
        <v>34</v>
      </c>
      <c r="I21" t="str">
        <f>VLOOKUP(H21,CODE_SHEET!$A$2:$G$152,3,FALSE)</f>
        <v>Porites</v>
      </c>
      <c r="J21" t="str">
        <f>VLOOKUP(H21,CODE_SHEET!$A$2:$G$152,4,FALSE)</f>
        <v>astreoides</v>
      </c>
      <c r="K21" s="1">
        <v>10</v>
      </c>
      <c r="L21" s="1">
        <v>10</v>
      </c>
      <c r="M21" s="1">
        <v>2</v>
      </c>
      <c r="N21">
        <f t="shared" si="2"/>
        <v>62.831853071795862</v>
      </c>
      <c r="O21">
        <v>10</v>
      </c>
      <c r="P21" t="s">
        <v>29</v>
      </c>
      <c r="Q21" t="s">
        <v>30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f t="shared" si="0"/>
        <v>0</v>
      </c>
      <c r="Y21">
        <f t="shared" si="1"/>
        <v>62.831853071795862</v>
      </c>
    </row>
    <row r="22" spans="1:25">
      <c r="A22">
        <v>2021</v>
      </c>
      <c r="B22" t="s">
        <v>25</v>
      </c>
      <c r="C22">
        <v>28</v>
      </c>
      <c r="D22" t="s">
        <v>26</v>
      </c>
      <c r="E22">
        <v>38</v>
      </c>
      <c r="F22">
        <v>1</v>
      </c>
      <c r="G22" t="s">
        <v>27</v>
      </c>
      <c r="H22" t="s">
        <v>34</v>
      </c>
      <c r="I22" t="str">
        <f>VLOOKUP(H22,CODE_SHEET!$A$2:$G$152,3,FALSE)</f>
        <v>Porites</v>
      </c>
      <c r="J22" t="str">
        <f>VLOOKUP(H22,CODE_SHEET!$A$2:$G$152,4,FALSE)</f>
        <v>astreoides</v>
      </c>
      <c r="K22" s="1">
        <v>8</v>
      </c>
      <c r="L22" s="1">
        <v>8</v>
      </c>
      <c r="M22" s="1">
        <v>1</v>
      </c>
      <c r="N22">
        <f t="shared" si="2"/>
        <v>25.132741228718345</v>
      </c>
      <c r="O22">
        <v>10</v>
      </c>
      <c r="P22" t="s">
        <v>29</v>
      </c>
      <c r="Q22" t="s">
        <v>30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f t="shared" si="0"/>
        <v>0</v>
      </c>
      <c r="Y22">
        <f t="shared" si="1"/>
        <v>25.132741228718345</v>
      </c>
    </row>
    <row r="23" spans="1:25">
      <c r="A23">
        <v>2021</v>
      </c>
      <c r="B23" t="s">
        <v>25</v>
      </c>
      <c r="C23">
        <v>28</v>
      </c>
      <c r="D23" t="s">
        <v>26</v>
      </c>
      <c r="E23">
        <v>38</v>
      </c>
      <c r="F23">
        <v>1</v>
      </c>
      <c r="G23" t="s">
        <v>27</v>
      </c>
      <c r="H23" t="s">
        <v>40</v>
      </c>
      <c r="I23" t="str">
        <f>VLOOKUP(H23,CODE_SHEET!$A$2:$G$152,3,FALSE)</f>
        <v>Siderastrea</v>
      </c>
      <c r="J23" t="str">
        <f>VLOOKUP(H23,CODE_SHEET!$A$2:$G$152,4,FALSE)</f>
        <v>siderea</v>
      </c>
      <c r="K23" s="1">
        <v>8</v>
      </c>
      <c r="L23" s="1">
        <v>5</v>
      </c>
      <c r="M23" s="1">
        <v>2</v>
      </c>
      <c r="N23">
        <f t="shared" si="2"/>
        <v>40.840704496667314</v>
      </c>
      <c r="O23">
        <v>10</v>
      </c>
      <c r="P23" t="s">
        <v>29</v>
      </c>
      <c r="Q23" t="s">
        <v>30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f t="shared" si="0"/>
        <v>0</v>
      </c>
      <c r="Y23">
        <f t="shared" si="1"/>
        <v>40.840704496667314</v>
      </c>
    </row>
    <row r="24" spans="1:25">
      <c r="A24">
        <v>2021</v>
      </c>
      <c r="B24" t="s">
        <v>25</v>
      </c>
      <c r="C24">
        <v>28</v>
      </c>
      <c r="D24" t="s">
        <v>26</v>
      </c>
      <c r="E24">
        <v>38</v>
      </c>
      <c r="F24">
        <v>1</v>
      </c>
      <c r="G24" t="s">
        <v>27</v>
      </c>
      <c r="H24" t="s">
        <v>35</v>
      </c>
      <c r="I24" t="str">
        <f>VLOOKUP(H24,CODE_SHEET!$A$2:$G$152,3,FALSE)</f>
        <v>Montastraea</v>
      </c>
      <c r="J24" t="str">
        <f>VLOOKUP(H24,CODE_SHEET!$A$2:$G$152,4,FALSE)</f>
        <v>cavernosa</v>
      </c>
      <c r="K24" s="1">
        <v>20</v>
      </c>
      <c r="L24" s="1">
        <v>20</v>
      </c>
      <c r="M24" s="1">
        <v>11</v>
      </c>
      <c r="N24">
        <f t="shared" si="2"/>
        <v>691.15038378975453</v>
      </c>
      <c r="O24">
        <v>10</v>
      </c>
      <c r="P24" t="s">
        <v>29</v>
      </c>
      <c r="Q24" t="s">
        <v>30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f t="shared" si="0"/>
        <v>0</v>
      </c>
      <c r="Y24">
        <f t="shared" si="1"/>
        <v>691.15038378975453</v>
      </c>
    </row>
    <row r="25" spans="1:25">
      <c r="A25">
        <v>2021</v>
      </c>
      <c r="B25" t="s">
        <v>25</v>
      </c>
      <c r="C25">
        <v>28</v>
      </c>
      <c r="D25" t="s">
        <v>26</v>
      </c>
      <c r="E25">
        <v>38</v>
      </c>
      <c r="F25">
        <v>1</v>
      </c>
      <c r="G25" t="s">
        <v>27</v>
      </c>
      <c r="H25" t="s">
        <v>31</v>
      </c>
      <c r="I25" t="str">
        <f>VLOOKUP(H25,CODE_SHEET!$A$2:$G$152,3,FALSE)</f>
        <v>Agaricia</v>
      </c>
      <c r="J25" t="str">
        <f>VLOOKUP(H25,CODE_SHEET!$A$2:$G$152,4,FALSE)</f>
        <v>agaricites</v>
      </c>
      <c r="K25" s="1">
        <v>30</v>
      </c>
      <c r="L25" s="1">
        <v>30</v>
      </c>
      <c r="M25" s="1">
        <v>11</v>
      </c>
      <c r="N25">
        <f t="shared" si="2"/>
        <v>1036.7255756846316</v>
      </c>
      <c r="O25">
        <v>10</v>
      </c>
      <c r="P25" t="s">
        <v>29</v>
      </c>
      <c r="Q25" t="s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40</v>
      </c>
      <c r="X25">
        <f t="shared" si="0"/>
        <v>414.69023027385265</v>
      </c>
      <c r="Y25">
        <f t="shared" si="1"/>
        <v>622.03534541077897</v>
      </c>
    </row>
    <row r="26" spans="1:25">
      <c r="A26">
        <v>2021</v>
      </c>
      <c r="B26" t="s">
        <v>25</v>
      </c>
      <c r="C26">
        <v>28</v>
      </c>
      <c r="D26" t="s">
        <v>26</v>
      </c>
      <c r="E26">
        <v>38</v>
      </c>
      <c r="F26">
        <v>1</v>
      </c>
      <c r="G26" t="s">
        <v>27</v>
      </c>
      <c r="H26" t="s">
        <v>41</v>
      </c>
      <c r="I26" t="str">
        <f>VLOOKUP(H26,CODE_SHEET!$A$2:$G$152,3,FALSE)</f>
        <v>Millepora</v>
      </c>
      <c r="J26" t="str">
        <f>VLOOKUP(H26,CODE_SHEET!$A$2:$G$152,4,FALSE)</f>
        <v>alcicornis</v>
      </c>
      <c r="K26" s="1">
        <v>35</v>
      </c>
      <c r="L26" s="1">
        <v>1</v>
      </c>
      <c r="M26" s="1">
        <v>31</v>
      </c>
      <c r="N26">
        <f t="shared" si="2"/>
        <v>1753.0087007031043</v>
      </c>
      <c r="O26">
        <v>10</v>
      </c>
      <c r="P26" t="s">
        <v>29</v>
      </c>
      <c r="Q26" t="s">
        <v>30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f t="shared" si="0"/>
        <v>0</v>
      </c>
      <c r="Y26">
        <f t="shared" si="1"/>
        <v>1753.0087007031043</v>
      </c>
    </row>
    <row r="27" spans="1:25">
      <c r="A27">
        <v>2021</v>
      </c>
      <c r="B27" t="s">
        <v>25</v>
      </c>
      <c r="C27">
        <v>28</v>
      </c>
      <c r="D27" t="s">
        <v>26</v>
      </c>
      <c r="E27">
        <v>38</v>
      </c>
      <c r="F27">
        <v>1</v>
      </c>
      <c r="G27" t="s">
        <v>27</v>
      </c>
      <c r="H27" t="s">
        <v>31</v>
      </c>
      <c r="I27" t="str">
        <f>VLOOKUP(H27,CODE_SHEET!$A$2:$G$152,3,FALSE)</f>
        <v>Agaricia</v>
      </c>
      <c r="J27" t="str">
        <f>VLOOKUP(H27,CODE_SHEET!$A$2:$G$152,4,FALSE)</f>
        <v>agaricites</v>
      </c>
      <c r="K27" s="1">
        <v>6</v>
      </c>
      <c r="L27" s="1">
        <v>6</v>
      </c>
      <c r="M27" s="1">
        <v>2</v>
      </c>
      <c r="N27">
        <f t="shared" si="2"/>
        <v>37.699111843077517</v>
      </c>
      <c r="O27">
        <v>10</v>
      </c>
      <c r="P27" t="s">
        <v>29</v>
      </c>
      <c r="Q27" t="s">
        <v>30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f t="shared" si="0"/>
        <v>0</v>
      </c>
      <c r="Y27">
        <f t="shared" si="1"/>
        <v>37.699111843077517</v>
      </c>
    </row>
    <row r="28" spans="1:25">
      <c r="A28">
        <v>2021</v>
      </c>
      <c r="B28" t="s">
        <v>25</v>
      </c>
      <c r="C28">
        <v>28</v>
      </c>
      <c r="D28" t="s">
        <v>26</v>
      </c>
      <c r="E28">
        <v>38</v>
      </c>
      <c r="F28">
        <v>1</v>
      </c>
      <c r="G28" t="s">
        <v>27</v>
      </c>
      <c r="H28" t="s">
        <v>41</v>
      </c>
      <c r="I28" t="str">
        <f>VLOOKUP(H28,CODE_SHEET!$A$2:$G$152,3,FALSE)</f>
        <v>Millepora</v>
      </c>
      <c r="J28" t="str">
        <f>VLOOKUP(H28,CODE_SHEET!$A$2:$G$152,4,FALSE)</f>
        <v>alcicornis</v>
      </c>
      <c r="K28" s="1">
        <v>35</v>
      </c>
      <c r="L28" s="1">
        <v>2</v>
      </c>
      <c r="M28" s="1">
        <v>61</v>
      </c>
      <c r="N28">
        <f t="shared" si="2"/>
        <v>3545.2873095760815</v>
      </c>
      <c r="O28">
        <v>10</v>
      </c>
      <c r="P28" t="s">
        <v>29</v>
      </c>
      <c r="Q28" t="s">
        <v>30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f t="shared" si="0"/>
        <v>0</v>
      </c>
      <c r="Y28">
        <f t="shared" si="1"/>
        <v>3545.2873095760815</v>
      </c>
    </row>
    <row r="29" spans="1:25">
      <c r="A29">
        <v>2021</v>
      </c>
      <c r="B29" t="s">
        <v>25</v>
      </c>
      <c r="C29">
        <v>28</v>
      </c>
      <c r="D29" t="s">
        <v>26</v>
      </c>
      <c r="E29">
        <v>38</v>
      </c>
      <c r="F29">
        <v>1</v>
      </c>
      <c r="G29" t="s">
        <v>27</v>
      </c>
      <c r="H29" t="s">
        <v>31</v>
      </c>
      <c r="I29" t="str">
        <f>VLOOKUP(H29,CODE_SHEET!$A$2:$G$152,3,FALSE)</f>
        <v>Agaricia</v>
      </c>
      <c r="J29" t="str">
        <f>VLOOKUP(H29,CODE_SHEET!$A$2:$G$152,4,FALSE)</f>
        <v>agaricites</v>
      </c>
      <c r="K29" s="1">
        <v>15</v>
      </c>
      <c r="L29" s="1">
        <v>10</v>
      </c>
      <c r="M29" s="1">
        <v>5</v>
      </c>
      <c r="N29">
        <f t="shared" si="2"/>
        <v>196.34954084936209</v>
      </c>
      <c r="O29">
        <v>10</v>
      </c>
      <c r="P29" t="s">
        <v>29</v>
      </c>
      <c r="Q29" t="s">
        <v>30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f t="shared" si="0"/>
        <v>0</v>
      </c>
      <c r="Y29">
        <f t="shared" si="1"/>
        <v>196.34954084936209</v>
      </c>
    </row>
    <row r="30" spans="1:25">
      <c r="A30">
        <v>2021</v>
      </c>
      <c r="B30" t="s">
        <v>25</v>
      </c>
      <c r="C30">
        <v>28</v>
      </c>
      <c r="D30" t="s">
        <v>26</v>
      </c>
      <c r="E30">
        <v>38</v>
      </c>
      <c r="F30">
        <v>1</v>
      </c>
      <c r="G30" t="s">
        <v>27</v>
      </c>
      <c r="H30" t="s">
        <v>41</v>
      </c>
      <c r="I30" t="str">
        <f>VLOOKUP(H30,CODE_SHEET!$A$2:$G$152,3,FALSE)</f>
        <v>Millepora</v>
      </c>
      <c r="J30" t="str">
        <f>VLOOKUP(H30,CODE_SHEET!$A$2:$G$152,4,FALSE)</f>
        <v>alcicornis</v>
      </c>
      <c r="K30" s="1">
        <v>30</v>
      </c>
      <c r="L30" s="1">
        <v>2</v>
      </c>
      <c r="M30" s="1">
        <v>21</v>
      </c>
      <c r="N30">
        <f t="shared" si="2"/>
        <v>1055.5751316061705</v>
      </c>
      <c r="O30">
        <v>10</v>
      </c>
      <c r="P30" t="s">
        <v>29</v>
      </c>
      <c r="Q30" t="s">
        <v>30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f t="shared" si="0"/>
        <v>0</v>
      </c>
      <c r="Y30">
        <f t="shared" si="1"/>
        <v>1055.5751316061705</v>
      </c>
    </row>
    <row r="31" spans="1:25">
      <c r="A31">
        <v>2021</v>
      </c>
      <c r="B31" t="s">
        <v>25</v>
      </c>
      <c r="C31">
        <v>28</v>
      </c>
      <c r="D31" t="s">
        <v>26</v>
      </c>
      <c r="E31">
        <v>38</v>
      </c>
      <c r="F31">
        <v>1</v>
      </c>
      <c r="G31" t="s">
        <v>27</v>
      </c>
      <c r="H31" t="s">
        <v>31</v>
      </c>
      <c r="I31" t="str">
        <f>VLOOKUP(H31,CODE_SHEET!$A$2:$G$152,3,FALSE)</f>
        <v>Agaricia</v>
      </c>
      <c r="J31" t="str">
        <f>VLOOKUP(H31,CODE_SHEET!$A$2:$G$152,4,FALSE)</f>
        <v>agaricites</v>
      </c>
      <c r="K31" s="1">
        <v>35</v>
      </c>
      <c r="L31" s="1">
        <v>25</v>
      </c>
      <c r="M31" s="1">
        <v>5</v>
      </c>
      <c r="N31">
        <f t="shared" si="2"/>
        <v>471.23889803846896</v>
      </c>
      <c r="O31">
        <v>10</v>
      </c>
      <c r="P31" t="s">
        <v>29</v>
      </c>
      <c r="Q31" t="s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f t="shared" si="0"/>
        <v>0</v>
      </c>
      <c r="Y31">
        <f t="shared" si="1"/>
        <v>471.23889803846896</v>
      </c>
    </row>
    <row r="32" spans="1:25">
      <c r="A32">
        <v>2021</v>
      </c>
      <c r="B32" t="s">
        <v>25</v>
      </c>
      <c r="C32">
        <v>28</v>
      </c>
      <c r="D32" t="s">
        <v>26</v>
      </c>
      <c r="E32">
        <v>38</v>
      </c>
      <c r="F32">
        <v>1</v>
      </c>
      <c r="G32" t="s">
        <v>27</v>
      </c>
      <c r="H32" t="s">
        <v>42</v>
      </c>
      <c r="I32" t="str">
        <f>VLOOKUP(H32,CODE_SHEET!$A$2:$G$152,3,FALSE)</f>
        <v>Agaricia</v>
      </c>
      <c r="J32" t="str">
        <f>VLOOKUP(H32,CODE_SHEET!$A$2:$G$152,4,FALSE)</f>
        <v>humilis</v>
      </c>
      <c r="K32" s="1">
        <v>10</v>
      </c>
      <c r="L32" s="1">
        <v>10</v>
      </c>
      <c r="M32" s="1">
        <v>6</v>
      </c>
      <c r="N32">
        <f t="shared" si="2"/>
        <v>188.49555921538757</v>
      </c>
      <c r="O32">
        <v>10</v>
      </c>
      <c r="P32" t="s">
        <v>29</v>
      </c>
      <c r="Q32" t="s">
        <v>30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f t="shared" si="0"/>
        <v>0</v>
      </c>
      <c r="Y32">
        <f t="shared" si="1"/>
        <v>188.49555921538757</v>
      </c>
    </row>
    <row r="33" spans="1:25">
      <c r="A33">
        <v>2021</v>
      </c>
      <c r="B33" t="s">
        <v>25</v>
      </c>
      <c r="C33">
        <v>28</v>
      </c>
      <c r="D33" t="s">
        <v>26</v>
      </c>
      <c r="E33">
        <v>38</v>
      </c>
      <c r="F33">
        <v>1</v>
      </c>
      <c r="G33" t="s">
        <v>27</v>
      </c>
      <c r="H33" t="s">
        <v>31</v>
      </c>
      <c r="I33" t="str">
        <f>VLOOKUP(H33,CODE_SHEET!$A$2:$G$152,3,FALSE)</f>
        <v>Agaricia</v>
      </c>
      <c r="J33" t="str">
        <f>VLOOKUP(H33,CODE_SHEET!$A$2:$G$152,4,FALSE)</f>
        <v>agaricites</v>
      </c>
      <c r="K33" s="1">
        <v>20</v>
      </c>
      <c r="L33" s="1">
        <v>20</v>
      </c>
      <c r="M33" s="1">
        <v>11</v>
      </c>
      <c r="N33">
        <f t="shared" si="2"/>
        <v>691.15038378975453</v>
      </c>
      <c r="O33">
        <v>10</v>
      </c>
      <c r="P33" t="s">
        <v>29</v>
      </c>
      <c r="Q33" t="s">
        <v>30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f t="shared" si="0"/>
        <v>69.115038378975456</v>
      </c>
      <c r="Y33">
        <f t="shared" si="1"/>
        <v>622.03534541077909</v>
      </c>
    </row>
    <row r="34" spans="1:25">
      <c r="A34">
        <v>2021</v>
      </c>
      <c r="B34" t="s">
        <v>25</v>
      </c>
      <c r="C34">
        <v>28</v>
      </c>
      <c r="D34" t="s">
        <v>26</v>
      </c>
      <c r="E34">
        <v>38</v>
      </c>
      <c r="F34">
        <v>1</v>
      </c>
      <c r="G34" t="s">
        <v>27</v>
      </c>
      <c r="H34" t="s">
        <v>34</v>
      </c>
      <c r="I34" t="str">
        <f>VLOOKUP(H34,CODE_SHEET!$A$2:$G$152,3,FALSE)</f>
        <v>Porites</v>
      </c>
      <c r="J34" t="str">
        <f>VLOOKUP(H34,CODE_SHEET!$A$2:$G$152,4,FALSE)</f>
        <v>astreoides</v>
      </c>
      <c r="K34" s="1">
        <v>15</v>
      </c>
      <c r="L34" s="1">
        <v>15</v>
      </c>
      <c r="M34" s="1">
        <v>6</v>
      </c>
      <c r="N34">
        <f t="shared" si="2"/>
        <v>282.74333882308133</v>
      </c>
      <c r="O34">
        <v>10</v>
      </c>
      <c r="P34" t="s">
        <v>29</v>
      </c>
      <c r="Q34" t="s">
        <v>30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f t="shared" si="0"/>
        <v>0</v>
      </c>
      <c r="Y34">
        <f t="shared" si="1"/>
        <v>282.74333882308133</v>
      </c>
    </row>
    <row r="35" spans="1:25">
      <c r="A35">
        <v>2021</v>
      </c>
      <c r="B35" t="s">
        <v>25</v>
      </c>
      <c r="C35">
        <v>28</v>
      </c>
      <c r="D35" t="s">
        <v>26</v>
      </c>
      <c r="E35">
        <v>38</v>
      </c>
      <c r="F35">
        <v>1</v>
      </c>
      <c r="G35" t="s">
        <v>27</v>
      </c>
      <c r="H35" t="s">
        <v>32</v>
      </c>
      <c r="I35" t="str">
        <f>VLOOKUP(H35,CODE_SHEET!$A$2:$G$152,3,FALSE)</f>
        <v>Porites</v>
      </c>
      <c r="J35" t="str">
        <f>VLOOKUP(H35,CODE_SHEET!$A$2:$G$152,4,FALSE)</f>
        <v>porites</v>
      </c>
      <c r="K35" s="1">
        <v>20</v>
      </c>
      <c r="L35" s="1">
        <v>10</v>
      </c>
      <c r="M35" s="1">
        <v>5</v>
      </c>
      <c r="N35">
        <f t="shared" si="2"/>
        <v>235.61944901923448</v>
      </c>
      <c r="O35">
        <v>10</v>
      </c>
      <c r="P35" t="s">
        <v>29</v>
      </c>
      <c r="Q35" t="s">
        <v>30</v>
      </c>
      <c r="R35">
        <v>0</v>
      </c>
      <c r="S35">
        <v>0</v>
      </c>
      <c r="T35">
        <v>0</v>
      </c>
      <c r="U35">
        <v>0</v>
      </c>
      <c r="V35">
        <v>0</v>
      </c>
      <c r="W35">
        <v>40</v>
      </c>
      <c r="X35">
        <f t="shared" si="0"/>
        <v>94.247779607693801</v>
      </c>
      <c r="Y35">
        <f t="shared" si="1"/>
        <v>141.37166941154067</v>
      </c>
    </row>
    <row r="36" spans="1:25">
      <c r="A36">
        <v>2021</v>
      </c>
      <c r="B36" t="s">
        <v>25</v>
      </c>
      <c r="C36">
        <v>28</v>
      </c>
      <c r="D36" t="s">
        <v>26</v>
      </c>
      <c r="E36">
        <v>38</v>
      </c>
      <c r="F36">
        <v>1</v>
      </c>
      <c r="G36" t="s">
        <v>27</v>
      </c>
      <c r="H36" t="s">
        <v>33</v>
      </c>
      <c r="I36" t="str">
        <f>VLOOKUP(H36,CODE_SHEET!$A$2:$G$152,3,FALSE)</f>
        <v>Orbicella</v>
      </c>
      <c r="J36" t="str">
        <f>VLOOKUP(H36,CODE_SHEET!$A$2:$G$152,4,FALSE)</f>
        <v>annularis</v>
      </c>
      <c r="K36" s="1">
        <v>70</v>
      </c>
      <c r="L36" s="1">
        <v>100</v>
      </c>
      <c r="M36" s="1">
        <v>35</v>
      </c>
      <c r="N36">
        <f t="shared" si="2"/>
        <v>9346.2381444296352</v>
      </c>
      <c r="O36">
        <v>10</v>
      </c>
      <c r="P36" t="s">
        <v>29</v>
      </c>
      <c r="Q36" t="s">
        <v>30</v>
      </c>
      <c r="R36">
        <v>0</v>
      </c>
      <c r="S36">
        <v>0</v>
      </c>
      <c r="T36">
        <v>0</v>
      </c>
      <c r="U36">
        <v>0</v>
      </c>
      <c r="V36">
        <v>0</v>
      </c>
      <c r="W36">
        <v>25</v>
      </c>
      <c r="X36">
        <f t="shared" si="0"/>
        <v>2336.5595361074088</v>
      </c>
      <c r="Y36">
        <f t="shared" si="1"/>
        <v>7009.6786083222269</v>
      </c>
    </row>
    <row r="37" spans="1:25">
      <c r="A37">
        <v>2021</v>
      </c>
      <c r="B37" t="s">
        <v>25</v>
      </c>
      <c r="C37">
        <v>28</v>
      </c>
      <c r="D37" t="s">
        <v>26</v>
      </c>
      <c r="E37">
        <v>38</v>
      </c>
      <c r="F37">
        <v>1</v>
      </c>
      <c r="G37" t="s">
        <v>27</v>
      </c>
      <c r="H37" t="s">
        <v>31</v>
      </c>
      <c r="I37" t="str">
        <f>VLOOKUP(H37,CODE_SHEET!$A$2:$G$152,3,FALSE)</f>
        <v>Agaricia</v>
      </c>
      <c r="J37" t="str">
        <f>VLOOKUP(H37,CODE_SHEET!$A$2:$G$152,4,FALSE)</f>
        <v>agaricites</v>
      </c>
      <c r="K37" s="1">
        <v>10</v>
      </c>
      <c r="L37" s="1">
        <v>10</v>
      </c>
      <c r="M37" s="1">
        <v>11</v>
      </c>
      <c r="N37">
        <f t="shared" si="2"/>
        <v>345.57519189487726</v>
      </c>
      <c r="O37">
        <v>10</v>
      </c>
      <c r="P37" t="s">
        <v>29</v>
      </c>
      <c r="Q37" t="s">
        <v>30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f t="shared" si="0"/>
        <v>0</v>
      </c>
      <c r="Y37">
        <f t="shared" si="1"/>
        <v>345.57519189487726</v>
      </c>
    </row>
    <row r="38" spans="1:25">
      <c r="A38">
        <v>2021</v>
      </c>
      <c r="B38" t="s">
        <v>25</v>
      </c>
      <c r="C38">
        <v>28</v>
      </c>
      <c r="D38" t="s">
        <v>26</v>
      </c>
      <c r="E38">
        <v>38</v>
      </c>
      <c r="F38">
        <v>1</v>
      </c>
      <c r="G38" t="s">
        <v>27</v>
      </c>
      <c r="H38" t="s">
        <v>34</v>
      </c>
      <c r="I38" t="str">
        <f>VLOOKUP(H38,CODE_SHEET!$A$2:$G$152,3,FALSE)</f>
        <v>Porites</v>
      </c>
      <c r="J38" t="str">
        <f>VLOOKUP(H38,CODE_SHEET!$A$2:$G$152,4,FALSE)</f>
        <v>astreoides</v>
      </c>
      <c r="K38" s="1">
        <v>10</v>
      </c>
      <c r="L38" s="1">
        <v>10</v>
      </c>
      <c r="M38" s="1">
        <v>3</v>
      </c>
      <c r="N38">
        <f t="shared" si="2"/>
        <v>94.247779607693786</v>
      </c>
      <c r="O38">
        <v>10</v>
      </c>
      <c r="P38" t="s">
        <v>29</v>
      </c>
      <c r="Q38" t="s">
        <v>30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f t="shared" si="0"/>
        <v>0</v>
      </c>
      <c r="Y38">
        <f t="shared" si="1"/>
        <v>94.247779607693786</v>
      </c>
    </row>
    <row r="39" spans="1:25">
      <c r="A39">
        <v>2021</v>
      </c>
      <c r="B39" t="s">
        <v>25</v>
      </c>
      <c r="C39">
        <v>28</v>
      </c>
      <c r="D39" t="s">
        <v>26</v>
      </c>
      <c r="E39">
        <v>38</v>
      </c>
      <c r="F39">
        <v>1</v>
      </c>
      <c r="G39" t="s">
        <v>27</v>
      </c>
      <c r="H39" t="s">
        <v>31</v>
      </c>
      <c r="I39" t="str">
        <f>VLOOKUP(H39,CODE_SHEET!$A$2:$G$152,3,FALSE)</f>
        <v>Agaricia</v>
      </c>
      <c r="J39" t="str">
        <f>VLOOKUP(H39,CODE_SHEET!$A$2:$G$152,4,FALSE)</f>
        <v>agaricites</v>
      </c>
      <c r="K39" s="1">
        <v>12</v>
      </c>
      <c r="L39" s="1">
        <v>20</v>
      </c>
      <c r="M39" s="1">
        <v>5</v>
      </c>
      <c r="N39">
        <f t="shared" si="2"/>
        <v>251.32741228718345</v>
      </c>
      <c r="O39">
        <v>10</v>
      </c>
      <c r="P39" t="s">
        <v>29</v>
      </c>
      <c r="Q39" t="s">
        <v>30</v>
      </c>
      <c r="R39">
        <v>0</v>
      </c>
      <c r="S39">
        <v>0</v>
      </c>
      <c r="T39">
        <v>0</v>
      </c>
      <c r="U39">
        <v>0</v>
      </c>
      <c r="V39">
        <v>0</v>
      </c>
      <c r="W39">
        <v>15</v>
      </c>
      <c r="X39">
        <f t="shared" si="0"/>
        <v>37.699111843077517</v>
      </c>
      <c r="Y39">
        <f t="shared" si="1"/>
        <v>213.62830044410595</v>
      </c>
    </row>
    <row r="40" spans="1:25">
      <c r="A40">
        <v>2021</v>
      </c>
      <c r="B40" t="s">
        <v>25</v>
      </c>
      <c r="C40">
        <v>28</v>
      </c>
      <c r="D40" t="s">
        <v>26</v>
      </c>
      <c r="E40">
        <v>38</v>
      </c>
      <c r="F40">
        <v>1</v>
      </c>
      <c r="G40" t="s">
        <v>27</v>
      </c>
      <c r="H40" t="s">
        <v>41</v>
      </c>
      <c r="I40" t="str">
        <f>VLOOKUP(H40,CODE_SHEET!$A$2:$G$152,3,FALSE)</f>
        <v>Millepora</v>
      </c>
      <c r="J40" t="str">
        <f>VLOOKUP(H40,CODE_SHEET!$A$2:$G$152,4,FALSE)</f>
        <v>alcicornis</v>
      </c>
      <c r="K40" s="1">
        <v>20</v>
      </c>
      <c r="L40" s="1">
        <v>20</v>
      </c>
      <c r="M40" s="1">
        <v>21</v>
      </c>
      <c r="N40">
        <f t="shared" si="2"/>
        <v>1319.4689145077132</v>
      </c>
      <c r="O40">
        <v>10</v>
      </c>
      <c r="P40" t="s">
        <v>29</v>
      </c>
      <c r="Q40" t="s">
        <v>30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f t="shared" si="0"/>
        <v>0</v>
      </c>
      <c r="Y40">
        <f t="shared" si="1"/>
        <v>1319.4689145077132</v>
      </c>
    </row>
    <row r="41" spans="1:25">
      <c r="A41">
        <v>2021</v>
      </c>
      <c r="B41" t="s">
        <v>25</v>
      </c>
      <c r="C41">
        <v>28</v>
      </c>
      <c r="D41" t="s">
        <v>26</v>
      </c>
      <c r="E41">
        <v>38</v>
      </c>
      <c r="F41">
        <v>1</v>
      </c>
      <c r="G41" t="s">
        <v>27</v>
      </c>
      <c r="H41" t="s">
        <v>31</v>
      </c>
      <c r="I41" t="str">
        <f>VLOOKUP(H41,CODE_SHEET!$A$2:$G$152,3,FALSE)</f>
        <v>Agaricia</v>
      </c>
      <c r="J41" t="str">
        <f>VLOOKUP(H41,CODE_SHEET!$A$2:$G$152,4,FALSE)</f>
        <v>agaricites</v>
      </c>
      <c r="K41" s="1">
        <v>40</v>
      </c>
      <c r="L41" s="1">
        <v>20</v>
      </c>
      <c r="M41" s="1">
        <v>2</v>
      </c>
      <c r="N41">
        <f t="shared" si="2"/>
        <v>188.49555921538757</v>
      </c>
      <c r="O41">
        <v>10</v>
      </c>
      <c r="P41" t="s">
        <v>29</v>
      </c>
      <c r="Q41" t="s">
        <v>30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f t="shared" si="0"/>
        <v>18.849555921538759</v>
      </c>
      <c r="Y41">
        <f t="shared" si="1"/>
        <v>169.64600329384882</v>
      </c>
    </row>
    <row r="42" spans="1:25">
      <c r="A42">
        <v>2021</v>
      </c>
      <c r="B42" t="s">
        <v>25</v>
      </c>
      <c r="C42">
        <v>28</v>
      </c>
      <c r="D42" t="s">
        <v>26</v>
      </c>
      <c r="E42">
        <v>38</v>
      </c>
      <c r="F42">
        <v>1</v>
      </c>
      <c r="G42" t="s">
        <v>27</v>
      </c>
      <c r="H42" t="s">
        <v>31</v>
      </c>
      <c r="I42" t="str">
        <f>VLOOKUP(H42,CODE_SHEET!$A$2:$G$152,3,FALSE)</f>
        <v>Agaricia</v>
      </c>
      <c r="J42" t="str">
        <f>VLOOKUP(H42,CODE_SHEET!$A$2:$G$152,4,FALSE)</f>
        <v>agaricites</v>
      </c>
      <c r="K42" s="1">
        <v>15</v>
      </c>
      <c r="L42" s="1">
        <v>10</v>
      </c>
      <c r="M42" s="1">
        <v>2</v>
      </c>
      <c r="N42">
        <f t="shared" si="2"/>
        <v>78.539816339744817</v>
      </c>
      <c r="O42">
        <v>10</v>
      </c>
      <c r="P42" t="s">
        <v>29</v>
      </c>
      <c r="Q42" t="s">
        <v>30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f t="shared" si="0"/>
        <v>0</v>
      </c>
      <c r="Y42">
        <f t="shared" si="1"/>
        <v>78.539816339744817</v>
      </c>
    </row>
    <row r="43" spans="1:25">
      <c r="A43">
        <v>2021</v>
      </c>
      <c r="B43" t="s">
        <v>25</v>
      </c>
      <c r="C43">
        <v>28</v>
      </c>
      <c r="D43" t="s">
        <v>26</v>
      </c>
      <c r="E43">
        <v>38</v>
      </c>
      <c r="F43">
        <v>1</v>
      </c>
      <c r="G43" t="s">
        <v>27</v>
      </c>
      <c r="H43" t="s">
        <v>32</v>
      </c>
      <c r="I43" t="str">
        <f>VLOOKUP(H43,CODE_SHEET!$A$2:$G$152,3,FALSE)</f>
        <v>Porites</v>
      </c>
      <c r="J43" t="str">
        <f>VLOOKUP(H43,CODE_SHEET!$A$2:$G$152,4,FALSE)</f>
        <v>porites</v>
      </c>
      <c r="K43" s="1">
        <v>40</v>
      </c>
      <c r="L43" s="1">
        <v>30</v>
      </c>
      <c r="M43" s="1">
        <v>15</v>
      </c>
      <c r="N43">
        <f t="shared" si="2"/>
        <v>1649.3361431346414</v>
      </c>
      <c r="O43">
        <v>10</v>
      </c>
      <c r="P43" t="s">
        <v>29</v>
      </c>
      <c r="Q43" t="s">
        <v>30</v>
      </c>
      <c r="R43">
        <v>0</v>
      </c>
      <c r="S43">
        <v>0</v>
      </c>
      <c r="T43">
        <v>0</v>
      </c>
      <c r="U43">
        <v>0</v>
      </c>
      <c r="V43">
        <v>0</v>
      </c>
      <c r="W43">
        <v>20</v>
      </c>
      <c r="X43">
        <f t="shared" si="0"/>
        <v>329.86722862692829</v>
      </c>
      <c r="Y43">
        <f t="shared" si="1"/>
        <v>1319.4689145077132</v>
      </c>
    </row>
    <row r="44" spans="1:25">
      <c r="A44">
        <v>2021</v>
      </c>
      <c r="B44" t="s">
        <v>25</v>
      </c>
      <c r="C44">
        <v>28</v>
      </c>
      <c r="D44" t="s">
        <v>26</v>
      </c>
      <c r="E44">
        <v>38</v>
      </c>
      <c r="F44">
        <v>1</v>
      </c>
      <c r="G44" t="s">
        <v>27</v>
      </c>
      <c r="H44" t="s">
        <v>34</v>
      </c>
      <c r="I44" t="str">
        <f>VLOOKUP(H44,CODE_SHEET!$A$2:$G$152,3,FALSE)</f>
        <v>Porites</v>
      </c>
      <c r="J44" t="str">
        <f>VLOOKUP(H44,CODE_SHEET!$A$2:$G$152,4,FALSE)</f>
        <v>astreoides</v>
      </c>
      <c r="K44" s="1">
        <v>30</v>
      </c>
      <c r="L44" s="1">
        <v>20</v>
      </c>
      <c r="M44" s="1">
        <v>15</v>
      </c>
      <c r="N44">
        <f t="shared" si="2"/>
        <v>1178.0972450961724</v>
      </c>
      <c r="O44">
        <v>10</v>
      </c>
      <c r="P44" t="s">
        <v>29</v>
      </c>
      <c r="Q44" t="s">
        <v>30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f t="shared" si="0"/>
        <v>0</v>
      </c>
      <c r="Y44">
        <f t="shared" si="1"/>
        <v>1178.0972450961724</v>
      </c>
    </row>
    <row r="45" spans="1:25">
      <c r="A45">
        <v>2021</v>
      </c>
      <c r="B45" t="s">
        <v>25</v>
      </c>
      <c r="C45">
        <v>28</v>
      </c>
      <c r="D45" t="s">
        <v>26</v>
      </c>
      <c r="E45">
        <v>38</v>
      </c>
      <c r="F45">
        <v>1</v>
      </c>
      <c r="G45" t="s">
        <v>27</v>
      </c>
      <c r="H45" t="s">
        <v>31</v>
      </c>
      <c r="I45" t="str">
        <f>VLOOKUP(H45,CODE_SHEET!$A$2:$G$152,3,FALSE)</f>
        <v>Agaricia</v>
      </c>
      <c r="J45" t="str">
        <f>VLOOKUP(H45,CODE_SHEET!$A$2:$G$152,4,FALSE)</f>
        <v>agaricites</v>
      </c>
      <c r="K45" s="1">
        <v>20</v>
      </c>
      <c r="L45" s="1">
        <v>5</v>
      </c>
      <c r="M45" s="1">
        <v>12</v>
      </c>
      <c r="N45">
        <f t="shared" si="2"/>
        <v>471.23889803846896</v>
      </c>
      <c r="O45">
        <v>10</v>
      </c>
      <c r="P45" t="s">
        <v>29</v>
      </c>
      <c r="Q45" t="s">
        <v>30</v>
      </c>
      <c r="R45">
        <v>0</v>
      </c>
      <c r="S45">
        <v>0</v>
      </c>
      <c r="T45">
        <v>0</v>
      </c>
      <c r="U45">
        <v>0</v>
      </c>
      <c r="V45">
        <v>0</v>
      </c>
      <c r="W45">
        <v>10</v>
      </c>
      <c r="X45">
        <f t="shared" si="0"/>
        <v>47.1238898038469</v>
      </c>
      <c r="Y45">
        <f t="shared" si="1"/>
        <v>424.11500823462205</v>
      </c>
    </row>
    <row r="46" spans="1:25">
      <c r="A46">
        <v>2021</v>
      </c>
      <c r="B46" t="s">
        <v>25</v>
      </c>
      <c r="C46">
        <v>28</v>
      </c>
      <c r="D46" t="s">
        <v>26</v>
      </c>
      <c r="E46">
        <v>38</v>
      </c>
      <c r="F46">
        <v>1</v>
      </c>
      <c r="G46" t="s">
        <v>27</v>
      </c>
      <c r="H46" t="s">
        <v>31</v>
      </c>
      <c r="I46" t="str">
        <f>VLOOKUP(H46,CODE_SHEET!$A$2:$G$152,3,FALSE)</f>
        <v>Agaricia</v>
      </c>
      <c r="J46" t="str">
        <f>VLOOKUP(H46,CODE_SHEET!$A$2:$G$152,4,FALSE)</f>
        <v>agaricites</v>
      </c>
      <c r="K46" s="1">
        <v>25</v>
      </c>
      <c r="L46" s="1">
        <v>25</v>
      </c>
      <c r="M46" s="1">
        <v>16</v>
      </c>
      <c r="N46">
        <f t="shared" si="2"/>
        <v>1256.6370614359173</v>
      </c>
      <c r="O46">
        <v>10</v>
      </c>
      <c r="P46" t="s">
        <v>29</v>
      </c>
      <c r="Q46" t="s">
        <v>30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f t="shared" si="0"/>
        <v>251.32741228718348</v>
      </c>
      <c r="Y46">
        <f t="shared" si="1"/>
        <v>1005.3096491487338</v>
      </c>
    </row>
    <row r="47" spans="1:25">
      <c r="A47">
        <v>2021</v>
      </c>
      <c r="B47" t="s">
        <v>25</v>
      </c>
      <c r="C47">
        <v>28</v>
      </c>
      <c r="D47" t="s">
        <v>26</v>
      </c>
      <c r="E47">
        <v>38</v>
      </c>
      <c r="F47">
        <v>1</v>
      </c>
      <c r="G47" t="s">
        <v>27</v>
      </c>
      <c r="H47" t="s">
        <v>43</v>
      </c>
      <c r="I47" t="str">
        <f>VLOOKUP(H47,CODE_SHEET!$A$2:$G$152,3,FALSE)</f>
        <v>Eusmilia</v>
      </c>
      <c r="J47" t="str">
        <f>VLOOKUP(H47,CODE_SHEET!$A$2:$G$152,4,FALSE)</f>
        <v>fastigiata</v>
      </c>
      <c r="K47" s="1">
        <v>25</v>
      </c>
      <c r="L47" s="1">
        <v>20</v>
      </c>
      <c r="M47" s="1">
        <v>11</v>
      </c>
      <c r="N47">
        <f t="shared" si="2"/>
        <v>777.54418176347383</v>
      </c>
      <c r="O47">
        <v>10</v>
      </c>
      <c r="P47" t="s">
        <v>29</v>
      </c>
      <c r="Q47" t="s">
        <v>30</v>
      </c>
      <c r="R47">
        <v>0</v>
      </c>
      <c r="S47">
        <v>0</v>
      </c>
      <c r="T47">
        <v>0</v>
      </c>
      <c r="U47">
        <v>0</v>
      </c>
      <c r="V47">
        <v>0</v>
      </c>
      <c r="W47">
        <v>15</v>
      </c>
      <c r="X47">
        <f t="shared" si="0"/>
        <v>116.63162726452107</v>
      </c>
      <c r="Y47">
        <f t="shared" si="1"/>
        <v>660.91255449895277</v>
      </c>
    </row>
    <row r="48" spans="1:25">
      <c r="A48">
        <v>2021</v>
      </c>
      <c r="B48" t="s">
        <v>25</v>
      </c>
      <c r="C48">
        <v>28</v>
      </c>
      <c r="D48" t="s">
        <v>26</v>
      </c>
      <c r="E48">
        <v>38</v>
      </c>
      <c r="F48">
        <v>1</v>
      </c>
      <c r="G48" t="s">
        <v>27</v>
      </c>
      <c r="H48" t="s">
        <v>43</v>
      </c>
      <c r="I48" t="str">
        <f>VLOOKUP(H48,CODE_SHEET!$A$2:$G$152,3,FALSE)</f>
        <v>Eusmilia</v>
      </c>
      <c r="J48" t="str">
        <f>VLOOKUP(H48,CODE_SHEET!$A$2:$G$152,4,FALSE)</f>
        <v>fastigiata</v>
      </c>
      <c r="K48" s="1">
        <v>6</v>
      </c>
      <c r="L48" s="1">
        <v>5</v>
      </c>
      <c r="M48" s="1">
        <v>5</v>
      </c>
      <c r="N48">
        <f t="shared" si="2"/>
        <v>86.393797973719302</v>
      </c>
      <c r="O48">
        <v>10</v>
      </c>
      <c r="P48" t="s">
        <v>29</v>
      </c>
      <c r="Q48" t="s">
        <v>30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f t="shared" si="0"/>
        <v>0</v>
      </c>
      <c r="Y48">
        <f t="shared" si="1"/>
        <v>86.393797973719302</v>
      </c>
    </row>
    <row r="49" spans="1:25">
      <c r="A49">
        <v>2021</v>
      </c>
      <c r="B49" t="s">
        <v>25</v>
      </c>
      <c r="C49">
        <v>28</v>
      </c>
      <c r="D49" t="s">
        <v>26</v>
      </c>
      <c r="E49">
        <v>38</v>
      </c>
      <c r="F49">
        <v>1</v>
      </c>
      <c r="G49" t="s">
        <v>27</v>
      </c>
      <c r="H49" t="s">
        <v>31</v>
      </c>
      <c r="I49" t="str">
        <f>VLOOKUP(H49,CODE_SHEET!$A$2:$G$152,3,FALSE)</f>
        <v>Agaricia</v>
      </c>
      <c r="J49" t="str">
        <f>VLOOKUP(H49,CODE_SHEET!$A$2:$G$152,4,FALSE)</f>
        <v>agaricites</v>
      </c>
      <c r="K49" s="1">
        <v>12</v>
      </c>
      <c r="L49" s="1">
        <v>5</v>
      </c>
      <c r="M49" s="1">
        <v>11</v>
      </c>
      <c r="N49">
        <f t="shared" si="2"/>
        <v>293.73891311064568</v>
      </c>
      <c r="O49">
        <v>10</v>
      </c>
      <c r="P49" t="s">
        <v>29</v>
      </c>
      <c r="Q49" t="s">
        <v>30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f t="shared" si="0"/>
        <v>0</v>
      </c>
      <c r="Y49">
        <f t="shared" si="1"/>
        <v>293.73891311064568</v>
      </c>
    </row>
    <row r="50" spans="1:25">
      <c r="A50">
        <v>2021</v>
      </c>
      <c r="B50" t="s">
        <v>25</v>
      </c>
      <c r="C50">
        <v>28</v>
      </c>
      <c r="D50" t="s">
        <v>26</v>
      </c>
      <c r="E50">
        <v>38</v>
      </c>
      <c r="F50">
        <v>1</v>
      </c>
      <c r="G50" t="s">
        <v>27</v>
      </c>
      <c r="H50" t="s">
        <v>31</v>
      </c>
      <c r="I50" t="str">
        <f>VLOOKUP(H50,CODE_SHEET!$A$2:$G$152,3,FALSE)</f>
        <v>Agaricia</v>
      </c>
      <c r="J50" t="str">
        <f>VLOOKUP(H50,CODE_SHEET!$A$2:$G$152,4,FALSE)</f>
        <v>agaricites</v>
      </c>
      <c r="K50" s="1">
        <v>30</v>
      </c>
      <c r="L50" s="1">
        <v>30</v>
      </c>
      <c r="M50" s="1">
        <v>21</v>
      </c>
      <c r="N50">
        <f t="shared" si="2"/>
        <v>1979.2033717615695</v>
      </c>
      <c r="O50">
        <v>10</v>
      </c>
      <c r="P50" t="s">
        <v>29</v>
      </c>
      <c r="Q50" t="s">
        <v>44</v>
      </c>
      <c r="R50">
        <v>0</v>
      </c>
      <c r="S50">
        <v>0</v>
      </c>
      <c r="T50">
        <v>0</v>
      </c>
      <c r="U50">
        <v>0</v>
      </c>
      <c r="V50">
        <v>0</v>
      </c>
      <c r="W50">
        <v>40</v>
      </c>
      <c r="X50">
        <f t="shared" si="0"/>
        <v>791.68134870462791</v>
      </c>
      <c r="Y50">
        <f t="shared" si="1"/>
        <v>1187.5220230569416</v>
      </c>
    </row>
    <row r="51" spans="1:25">
      <c r="A51">
        <v>2021</v>
      </c>
      <c r="B51" t="s">
        <v>25</v>
      </c>
      <c r="C51">
        <v>28</v>
      </c>
      <c r="D51" t="s">
        <v>26</v>
      </c>
      <c r="E51">
        <v>38</v>
      </c>
      <c r="F51">
        <v>1</v>
      </c>
      <c r="G51" t="s">
        <v>27</v>
      </c>
      <c r="H51" t="s">
        <v>45</v>
      </c>
      <c r="I51" t="str">
        <f>VLOOKUP(H51,CODE_SHEET!$A$2:$G$152,3,FALSE)</f>
        <v>Porites</v>
      </c>
      <c r="J51" t="str">
        <f>VLOOKUP(H51,CODE_SHEET!$A$2:$G$152,4,FALSE)</f>
        <v>furcata</v>
      </c>
      <c r="K51" s="1">
        <v>12</v>
      </c>
      <c r="L51" s="1">
        <v>8</v>
      </c>
      <c r="M51" s="1">
        <v>8</v>
      </c>
      <c r="N51">
        <f t="shared" si="2"/>
        <v>251.32741228718345</v>
      </c>
      <c r="O51">
        <v>10</v>
      </c>
      <c r="P51" t="s">
        <v>29</v>
      </c>
      <c r="Q51" t="s">
        <v>30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f t="shared" si="0"/>
        <v>0</v>
      </c>
      <c r="Y51">
        <f t="shared" si="1"/>
        <v>251.32741228718345</v>
      </c>
    </row>
    <row r="52" spans="1:25">
      <c r="A52">
        <v>2021</v>
      </c>
      <c r="B52" t="s">
        <v>25</v>
      </c>
      <c r="C52">
        <v>28</v>
      </c>
      <c r="D52" t="s">
        <v>26</v>
      </c>
      <c r="E52">
        <v>38</v>
      </c>
      <c r="F52">
        <v>1</v>
      </c>
      <c r="G52" t="s">
        <v>27</v>
      </c>
      <c r="H52" t="s">
        <v>41</v>
      </c>
      <c r="I52" t="str">
        <f>VLOOKUP(H52,CODE_SHEET!$A$2:$G$152,3,FALSE)</f>
        <v>Millepora</v>
      </c>
      <c r="J52" t="str">
        <f>VLOOKUP(H52,CODE_SHEET!$A$2:$G$152,4,FALSE)</f>
        <v>alcicornis</v>
      </c>
      <c r="K52" s="1">
        <v>10</v>
      </c>
      <c r="L52" s="1">
        <v>1</v>
      </c>
      <c r="M52" s="1">
        <v>15</v>
      </c>
      <c r="N52">
        <f t="shared" si="2"/>
        <v>259.18139392115791</v>
      </c>
      <c r="O52">
        <v>10</v>
      </c>
      <c r="P52" t="s">
        <v>29</v>
      </c>
      <c r="Q52" t="s">
        <v>30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f t="shared" si="0"/>
        <v>0</v>
      </c>
      <c r="Y52">
        <f t="shared" si="1"/>
        <v>259.18139392115791</v>
      </c>
    </row>
    <row r="53" spans="1:25">
      <c r="A53">
        <v>2021</v>
      </c>
      <c r="B53" t="s">
        <v>25</v>
      </c>
      <c r="C53">
        <v>28</v>
      </c>
      <c r="D53" t="s">
        <v>26</v>
      </c>
      <c r="E53">
        <v>38</v>
      </c>
      <c r="F53">
        <v>1</v>
      </c>
      <c r="G53" t="s">
        <v>27</v>
      </c>
      <c r="H53" t="s">
        <v>46</v>
      </c>
      <c r="I53" t="str">
        <f>VLOOKUP(H53,CODE_SHEET!$A$2:$G$152,3,FALSE)</f>
        <v>Leptoseris</v>
      </c>
      <c r="J53" t="str">
        <f>VLOOKUP(H53,CODE_SHEET!$A$2:$G$152,4,FALSE)</f>
        <v>cucullatta</v>
      </c>
      <c r="K53" s="1">
        <v>12</v>
      </c>
      <c r="L53" s="1">
        <v>5</v>
      </c>
      <c r="M53" s="1">
        <v>1</v>
      </c>
      <c r="N53">
        <f t="shared" si="2"/>
        <v>26.703537555513243</v>
      </c>
      <c r="O53">
        <v>10</v>
      </c>
      <c r="P53" t="s">
        <v>29</v>
      </c>
      <c r="Q53" t="s">
        <v>30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f t="shared" si="0"/>
        <v>0</v>
      </c>
      <c r="Y53">
        <f t="shared" si="1"/>
        <v>26.703537555513243</v>
      </c>
    </row>
    <row r="54" spans="1:25">
      <c r="A54">
        <v>2021</v>
      </c>
      <c r="B54" t="s">
        <v>25</v>
      </c>
      <c r="C54">
        <v>28</v>
      </c>
      <c r="D54" t="s">
        <v>26</v>
      </c>
      <c r="E54">
        <v>38</v>
      </c>
      <c r="F54">
        <v>1</v>
      </c>
      <c r="G54" t="s">
        <v>27</v>
      </c>
      <c r="H54" t="s">
        <v>31</v>
      </c>
      <c r="I54" t="str">
        <f>VLOOKUP(H54,CODE_SHEET!$A$2:$G$152,3,FALSE)</f>
        <v>Agaricia</v>
      </c>
      <c r="J54" t="str">
        <f>VLOOKUP(H54,CODE_SHEET!$A$2:$G$152,4,FALSE)</f>
        <v>agaricites</v>
      </c>
      <c r="K54" s="1">
        <v>10</v>
      </c>
      <c r="L54" s="1">
        <v>10</v>
      </c>
      <c r="M54" s="1">
        <v>1</v>
      </c>
      <c r="N54">
        <f t="shared" si="2"/>
        <v>31.415926535897931</v>
      </c>
      <c r="O54">
        <v>10</v>
      </c>
      <c r="P54" t="s">
        <v>29</v>
      </c>
      <c r="Q54" t="s">
        <v>30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f t="shared" si="0"/>
        <v>0</v>
      </c>
      <c r="Y54">
        <f t="shared" si="1"/>
        <v>31.415926535897931</v>
      </c>
    </row>
    <row r="55" spans="1:25">
      <c r="A55">
        <v>2021</v>
      </c>
      <c r="B55" t="s">
        <v>25</v>
      </c>
      <c r="C55">
        <v>28</v>
      </c>
      <c r="D55" t="s">
        <v>26</v>
      </c>
      <c r="E55">
        <v>38</v>
      </c>
      <c r="F55">
        <v>1</v>
      </c>
      <c r="G55" t="s">
        <v>27</v>
      </c>
      <c r="H55" t="s">
        <v>37</v>
      </c>
      <c r="I55" t="str">
        <f>VLOOKUP(H55,CODE_SHEET!$A$2:$G$152,3,FALSE)</f>
        <v>Agaricia</v>
      </c>
      <c r="J55" t="str">
        <f>VLOOKUP(H55,CODE_SHEET!$A$2:$G$152,4,FALSE)</f>
        <v>larmarcki</v>
      </c>
      <c r="K55" s="1">
        <v>6</v>
      </c>
      <c r="L55" s="1">
        <v>5</v>
      </c>
      <c r="M55" s="1">
        <v>1</v>
      </c>
      <c r="N55">
        <f t="shared" si="2"/>
        <v>17.27875959474386</v>
      </c>
      <c r="O55">
        <v>10</v>
      </c>
      <c r="P55" t="s">
        <v>29</v>
      </c>
      <c r="Q55" t="s">
        <v>30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f t="shared" si="0"/>
        <v>0</v>
      </c>
      <c r="Y55">
        <f t="shared" si="1"/>
        <v>17.27875959474386</v>
      </c>
    </row>
    <row r="56" spans="1:25">
      <c r="A56">
        <v>2021</v>
      </c>
      <c r="B56" t="s">
        <v>25</v>
      </c>
      <c r="C56">
        <v>28</v>
      </c>
      <c r="D56" t="s">
        <v>26</v>
      </c>
      <c r="E56">
        <v>38</v>
      </c>
      <c r="F56">
        <v>1</v>
      </c>
      <c r="G56" t="s">
        <v>27</v>
      </c>
      <c r="H56" t="s">
        <v>32</v>
      </c>
      <c r="I56" t="str">
        <f>VLOOKUP(H56,CODE_SHEET!$A$2:$G$152,3,FALSE)</f>
        <v>Porites</v>
      </c>
      <c r="J56" t="str">
        <f>VLOOKUP(H56,CODE_SHEET!$A$2:$G$152,4,FALSE)</f>
        <v>porites</v>
      </c>
      <c r="K56" s="1">
        <v>10</v>
      </c>
      <c r="L56" s="1">
        <v>10</v>
      </c>
      <c r="M56" s="1">
        <v>1</v>
      </c>
      <c r="N56">
        <f t="shared" si="2"/>
        <v>31.415926535897931</v>
      </c>
      <c r="O56">
        <v>10</v>
      </c>
      <c r="P56" t="s">
        <v>29</v>
      </c>
      <c r="Q56" t="s">
        <v>30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f t="shared" si="0"/>
        <v>0</v>
      </c>
      <c r="Y56">
        <f t="shared" si="1"/>
        <v>31.415926535897931</v>
      </c>
    </row>
    <row r="57" spans="1:25">
      <c r="A57">
        <v>2021</v>
      </c>
      <c r="B57" t="s">
        <v>25</v>
      </c>
      <c r="C57">
        <v>28</v>
      </c>
      <c r="D57" t="s">
        <v>26</v>
      </c>
      <c r="E57">
        <v>38</v>
      </c>
      <c r="F57">
        <v>1</v>
      </c>
      <c r="G57" t="s">
        <v>27</v>
      </c>
      <c r="H57" t="s">
        <v>37</v>
      </c>
      <c r="I57" t="str">
        <f>VLOOKUP(H57,CODE_SHEET!$A$2:$G$152,3,FALSE)</f>
        <v>Agaricia</v>
      </c>
      <c r="J57" t="str">
        <f>VLOOKUP(H57,CODE_SHEET!$A$2:$G$152,4,FALSE)</f>
        <v>larmarcki</v>
      </c>
      <c r="K57" s="1">
        <v>6</v>
      </c>
      <c r="L57" s="1">
        <v>5</v>
      </c>
      <c r="M57" s="1">
        <v>1</v>
      </c>
      <c r="N57">
        <f t="shared" si="2"/>
        <v>17.27875959474386</v>
      </c>
      <c r="O57">
        <v>10</v>
      </c>
      <c r="P57" t="s">
        <v>29</v>
      </c>
      <c r="Q57" t="s">
        <v>30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f t="shared" si="0"/>
        <v>0</v>
      </c>
      <c r="Y57">
        <f t="shared" si="1"/>
        <v>17.27875959474386</v>
      </c>
    </row>
    <row r="58" spans="1:25">
      <c r="A58">
        <v>2021</v>
      </c>
      <c r="B58" t="s">
        <v>25</v>
      </c>
      <c r="C58">
        <v>28</v>
      </c>
      <c r="D58" t="s">
        <v>26</v>
      </c>
      <c r="E58">
        <v>38</v>
      </c>
      <c r="F58">
        <v>1</v>
      </c>
      <c r="G58" t="s">
        <v>27</v>
      </c>
      <c r="H58" t="s">
        <v>32</v>
      </c>
      <c r="I58" t="str">
        <f>VLOOKUP(H58,CODE_SHEET!$A$2:$G$152,3,FALSE)</f>
        <v>Porites</v>
      </c>
      <c r="J58" t="str">
        <f>VLOOKUP(H58,CODE_SHEET!$A$2:$G$152,4,FALSE)</f>
        <v>porites</v>
      </c>
      <c r="K58" s="1">
        <v>10</v>
      </c>
      <c r="L58" s="1">
        <v>10</v>
      </c>
      <c r="M58" s="1">
        <v>2</v>
      </c>
      <c r="N58">
        <f t="shared" si="2"/>
        <v>62.831853071795862</v>
      </c>
      <c r="O58">
        <v>10</v>
      </c>
      <c r="P58" t="s">
        <v>29</v>
      </c>
      <c r="Q58" t="s">
        <v>30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f t="shared" si="0"/>
        <v>0</v>
      </c>
      <c r="Y58">
        <f t="shared" si="1"/>
        <v>62.831853071795862</v>
      </c>
    </row>
    <row r="59" spans="1:25">
      <c r="A59">
        <v>2021</v>
      </c>
      <c r="B59" t="s">
        <v>25</v>
      </c>
      <c r="C59">
        <v>28</v>
      </c>
      <c r="D59" t="s">
        <v>26</v>
      </c>
      <c r="E59">
        <v>38</v>
      </c>
      <c r="F59">
        <v>1</v>
      </c>
      <c r="G59" t="s">
        <v>27</v>
      </c>
      <c r="H59" t="s">
        <v>43</v>
      </c>
      <c r="I59" t="str">
        <f>VLOOKUP(H59,CODE_SHEET!$A$2:$G$152,3,FALSE)</f>
        <v>Eusmilia</v>
      </c>
      <c r="J59" t="str">
        <f>VLOOKUP(H59,CODE_SHEET!$A$2:$G$152,4,FALSE)</f>
        <v>fastigiata</v>
      </c>
      <c r="K59" s="1">
        <v>10</v>
      </c>
      <c r="L59" s="1">
        <v>12</v>
      </c>
      <c r="M59" s="1">
        <v>5</v>
      </c>
      <c r="N59">
        <f t="shared" si="2"/>
        <v>172.7875959474386</v>
      </c>
      <c r="O59">
        <v>10</v>
      </c>
      <c r="P59" t="s">
        <v>29</v>
      </c>
      <c r="Q59" t="s">
        <v>30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f t="shared" si="0"/>
        <v>0</v>
      </c>
      <c r="Y59">
        <f t="shared" si="1"/>
        <v>172.7875959474386</v>
      </c>
    </row>
    <row r="60" spans="1:25">
      <c r="A60">
        <v>2021</v>
      </c>
      <c r="B60" t="s">
        <v>25</v>
      </c>
      <c r="C60">
        <v>28</v>
      </c>
      <c r="D60" t="s">
        <v>26</v>
      </c>
      <c r="E60">
        <v>38</v>
      </c>
      <c r="F60">
        <v>1</v>
      </c>
      <c r="G60" t="s">
        <v>27</v>
      </c>
      <c r="H60" t="s">
        <v>32</v>
      </c>
      <c r="I60" t="str">
        <f>VLOOKUP(H60,CODE_SHEET!$A$2:$G$152,3,FALSE)</f>
        <v>Porites</v>
      </c>
      <c r="J60" t="str">
        <f>VLOOKUP(H60,CODE_SHEET!$A$2:$G$152,4,FALSE)</f>
        <v>porites</v>
      </c>
      <c r="K60" s="1">
        <v>25</v>
      </c>
      <c r="L60" s="1">
        <v>10</v>
      </c>
      <c r="M60" s="1">
        <v>5</v>
      </c>
      <c r="N60">
        <f t="shared" si="2"/>
        <v>274.88935718910693</v>
      </c>
      <c r="O60">
        <v>10</v>
      </c>
      <c r="P60" t="s">
        <v>29</v>
      </c>
      <c r="Q60" t="s">
        <v>30</v>
      </c>
      <c r="R60">
        <v>0</v>
      </c>
      <c r="S60">
        <v>0</v>
      </c>
      <c r="T60">
        <v>0</v>
      </c>
      <c r="U60">
        <v>0</v>
      </c>
      <c r="V60">
        <v>0</v>
      </c>
      <c r="W60">
        <v>30</v>
      </c>
      <c r="X60">
        <f t="shared" si="0"/>
        <v>82.466807156732074</v>
      </c>
      <c r="Y60">
        <f t="shared" si="1"/>
        <v>192.42255003237486</v>
      </c>
    </row>
    <row r="61" spans="1:25">
      <c r="A61">
        <v>2021</v>
      </c>
      <c r="B61" t="s">
        <v>25</v>
      </c>
      <c r="C61">
        <v>28</v>
      </c>
      <c r="D61" t="s">
        <v>26</v>
      </c>
      <c r="E61">
        <v>38</v>
      </c>
      <c r="F61">
        <v>1</v>
      </c>
      <c r="G61" t="s">
        <v>27</v>
      </c>
      <c r="H61" t="s">
        <v>34</v>
      </c>
      <c r="I61" t="str">
        <f>VLOOKUP(H61,CODE_SHEET!$A$2:$G$152,3,FALSE)</f>
        <v>Porites</v>
      </c>
      <c r="J61" t="str">
        <f>VLOOKUP(H61,CODE_SHEET!$A$2:$G$152,4,FALSE)</f>
        <v>astreoides</v>
      </c>
      <c r="K61" s="1">
        <v>12</v>
      </c>
      <c r="L61" s="1">
        <v>8</v>
      </c>
      <c r="M61" s="1">
        <v>2</v>
      </c>
      <c r="N61">
        <f t="shared" si="2"/>
        <v>62.831853071795862</v>
      </c>
      <c r="O61">
        <v>10</v>
      </c>
      <c r="P61" t="s">
        <v>29</v>
      </c>
      <c r="Q61" t="s">
        <v>30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f t="shared" si="0"/>
        <v>0</v>
      </c>
      <c r="Y61">
        <f t="shared" si="1"/>
        <v>62.831853071795862</v>
      </c>
    </row>
    <row r="62" spans="1:25">
      <c r="A62">
        <v>2021</v>
      </c>
      <c r="B62" t="s">
        <v>25</v>
      </c>
      <c r="C62">
        <v>28</v>
      </c>
      <c r="D62" t="s">
        <v>26</v>
      </c>
      <c r="E62">
        <v>38</v>
      </c>
      <c r="F62">
        <v>1</v>
      </c>
      <c r="G62" t="s">
        <v>27</v>
      </c>
      <c r="H62" t="s">
        <v>39</v>
      </c>
      <c r="I62" t="str">
        <f>VLOOKUP(H62,CODE_SHEET!$A$2:$G$152,3,FALSE)</f>
        <v>Pseudodiploria</v>
      </c>
      <c r="J62" t="str">
        <f>VLOOKUP(H62,CODE_SHEET!$A$2:$G$152,4,FALSE)</f>
        <v>strigosa</v>
      </c>
      <c r="K62" s="1">
        <v>25</v>
      </c>
      <c r="L62" s="1">
        <v>30</v>
      </c>
      <c r="M62" s="1">
        <v>1</v>
      </c>
      <c r="N62">
        <f t="shared" si="2"/>
        <v>86.393797973719302</v>
      </c>
      <c r="O62">
        <v>10</v>
      </c>
      <c r="P62" t="s">
        <v>29</v>
      </c>
      <c r="Q62" t="s">
        <v>30</v>
      </c>
      <c r="R62">
        <v>0</v>
      </c>
      <c r="S62">
        <v>0</v>
      </c>
      <c r="T62">
        <v>0</v>
      </c>
      <c r="U62">
        <v>0</v>
      </c>
      <c r="V62">
        <v>0</v>
      </c>
      <c r="W62">
        <v>20</v>
      </c>
      <c r="X62">
        <f t="shared" si="0"/>
        <v>17.27875959474386</v>
      </c>
      <c r="Y62">
        <f t="shared" si="1"/>
        <v>69.115038378975441</v>
      </c>
    </row>
    <row r="63" spans="1:25">
      <c r="A63">
        <v>2021</v>
      </c>
      <c r="B63" t="s">
        <v>25</v>
      </c>
      <c r="C63">
        <v>28</v>
      </c>
      <c r="D63" t="s">
        <v>26</v>
      </c>
      <c r="E63">
        <v>38</v>
      </c>
      <c r="F63">
        <v>1</v>
      </c>
      <c r="G63" t="s">
        <v>27</v>
      </c>
      <c r="H63" t="s">
        <v>31</v>
      </c>
      <c r="I63" t="str">
        <f>VLOOKUP(H63,CODE_SHEET!$A$2:$G$152,3,FALSE)</f>
        <v>Agaricia</v>
      </c>
      <c r="J63" t="str">
        <f>VLOOKUP(H63,CODE_SHEET!$A$2:$G$152,4,FALSE)</f>
        <v>agaricites</v>
      </c>
      <c r="K63" s="1">
        <v>15</v>
      </c>
      <c r="L63" s="1">
        <v>10</v>
      </c>
      <c r="M63" s="1">
        <v>2</v>
      </c>
      <c r="N63">
        <f t="shared" si="2"/>
        <v>78.539816339744817</v>
      </c>
      <c r="O63">
        <v>10</v>
      </c>
      <c r="P63" t="s">
        <v>29</v>
      </c>
      <c r="Q63" t="s">
        <v>30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f t="shared" si="0"/>
        <v>0</v>
      </c>
      <c r="Y63">
        <f t="shared" si="1"/>
        <v>78.539816339744817</v>
      </c>
    </row>
    <row r="64" spans="1:25">
      <c r="A64">
        <v>2021</v>
      </c>
      <c r="B64" t="s">
        <v>25</v>
      </c>
      <c r="C64">
        <v>28</v>
      </c>
      <c r="D64" t="s">
        <v>26</v>
      </c>
      <c r="E64">
        <v>38</v>
      </c>
      <c r="F64">
        <v>1</v>
      </c>
      <c r="G64" t="s">
        <v>27</v>
      </c>
      <c r="H64" t="s">
        <v>40</v>
      </c>
      <c r="I64" t="str">
        <f>VLOOKUP(H64,CODE_SHEET!$A$2:$G$152,3,FALSE)</f>
        <v>Siderastrea</v>
      </c>
      <c r="J64" t="str">
        <f>VLOOKUP(H64,CODE_SHEET!$A$2:$G$152,4,FALSE)</f>
        <v>siderea</v>
      </c>
      <c r="K64" s="1">
        <v>15</v>
      </c>
      <c r="L64" s="1">
        <v>15</v>
      </c>
      <c r="M64" s="1">
        <v>1</v>
      </c>
      <c r="N64">
        <f t="shared" si="2"/>
        <v>47.123889803846893</v>
      </c>
      <c r="O64">
        <v>10</v>
      </c>
      <c r="P64" t="s">
        <v>29</v>
      </c>
      <c r="Q64" t="s">
        <v>30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f t="shared" si="0"/>
        <v>0</v>
      </c>
      <c r="Y64">
        <f t="shared" si="1"/>
        <v>47.123889803846893</v>
      </c>
    </row>
    <row r="65" spans="1:25">
      <c r="A65">
        <v>2021</v>
      </c>
      <c r="B65" t="s">
        <v>25</v>
      </c>
      <c r="C65">
        <v>28</v>
      </c>
      <c r="D65" t="s">
        <v>26</v>
      </c>
      <c r="E65">
        <v>38</v>
      </c>
      <c r="F65">
        <v>1</v>
      </c>
      <c r="G65" t="s">
        <v>27</v>
      </c>
      <c r="H65" t="s">
        <v>38</v>
      </c>
      <c r="I65" t="str">
        <f>VLOOKUP(H65,CODE_SHEET!$A$2:$G$152,3,FALSE)</f>
        <v>Orbicella</v>
      </c>
      <c r="J65" t="str">
        <f>VLOOKUP(H65,CODE_SHEET!$A$2:$G$152,4,FALSE)</f>
        <v>faveolata</v>
      </c>
      <c r="K65" s="1">
        <v>18</v>
      </c>
      <c r="L65" s="1">
        <v>15</v>
      </c>
      <c r="M65" s="1">
        <v>1</v>
      </c>
      <c r="N65">
        <f t="shared" si="2"/>
        <v>51.836278784231581</v>
      </c>
      <c r="O65">
        <v>10</v>
      </c>
      <c r="P65" t="s">
        <v>29</v>
      </c>
      <c r="Q65" t="s">
        <v>30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f t="shared" si="0"/>
        <v>0</v>
      </c>
      <c r="Y65">
        <f t="shared" si="1"/>
        <v>51.836278784231581</v>
      </c>
    </row>
    <row r="66" spans="1:25">
      <c r="A66">
        <v>2021</v>
      </c>
      <c r="B66" t="s">
        <v>25</v>
      </c>
      <c r="C66">
        <v>28</v>
      </c>
      <c r="D66" t="s">
        <v>26</v>
      </c>
      <c r="E66">
        <v>38</v>
      </c>
      <c r="F66">
        <v>1</v>
      </c>
      <c r="G66" t="s">
        <v>27</v>
      </c>
      <c r="H66" t="s">
        <v>34</v>
      </c>
      <c r="I66" t="str">
        <f>VLOOKUP(H66,CODE_SHEET!$A$2:$G$152,3,FALSE)</f>
        <v>Porites</v>
      </c>
      <c r="J66" t="str">
        <f>VLOOKUP(H66,CODE_SHEET!$A$2:$G$152,4,FALSE)</f>
        <v>astreoides</v>
      </c>
      <c r="K66" s="1">
        <v>12</v>
      </c>
      <c r="L66" s="1">
        <v>12</v>
      </c>
      <c r="M66" s="1">
        <v>2</v>
      </c>
      <c r="N66">
        <f t="shared" si="2"/>
        <v>75.398223686155035</v>
      </c>
      <c r="O66">
        <v>10</v>
      </c>
      <c r="P66" t="s">
        <v>29</v>
      </c>
      <c r="Q66" t="s">
        <v>30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f t="shared" si="0"/>
        <v>0</v>
      </c>
      <c r="Y66">
        <f t="shared" si="1"/>
        <v>75.398223686155035</v>
      </c>
    </row>
    <row r="67" spans="1:25">
      <c r="A67">
        <v>2021</v>
      </c>
      <c r="B67" t="s">
        <v>25</v>
      </c>
      <c r="C67">
        <v>28</v>
      </c>
      <c r="D67" t="s">
        <v>26</v>
      </c>
      <c r="E67">
        <v>38</v>
      </c>
      <c r="F67">
        <v>1</v>
      </c>
      <c r="G67" t="s">
        <v>27</v>
      </c>
      <c r="H67" t="s">
        <v>31</v>
      </c>
      <c r="I67" t="str">
        <f>VLOOKUP(H67,CODE_SHEET!$A$2:$G$152,3,FALSE)</f>
        <v>Agaricia</v>
      </c>
      <c r="J67" t="str">
        <f>VLOOKUP(H67,CODE_SHEET!$A$2:$G$152,4,FALSE)</f>
        <v>agaricites</v>
      </c>
      <c r="K67" s="1">
        <v>40</v>
      </c>
      <c r="L67" s="1">
        <v>25</v>
      </c>
      <c r="M67" s="1">
        <v>11</v>
      </c>
      <c r="N67">
        <f t="shared" ref="N67:N130" si="3">PI()*(K67/2)*M67+PI()*(L67/2)*M67</f>
        <v>1123.1193736583512</v>
      </c>
      <c r="O67">
        <v>10</v>
      </c>
      <c r="P67" t="s">
        <v>29</v>
      </c>
      <c r="Q67" t="s">
        <v>30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f t="shared" ref="X67:X130" si="4">SUM(U67:W67)/100*N67</f>
        <v>0</v>
      </c>
      <c r="Y67">
        <f t="shared" ref="Y67:Y130" si="5">N67-X67</f>
        <v>1123.1193736583512</v>
      </c>
    </row>
    <row r="68" spans="1:25">
      <c r="A68">
        <v>2021</v>
      </c>
      <c r="B68" t="s">
        <v>25</v>
      </c>
      <c r="C68">
        <v>28</v>
      </c>
      <c r="D68" t="s">
        <v>26</v>
      </c>
      <c r="E68">
        <v>38</v>
      </c>
      <c r="F68">
        <v>1</v>
      </c>
      <c r="G68" t="s">
        <v>27</v>
      </c>
      <c r="H68" t="s">
        <v>34</v>
      </c>
      <c r="I68" t="str">
        <f>VLOOKUP(H68,CODE_SHEET!$A$2:$G$152,3,FALSE)</f>
        <v>Porites</v>
      </c>
      <c r="J68" t="str">
        <f>VLOOKUP(H68,CODE_SHEET!$A$2:$G$152,4,FALSE)</f>
        <v>astreoides</v>
      </c>
      <c r="K68" s="1">
        <v>6</v>
      </c>
      <c r="L68" s="1">
        <v>5</v>
      </c>
      <c r="M68" s="1">
        <v>1</v>
      </c>
      <c r="N68">
        <f t="shared" si="3"/>
        <v>17.27875959474386</v>
      </c>
      <c r="O68">
        <v>10</v>
      </c>
      <c r="P68" t="s">
        <v>29</v>
      </c>
      <c r="Q68" t="s">
        <v>30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f t="shared" si="4"/>
        <v>0</v>
      </c>
      <c r="Y68">
        <f t="shared" si="5"/>
        <v>17.27875959474386</v>
      </c>
    </row>
    <row r="69" spans="1:25">
      <c r="A69">
        <v>2021</v>
      </c>
      <c r="B69" t="s">
        <v>25</v>
      </c>
      <c r="C69">
        <v>28</v>
      </c>
      <c r="D69" t="s">
        <v>26</v>
      </c>
      <c r="E69">
        <v>38</v>
      </c>
      <c r="F69">
        <v>1</v>
      </c>
      <c r="G69" t="s">
        <v>27</v>
      </c>
      <c r="H69" t="s">
        <v>41</v>
      </c>
      <c r="I69" t="str">
        <f>VLOOKUP(H69,CODE_SHEET!$A$2:$G$152,3,FALSE)</f>
        <v>Millepora</v>
      </c>
      <c r="J69" t="str">
        <f>VLOOKUP(H69,CODE_SHEET!$A$2:$G$152,4,FALSE)</f>
        <v>alcicornis</v>
      </c>
      <c r="K69" s="1">
        <v>5</v>
      </c>
      <c r="L69" s="1">
        <v>1</v>
      </c>
      <c r="M69" s="1">
        <v>15</v>
      </c>
      <c r="N69">
        <f t="shared" si="3"/>
        <v>141.37166941154069</v>
      </c>
      <c r="O69">
        <v>10</v>
      </c>
      <c r="P69" t="s">
        <v>29</v>
      </c>
      <c r="Q69" t="s">
        <v>30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f t="shared" si="4"/>
        <v>0</v>
      </c>
      <c r="Y69">
        <f t="shared" si="5"/>
        <v>141.37166941154069</v>
      </c>
    </row>
    <row r="70" spans="1:25">
      <c r="A70">
        <v>2021</v>
      </c>
      <c r="B70" t="s">
        <v>25</v>
      </c>
      <c r="C70">
        <v>28</v>
      </c>
      <c r="D70" t="s">
        <v>26</v>
      </c>
      <c r="E70">
        <v>38</v>
      </c>
      <c r="F70">
        <v>1</v>
      </c>
      <c r="G70" t="s">
        <v>27</v>
      </c>
      <c r="H70" t="s">
        <v>38</v>
      </c>
      <c r="I70" t="str">
        <f>VLOOKUP(H70,CODE_SHEET!$A$2:$G$152,3,FALSE)</f>
        <v>Orbicella</v>
      </c>
      <c r="J70" t="str">
        <f>VLOOKUP(H70,CODE_SHEET!$A$2:$G$152,4,FALSE)</f>
        <v>faveolata</v>
      </c>
      <c r="K70" s="1">
        <v>45</v>
      </c>
      <c r="L70" s="1">
        <v>15</v>
      </c>
      <c r="M70" s="1">
        <v>11</v>
      </c>
      <c r="N70">
        <f t="shared" si="3"/>
        <v>1036.7255756846316</v>
      </c>
      <c r="O70">
        <v>10</v>
      </c>
      <c r="P70" t="s">
        <v>29</v>
      </c>
      <c r="Q70" t="s">
        <v>30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f t="shared" si="4"/>
        <v>0</v>
      </c>
      <c r="Y70">
        <f t="shared" si="5"/>
        <v>1036.7255756846316</v>
      </c>
    </row>
    <row r="71" spans="1:25">
      <c r="A71">
        <v>2021</v>
      </c>
      <c r="B71" t="s">
        <v>25</v>
      </c>
      <c r="C71">
        <v>28</v>
      </c>
      <c r="D71" t="s">
        <v>26</v>
      </c>
      <c r="E71">
        <v>38</v>
      </c>
      <c r="F71">
        <v>1</v>
      </c>
      <c r="G71" t="s">
        <v>27</v>
      </c>
      <c r="H71" t="s">
        <v>33</v>
      </c>
      <c r="I71" t="str">
        <f>VLOOKUP(H71,CODE_SHEET!$A$2:$G$152,3,FALSE)</f>
        <v>Orbicella</v>
      </c>
      <c r="J71" t="str">
        <f>VLOOKUP(H71,CODE_SHEET!$A$2:$G$152,4,FALSE)</f>
        <v>annularis</v>
      </c>
      <c r="K71" s="1">
        <v>35</v>
      </c>
      <c r="L71" s="1">
        <v>15</v>
      </c>
      <c r="M71" s="1">
        <v>12</v>
      </c>
      <c r="N71">
        <f t="shared" si="3"/>
        <v>942.47779607693792</v>
      </c>
      <c r="O71">
        <v>10</v>
      </c>
      <c r="P71" t="s">
        <v>29</v>
      </c>
      <c r="Q71" t="s">
        <v>30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f t="shared" si="4"/>
        <v>0</v>
      </c>
      <c r="Y71">
        <f t="shared" si="5"/>
        <v>942.47779607693792</v>
      </c>
    </row>
    <row r="72" spans="1:25">
      <c r="A72">
        <v>2021</v>
      </c>
      <c r="B72" t="s">
        <v>25</v>
      </c>
      <c r="C72">
        <v>28</v>
      </c>
      <c r="D72" t="s">
        <v>26</v>
      </c>
      <c r="E72">
        <v>38</v>
      </c>
      <c r="F72">
        <v>1</v>
      </c>
      <c r="G72" t="s">
        <v>27</v>
      </c>
      <c r="H72" t="s">
        <v>34</v>
      </c>
      <c r="I72" t="str">
        <f>VLOOKUP(H72,CODE_SHEET!$A$2:$G$152,3,FALSE)</f>
        <v>Porites</v>
      </c>
      <c r="J72" t="str">
        <f>VLOOKUP(H72,CODE_SHEET!$A$2:$G$152,4,FALSE)</f>
        <v>astreoides</v>
      </c>
      <c r="K72" s="1">
        <v>12</v>
      </c>
      <c r="L72" s="1">
        <v>10</v>
      </c>
      <c r="M72" s="1">
        <v>2</v>
      </c>
      <c r="N72">
        <f t="shared" si="3"/>
        <v>69.115038378975441</v>
      </c>
      <c r="O72">
        <v>10</v>
      </c>
      <c r="P72" t="s">
        <v>47</v>
      </c>
      <c r="Q72" t="s">
        <v>44</v>
      </c>
      <c r="R72">
        <v>0</v>
      </c>
      <c r="S72">
        <v>0</v>
      </c>
      <c r="T72">
        <v>0</v>
      </c>
      <c r="U72">
        <v>5</v>
      </c>
      <c r="V72">
        <v>0</v>
      </c>
      <c r="W72">
        <v>0</v>
      </c>
      <c r="X72">
        <f t="shared" si="4"/>
        <v>3.4557519189487724</v>
      </c>
      <c r="Y72">
        <f t="shared" si="5"/>
        <v>65.659286460026664</v>
      </c>
    </row>
    <row r="73" spans="1:25">
      <c r="A73">
        <v>2021</v>
      </c>
      <c r="B73" t="s">
        <v>25</v>
      </c>
      <c r="C73">
        <v>28</v>
      </c>
      <c r="D73" t="s">
        <v>26</v>
      </c>
      <c r="E73">
        <v>38</v>
      </c>
      <c r="F73">
        <v>1</v>
      </c>
      <c r="G73" t="s">
        <v>27</v>
      </c>
      <c r="H73" t="s">
        <v>31</v>
      </c>
      <c r="I73" t="str">
        <f>VLOOKUP(H73,CODE_SHEET!$A$2:$G$152,3,FALSE)</f>
        <v>Agaricia</v>
      </c>
      <c r="J73" t="str">
        <f>VLOOKUP(H73,CODE_SHEET!$A$2:$G$152,4,FALSE)</f>
        <v>agaricites</v>
      </c>
      <c r="K73" s="1">
        <v>20</v>
      </c>
      <c r="L73" s="1">
        <v>8</v>
      </c>
      <c r="M73" s="1">
        <v>2</v>
      </c>
      <c r="N73">
        <f t="shared" si="3"/>
        <v>87.964594300514207</v>
      </c>
      <c r="O73">
        <v>10</v>
      </c>
      <c r="P73" t="s">
        <v>29</v>
      </c>
      <c r="Q73" t="s">
        <v>30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f t="shared" si="4"/>
        <v>0</v>
      </c>
      <c r="Y73">
        <f t="shared" si="5"/>
        <v>87.964594300514207</v>
      </c>
    </row>
    <row r="74" spans="1:25">
      <c r="A74">
        <v>2021</v>
      </c>
      <c r="B74" t="s">
        <v>25</v>
      </c>
      <c r="C74">
        <v>28</v>
      </c>
      <c r="D74" t="s">
        <v>26</v>
      </c>
      <c r="E74">
        <v>38</v>
      </c>
      <c r="F74">
        <v>1</v>
      </c>
      <c r="G74" t="s">
        <v>27</v>
      </c>
      <c r="H74" t="s">
        <v>37</v>
      </c>
      <c r="I74" t="str">
        <f>VLOOKUP(H74,CODE_SHEET!$A$2:$G$152,3,FALSE)</f>
        <v>Agaricia</v>
      </c>
      <c r="J74" t="str">
        <f>VLOOKUP(H74,CODE_SHEET!$A$2:$G$152,4,FALSE)</f>
        <v>larmarcki</v>
      </c>
      <c r="K74" s="1">
        <v>12</v>
      </c>
      <c r="L74" s="1">
        <v>8</v>
      </c>
      <c r="M74" s="1">
        <v>1</v>
      </c>
      <c r="N74">
        <f t="shared" si="3"/>
        <v>31.415926535897931</v>
      </c>
      <c r="O74">
        <v>10</v>
      </c>
      <c r="P74" t="s">
        <v>29</v>
      </c>
      <c r="Q74" t="s">
        <v>30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f t="shared" si="4"/>
        <v>0</v>
      </c>
      <c r="Y74">
        <f t="shared" si="5"/>
        <v>31.415926535897931</v>
      </c>
    </row>
    <row r="75" spans="1:25">
      <c r="A75">
        <v>2021</v>
      </c>
      <c r="B75" t="s">
        <v>25</v>
      </c>
      <c r="C75">
        <v>28</v>
      </c>
      <c r="D75" t="s">
        <v>26</v>
      </c>
      <c r="E75">
        <v>38</v>
      </c>
      <c r="F75">
        <v>1</v>
      </c>
      <c r="G75" t="s">
        <v>27</v>
      </c>
      <c r="H75" t="s">
        <v>34</v>
      </c>
      <c r="I75" t="str">
        <f>VLOOKUP(H75,CODE_SHEET!$A$2:$G$152,3,FALSE)</f>
        <v>Porites</v>
      </c>
      <c r="J75" t="str">
        <f>VLOOKUP(H75,CODE_SHEET!$A$2:$G$152,4,FALSE)</f>
        <v>astreoides</v>
      </c>
      <c r="K75" s="1">
        <v>10</v>
      </c>
      <c r="L75" s="1">
        <v>8</v>
      </c>
      <c r="M75" s="1">
        <v>8</v>
      </c>
      <c r="N75">
        <f t="shared" si="3"/>
        <v>226.1946710584651</v>
      </c>
      <c r="O75">
        <v>10</v>
      </c>
      <c r="P75" t="s">
        <v>29</v>
      </c>
      <c r="Q75" t="s">
        <v>30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f t="shared" si="4"/>
        <v>0</v>
      </c>
      <c r="Y75">
        <f t="shared" si="5"/>
        <v>226.1946710584651</v>
      </c>
    </row>
    <row r="76" spans="1:25">
      <c r="A76">
        <v>2021</v>
      </c>
      <c r="B76" t="s">
        <v>25</v>
      </c>
      <c r="C76">
        <v>28</v>
      </c>
      <c r="D76" t="s">
        <v>26</v>
      </c>
      <c r="E76">
        <v>38</v>
      </c>
      <c r="F76">
        <v>1</v>
      </c>
      <c r="G76" t="s">
        <v>27</v>
      </c>
      <c r="H76" t="s">
        <v>38</v>
      </c>
      <c r="I76" t="str">
        <f>VLOOKUP(H76,CODE_SHEET!$A$2:$G$152,3,FALSE)</f>
        <v>Orbicella</v>
      </c>
      <c r="J76" t="str">
        <f>VLOOKUP(H76,CODE_SHEET!$A$2:$G$152,4,FALSE)</f>
        <v>faveolata</v>
      </c>
      <c r="K76" s="1">
        <v>60</v>
      </c>
      <c r="L76" s="1">
        <v>18</v>
      </c>
      <c r="M76" s="1">
        <v>15</v>
      </c>
      <c r="N76">
        <f t="shared" si="3"/>
        <v>1837.831702350029</v>
      </c>
      <c r="O76">
        <v>10</v>
      </c>
      <c r="P76" t="s">
        <v>29</v>
      </c>
      <c r="Q76" t="s">
        <v>30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f t="shared" si="4"/>
        <v>0</v>
      </c>
      <c r="Y76">
        <f t="shared" si="5"/>
        <v>1837.831702350029</v>
      </c>
    </row>
    <row r="77" spans="1:25">
      <c r="A77">
        <v>2021</v>
      </c>
      <c r="B77" t="s">
        <v>25</v>
      </c>
      <c r="C77">
        <v>28</v>
      </c>
      <c r="D77" t="s">
        <v>26</v>
      </c>
      <c r="E77">
        <v>38</v>
      </c>
      <c r="F77">
        <v>1</v>
      </c>
      <c r="G77" t="s">
        <v>27</v>
      </c>
      <c r="H77" t="s">
        <v>45</v>
      </c>
      <c r="I77" t="str">
        <f>VLOOKUP(H77,CODE_SHEET!$A$2:$G$152,3,FALSE)</f>
        <v>Porites</v>
      </c>
      <c r="J77" t="str">
        <f>VLOOKUP(H77,CODE_SHEET!$A$2:$G$152,4,FALSE)</f>
        <v>furcata</v>
      </c>
      <c r="K77" s="1">
        <v>15</v>
      </c>
      <c r="L77" s="1">
        <v>38</v>
      </c>
      <c r="M77" s="1">
        <v>11</v>
      </c>
      <c r="N77">
        <f t="shared" si="3"/>
        <v>915.7742585214246</v>
      </c>
      <c r="O77">
        <v>10</v>
      </c>
      <c r="P77" t="s">
        <v>29</v>
      </c>
      <c r="Q77" t="s">
        <v>30</v>
      </c>
      <c r="R77">
        <v>0</v>
      </c>
      <c r="S77">
        <v>0</v>
      </c>
      <c r="T77">
        <v>0</v>
      </c>
      <c r="U77">
        <v>0</v>
      </c>
      <c r="V77">
        <v>0</v>
      </c>
      <c r="W77">
        <v>40</v>
      </c>
      <c r="X77">
        <f t="shared" si="4"/>
        <v>366.30970340856987</v>
      </c>
      <c r="Y77">
        <f t="shared" si="5"/>
        <v>549.46455511285467</v>
      </c>
    </row>
    <row r="78" spans="1:25">
      <c r="A78">
        <v>2021</v>
      </c>
      <c r="B78" t="s">
        <v>25</v>
      </c>
      <c r="C78">
        <v>28</v>
      </c>
      <c r="D78" t="s">
        <v>26</v>
      </c>
      <c r="E78">
        <v>38</v>
      </c>
      <c r="F78">
        <v>1</v>
      </c>
      <c r="G78" t="s">
        <v>27</v>
      </c>
      <c r="H78" t="s">
        <v>31</v>
      </c>
      <c r="I78" t="str">
        <f>VLOOKUP(H78,CODE_SHEET!$A$2:$G$152,3,FALSE)</f>
        <v>Agaricia</v>
      </c>
      <c r="J78" t="str">
        <f>VLOOKUP(H78,CODE_SHEET!$A$2:$G$152,4,FALSE)</f>
        <v>agaricites</v>
      </c>
      <c r="K78" s="1">
        <v>8</v>
      </c>
      <c r="L78" s="1">
        <v>5</v>
      </c>
      <c r="M78" s="1">
        <v>1</v>
      </c>
      <c r="N78">
        <f t="shared" si="3"/>
        <v>20.420352248333657</v>
      </c>
      <c r="O78">
        <v>10</v>
      </c>
      <c r="P78" t="s">
        <v>29</v>
      </c>
      <c r="Q78" t="s">
        <v>30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f t="shared" si="4"/>
        <v>0</v>
      </c>
      <c r="Y78">
        <f t="shared" si="5"/>
        <v>20.420352248333657</v>
      </c>
    </row>
    <row r="79" spans="1:25">
      <c r="A79">
        <v>2021</v>
      </c>
      <c r="B79" t="s">
        <v>25</v>
      </c>
      <c r="C79">
        <v>28</v>
      </c>
      <c r="D79" t="s">
        <v>26</v>
      </c>
      <c r="E79">
        <v>38</v>
      </c>
      <c r="F79">
        <v>1</v>
      </c>
      <c r="G79" t="s">
        <v>27</v>
      </c>
      <c r="H79" t="s">
        <v>33</v>
      </c>
      <c r="I79" t="str">
        <f>VLOOKUP(H79,CODE_SHEET!$A$2:$G$152,3,FALSE)</f>
        <v>Orbicella</v>
      </c>
      <c r="J79" t="str">
        <f>VLOOKUP(H79,CODE_SHEET!$A$2:$G$152,4,FALSE)</f>
        <v>annularis</v>
      </c>
      <c r="K79" s="1">
        <v>70</v>
      </c>
      <c r="L79" s="1">
        <v>45</v>
      </c>
      <c r="M79" s="1">
        <v>25</v>
      </c>
      <c r="N79">
        <f t="shared" si="3"/>
        <v>4516.0394395353278</v>
      </c>
      <c r="O79">
        <v>10</v>
      </c>
      <c r="P79" t="s">
        <v>29</v>
      </c>
      <c r="Q79" t="s">
        <v>30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f t="shared" si="4"/>
        <v>0</v>
      </c>
      <c r="Y79">
        <f t="shared" si="5"/>
        <v>4516.0394395353278</v>
      </c>
    </row>
    <row r="80" spans="1:25">
      <c r="A80">
        <v>2021</v>
      </c>
      <c r="B80" t="s">
        <v>25</v>
      </c>
      <c r="C80">
        <v>28</v>
      </c>
      <c r="D80" t="s">
        <v>26</v>
      </c>
      <c r="E80">
        <v>38</v>
      </c>
      <c r="F80">
        <v>1</v>
      </c>
      <c r="G80" t="s">
        <v>27</v>
      </c>
      <c r="H80" t="s">
        <v>38</v>
      </c>
      <c r="I80" t="str">
        <f>VLOOKUP(H80,CODE_SHEET!$A$2:$G$152,3,FALSE)</f>
        <v>Orbicella</v>
      </c>
      <c r="J80" t="str">
        <f>VLOOKUP(H80,CODE_SHEET!$A$2:$G$152,4,FALSE)</f>
        <v>faveolata</v>
      </c>
      <c r="K80" s="1">
        <v>15</v>
      </c>
      <c r="L80" s="1">
        <v>8</v>
      </c>
      <c r="M80" s="1">
        <v>8</v>
      </c>
      <c r="N80">
        <f t="shared" si="3"/>
        <v>289.02652413026095</v>
      </c>
      <c r="O80">
        <v>10</v>
      </c>
      <c r="P80" t="s">
        <v>29</v>
      </c>
      <c r="Q80" t="s">
        <v>30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f t="shared" si="4"/>
        <v>0</v>
      </c>
      <c r="Y80">
        <f t="shared" si="5"/>
        <v>289.02652413026095</v>
      </c>
    </row>
    <row r="81" spans="1:25">
      <c r="A81">
        <v>2021</v>
      </c>
      <c r="B81" t="s">
        <v>25</v>
      </c>
      <c r="C81">
        <v>28</v>
      </c>
      <c r="D81" t="s">
        <v>26</v>
      </c>
      <c r="E81">
        <v>38</v>
      </c>
      <c r="F81">
        <v>1</v>
      </c>
      <c r="G81" t="s">
        <v>27</v>
      </c>
      <c r="H81" t="s">
        <v>31</v>
      </c>
      <c r="I81" t="str">
        <f>VLOOKUP(H81,CODE_SHEET!$A$2:$G$152,3,FALSE)</f>
        <v>Agaricia</v>
      </c>
      <c r="J81" t="str">
        <f>VLOOKUP(H81,CODE_SHEET!$A$2:$G$152,4,FALSE)</f>
        <v>agaricites</v>
      </c>
      <c r="K81" s="1">
        <v>35</v>
      </c>
      <c r="L81" s="1">
        <v>15</v>
      </c>
      <c r="M81" s="1">
        <v>2</v>
      </c>
      <c r="N81">
        <f t="shared" si="3"/>
        <v>157.07963267948963</v>
      </c>
      <c r="O81">
        <v>10</v>
      </c>
      <c r="P81" t="s">
        <v>29</v>
      </c>
      <c r="Q81" t="s">
        <v>30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f t="shared" si="4"/>
        <v>0</v>
      </c>
      <c r="Y81">
        <f t="shared" si="5"/>
        <v>157.07963267948963</v>
      </c>
    </row>
    <row r="82" spans="1:25">
      <c r="A82">
        <v>2021</v>
      </c>
      <c r="B82" t="s">
        <v>25</v>
      </c>
      <c r="C82">
        <v>28</v>
      </c>
      <c r="D82" t="s">
        <v>26</v>
      </c>
      <c r="E82">
        <v>38</v>
      </c>
      <c r="F82">
        <v>1</v>
      </c>
      <c r="G82" t="s">
        <v>27</v>
      </c>
      <c r="H82" t="s">
        <v>31</v>
      </c>
      <c r="I82" t="str">
        <f>VLOOKUP(H82,CODE_SHEET!$A$2:$G$152,3,FALSE)</f>
        <v>Agaricia</v>
      </c>
      <c r="J82" t="str">
        <f>VLOOKUP(H82,CODE_SHEET!$A$2:$G$152,4,FALSE)</f>
        <v>agaricites</v>
      </c>
      <c r="K82" s="1">
        <v>12</v>
      </c>
      <c r="L82" s="1">
        <v>10</v>
      </c>
      <c r="M82" s="1">
        <v>2</v>
      </c>
      <c r="N82">
        <f t="shared" si="3"/>
        <v>69.115038378975441</v>
      </c>
      <c r="O82">
        <v>10</v>
      </c>
      <c r="P82" t="s">
        <v>29</v>
      </c>
      <c r="Q82" t="s">
        <v>30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f t="shared" si="4"/>
        <v>0</v>
      </c>
      <c r="Y82">
        <f t="shared" si="5"/>
        <v>69.115038378975441</v>
      </c>
    </row>
    <row r="83" spans="1:25">
      <c r="A83">
        <v>2021</v>
      </c>
      <c r="B83" t="s">
        <v>25</v>
      </c>
      <c r="C83">
        <v>28</v>
      </c>
      <c r="D83" t="s">
        <v>26</v>
      </c>
      <c r="E83">
        <v>38</v>
      </c>
      <c r="F83">
        <v>1</v>
      </c>
      <c r="G83" t="s">
        <v>27</v>
      </c>
      <c r="H83" t="s">
        <v>34</v>
      </c>
      <c r="I83" t="str">
        <f>VLOOKUP(H83,CODE_SHEET!$A$2:$G$152,3,FALSE)</f>
        <v>Porites</v>
      </c>
      <c r="J83" t="str">
        <f>VLOOKUP(H83,CODE_SHEET!$A$2:$G$152,4,FALSE)</f>
        <v>astreoides</v>
      </c>
      <c r="K83" s="1">
        <v>20</v>
      </c>
      <c r="L83" s="1">
        <v>25</v>
      </c>
      <c r="M83" s="1">
        <v>15</v>
      </c>
      <c r="N83">
        <f t="shared" si="3"/>
        <v>1060.2875205865553</v>
      </c>
      <c r="O83">
        <v>10</v>
      </c>
      <c r="P83" t="s">
        <v>29</v>
      </c>
      <c r="Q83" t="s">
        <v>30</v>
      </c>
      <c r="R83">
        <v>0</v>
      </c>
      <c r="S83">
        <v>0</v>
      </c>
      <c r="T83">
        <v>0</v>
      </c>
      <c r="U83">
        <v>0</v>
      </c>
      <c r="V83">
        <v>0</v>
      </c>
      <c r="W83">
        <v>10</v>
      </c>
      <c r="X83">
        <f t="shared" si="4"/>
        <v>106.02875205865553</v>
      </c>
      <c r="Y83">
        <f t="shared" si="5"/>
        <v>954.25876852789975</v>
      </c>
    </row>
    <row r="84" spans="1:25">
      <c r="A84">
        <v>2021</v>
      </c>
      <c r="B84" t="s">
        <v>25</v>
      </c>
      <c r="C84">
        <v>28</v>
      </c>
      <c r="D84" t="s">
        <v>26</v>
      </c>
      <c r="E84">
        <v>38</v>
      </c>
      <c r="F84">
        <v>1</v>
      </c>
      <c r="G84" t="s">
        <v>27</v>
      </c>
      <c r="H84" t="s">
        <v>40</v>
      </c>
      <c r="I84" t="str">
        <f>VLOOKUP(H84,CODE_SHEET!$A$2:$G$152,3,FALSE)</f>
        <v>Siderastrea</v>
      </c>
      <c r="J84" t="str">
        <f>VLOOKUP(H84,CODE_SHEET!$A$2:$G$152,4,FALSE)</f>
        <v>siderea</v>
      </c>
      <c r="K84" s="1">
        <v>18</v>
      </c>
      <c r="L84" s="1">
        <v>18</v>
      </c>
      <c r="M84" s="1">
        <v>3</v>
      </c>
      <c r="N84">
        <f t="shared" si="3"/>
        <v>169.64600329384882</v>
      </c>
      <c r="O84">
        <v>10</v>
      </c>
      <c r="P84" t="s">
        <v>29</v>
      </c>
      <c r="Q84" t="s">
        <v>30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f t="shared" si="4"/>
        <v>0</v>
      </c>
      <c r="Y84">
        <f t="shared" si="5"/>
        <v>169.64600329384882</v>
      </c>
    </row>
    <row r="85" spans="1:25">
      <c r="A85">
        <v>2021</v>
      </c>
      <c r="B85" t="s">
        <v>25</v>
      </c>
      <c r="C85">
        <v>28</v>
      </c>
      <c r="D85" t="s">
        <v>26</v>
      </c>
      <c r="E85">
        <v>38</v>
      </c>
      <c r="F85">
        <v>1</v>
      </c>
      <c r="G85" t="s">
        <v>27</v>
      </c>
      <c r="H85" t="s">
        <v>34</v>
      </c>
      <c r="I85" t="str">
        <f>VLOOKUP(H85,CODE_SHEET!$A$2:$G$152,3,FALSE)</f>
        <v>Porites</v>
      </c>
      <c r="J85" t="str">
        <f>VLOOKUP(H85,CODE_SHEET!$A$2:$G$152,4,FALSE)</f>
        <v>astreoides</v>
      </c>
      <c r="K85" s="1">
        <v>38</v>
      </c>
      <c r="L85" s="1">
        <v>35</v>
      </c>
      <c r="M85" s="1">
        <v>21</v>
      </c>
      <c r="N85">
        <f t="shared" si="3"/>
        <v>2408.0307689765764</v>
      </c>
      <c r="O85">
        <v>10</v>
      </c>
      <c r="P85" t="s">
        <v>29</v>
      </c>
      <c r="Q85" t="s">
        <v>30</v>
      </c>
      <c r="R85">
        <v>0</v>
      </c>
      <c r="S85">
        <v>0</v>
      </c>
      <c r="T85">
        <v>0</v>
      </c>
      <c r="U85">
        <v>0</v>
      </c>
      <c r="V85">
        <v>0</v>
      </c>
      <c r="W85">
        <v>10</v>
      </c>
      <c r="X85">
        <f t="shared" si="4"/>
        <v>240.80307689765766</v>
      </c>
      <c r="Y85">
        <f t="shared" si="5"/>
        <v>2167.2276920789186</v>
      </c>
    </row>
    <row r="86" spans="1:25">
      <c r="A86">
        <v>2021</v>
      </c>
      <c r="B86" t="s">
        <v>25</v>
      </c>
      <c r="C86">
        <v>28</v>
      </c>
      <c r="D86" t="s">
        <v>26</v>
      </c>
      <c r="E86">
        <v>38</v>
      </c>
      <c r="F86">
        <v>1</v>
      </c>
      <c r="G86" t="s">
        <v>27</v>
      </c>
      <c r="H86" t="s">
        <v>31</v>
      </c>
      <c r="I86" t="str">
        <f>VLOOKUP(H86,CODE_SHEET!$A$2:$G$152,3,FALSE)</f>
        <v>Agaricia</v>
      </c>
      <c r="J86" t="str">
        <f>VLOOKUP(H86,CODE_SHEET!$A$2:$G$152,4,FALSE)</f>
        <v>agaricites</v>
      </c>
      <c r="K86" s="1">
        <v>15</v>
      </c>
      <c r="L86" s="1">
        <v>10</v>
      </c>
      <c r="M86" s="1">
        <v>2</v>
      </c>
      <c r="N86">
        <f t="shared" si="3"/>
        <v>78.539816339744817</v>
      </c>
      <c r="O86">
        <v>10</v>
      </c>
      <c r="P86" t="s">
        <v>29</v>
      </c>
      <c r="Q86" t="s">
        <v>30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f t="shared" si="4"/>
        <v>0</v>
      </c>
      <c r="Y86">
        <f t="shared" si="5"/>
        <v>78.539816339744817</v>
      </c>
    </row>
    <row r="87" spans="1:25">
      <c r="A87">
        <v>2021</v>
      </c>
      <c r="B87" t="s">
        <v>25</v>
      </c>
      <c r="C87">
        <v>28</v>
      </c>
      <c r="D87" t="s">
        <v>26</v>
      </c>
      <c r="E87">
        <v>38</v>
      </c>
      <c r="F87">
        <v>1</v>
      </c>
      <c r="G87" t="s">
        <v>27</v>
      </c>
      <c r="H87" t="s">
        <v>48</v>
      </c>
      <c r="I87" t="str">
        <f>VLOOKUP(H87,CODE_SHEET!$A$2:$G$152,3,FALSE)</f>
        <v>Diploria</v>
      </c>
      <c r="J87" t="str">
        <f>VLOOKUP(H87,CODE_SHEET!$A$2:$G$152,4,FALSE)</f>
        <v>labyrinthyformis</v>
      </c>
      <c r="K87" s="1">
        <v>18</v>
      </c>
      <c r="L87" s="1">
        <v>20</v>
      </c>
      <c r="M87" s="1">
        <v>12</v>
      </c>
      <c r="N87">
        <f t="shared" si="3"/>
        <v>716.28312501847279</v>
      </c>
      <c r="O87">
        <v>10</v>
      </c>
      <c r="P87" t="s">
        <v>29</v>
      </c>
      <c r="Q87" t="s">
        <v>30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f t="shared" si="4"/>
        <v>0</v>
      </c>
      <c r="Y87">
        <f t="shared" si="5"/>
        <v>716.28312501847279</v>
      </c>
    </row>
    <row r="88" spans="1:25">
      <c r="A88">
        <v>2021</v>
      </c>
      <c r="B88" t="s">
        <v>25</v>
      </c>
      <c r="C88">
        <v>28</v>
      </c>
      <c r="D88" t="s">
        <v>26</v>
      </c>
      <c r="E88">
        <v>38</v>
      </c>
      <c r="F88">
        <v>1</v>
      </c>
      <c r="G88" t="s">
        <v>27</v>
      </c>
      <c r="H88" t="s">
        <v>49</v>
      </c>
      <c r="I88" t="str">
        <f>VLOOKUP(H88,CODE_SHEET!$A$2:$G$152,3,FALSE)</f>
        <v>Colpophyllia</v>
      </c>
      <c r="J88" t="str">
        <f>VLOOKUP(H88,CODE_SHEET!$A$2:$G$152,4,FALSE)</f>
        <v>natans</v>
      </c>
      <c r="K88" s="1">
        <v>62</v>
      </c>
      <c r="L88" s="1">
        <v>49</v>
      </c>
      <c r="M88" s="1">
        <v>5</v>
      </c>
      <c r="N88">
        <f t="shared" si="3"/>
        <v>871.79196137116764</v>
      </c>
      <c r="O88">
        <v>10</v>
      </c>
      <c r="P88" t="s">
        <v>29</v>
      </c>
      <c r="Q88" t="s">
        <v>30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f t="shared" si="4"/>
        <v>0</v>
      </c>
      <c r="Y88">
        <f t="shared" si="5"/>
        <v>871.79196137116764</v>
      </c>
    </row>
    <row r="89" spans="1:25">
      <c r="A89">
        <v>2021</v>
      </c>
      <c r="B89" t="s">
        <v>25</v>
      </c>
      <c r="C89">
        <v>28</v>
      </c>
      <c r="D89" t="s">
        <v>26</v>
      </c>
      <c r="E89">
        <v>38</v>
      </c>
      <c r="F89">
        <v>1</v>
      </c>
      <c r="G89" t="s">
        <v>27</v>
      </c>
      <c r="H89" t="s">
        <v>34</v>
      </c>
      <c r="I89" t="str">
        <f>VLOOKUP(H89,CODE_SHEET!$A$2:$G$152,3,FALSE)</f>
        <v>Porites</v>
      </c>
      <c r="J89" t="str">
        <f>VLOOKUP(H89,CODE_SHEET!$A$2:$G$152,4,FALSE)</f>
        <v>astreoides</v>
      </c>
      <c r="K89" s="1">
        <v>35</v>
      </c>
      <c r="L89" s="1">
        <v>30</v>
      </c>
      <c r="M89" s="1">
        <v>15</v>
      </c>
      <c r="N89">
        <f t="shared" si="3"/>
        <v>1531.5264186250242</v>
      </c>
      <c r="O89">
        <v>10</v>
      </c>
      <c r="P89" t="s">
        <v>29</v>
      </c>
      <c r="Q89" t="s">
        <v>30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f t="shared" si="4"/>
        <v>0</v>
      </c>
      <c r="Y89">
        <f t="shared" si="5"/>
        <v>1531.5264186250242</v>
      </c>
    </row>
    <row r="90" spans="1:25">
      <c r="A90">
        <v>2021</v>
      </c>
      <c r="B90" t="s">
        <v>25</v>
      </c>
      <c r="C90">
        <v>28</v>
      </c>
      <c r="D90" t="s">
        <v>26</v>
      </c>
      <c r="E90">
        <v>38</v>
      </c>
      <c r="F90">
        <v>1</v>
      </c>
      <c r="G90" t="s">
        <v>27</v>
      </c>
      <c r="H90" t="s">
        <v>33</v>
      </c>
      <c r="I90" t="str">
        <f>VLOOKUP(H90,CODE_SHEET!$A$2:$G$152,3,FALSE)</f>
        <v>Orbicella</v>
      </c>
      <c r="J90" t="str">
        <f>VLOOKUP(H90,CODE_SHEET!$A$2:$G$152,4,FALSE)</f>
        <v>annularis</v>
      </c>
      <c r="K90" s="1">
        <v>65</v>
      </c>
      <c r="L90" s="1">
        <v>32</v>
      </c>
      <c r="M90" s="1">
        <v>21</v>
      </c>
      <c r="N90">
        <f t="shared" si="3"/>
        <v>3199.7121176812043</v>
      </c>
      <c r="O90">
        <v>10</v>
      </c>
      <c r="P90" t="s">
        <v>29</v>
      </c>
      <c r="Q90" t="s">
        <v>30</v>
      </c>
      <c r="R90">
        <v>0</v>
      </c>
      <c r="S90">
        <v>0</v>
      </c>
      <c r="T90">
        <v>0</v>
      </c>
      <c r="U90">
        <v>0</v>
      </c>
      <c r="V90">
        <v>0</v>
      </c>
      <c r="W90">
        <v>10</v>
      </c>
      <c r="X90">
        <f t="shared" si="4"/>
        <v>319.97121176812044</v>
      </c>
      <c r="Y90">
        <f t="shared" si="5"/>
        <v>2879.7409059130837</v>
      </c>
    </row>
    <row r="91" spans="1:25">
      <c r="A91">
        <v>2021</v>
      </c>
      <c r="B91" t="s">
        <v>25</v>
      </c>
      <c r="C91">
        <v>28</v>
      </c>
      <c r="D91" t="s">
        <v>26</v>
      </c>
      <c r="E91">
        <v>38</v>
      </c>
      <c r="F91">
        <v>1</v>
      </c>
      <c r="G91" t="s">
        <v>27</v>
      </c>
      <c r="H91" t="s">
        <v>38</v>
      </c>
      <c r="I91" t="str">
        <f>VLOOKUP(H91,CODE_SHEET!$A$2:$G$152,3,FALSE)</f>
        <v>Orbicella</v>
      </c>
      <c r="J91" t="str">
        <f>VLOOKUP(H91,CODE_SHEET!$A$2:$G$152,4,FALSE)</f>
        <v>faveolata</v>
      </c>
      <c r="K91" s="1">
        <v>10</v>
      </c>
      <c r="L91" s="1">
        <v>95</v>
      </c>
      <c r="M91" s="1">
        <v>111</v>
      </c>
      <c r="N91">
        <f t="shared" si="3"/>
        <v>18307.631188794519</v>
      </c>
      <c r="O91">
        <v>10</v>
      </c>
      <c r="P91" t="s">
        <v>29</v>
      </c>
      <c r="Q91" t="s">
        <v>30</v>
      </c>
      <c r="R91">
        <v>0</v>
      </c>
      <c r="S91">
        <v>0</v>
      </c>
      <c r="T91">
        <v>0</v>
      </c>
      <c r="U91">
        <v>0</v>
      </c>
      <c r="V91">
        <v>0</v>
      </c>
      <c r="W91">
        <v>40</v>
      </c>
      <c r="X91">
        <f t="shared" si="4"/>
        <v>7323.0524755178085</v>
      </c>
      <c r="Y91">
        <f t="shared" si="5"/>
        <v>10984.578713276711</v>
      </c>
    </row>
    <row r="92" spans="1:25">
      <c r="A92">
        <v>2021</v>
      </c>
      <c r="B92" t="s">
        <v>25</v>
      </c>
      <c r="C92">
        <v>28</v>
      </c>
      <c r="D92" t="s">
        <v>26</v>
      </c>
      <c r="E92">
        <v>38</v>
      </c>
      <c r="F92">
        <v>1</v>
      </c>
      <c r="G92" t="s">
        <v>27</v>
      </c>
      <c r="H92" t="s">
        <v>33</v>
      </c>
      <c r="I92" t="str">
        <f>VLOOKUP(H92,CODE_SHEET!$A$2:$G$152,3,FALSE)</f>
        <v>Orbicella</v>
      </c>
      <c r="J92" t="str">
        <f>VLOOKUP(H92,CODE_SHEET!$A$2:$G$152,4,FALSE)</f>
        <v>annularis</v>
      </c>
      <c r="K92" s="1">
        <v>25</v>
      </c>
      <c r="L92" s="1">
        <v>28</v>
      </c>
      <c r="M92" s="1">
        <v>11</v>
      </c>
      <c r="N92">
        <f t="shared" si="3"/>
        <v>915.77425852142471</v>
      </c>
      <c r="O92">
        <v>10</v>
      </c>
      <c r="P92" t="s">
        <v>29</v>
      </c>
      <c r="Q92" t="s">
        <v>30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f t="shared" si="4"/>
        <v>0</v>
      </c>
      <c r="Y92">
        <f t="shared" si="5"/>
        <v>915.77425852142471</v>
      </c>
    </row>
    <row r="93" spans="1:25">
      <c r="A93">
        <v>2021</v>
      </c>
      <c r="B93" t="s">
        <v>25</v>
      </c>
      <c r="C93">
        <v>28</v>
      </c>
      <c r="D93" t="s">
        <v>26</v>
      </c>
      <c r="E93">
        <v>38</v>
      </c>
      <c r="F93">
        <v>1</v>
      </c>
      <c r="G93" t="s">
        <v>27</v>
      </c>
      <c r="H93" t="s">
        <v>39</v>
      </c>
      <c r="I93" t="str">
        <f>VLOOKUP(H93,CODE_SHEET!$A$2:$G$152,3,FALSE)</f>
        <v>Pseudodiploria</v>
      </c>
      <c r="J93" t="str">
        <f>VLOOKUP(H93,CODE_SHEET!$A$2:$G$152,4,FALSE)</f>
        <v>strigosa</v>
      </c>
      <c r="K93" s="1">
        <v>35</v>
      </c>
      <c r="L93" s="1">
        <v>28</v>
      </c>
      <c r="M93" s="1">
        <v>11</v>
      </c>
      <c r="N93">
        <f t="shared" si="3"/>
        <v>1088.5618544688632</v>
      </c>
      <c r="O93">
        <v>10</v>
      </c>
      <c r="P93" t="s">
        <v>29</v>
      </c>
      <c r="Q93" t="s">
        <v>30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f t="shared" si="4"/>
        <v>0</v>
      </c>
      <c r="Y93">
        <f t="shared" si="5"/>
        <v>1088.5618544688632</v>
      </c>
    </row>
    <row r="94" spans="1:25">
      <c r="A94">
        <v>2021</v>
      </c>
      <c r="B94" t="s">
        <v>25</v>
      </c>
      <c r="C94">
        <v>28</v>
      </c>
      <c r="D94" t="s">
        <v>26</v>
      </c>
      <c r="E94">
        <v>38</v>
      </c>
      <c r="F94">
        <v>1</v>
      </c>
      <c r="G94" t="s">
        <v>27</v>
      </c>
      <c r="H94" t="s">
        <v>33</v>
      </c>
      <c r="I94" t="str">
        <f>VLOOKUP(H94,CODE_SHEET!$A$2:$G$152,3,FALSE)</f>
        <v>Orbicella</v>
      </c>
      <c r="J94" t="str">
        <f>VLOOKUP(H94,CODE_SHEET!$A$2:$G$152,4,FALSE)</f>
        <v>annularis</v>
      </c>
      <c r="K94" s="1">
        <v>30</v>
      </c>
      <c r="L94" s="1">
        <v>15</v>
      </c>
      <c r="M94" s="1">
        <v>11</v>
      </c>
      <c r="N94">
        <f t="shared" si="3"/>
        <v>777.54418176347372</v>
      </c>
      <c r="O94">
        <v>10</v>
      </c>
      <c r="P94" t="s">
        <v>29</v>
      </c>
      <c r="Q94" t="s">
        <v>30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f t="shared" si="4"/>
        <v>0</v>
      </c>
      <c r="Y94">
        <f t="shared" si="5"/>
        <v>777.54418176347372</v>
      </c>
    </row>
    <row r="95" spans="1:25">
      <c r="A95">
        <v>2021</v>
      </c>
      <c r="B95" t="s">
        <v>25</v>
      </c>
      <c r="C95">
        <v>28</v>
      </c>
      <c r="D95" t="s">
        <v>26</v>
      </c>
      <c r="E95">
        <v>38</v>
      </c>
      <c r="F95">
        <v>1</v>
      </c>
      <c r="G95" t="s">
        <v>27</v>
      </c>
      <c r="H95" t="s">
        <v>38</v>
      </c>
      <c r="I95" t="str">
        <f>VLOOKUP(H95,CODE_SHEET!$A$2:$G$152,3,FALSE)</f>
        <v>Orbicella</v>
      </c>
      <c r="J95" t="str">
        <f>VLOOKUP(H95,CODE_SHEET!$A$2:$G$152,4,FALSE)</f>
        <v>faveolata</v>
      </c>
      <c r="K95" s="1">
        <v>15</v>
      </c>
      <c r="L95" s="1">
        <v>10</v>
      </c>
      <c r="M95" s="1">
        <v>21</v>
      </c>
      <c r="N95">
        <f t="shared" si="3"/>
        <v>824.66807156732068</v>
      </c>
      <c r="O95">
        <v>10</v>
      </c>
      <c r="P95" t="s">
        <v>29</v>
      </c>
      <c r="Q95" t="s">
        <v>30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f t="shared" si="4"/>
        <v>0</v>
      </c>
      <c r="Y95">
        <f t="shared" si="5"/>
        <v>824.66807156732068</v>
      </c>
    </row>
    <row r="96" spans="1:25">
      <c r="A96">
        <v>2021</v>
      </c>
      <c r="B96" t="s">
        <v>25</v>
      </c>
      <c r="C96">
        <v>28</v>
      </c>
      <c r="D96" t="s">
        <v>26</v>
      </c>
      <c r="E96">
        <v>38</v>
      </c>
      <c r="F96">
        <v>1</v>
      </c>
      <c r="G96" t="s">
        <v>27</v>
      </c>
      <c r="H96" t="s">
        <v>34</v>
      </c>
      <c r="I96" t="str">
        <f>VLOOKUP(H96,CODE_SHEET!$A$2:$G$152,3,FALSE)</f>
        <v>Porites</v>
      </c>
      <c r="J96" t="str">
        <f>VLOOKUP(H96,CODE_SHEET!$A$2:$G$152,4,FALSE)</f>
        <v>astreoides</v>
      </c>
      <c r="K96" s="1">
        <v>8</v>
      </c>
      <c r="L96" s="1">
        <v>6</v>
      </c>
      <c r="M96" s="1">
        <v>2</v>
      </c>
      <c r="N96">
        <f t="shared" si="3"/>
        <v>43.982297150257104</v>
      </c>
      <c r="O96">
        <v>10</v>
      </c>
      <c r="P96" t="s">
        <v>29</v>
      </c>
      <c r="Q96" t="s">
        <v>30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f t="shared" si="4"/>
        <v>0</v>
      </c>
      <c r="Y96">
        <f t="shared" si="5"/>
        <v>43.982297150257104</v>
      </c>
    </row>
    <row r="97" spans="1:25">
      <c r="A97">
        <v>2021</v>
      </c>
      <c r="B97" t="s">
        <v>25</v>
      </c>
      <c r="C97">
        <v>28</v>
      </c>
      <c r="D97" t="s">
        <v>26</v>
      </c>
      <c r="E97">
        <v>38</v>
      </c>
      <c r="F97">
        <v>1</v>
      </c>
      <c r="G97" t="s">
        <v>27</v>
      </c>
      <c r="H97" t="s">
        <v>46</v>
      </c>
      <c r="I97" t="str">
        <f>VLOOKUP(H97,CODE_SHEET!$A$2:$G$152,3,FALSE)</f>
        <v>Leptoseris</v>
      </c>
      <c r="J97" t="str">
        <f>VLOOKUP(H97,CODE_SHEET!$A$2:$G$152,4,FALSE)</f>
        <v>cucullatta</v>
      </c>
      <c r="K97" s="1">
        <v>10</v>
      </c>
      <c r="L97" s="1">
        <v>6</v>
      </c>
      <c r="M97" s="1">
        <v>2</v>
      </c>
      <c r="N97">
        <f t="shared" si="3"/>
        <v>50.26548245743669</v>
      </c>
      <c r="O97">
        <v>10</v>
      </c>
      <c r="P97" t="s">
        <v>29</v>
      </c>
      <c r="Q97" t="s">
        <v>30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f t="shared" si="4"/>
        <v>0</v>
      </c>
      <c r="Y97">
        <f t="shared" si="5"/>
        <v>50.26548245743669</v>
      </c>
    </row>
    <row r="98" spans="1:25">
      <c r="A98">
        <v>2021</v>
      </c>
      <c r="B98" t="s">
        <v>25</v>
      </c>
      <c r="C98">
        <v>28</v>
      </c>
      <c r="D98" t="s">
        <v>26</v>
      </c>
      <c r="E98">
        <v>38</v>
      </c>
      <c r="F98">
        <v>1</v>
      </c>
      <c r="G98" t="s">
        <v>27</v>
      </c>
      <c r="H98" t="s">
        <v>40</v>
      </c>
      <c r="I98" t="str">
        <f>VLOOKUP(H98,CODE_SHEET!$A$2:$G$152,3,FALSE)</f>
        <v>Siderastrea</v>
      </c>
      <c r="J98" t="str">
        <f>VLOOKUP(H98,CODE_SHEET!$A$2:$G$152,4,FALSE)</f>
        <v>siderea</v>
      </c>
      <c r="K98" s="1">
        <v>10</v>
      </c>
      <c r="L98" s="1">
        <v>10</v>
      </c>
      <c r="M98" s="1">
        <v>2</v>
      </c>
      <c r="N98">
        <f t="shared" si="3"/>
        <v>62.831853071795862</v>
      </c>
      <c r="O98">
        <v>10</v>
      </c>
      <c r="P98" t="s">
        <v>29</v>
      </c>
      <c r="Q98" t="s">
        <v>30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f t="shared" si="4"/>
        <v>0</v>
      </c>
      <c r="Y98">
        <f t="shared" si="5"/>
        <v>62.831853071795862</v>
      </c>
    </row>
    <row r="99" spans="1:25">
      <c r="A99">
        <v>2021</v>
      </c>
      <c r="B99" t="s">
        <v>25</v>
      </c>
      <c r="C99">
        <v>28</v>
      </c>
      <c r="D99" t="s">
        <v>26</v>
      </c>
      <c r="E99">
        <v>38</v>
      </c>
      <c r="F99">
        <v>1</v>
      </c>
      <c r="G99" t="s">
        <v>27</v>
      </c>
      <c r="H99" t="s">
        <v>38</v>
      </c>
      <c r="I99" t="str">
        <f>VLOOKUP(H99,CODE_SHEET!$A$2:$G$152,3,FALSE)</f>
        <v>Orbicella</v>
      </c>
      <c r="J99" t="str">
        <f>VLOOKUP(H99,CODE_SHEET!$A$2:$G$152,4,FALSE)</f>
        <v>faveolata</v>
      </c>
      <c r="K99" s="1">
        <v>20</v>
      </c>
      <c r="L99" s="1">
        <v>15</v>
      </c>
      <c r="M99" s="1">
        <v>5</v>
      </c>
      <c r="N99">
        <f t="shared" si="3"/>
        <v>274.88935718910693</v>
      </c>
      <c r="O99">
        <v>10</v>
      </c>
      <c r="P99" t="s">
        <v>29</v>
      </c>
      <c r="Q99" t="s">
        <v>30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f t="shared" si="4"/>
        <v>0</v>
      </c>
      <c r="Y99">
        <f t="shared" si="5"/>
        <v>274.88935718910693</v>
      </c>
    </row>
    <row r="100" spans="1:25">
      <c r="A100">
        <v>2021</v>
      </c>
      <c r="B100" t="s">
        <v>25</v>
      </c>
      <c r="C100">
        <v>28</v>
      </c>
      <c r="D100" t="s">
        <v>26</v>
      </c>
      <c r="E100">
        <v>38</v>
      </c>
      <c r="F100">
        <v>1</v>
      </c>
      <c r="G100" t="s">
        <v>27</v>
      </c>
      <c r="H100" t="s">
        <v>33</v>
      </c>
      <c r="I100" t="str">
        <f>VLOOKUP(H100,CODE_SHEET!$A$2:$G$152,3,FALSE)</f>
        <v>Orbicella</v>
      </c>
      <c r="J100" t="str">
        <f>VLOOKUP(H100,CODE_SHEET!$A$2:$G$152,4,FALSE)</f>
        <v>annularis</v>
      </c>
      <c r="K100" s="1">
        <v>170</v>
      </c>
      <c r="L100" s="1">
        <v>100</v>
      </c>
      <c r="M100" s="1">
        <v>35</v>
      </c>
      <c r="N100">
        <f t="shared" si="3"/>
        <v>14844.025288211775</v>
      </c>
      <c r="O100">
        <v>10</v>
      </c>
      <c r="P100" t="s">
        <v>29</v>
      </c>
      <c r="Q100" t="s">
        <v>30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20</v>
      </c>
      <c r="X100">
        <f t="shared" si="4"/>
        <v>2968.8050576423552</v>
      </c>
      <c r="Y100">
        <f t="shared" si="5"/>
        <v>11875.220230569419</v>
      </c>
    </row>
    <row r="101" spans="1:25">
      <c r="A101">
        <v>2021</v>
      </c>
      <c r="B101" t="s">
        <v>25</v>
      </c>
      <c r="C101">
        <v>28</v>
      </c>
      <c r="D101" t="s">
        <v>26</v>
      </c>
      <c r="E101">
        <v>38</v>
      </c>
      <c r="F101">
        <v>1</v>
      </c>
      <c r="G101" t="s">
        <v>27</v>
      </c>
      <c r="H101" t="s">
        <v>32</v>
      </c>
      <c r="I101" t="str">
        <f>VLOOKUP(H101,CODE_SHEET!$A$2:$G$152,3,FALSE)</f>
        <v>Porites</v>
      </c>
      <c r="J101" t="str">
        <f>VLOOKUP(H101,CODE_SHEET!$A$2:$G$152,4,FALSE)</f>
        <v>porites</v>
      </c>
      <c r="K101" s="1">
        <v>50</v>
      </c>
      <c r="L101" s="1">
        <v>30</v>
      </c>
      <c r="M101" s="1">
        <v>15</v>
      </c>
      <c r="N101">
        <f t="shared" si="3"/>
        <v>1884.9555921538758</v>
      </c>
      <c r="O101">
        <v>10</v>
      </c>
      <c r="P101" t="s">
        <v>29</v>
      </c>
      <c r="Q101" t="s">
        <v>30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60</v>
      </c>
      <c r="X101">
        <f t="shared" si="4"/>
        <v>1130.9733552923256</v>
      </c>
      <c r="Y101">
        <f t="shared" si="5"/>
        <v>753.98223686155029</v>
      </c>
    </row>
    <row r="102" spans="1:25">
      <c r="A102">
        <v>2021</v>
      </c>
      <c r="B102" t="s">
        <v>25</v>
      </c>
      <c r="C102">
        <v>28</v>
      </c>
      <c r="D102" t="s">
        <v>26</v>
      </c>
      <c r="E102">
        <v>38</v>
      </c>
      <c r="F102">
        <v>1</v>
      </c>
      <c r="G102" t="s">
        <v>27</v>
      </c>
      <c r="H102" t="s">
        <v>37</v>
      </c>
      <c r="I102" t="str">
        <f>VLOOKUP(H102,CODE_SHEET!$A$2:$G$152,3,FALSE)</f>
        <v>Agaricia</v>
      </c>
      <c r="J102" t="str">
        <f>VLOOKUP(H102,CODE_SHEET!$A$2:$G$152,4,FALSE)</f>
        <v>larmarcki</v>
      </c>
      <c r="K102" s="1">
        <v>20</v>
      </c>
      <c r="L102" s="1">
        <v>10</v>
      </c>
      <c r="M102" s="1">
        <v>5</v>
      </c>
      <c r="N102">
        <f t="shared" si="3"/>
        <v>235.61944901923448</v>
      </c>
      <c r="O102">
        <v>10</v>
      </c>
      <c r="P102" t="s">
        <v>29</v>
      </c>
      <c r="Q102" t="s">
        <v>30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f t="shared" si="4"/>
        <v>0</v>
      </c>
      <c r="Y102">
        <f t="shared" si="5"/>
        <v>235.61944901923448</v>
      </c>
    </row>
    <row r="103" spans="1:25">
      <c r="A103">
        <v>2021</v>
      </c>
      <c r="B103" t="s">
        <v>25</v>
      </c>
      <c r="C103">
        <v>28</v>
      </c>
      <c r="D103" t="s">
        <v>26</v>
      </c>
      <c r="E103">
        <v>43</v>
      </c>
      <c r="F103">
        <v>2</v>
      </c>
      <c r="G103" t="s">
        <v>50</v>
      </c>
      <c r="H103" t="s">
        <v>51</v>
      </c>
      <c r="I103" t="str">
        <f>VLOOKUP(H103,CODE_SHEET!$A$2:$G$152,3,FALSE)</f>
        <v>Dichocoenia</v>
      </c>
      <c r="J103" t="str">
        <f>VLOOKUP(H103,CODE_SHEET!$A$2:$G$152,4,FALSE)</f>
        <v>stokesii</v>
      </c>
      <c r="K103" s="1">
        <v>12</v>
      </c>
      <c r="L103" s="1">
        <v>10</v>
      </c>
      <c r="M103" s="1">
        <v>11</v>
      </c>
      <c r="N103">
        <f t="shared" si="3"/>
        <v>380.13271108436498</v>
      </c>
      <c r="O103">
        <v>10</v>
      </c>
      <c r="P103" t="s">
        <v>29</v>
      </c>
      <c r="Q103" t="s">
        <v>30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f t="shared" si="4"/>
        <v>0</v>
      </c>
      <c r="Y103">
        <f t="shared" si="5"/>
        <v>380.13271108436498</v>
      </c>
    </row>
    <row r="104" spans="1:25">
      <c r="A104">
        <v>2021</v>
      </c>
      <c r="B104" t="s">
        <v>25</v>
      </c>
      <c r="C104">
        <v>28</v>
      </c>
      <c r="D104" t="s">
        <v>26</v>
      </c>
      <c r="E104">
        <v>43</v>
      </c>
      <c r="F104">
        <v>2</v>
      </c>
      <c r="G104" t="s">
        <v>50</v>
      </c>
      <c r="H104" t="s">
        <v>34</v>
      </c>
      <c r="I104" t="str">
        <f>VLOOKUP(H104,CODE_SHEET!$A$2:$G$152,3,FALSE)</f>
        <v>Porites</v>
      </c>
      <c r="J104" t="str">
        <f>VLOOKUP(H104,CODE_SHEET!$A$2:$G$152,4,FALSE)</f>
        <v>astreoides</v>
      </c>
      <c r="K104" s="1">
        <v>10</v>
      </c>
      <c r="L104" s="1">
        <v>5</v>
      </c>
      <c r="M104" s="1">
        <v>5</v>
      </c>
      <c r="N104">
        <f t="shared" si="3"/>
        <v>117.80972450961724</v>
      </c>
      <c r="O104">
        <v>10</v>
      </c>
      <c r="P104" t="s">
        <v>29</v>
      </c>
      <c r="Q104" t="s">
        <v>30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f t="shared" si="4"/>
        <v>0</v>
      </c>
      <c r="Y104">
        <f t="shared" si="5"/>
        <v>117.80972450961724</v>
      </c>
    </row>
    <row r="105" spans="1:25">
      <c r="A105">
        <v>2021</v>
      </c>
      <c r="B105" t="s">
        <v>25</v>
      </c>
      <c r="C105">
        <v>28</v>
      </c>
      <c r="D105" t="s">
        <v>26</v>
      </c>
      <c r="E105">
        <v>43</v>
      </c>
      <c r="F105">
        <v>2</v>
      </c>
      <c r="G105" t="s">
        <v>50</v>
      </c>
      <c r="H105" t="s">
        <v>41</v>
      </c>
      <c r="I105" t="str">
        <f>VLOOKUP(H105,CODE_SHEET!$A$2:$G$152,3,FALSE)</f>
        <v>Millepora</v>
      </c>
      <c r="J105" t="str">
        <f>VLOOKUP(H105,CODE_SHEET!$A$2:$G$152,4,FALSE)</f>
        <v>alcicornis</v>
      </c>
      <c r="K105" s="1">
        <v>25</v>
      </c>
      <c r="L105" s="1">
        <v>20</v>
      </c>
      <c r="M105" s="1">
        <v>11</v>
      </c>
      <c r="N105">
        <f t="shared" si="3"/>
        <v>777.54418176347383</v>
      </c>
      <c r="O105">
        <v>10</v>
      </c>
      <c r="P105" t="s">
        <v>29</v>
      </c>
      <c r="Q105" t="s">
        <v>30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f t="shared" si="4"/>
        <v>0</v>
      </c>
      <c r="Y105">
        <f t="shared" si="5"/>
        <v>777.54418176347383</v>
      </c>
    </row>
    <row r="106" spans="1:25">
      <c r="A106">
        <v>2021</v>
      </c>
      <c r="B106" t="s">
        <v>25</v>
      </c>
      <c r="C106">
        <v>28</v>
      </c>
      <c r="D106" t="s">
        <v>26</v>
      </c>
      <c r="E106">
        <v>43</v>
      </c>
      <c r="F106">
        <v>2</v>
      </c>
      <c r="G106" t="s">
        <v>50</v>
      </c>
      <c r="H106" t="s">
        <v>33</v>
      </c>
      <c r="I106" t="str">
        <f>VLOOKUP(H106,CODE_SHEET!$A$2:$G$152,3,FALSE)</f>
        <v>Orbicella</v>
      </c>
      <c r="J106" t="str">
        <f>VLOOKUP(H106,CODE_SHEET!$A$2:$G$152,4,FALSE)</f>
        <v>annularis</v>
      </c>
      <c r="K106" s="1">
        <v>25</v>
      </c>
      <c r="L106" s="1">
        <v>20</v>
      </c>
      <c r="M106" s="1">
        <v>21</v>
      </c>
      <c r="N106">
        <f t="shared" si="3"/>
        <v>1484.4025288211774</v>
      </c>
      <c r="O106">
        <v>10</v>
      </c>
      <c r="P106" t="s">
        <v>29</v>
      </c>
      <c r="Q106" t="s">
        <v>30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f t="shared" si="4"/>
        <v>222.66037932317661</v>
      </c>
      <c r="Y106">
        <f t="shared" si="5"/>
        <v>1261.7421494980008</v>
      </c>
    </row>
    <row r="107" spans="1:25">
      <c r="A107">
        <v>2021</v>
      </c>
      <c r="B107" t="s">
        <v>25</v>
      </c>
      <c r="C107">
        <v>28</v>
      </c>
      <c r="D107" t="s">
        <v>26</v>
      </c>
      <c r="E107">
        <v>43</v>
      </c>
      <c r="F107">
        <v>2</v>
      </c>
      <c r="G107" t="s">
        <v>50</v>
      </c>
      <c r="H107" t="s">
        <v>35</v>
      </c>
      <c r="I107" t="str">
        <f>VLOOKUP(H107,CODE_SHEET!$A$2:$G$152,3,FALSE)</f>
        <v>Montastraea</v>
      </c>
      <c r="J107" t="str">
        <f>VLOOKUP(H107,CODE_SHEET!$A$2:$G$152,4,FALSE)</f>
        <v>cavernosa</v>
      </c>
      <c r="K107" s="1">
        <v>25</v>
      </c>
      <c r="L107" s="1">
        <v>24</v>
      </c>
      <c r="M107" s="1">
        <v>11</v>
      </c>
      <c r="N107">
        <f t="shared" si="3"/>
        <v>846.65922014244927</v>
      </c>
      <c r="O107">
        <v>10</v>
      </c>
      <c r="P107" t="s">
        <v>29</v>
      </c>
      <c r="Q107" t="s">
        <v>30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f t="shared" si="4"/>
        <v>42.332961007122464</v>
      </c>
      <c r="Y107">
        <f t="shared" si="5"/>
        <v>804.32625913532684</v>
      </c>
    </row>
    <row r="108" spans="1:25">
      <c r="A108">
        <v>2021</v>
      </c>
      <c r="B108" t="s">
        <v>25</v>
      </c>
      <c r="C108">
        <v>28</v>
      </c>
      <c r="D108" t="s">
        <v>26</v>
      </c>
      <c r="E108">
        <v>43</v>
      </c>
      <c r="F108">
        <v>2</v>
      </c>
      <c r="G108" t="s">
        <v>50</v>
      </c>
      <c r="H108" t="s">
        <v>34</v>
      </c>
      <c r="I108" t="str">
        <f>VLOOKUP(H108,CODE_SHEET!$A$2:$G$152,3,FALSE)</f>
        <v>Porites</v>
      </c>
      <c r="J108" t="str">
        <f>VLOOKUP(H108,CODE_SHEET!$A$2:$G$152,4,FALSE)</f>
        <v>astreoides</v>
      </c>
      <c r="K108" s="1">
        <v>12</v>
      </c>
      <c r="L108" s="1">
        <v>15</v>
      </c>
      <c r="M108" s="1">
        <v>5</v>
      </c>
      <c r="N108">
        <f t="shared" si="3"/>
        <v>212.05750411731103</v>
      </c>
      <c r="O108">
        <v>10</v>
      </c>
      <c r="P108" t="s">
        <v>29</v>
      </c>
      <c r="Q108" t="s">
        <v>30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f t="shared" si="4"/>
        <v>0</v>
      </c>
      <c r="Y108">
        <f t="shared" si="5"/>
        <v>212.05750411731103</v>
      </c>
    </row>
    <row r="109" spans="1:25">
      <c r="A109">
        <v>2021</v>
      </c>
      <c r="B109" t="s">
        <v>25</v>
      </c>
      <c r="C109">
        <v>28</v>
      </c>
      <c r="D109" t="s">
        <v>26</v>
      </c>
      <c r="E109">
        <v>43</v>
      </c>
      <c r="F109">
        <v>2</v>
      </c>
      <c r="G109" t="s">
        <v>50</v>
      </c>
      <c r="H109" t="s">
        <v>34</v>
      </c>
      <c r="I109" t="str">
        <f>VLOOKUP(H109,CODE_SHEET!$A$2:$G$152,3,FALSE)</f>
        <v>Porites</v>
      </c>
      <c r="J109" t="str">
        <f>VLOOKUP(H109,CODE_SHEET!$A$2:$G$152,4,FALSE)</f>
        <v>astreoides</v>
      </c>
      <c r="K109" s="1">
        <v>8</v>
      </c>
      <c r="L109" s="1">
        <v>5</v>
      </c>
      <c r="M109" s="1">
        <v>3</v>
      </c>
      <c r="N109">
        <f t="shared" si="3"/>
        <v>61.261056745000964</v>
      </c>
      <c r="O109">
        <v>10</v>
      </c>
      <c r="P109" t="s">
        <v>29</v>
      </c>
      <c r="Q109" t="s">
        <v>30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f t="shared" si="4"/>
        <v>0</v>
      </c>
      <c r="Y109">
        <f t="shared" si="5"/>
        <v>61.261056745000964</v>
      </c>
    </row>
    <row r="110" spans="1:25">
      <c r="A110">
        <v>2021</v>
      </c>
      <c r="B110" t="s">
        <v>25</v>
      </c>
      <c r="C110">
        <v>28</v>
      </c>
      <c r="D110" t="s">
        <v>26</v>
      </c>
      <c r="E110">
        <v>43</v>
      </c>
      <c r="F110">
        <v>2</v>
      </c>
      <c r="G110" t="s">
        <v>50</v>
      </c>
      <c r="H110" t="s">
        <v>37</v>
      </c>
      <c r="I110" t="str">
        <f>VLOOKUP(H110,CODE_SHEET!$A$2:$G$152,3,FALSE)</f>
        <v>Agaricia</v>
      </c>
      <c r="J110" t="str">
        <f>VLOOKUP(H110,CODE_SHEET!$A$2:$G$152,4,FALSE)</f>
        <v>larmarcki</v>
      </c>
      <c r="K110" s="1">
        <v>16</v>
      </c>
      <c r="L110" s="1">
        <v>10</v>
      </c>
      <c r="M110" s="1">
        <v>5</v>
      </c>
      <c r="N110">
        <f t="shared" si="3"/>
        <v>204.20352248333654</v>
      </c>
      <c r="O110">
        <v>10</v>
      </c>
      <c r="P110" t="s">
        <v>47</v>
      </c>
      <c r="Q110" t="s">
        <v>52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f t="shared" si="4"/>
        <v>0</v>
      </c>
      <c r="Y110">
        <f t="shared" si="5"/>
        <v>204.20352248333654</v>
      </c>
    </row>
    <row r="111" spans="1:25">
      <c r="A111">
        <v>2021</v>
      </c>
      <c r="B111" t="s">
        <v>25</v>
      </c>
      <c r="C111">
        <v>28</v>
      </c>
      <c r="D111" t="s">
        <v>26</v>
      </c>
      <c r="E111">
        <v>43</v>
      </c>
      <c r="F111">
        <v>2</v>
      </c>
      <c r="G111" t="s">
        <v>50</v>
      </c>
      <c r="H111" t="s">
        <v>46</v>
      </c>
      <c r="I111" t="str">
        <f>VLOOKUP(H111,CODE_SHEET!$A$2:$G$152,3,FALSE)</f>
        <v>Leptoseris</v>
      </c>
      <c r="J111" t="str">
        <f>VLOOKUP(H111,CODE_SHEET!$A$2:$G$152,4,FALSE)</f>
        <v>cucullatta</v>
      </c>
      <c r="K111" s="1">
        <v>20</v>
      </c>
      <c r="L111" s="1">
        <v>10</v>
      </c>
      <c r="M111" s="1">
        <v>5</v>
      </c>
      <c r="N111">
        <f t="shared" si="3"/>
        <v>235.61944901923448</v>
      </c>
      <c r="O111">
        <v>10</v>
      </c>
      <c r="P111" t="s">
        <v>29</v>
      </c>
      <c r="Q111" t="s">
        <v>30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f t="shared" si="4"/>
        <v>0</v>
      </c>
      <c r="Y111">
        <f t="shared" si="5"/>
        <v>235.61944901923448</v>
      </c>
    </row>
    <row r="112" spans="1:25">
      <c r="A112">
        <v>2021</v>
      </c>
      <c r="B112" t="s">
        <v>25</v>
      </c>
      <c r="C112">
        <v>28</v>
      </c>
      <c r="D112" t="s">
        <v>26</v>
      </c>
      <c r="E112">
        <v>43</v>
      </c>
      <c r="F112">
        <v>2</v>
      </c>
      <c r="G112" t="s">
        <v>50</v>
      </c>
      <c r="H112" t="s">
        <v>41</v>
      </c>
      <c r="I112" t="str">
        <f>VLOOKUP(H112,CODE_SHEET!$A$2:$G$152,3,FALSE)</f>
        <v>Millepora</v>
      </c>
      <c r="J112" t="str">
        <f>VLOOKUP(H112,CODE_SHEET!$A$2:$G$152,4,FALSE)</f>
        <v>alcicornis</v>
      </c>
      <c r="K112" s="1">
        <v>25</v>
      </c>
      <c r="L112" s="1">
        <v>1</v>
      </c>
      <c r="M112" s="1">
        <v>21</v>
      </c>
      <c r="N112">
        <f t="shared" si="3"/>
        <v>857.65479443001345</v>
      </c>
      <c r="O112">
        <v>10</v>
      </c>
      <c r="P112" t="s">
        <v>29</v>
      </c>
      <c r="Q112" t="s">
        <v>30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f t="shared" si="4"/>
        <v>0</v>
      </c>
      <c r="Y112">
        <f t="shared" si="5"/>
        <v>857.65479443001345</v>
      </c>
    </row>
    <row r="113" spans="1:25">
      <c r="A113">
        <v>2021</v>
      </c>
      <c r="B113" t="s">
        <v>25</v>
      </c>
      <c r="C113">
        <v>28</v>
      </c>
      <c r="D113" t="s">
        <v>26</v>
      </c>
      <c r="E113">
        <v>43</v>
      </c>
      <c r="F113">
        <v>2</v>
      </c>
      <c r="G113" t="s">
        <v>50</v>
      </c>
      <c r="H113" t="s">
        <v>34</v>
      </c>
      <c r="I113" t="str">
        <f>VLOOKUP(H113,CODE_SHEET!$A$2:$G$152,3,FALSE)</f>
        <v>Porites</v>
      </c>
      <c r="J113" t="str">
        <f>VLOOKUP(H113,CODE_SHEET!$A$2:$G$152,4,FALSE)</f>
        <v>astreoides</v>
      </c>
      <c r="K113" s="1">
        <v>15</v>
      </c>
      <c r="L113" s="1">
        <v>8</v>
      </c>
      <c r="M113" s="1">
        <v>5</v>
      </c>
      <c r="N113">
        <f t="shared" si="3"/>
        <v>180.64157758141312</v>
      </c>
      <c r="O113">
        <v>10</v>
      </c>
      <c r="P113" t="s">
        <v>29</v>
      </c>
      <c r="Q113" t="s">
        <v>30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f t="shared" si="4"/>
        <v>0</v>
      </c>
      <c r="Y113">
        <f t="shared" si="5"/>
        <v>180.64157758141312</v>
      </c>
    </row>
    <row r="114" spans="1:25">
      <c r="A114">
        <v>2021</v>
      </c>
      <c r="B114" t="s">
        <v>25</v>
      </c>
      <c r="C114">
        <v>28</v>
      </c>
      <c r="D114" t="s">
        <v>26</v>
      </c>
      <c r="E114">
        <v>43</v>
      </c>
      <c r="F114">
        <v>2</v>
      </c>
      <c r="G114" t="s">
        <v>50</v>
      </c>
      <c r="H114" t="s">
        <v>40</v>
      </c>
      <c r="I114" t="str">
        <f>VLOOKUP(H114,CODE_SHEET!$A$2:$G$152,3,FALSE)</f>
        <v>Siderastrea</v>
      </c>
      <c r="J114" t="str">
        <f>VLOOKUP(H114,CODE_SHEET!$A$2:$G$152,4,FALSE)</f>
        <v>siderea</v>
      </c>
      <c r="K114" s="1">
        <v>38</v>
      </c>
      <c r="L114" s="1">
        <v>42</v>
      </c>
      <c r="M114" s="1">
        <v>18</v>
      </c>
      <c r="N114">
        <f t="shared" si="3"/>
        <v>2261.9467105846511</v>
      </c>
      <c r="O114">
        <v>10</v>
      </c>
      <c r="P114" t="s">
        <v>29</v>
      </c>
      <c r="Q114" t="s">
        <v>30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f t="shared" si="4"/>
        <v>0</v>
      </c>
      <c r="Y114">
        <f t="shared" si="5"/>
        <v>2261.9467105846511</v>
      </c>
    </row>
    <row r="115" spans="1:25">
      <c r="A115">
        <v>2021</v>
      </c>
      <c r="B115" t="s">
        <v>25</v>
      </c>
      <c r="C115">
        <v>28</v>
      </c>
      <c r="D115" t="s">
        <v>26</v>
      </c>
      <c r="E115">
        <v>43</v>
      </c>
      <c r="F115">
        <v>2</v>
      </c>
      <c r="G115" t="s">
        <v>50</v>
      </c>
      <c r="H115" t="s">
        <v>31</v>
      </c>
      <c r="I115" t="str">
        <f>VLOOKUP(H115,CODE_SHEET!$A$2:$G$152,3,FALSE)</f>
        <v>Agaricia</v>
      </c>
      <c r="J115" t="str">
        <f>VLOOKUP(H115,CODE_SHEET!$A$2:$G$152,4,FALSE)</f>
        <v>agaricites</v>
      </c>
      <c r="K115" s="1">
        <v>15</v>
      </c>
      <c r="L115" s="1">
        <v>8</v>
      </c>
      <c r="M115" s="1">
        <v>2</v>
      </c>
      <c r="N115">
        <f t="shared" si="3"/>
        <v>72.256631032565238</v>
      </c>
      <c r="O115">
        <v>10</v>
      </c>
      <c r="P115" t="s">
        <v>29</v>
      </c>
      <c r="Q115" t="s">
        <v>30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f t="shared" si="4"/>
        <v>0</v>
      </c>
      <c r="Y115">
        <f t="shared" si="5"/>
        <v>72.256631032565238</v>
      </c>
    </row>
    <row r="116" spans="1:25">
      <c r="A116">
        <v>2021</v>
      </c>
      <c r="B116" t="s">
        <v>25</v>
      </c>
      <c r="C116">
        <v>28</v>
      </c>
      <c r="D116" t="s">
        <v>26</v>
      </c>
      <c r="E116">
        <v>43</v>
      </c>
      <c r="F116">
        <v>2</v>
      </c>
      <c r="G116" t="s">
        <v>50</v>
      </c>
      <c r="H116" t="s">
        <v>34</v>
      </c>
      <c r="I116" t="str">
        <f>VLOOKUP(H116,CODE_SHEET!$A$2:$G$152,3,FALSE)</f>
        <v>Porites</v>
      </c>
      <c r="J116" t="str">
        <f>VLOOKUP(H116,CODE_SHEET!$A$2:$G$152,4,FALSE)</f>
        <v>astreoides</v>
      </c>
      <c r="K116" s="1">
        <v>18</v>
      </c>
      <c r="L116" s="1">
        <v>12</v>
      </c>
      <c r="M116" s="1">
        <v>5</v>
      </c>
      <c r="N116">
        <f t="shared" si="3"/>
        <v>235.61944901923448</v>
      </c>
      <c r="O116">
        <v>10</v>
      </c>
      <c r="P116" t="s">
        <v>29</v>
      </c>
      <c r="Q116" t="s">
        <v>30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f t="shared" si="4"/>
        <v>0</v>
      </c>
      <c r="Y116">
        <f t="shared" si="5"/>
        <v>235.61944901923448</v>
      </c>
    </row>
    <row r="117" spans="1:25">
      <c r="A117">
        <v>2021</v>
      </c>
      <c r="B117" t="s">
        <v>25</v>
      </c>
      <c r="C117">
        <v>28</v>
      </c>
      <c r="D117" t="s">
        <v>26</v>
      </c>
      <c r="E117">
        <v>43</v>
      </c>
      <c r="F117">
        <v>2</v>
      </c>
      <c r="G117" t="s">
        <v>50</v>
      </c>
      <c r="H117" t="s">
        <v>37</v>
      </c>
      <c r="I117" t="str">
        <f>VLOOKUP(H117,CODE_SHEET!$A$2:$G$152,3,FALSE)</f>
        <v>Agaricia</v>
      </c>
      <c r="J117" t="str">
        <f>VLOOKUP(H117,CODE_SHEET!$A$2:$G$152,4,FALSE)</f>
        <v>larmarcki</v>
      </c>
      <c r="K117" s="1">
        <v>10</v>
      </c>
      <c r="L117" s="1">
        <v>10</v>
      </c>
      <c r="M117" s="1">
        <v>11</v>
      </c>
      <c r="N117">
        <f t="shared" si="3"/>
        <v>345.57519189487726</v>
      </c>
      <c r="O117">
        <v>10</v>
      </c>
      <c r="P117" t="s">
        <v>29</v>
      </c>
      <c r="Q117" t="s">
        <v>30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f t="shared" si="4"/>
        <v>0</v>
      </c>
      <c r="Y117">
        <f t="shared" si="5"/>
        <v>345.57519189487726</v>
      </c>
    </row>
    <row r="118" spans="1:25">
      <c r="A118">
        <v>2021</v>
      </c>
      <c r="B118" t="s">
        <v>25</v>
      </c>
      <c r="C118">
        <v>28</v>
      </c>
      <c r="D118" t="s">
        <v>26</v>
      </c>
      <c r="E118">
        <v>43</v>
      </c>
      <c r="F118">
        <v>2</v>
      </c>
      <c r="G118" t="s">
        <v>50</v>
      </c>
      <c r="H118" t="s">
        <v>35</v>
      </c>
      <c r="I118" t="str">
        <f>VLOOKUP(H118,CODE_SHEET!$A$2:$G$152,3,FALSE)</f>
        <v>Montastraea</v>
      </c>
      <c r="J118" t="str">
        <f>VLOOKUP(H118,CODE_SHEET!$A$2:$G$152,4,FALSE)</f>
        <v>cavernosa</v>
      </c>
      <c r="K118" s="1">
        <v>5</v>
      </c>
      <c r="L118" s="1">
        <v>5</v>
      </c>
      <c r="M118" s="1">
        <v>3</v>
      </c>
      <c r="N118">
        <f t="shared" si="3"/>
        <v>47.123889803846893</v>
      </c>
      <c r="O118">
        <v>10</v>
      </c>
      <c r="P118" t="s">
        <v>29</v>
      </c>
      <c r="Q118" t="s">
        <v>30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f t="shared" si="4"/>
        <v>0</v>
      </c>
      <c r="Y118">
        <f t="shared" si="5"/>
        <v>47.123889803846893</v>
      </c>
    </row>
    <row r="119" spans="1:25">
      <c r="A119">
        <v>2021</v>
      </c>
      <c r="B119" t="s">
        <v>25</v>
      </c>
      <c r="C119">
        <v>28</v>
      </c>
      <c r="D119" t="s">
        <v>26</v>
      </c>
      <c r="E119">
        <v>43</v>
      </c>
      <c r="F119">
        <v>2</v>
      </c>
      <c r="G119" t="s">
        <v>50</v>
      </c>
      <c r="H119" t="s">
        <v>34</v>
      </c>
      <c r="I119" t="str">
        <f>VLOOKUP(H119,CODE_SHEET!$A$2:$G$152,3,FALSE)</f>
        <v>Porites</v>
      </c>
      <c r="J119" t="str">
        <f>VLOOKUP(H119,CODE_SHEET!$A$2:$G$152,4,FALSE)</f>
        <v>astreoides</v>
      </c>
      <c r="K119" s="1">
        <v>12</v>
      </c>
      <c r="L119" s="1">
        <v>8</v>
      </c>
      <c r="M119" s="1">
        <v>8</v>
      </c>
      <c r="N119">
        <f t="shared" si="3"/>
        <v>251.32741228718345</v>
      </c>
      <c r="O119">
        <v>10</v>
      </c>
      <c r="P119" t="s">
        <v>29</v>
      </c>
      <c r="Q119" t="s">
        <v>30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f t="shared" si="4"/>
        <v>0</v>
      </c>
      <c r="Y119">
        <f t="shared" si="5"/>
        <v>251.32741228718345</v>
      </c>
    </row>
    <row r="120" spans="1:25">
      <c r="A120">
        <v>2021</v>
      </c>
      <c r="B120" t="s">
        <v>25</v>
      </c>
      <c r="C120">
        <v>28</v>
      </c>
      <c r="D120" t="s">
        <v>26</v>
      </c>
      <c r="E120">
        <v>43</v>
      </c>
      <c r="F120">
        <v>2</v>
      </c>
      <c r="G120" t="s">
        <v>50</v>
      </c>
      <c r="H120" t="s">
        <v>31</v>
      </c>
      <c r="I120" t="str">
        <f>VLOOKUP(H120,CODE_SHEET!$A$2:$G$152,3,FALSE)</f>
        <v>Agaricia</v>
      </c>
      <c r="J120" t="str">
        <f>VLOOKUP(H120,CODE_SHEET!$A$2:$G$152,4,FALSE)</f>
        <v>agaricites</v>
      </c>
      <c r="K120" s="1">
        <v>18</v>
      </c>
      <c r="L120" s="1">
        <v>8</v>
      </c>
      <c r="M120" s="1">
        <v>11</v>
      </c>
      <c r="N120">
        <f t="shared" si="3"/>
        <v>449.24774946334043</v>
      </c>
      <c r="O120">
        <v>10</v>
      </c>
      <c r="P120" t="s">
        <v>29</v>
      </c>
      <c r="Q120" t="s">
        <v>30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f t="shared" si="4"/>
        <v>0</v>
      </c>
      <c r="Y120">
        <f t="shared" si="5"/>
        <v>449.24774946334043</v>
      </c>
    </row>
    <row r="121" spans="1:25">
      <c r="A121">
        <v>2021</v>
      </c>
      <c r="B121" t="s">
        <v>25</v>
      </c>
      <c r="C121">
        <v>28</v>
      </c>
      <c r="D121" t="s">
        <v>26</v>
      </c>
      <c r="E121">
        <v>43</v>
      </c>
      <c r="F121">
        <v>2</v>
      </c>
      <c r="G121" t="s">
        <v>50</v>
      </c>
      <c r="H121" t="s">
        <v>40</v>
      </c>
      <c r="I121" t="str">
        <f>VLOOKUP(H121,CODE_SHEET!$A$2:$G$152,3,FALSE)</f>
        <v>Siderastrea</v>
      </c>
      <c r="J121" t="str">
        <f>VLOOKUP(H121,CODE_SHEET!$A$2:$G$152,4,FALSE)</f>
        <v>siderea</v>
      </c>
      <c r="K121" s="1">
        <v>5</v>
      </c>
      <c r="L121" s="1">
        <v>5</v>
      </c>
      <c r="M121" s="1">
        <v>2</v>
      </c>
      <c r="N121">
        <f t="shared" si="3"/>
        <v>31.415926535897931</v>
      </c>
      <c r="O121">
        <v>10</v>
      </c>
      <c r="P121" t="s">
        <v>29</v>
      </c>
      <c r="Q121" t="s">
        <v>30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f t="shared" si="4"/>
        <v>0</v>
      </c>
      <c r="Y121">
        <f t="shared" si="5"/>
        <v>31.415926535897931</v>
      </c>
    </row>
    <row r="122" spans="1:25">
      <c r="A122">
        <v>2021</v>
      </c>
      <c r="B122" t="s">
        <v>25</v>
      </c>
      <c r="C122">
        <v>28</v>
      </c>
      <c r="D122" t="s">
        <v>26</v>
      </c>
      <c r="E122">
        <v>43</v>
      </c>
      <c r="F122">
        <v>2</v>
      </c>
      <c r="G122" t="s">
        <v>50</v>
      </c>
      <c r="H122" t="s">
        <v>53</v>
      </c>
      <c r="I122" t="str">
        <f>VLOOKUP(H122,CODE_SHEET!$A$2:$G$152,3,FALSE)</f>
        <v>Siderastrea</v>
      </c>
      <c r="J122" t="str">
        <f>VLOOKUP(H122,CODE_SHEET!$A$2:$G$152,4,FALSE)</f>
        <v>radians</v>
      </c>
      <c r="K122" s="1">
        <v>25</v>
      </c>
      <c r="L122" s="1">
        <v>15</v>
      </c>
      <c r="M122" s="1">
        <v>5</v>
      </c>
      <c r="N122">
        <f t="shared" si="3"/>
        <v>314.15926535897933</v>
      </c>
      <c r="O122">
        <v>10</v>
      </c>
      <c r="P122" t="s">
        <v>29</v>
      </c>
      <c r="Q122" t="s">
        <v>30</v>
      </c>
      <c r="R122">
        <v>50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f t="shared" si="4"/>
        <v>0</v>
      </c>
      <c r="Y122">
        <f t="shared" si="5"/>
        <v>314.15926535897933</v>
      </c>
    </row>
    <row r="123" spans="1:25">
      <c r="A123">
        <v>2021</v>
      </c>
      <c r="B123" t="s">
        <v>25</v>
      </c>
      <c r="C123">
        <v>28</v>
      </c>
      <c r="D123" t="s">
        <v>26</v>
      </c>
      <c r="E123">
        <v>43</v>
      </c>
      <c r="F123">
        <v>2</v>
      </c>
      <c r="G123" t="s">
        <v>50</v>
      </c>
      <c r="H123" t="s">
        <v>35</v>
      </c>
      <c r="I123" t="str">
        <f>VLOOKUP(H123,CODE_SHEET!$A$2:$G$152,3,FALSE)</f>
        <v>Montastraea</v>
      </c>
      <c r="J123" t="str">
        <f>VLOOKUP(H123,CODE_SHEET!$A$2:$G$152,4,FALSE)</f>
        <v>cavernosa</v>
      </c>
      <c r="K123" s="1">
        <v>8</v>
      </c>
      <c r="L123" s="1">
        <v>5</v>
      </c>
      <c r="M123" s="1">
        <v>1</v>
      </c>
      <c r="N123">
        <f t="shared" si="3"/>
        <v>20.420352248333657</v>
      </c>
      <c r="O123">
        <v>10</v>
      </c>
      <c r="P123" t="s">
        <v>29</v>
      </c>
      <c r="Q123" t="s">
        <v>30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f t="shared" si="4"/>
        <v>0</v>
      </c>
      <c r="Y123">
        <f t="shared" si="5"/>
        <v>20.420352248333657</v>
      </c>
    </row>
    <row r="124" spans="1:25">
      <c r="A124">
        <v>2021</v>
      </c>
      <c r="B124" t="s">
        <v>25</v>
      </c>
      <c r="C124">
        <v>28</v>
      </c>
      <c r="D124" t="s">
        <v>26</v>
      </c>
      <c r="E124">
        <v>43</v>
      </c>
      <c r="F124">
        <v>2</v>
      </c>
      <c r="G124" t="s">
        <v>50</v>
      </c>
      <c r="H124" t="s">
        <v>34</v>
      </c>
      <c r="I124" t="str">
        <f>VLOOKUP(H124,CODE_SHEET!$A$2:$G$152,3,FALSE)</f>
        <v>Porites</v>
      </c>
      <c r="J124" t="str">
        <f>VLOOKUP(H124,CODE_SHEET!$A$2:$G$152,4,FALSE)</f>
        <v>astreoides</v>
      </c>
      <c r="K124" s="1">
        <v>12</v>
      </c>
      <c r="L124" s="1">
        <v>25</v>
      </c>
      <c r="M124" s="1">
        <v>8</v>
      </c>
      <c r="N124">
        <f t="shared" si="3"/>
        <v>464.9557127312894</v>
      </c>
      <c r="O124">
        <v>10</v>
      </c>
      <c r="P124" t="s">
        <v>29</v>
      </c>
      <c r="Q124" t="s">
        <v>30</v>
      </c>
      <c r="R124">
        <v>10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f t="shared" si="4"/>
        <v>0</v>
      </c>
      <c r="Y124">
        <f t="shared" si="5"/>
        <v>464.9557127312894</v>
      </c>
    </row>
    <row r="125" spans="1:25">
      <c r="A125">
        <v>2021</v>
      </c>
      <c r="B125" t="s">
        <v>25</v>
      </c>
      <c r="C125">
        <v>28</v>
      </c>
      <c r="D125" t="s">
        <v>26</v>
      </c>
      <c r="E125">
        <v>43</v>
      </c>
      <c r="F125">
        <v>2</v>
      </c>
      <c r="G125" t="s">
        <v>50</v>
      </c>
      <c r="H125" t="s">
        <v>34</v>
      </c>
      <c r="I125" t="str">
        <f>VLOOKUP(H125,CODE_SHEET!$A$2:$G$152,3,FALSE)</f>
        <v>Porites</v>
      </c>
      <c r="J125" t="str">
        <f>VLOOKUP(H125,CODE_SHEET!$A$2:$G$152,4,FALSE)</f>
        <v>astreoides</v>
      </c>
      <c r="K125" s="1">
        <v>5</v>
      </c>
      <c r="L125" s="1">
        <v>5</v>
      </c>
      <c r="M125" s="1">
        <v>2</v>
      </c>
      <c r="N125">
        <f t="shared" si="3"/>
        <v>31.415926535897931</v>
      </c>
      <c r="O125">
        <v>10</v>
      </c>
      <c r="P125" t="s">
        <v>29</v>
      </c>
      <c r="Q125" t="s">
        <v>30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f t="shared" si="4"/>
        <v>0</v>
      </c>
      <c r="Y125">
        <f t="shared" si="5"/>
        <v>31.415926535897931</v>
      </c>
    </row>
    <row r="126" spans="1:25">
      <c r="A126">
        <v>2021</v>
      </c>
      <c r="B126" t="s">
        <v>25</v>
      </c>
      <c r="C126">
        <v>28</v>
      </c>
      <c r="D126" t="s">
        <v>26</v>
      </c>
      <c r="E126">
        <v>43</v>
      </c>
      <c r="F126">
        <v>2</v>
      </c>
      <c r="G126" t="s">
        <v>50</v>
      </c>
      <c r="H126" t="s">
        <v>34</v>
      </c>
      <c r="I126" t="str">
        <f>VLOOKUP(H126,CODE_SHEET!$A$2:$G$152,3,FALSE)</f>
        <v>Porites</v>
      </c>
      <c r="J126" t="str">
        <f>VLOOKUP(H126,CODE_SHEET!$A$2:$G$152,4,FALSE)</f>
        <v>astreoides</v>
      </c>
      <c r="K126" s="1">
        <v>10</v>
      </c>
      <c r="L126" s="1">
        <v>8</v>
      </c>
      <c r="M126" s="1">
        <v>3</v>
      </c>
      <c r="N126">
        <f t="shared" si="3"/>
        <v>84.823001646924411</v>
      </c>
      <c r="O126">
        <v>10</v>
      </c>
      <c r="P126" t="s">
        <v>29</v>
      </c>
      <c r="Q126" t="s">
        <v>30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f t="shared" si="4"/>
        <v>0</v>
      </c>
      <c r="Y126">
        <f t="shared" si="5"/>
        <v>84.823001646924411</v>
      </c>
    </row>
    <row r="127" spans="1:25">
      <c r="A127">
        <v>2021</v>
      </c>
      <c r="B127" t="s">
        <v>25</v>
      </c>
      <c r="C127">
        <v>28</v>
      </c>
      <c r="D127" t="s">
        <v>26</v>
      </c>
      <c r="E127">
        <v>43</v>
      </c>
      <c r="F127">
        <v>2</v>
      </c>
      <c r="G127" t="s">
        <v>50</v>
      </c>
      <c r="H127" t="s">
        <v>35</v>
      </c>
      <c r="I127" t="str">
        <f>VLOOKUP(H127,CODE_SHEET!$A$2:$G$152,3,FALSE)</f>
        <v>Montastraea</v>
      </c>
      <c r="J127" t="str">
        <f>VLOOKUP(H127,CODE_SHEET!$A$2:$G$152,4,FALSE)</f>
        <v>cavernosa</v>
      </c>
      <c r="K127" s="1">
        <v>5</v>
      </c>
      <c r="L127" s="1">
        <v>5</v>
      </c>
      <c r="M127" s="1">
        <v>2</v>
      </c>
      <c r="N127">
        <f t="shared" si="3"/>
        <v>31.415926535897931</v>
      </c>
      <c r="O127">
        <v>10</v>
      </c>
      <c r="P127" t="s">
        <v>29</v>
      </c>
      <c r="Q127" t="s">
        <v>30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f t="shared" si="4"/>
        <v>0</v>
      </c>
      <c r="Y127">
        <f t="shared" si="5"/>
        <v>31.415926535897931</v>
      </c>
    </row>
    <row r="128" spans="1:25">
      <c r="A128">
        <v>2021</v>
      </c>
      <c r="B128" t="s">
        <v>25</v>
      </c>
      <c r="C128">
        <v>28</v>
      </c>
      <c r="D128" t="s">
        <v>26</v>
      </c>
      <c r="E128">
        <v>43</v>
      </c>
      <c r="F128">
        <v>2</v>
      </c>
      <c r="G128" t="s">
        <v>50</v>
      </c>
      <c r="H128" t="s">
        <v>34</v>
      </c>
      <c r="I128" t="str">
        <f>VLOOKUP(H128,CODE_SHEET!$A$2:$G$152,3,FALSE)</f>
        <v>Porites</v>
      </c>
      <c r="J128" t="str">
        <f>VLOOKUP(H128,CODE_SHEET!$A$2:$G$152,4,FALSE)</f>
        <v>astreoides</v>
      </c>
      <c r="K128" s="1">
        <v>12</v>
      </c>
      <c r="L128" s="1">
        <v>12</v>
      </c>
      <c r="M128" s="1">
        <v>4</v>
      </c>
      <c r="N128">
        <f t="shared" si="3"/>
        <v>150.79644737231007</v>
      </c>
      <c r="O128">
        <v>10</v>
      </c>
      <c r="P128" t="s">
        <v>29</v>
      </c>
      <c r="Q128" t="s">
        <v>30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f t="shared" si="4"/>
        <v>0</v>
      </c>
      <c r="Y128">
        <f t="shared" si="5"/>
        <v>150.79644737231007</v>
      </c>
    </row>
    <row r="129" spans="1:25">
      <c r="A129">
        <v>2021</v>
      </c>
      <c r="B129" t="s">
        <v>25</v>
      </c>
      <c r="C129">
        <v>28</v>
      </c>
      <c r="D129" t="s">
        <v>26</v>
      </c>
      <c r="E129">
        <v>43</v>
      </c>
      <c r="F129">
        <v>2</v>
      </c>
      <c r="G129" t="s">
        <v>50</v>
      </c>
      <c r="H129" t="s">
        <v>41</v>
      </c>
      <c r="I129" t="str">
        <f>VLOOKUP(H129,CODE_SHEET!$A$2:$G$152,3,FALSE)</f>
        <v>Millepora</v>
      </c>
      <c r="J129" t="str">
        <f>VLOOKUP(H129,CODE_SHEET!$A$2:$G$152,4,FALSE)</f>
        <v>alcicornis</v>
      </c>
      <c r="K129" s="1">
        <v>12</v>
      </c>
      <c r="L129" s="1">
        <v>5</v>
      </c>
      <c r="M129" s="1">
        <v>11</v>
      </c>
      <c r="N129">
        <f t="shared" si="3"/>
        <v>293.73891311064568</v>
      </c>
      <c r="O129">
        <v>10</v>
      </c>
      <c r="P129" t="s">
        <v>29</v>
      </c>
      <c r="Q129" t="s">
        <v>30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f t="shared" si="4"/>
        <v>0</v>
      </c>
      <c r="Y129">
        <f t="shared" si="5"/>
        <v>293.73891311064568</v>
      </c>
    </row>
    <row r="130" spans="1:25">
      <c r="A130">
        <v>2021</v>
      </c>
      <c r="B130" t="s">
        <v>25</v>
      </c>
      <c r="C130">
        <v>28</v>
      </c>
      <c r="D130" t="s">
        <v>26</v>
      </c>
      <c r="E130">
        <v>43</v>
      </c>
      <c r="F130">
        <v>2</v>
      </c>
      <c r="G130" t="s">
        <v>50</v>
      </c>
      <c r="H130" t="s">
        <v>34</v>
      </c>
      <c r="I130" t="str">
        <f>VLOOKUP(H130,CODE_SHEET!$A$2:$G$152,3,FALSE)</f>
        <v>Porites</v>
      </c>
      <c r="J130" t="str">
        <f>VLOOKUP(H130,CODE_SHEET!$A$2:$G$152,4,FALSE)</f>
        <v>astreoides</v>
      </c>
      <c r="K130" s="1">
        <v>5</v>
      </c>
      <c r="L130" s="1">
        <v>5</v>
      </c>
      <c r="M130" s="1">
        <v>5</v>
      </c>
      <c r="N130">
        <f t="shared" si="3"/>
        <v>78.539816339744831</v>
      </c>
      <c r="O130">
        <v>10</v>
      </c>
      <c r="P130" t="s">
        <v>47</v>
      </c>
      <c r="Q130" t="s">
        <v>52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f t="shared" si="4"/>
        <v>0</v>
      </c>
      <c r="Y130">
        <f t="shared" si="5"/>
        <v>78.539816339744831</v>
      </c>
    </row>
    <row r="131" spans="1:25">
      <c r="A131">
        <v>2021</v>
      </c>
      <c r="B131" t="s">
        <v>25</v>
      </c>
      <c r="C131">
        <v>28</v>
      </c>
      <c r="D131" t="s">
        <v>26</v>
      </c>
      <c r="E131">
        <v>43</v>
      </c>
      <c r="F131">
        <v>2</v>
      </c>
      <c r="G131" t="s">
        <v>50</v>
      </c>
      <c r="H131" t="s">
        <v>31</v>
      </c>
      <c r="I131" t="str">
        <f>VLOOKUP(H131,CODE_SHEET!$A$2:$G$152,3,FALSE)</f>
        <v>Agaricia</v>
      </c>
      <c r="J131" t="str">
        <f>VLOOKUP(H131,CODE_SHEET!$A$2:$G$152,4,FALSE)</f>
        <v>agaricites</v>
      </c>
      <c r="K131" s="1">
        <v>20</v>
      </c>
      <c r="L131" s="1">
        <v>18</v>
      </c>
      <c r="M131" s="1">
        <v>5</v>
      </c>
      <c r="N131">
        <f t="shared" ref="N131:N194" si="6">PI()*(K131/2)*M131+PI()*(L131/2)*M131</f>
        <v>298.45130209103036</v>
      </c>
      <c r="O131">
        <v>10</v>
      </c>
      <c r="P131" t="s">
        <v>47</v>
      </c>
      <c r="Q131" t="s">
        <v>52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f>SUM(U131:W131)/100*N131</f>
        <v>44.767695313654549</v>
      </c>
      <c r="Y131">
        <f t="shared" ref="Y131:Y194" si="7">N131-X131</f>
        <v>253.68360677737581</v>
      </c>
    </row>
    <row r="132" spans="1:25">
      <c r="A132">
        <v>2021</v>
      </c>
      <c r="B132" t="s">
        <v>25</v>
      </c>
      <c r="C132">
        <v>28</v>
      </c>
      <c r="D132" t="s">
        <v>26</v>
      </c>
      <c r="E132">
        <v>43</v>
      </c>
      <c r="F132">
        <v>2</v>
      </c>
      <c r="G132" t="s">
        <v>50</v>
      </c>
      <c r="H132" t="s">
        <v>31</v>
      </c>
      <c r="I132" t="str">
        <f>VLOOKUP(H132,CODE_SHEET!$A$2:$G$152,3,FALSE)</f>
        <v>Agaricia</v>
      </c>
      <c r="J132" t="str">
        <f>VLOOKUP(H132,CODE_SHEET!$A$2:$G$152,4,FALSE)</f>
        <v>agaricites</v>
      </c>
      <c r="K132" s="1">
        <v>12</v>
      </c>
      <c r="L132" s="1">
        <v>5</v>
      </c>
      <c r="M132" s="1">
        <v>8</v>
      </c>
      <c r="N132">
        <f t="shared" si="6"/>
        <v>213.62830044410595</v>
      </c>
      <c r="O132">
        <v>10</v>
      </c>
      <c r="P132" t="s">
        <v>29</v>
      </c>
      <c r="Q132" t="s">
        <v>30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f t="shared" ref="X132:X194" si="8">SUM(U132:W132)/100*N132</f>
        <v>0</v>
      </c>
      <c r="Y132">
        <f t="shared" si="7"/>
        <v>213.62830044410595</v>
      </c>
    </row>
    <row r="133" spans="1:25">
      <c r="A133">
        <v>2021</v>
      </c>
      <c r="B133" t="s">
        <v>25</v>
      </c>
      <c r="C133">
        <v>28</v>
      </c>
      <c r="D133" t="s">
        <v>26</v>
      </c>
      <c r="E133">
        <v>43</v>
      </c>
      <c r="F133">
        <v>2</v>
      </c>
      <c r="G133" t="s">
        <v>50</v>
      </c>
      <c r="H133" t="s">
        <v>40</v>
      </c>
      <c r="I133" t="str">
        <f>VLOOKUP(H133,CODE_SHEET!$A$2:$G$152,3,FALSE)</f>
        <v>Siderastrea</v>
      </c>
      <c r="J133" t="str">
        <f>VLOOKUP(H133,CODE_SHEET!$A$2:$G$152,4,FALSE)</f>
        <v>siderea</v>
      </c>
      <c r="K133" s="1">
        <v>28</v>
      </c>
      <c r="L133" s="1">
        <v>25</v>
      </c>
      <c r="M133" s="1">
        <v>15</v>
      </c>
      <c r="N133">
        <f t="shared" si="6"/>
        <v>1248.7830798019427</v>
      </c>
      <c r="O133">
        <v>10</v>
      </c>
      <c r="P133" t="s">
        <v>29</v>
      </c>
      <c r="Q133" t="s">
        <v>30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f t="shared" si="8"/>
        <v>0</v>
      </c>
      <c r="Y133">
        <f t="shared" si="7"/>
        <v>1248.7830798019427</v>
      </c>
    </row>
    <row r="134" spans="1:25">
      <c r="A134">
        <v>2021</v>
      </c>
      <c r="B134" t="s">
        <v>25</v>
      </c>
      <c r="C134">
        <v>28</v>
      </c>
      <c r="D134" t="s">
        <v>26</v>
      </c>
      <c r="E134">
        <v>43</v>
      </c>
      <c r="F134">
        <v>2</v>
      </c>
      <c r="G134" t="s">
        <v>50</v>
      </c>
      <c r="H134" t="s">
        <v>32</v>
      </c>
      <c r="I134" t="str">
        <f>VLOOKUP(H134,CODE_SHEET!$A$2:$G$152,3,FALSE)</f>
        <v>Porites</v>
      </c>
      <c r="J134" t="str">
        <f>VLOOKUP(H134,CODE_SHEET!$A$2:$G$152,4,FALSE)</f>
        <v>porites</v>
      </c>
      <c r="K134" s="1">
        <v>15</v>
      </c>
      <c r="L134" s="1">
        <v>20</v>
      </c>
      <c r="M134" s="1">
        <v>5</v>
      </c>
      <c r="N134">
        <f t="shared" si="6"/>
        <v>274.88935718910693</v>
      </c>
      <c r="O134">
        <v>10</v>
      </c>
      <c r="P134" t="s">
        <v>29</v>
      </c>
      <c r="Q134" t="s">
        <v>30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70</v>
      </c>
      <c r="X134">
        <f t="shared" si="8"/>
        <v>192.42255003237483</v>
      </c>
      <c r="Y134">
        <f t="shared" si="7"/>
        <v>82.466807156732102</v>
      </c>
    </row>
    <row r="135" spans="1:25">
      <c r="A135">
        <v>2021</v>
      </c>
      <c r="B135" t="s">
        <v>25</v>
      </c>
      <c r="C135">
        <v>28</v>
      </c>
      <c r="D135" t="s">
        <v>26</v>
      </c>
      <c r="E135">
        <v>43</v>
      </c>
      <c r="F135">
        <v>2</v>
      </c>
      <c r="G135" t="s">
        <v>50</v>
      </c>
      <c r="H135" t="s">
        <v>38</v>
      </c>
      <c r="I135" t="str">
        <f>VLOOKUP(H135,CODE_SHEET!$A$2:$G$152,3,FALSE)</f>
        <v>Orbicella</v>
      </c>
      <c r="J135" t="str">
        <f>VLOOKUP(H135,CODE_SHEET!$A$2:$G$152,4,FALSE)</f>
        <v>faveolata</v>
      </c>
      <c r="K135" s="1">
        <v>85</v>
      </c>
      <c r="L135" s="1">
        <v>50</v>
      </c>
      <c r="M135" s="1">
        <v>55</v>
      </c>
      <c r="N135">
        <f t="shared" si="6"/>
        <v>11663.162726452108</v>
      </c>
      <c r="O135">
        <v>10</v>
      </c>
      <c r="P135" t="s">
        <v>29</v>
      </c>
      <c r="Q135" t="s">
        <v>30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f t="shared" si="8"/>
        <v>0</v>
      </c>
      <c r="Y135">
        <f t="shared" si="7"/>
        <v>11663.162726452108</v>
      </c>
    </row>
    <row r="136" spans="1:25">
      <c r="A136">
        <v>2021</v>
      </c>
      <c r="B136" t="s">
        <v>25</v>
      </c>
      <c r="C136">
        <v>28</v>
      </c>
      <c r="D136" t="s">
        <v>26</v>
      </c>
      <c r="E136">
        <v>43</v>
      </c>
      <c r="F136">
        <v>2</v>
      </c>
      <c r="G136" t="s">
        <v>50</v>
      </c>
      <c r="H136" t="s">
        <v>31</v>
      </c>
      <c r="I136" t="str">
        <f>VLOOKUP(H136,CODE_SHEET!$A$2:$G$152,3,FALSE)</f>
        <v>Agaricia</v>
      </c>
      <c r="J136" t="str">
        <f>VLOOKUP(H136,CODE_SHEET!$A$2:$G$152,4,FALSE)</f>
        <v>agaricites</v>
      </c>
      <c r="K136" s="1">
        <v>25</v>
      </c>
      <c r="L136" s="1">
        <v>5</v>
      </c>
      <c r="M136" s="1">
        <v>11</v>
      </c>
      <c r="N136">
        <f t="shared" si="6"/>
        <v>518.36278784231592</v>
      </c>
      <c r="O136">
        <v>10</v>
      </c>
      <c r="P136" t="s">
        <v>29</v>
      </c>
      <c r="Q136" t="s">
        <v>30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25</v>
      </c>
      <c r="X136">
        <f t="shared" si="8"/>
        <v>129.59069696057898</v>
      </c>
      <c r="Y136">
        <f t="shared" si="7"/>
        <v>388.77209088173697</v>
      </c>
    </row>
    <row r="137" spans="1:25">
      <c r="A137">
        <v>2021</v>
      </c>
      <c r="B137" t="s">
        <v>25</v>
      </c>
      <c r="C137">
        <v>28</v>
      </c>
      <c r="D137" t="s">
        <v>54</v>
      </c>
      <c r="E137">
        <v>33</v>
      </c>
      <c r="F137">
        <v>1</v>
      </c>
      <c r="G137" t="s">
        <v>27</v>
      </c>
      <c r="H137" t="s">
        <v>34</v>
      </c>
      <c r="I137" t="str">
        <f>VLOOKUP(H137,CODE_SHEET!$A$2:$G$152,3,FALSE)</f>
        <v>Porites</v>
      </c>
      <c r="J137" t="str">
        <f>VLOOKUP(H137,CODE_SHEET!$A$2:$G$152,4,FALSE)</f>
        <v>astreoides</v>
      </c>
      <c r="K137" s="1">
        <v>5</v>
      </c>
      <c r="L137" s="1">
        <v>5</v>
      </c>
      <c r="M137" s="1">
        <v>5</v>
      </c>
      <c r="N137">
        <f t="shared" si="6"/>
        <v>78.539816339744831</v>
      </c>
      <c r="O137">
        <v>10</v>
      </c>
      <c r="P137" t="s">
        <v>29</v>
      </c>
      <c r="Q137" t="s">
        <v>30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f t="shared" si="8"/>
        <v>0</v>
      </c>
      <c r="Y137">
        <f t="shared" si="7"/>
        <v>78.539816339744831</v>
      </c>
    </row>
    <row r="138" spans="1:25">
      <c r="A138">
        <v>2021</v>
      </c>
      <c r="B138" t="s">
        <v>25</v>
      </c>
      <c r="C138">
        <v>28</v>
      </c>
      <c r="D138" t="s">
        <v>54</v>
      </c>
      <c r="E138">
        <v>33</v>
      </c>
      <c r="F138">
        <v>1</v>
      </c>
      <c r="G138" t="s">
        <v>27</v>
      </c>
      <c r="H138" t="s">
        <v>35</v>
      </c>
      <c r="I138" t="str">
        <f>VLOOKUP(H138,CODE_SHEET!$A$2:$G$152,3,FALSE)</f>
        <v>Montastraea</v>
      </c>
      <c r="J138" t="str">
        <f>VLOOKUP(H138,CODE_SHEET!$A$2:$G$152,4,FALSE)</f>
        <v>cavernosa</v>
      </c>
      <c r="K138" s="1">
        <v>25</v>
      </c>
      <c r="L138" s="1">
        <v>40</v>
      </c>
      <c r="M138" s="1">
        <v>31</v>
      </c>
      <c r="N138">
        <f t="shared" si="6"/>
        <v>3165.1545984917166</v>
      </c>
      <c r="O138">
        <v>10</v>
      </c>
      <c r="P138" t="s">
        <v>29</v>
      </c>
      <c r="Q138" t="s">
        <v>30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f t="shared" si="8"/>
        <v>0</v>
      </c>
      <c r="Y138">
        <f t="shared" si="7"/>
        <v>3165.1545984917166</v>
      </c>
    </row>
    <row r="139" spans="1:25">
      <c r="A139">
        <v>2021</v>
      </c>
      <c r="B139" t="s">
        <v>25</v>
      </c>
      <c r="C139">
        <v>28</v>
      </c>
      <c r="D139" t="s">
        <v>54</v>
      </c>
      <c r="E139">
        <v>33</v>
      </c>
      <c r="F139">
        <v>1</v>
      </c>
      <c r="G139" t="s">
        <v>27</v>
      </c>
      <c r="H139" t="s">
        <v>55</v>
      </c>
      <c r="I139" t="str">
        <f>VLOOKUP(H139,CODE_SHEET!$A$2:$G$152,3,FALSE)</f>
        <v>Orbicella</v>
      </c>
      <c r="J139" t="str">
        <f>VLOOKUP(H139,CODE_SHEET!$A$2:$G$152,4,FALSE)</f>
        <v>franksi</v>
      </c>
      <c r="K139" s="1">
        <v>7</v>
      </c>
      <c r="L139" s="1">
        <v>7</v>
      </c>
      <c r="M139" s="1">
        <v>11</v>
      </c>
      <c r="N139">
        <f t="shared" si="6"/>
        <v>241.90263432641407</v>
      </c>
      <c r="O139">
        <v>10</v>
      </c>
      <c r="P139" t="s">
        <v>29</v>
      </c>
      <c r="Q139" t="s">
        <v>30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f t="shared" si="8"/>
        <v>0</v>
      </c>
      <c r="Y139">
        <f t="shared" si="7"/>
        <v>241.90263432641407</v>
      </c>
    </row>
    <row r="140" spans="1:25">
      <c r="A140">
        <v>2021</v>
      </c>
      <c r="B140" t="s">
        <v>25</v>
      </c>
      <c r="C140">
        <v>28</v>
      </c>
      <c r="D140" t="s">
        <v>54</v>
      </c>
      <c r="E140">
        <v>33</v>
      </c>
      <c r="F140">
        <v>1</v>
      </c>
      <c r="G140" t="s">
        <v>27</v>
      </c>
      <c r="H140" t="s">
        <v>34</v>
      </c>
      <c r="I140" t="str">
        <f>VLOOKUP(H140,CODE_SHEET!$A$2:$G$152,3,FALSE)</f>
        <v>Porites</v>
      </c>
      <c r="J140" t="str">
        <f>VLOOKUP(H140,CODE_SHEET!$A$2:$G$152,4,FALSE)</f>
        <v>astreoides</v>
      </c>
      <c r="K140" s="1">
        <v>5</v>
      </c>
      <c r="L140" s="1">
        <v>5</v>
      </c>
      <c r="M140" s="1">
        <v>5</v>
      </c>
      <c r="N140">
        <f t="shared" si="6"/>
        <v>78.539816339744831</v>
      </c>
      <c r="O140">
        <v>10</v>
      </c>
      <c r="P140" t="s">
        <v>29</v>
      </c>
      <c r="Q140" t="s">
        <v>30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f t="shared" si="8"/>
        <v>0</v>
      </c>
      <c r="Y140">
        <f t="shared" si="7"/>
        <v>78.539816339744831</v>
      </c>
    </row>
    <row r="141" spans="1:25">
      <c r="A141">
        <v>2021</v>
      </c>
      <c r="B141" t="s">
        <v>25</v>
      </c>
      <c r="C141">
        <v>28</v>
      </c>
      <c r="D141" t="s">
        <v>54</v>
      </c>
      <c r="E141">
        <v>33</v>
      </c>
      <c r="F141">
        <v>1</v>
      </c>
      <c r="G141" t="s">
        <v>27</v>
      </c>
      <c r="H141" t="s">
        <v>35</v>
      </c>
      <c r="I141" t="str">
        <f>VLOOKUP(H141,CODE_SHEET!$A$2:$G$152,3,FALSE)</f>
        <v>Montastraea</v>
      </c>
      <c r="J141" t="str">
        <f>VLOOKUP(H141,CODE_SHEET!$A$2:$G$152,4,FALSE)</f>
        <v>cavernosa</v>
      </c>
      <c r="K141" s="1">
        <v>12</v>
      </c>
      <c r="L141" s="1">
        <v>10</v>
      </c>
      <c r="M141" s="1">
        <v>15</v>
      </c>
      <c r="N141">
        <f t="shared" si="6"/>
        <v>518.36278784231581</v>
      </c>
      <c r="O141">
        <v>10</v>
      </c>
      <c r="P141" t="s">
        <v>47</v>
      </c>
      <c r="Q141" t="s">
        <v>44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f t="shared" si="8"/>
        <v>259.18139392115791</v>
      </c>
      <c r="Y141">
        <f t="shared" si="7"/>
        <v>259.18139392115791</v>
      </c>
    </row>
    <row r="142" spans="1:25">
      <c r="A142">
        <v>2021</v>
      </c>
      <c r="B142" t="s">
        <v>25</v>
      </c>
      <c r="C142">
        <v>28</v>
      </c>
      <c r="D142" t="s">
        <v>54</v>
      </c>
      <c r="E142">
        <v>33</v>
      </c>
      <c r="F142">
        <v>1</v>
      </c>
      <c r="G142" t="s">
        <v>27</v>
      </c>
      <c r="H142" t="s">
        <v>31</v>
      </c>
      <c r="I142" t="str">
        <f>VLOOKUP(H142,CODE_SHEET!$A$2:$G$152,3,FALSE)</f>
        <v>Agaricia</v>
      </c>
      <c r="J142" t="str">
        <f>VLOOKUP(H142,CODE_SHEET!$A$2:$G$152,4,FALSE)</f>
        <v>agaricites</v>
      </c>
      <c r="K142" s="1">
        <v>12</v>
      </c>
      <c r="L142" s="1">
        <v>5</v>
      </c>
      <c r="M142" s="1">
        <v>11</v>
      </c>
      <c r="N142">
        <f t="shared" si="6"/>
        <v>293.73891311064568</v>
      </c>
      <c r="O142">
        <v>10</v>
      </c>
      <c r="P142" t="s">
        <v>29</v>
      </c>
      <c r="Q142" t="s">
        <v>30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f t="shared" si="8"/>
        <v>0</v>
      </c>
      <c r="Y142">
        <f t="shared" si="7"/>
        <v>293.73891311064568</v>
      </c>
    </row>
    <row r="143" spans="1:25">
      <c r="A143">
        <v>2021</v>
      </c>
      <c r="B143" t="s">
        <v>25</v>
      </c>
      <c r="C143">
        <v>28</v>
      </c>
      <c r="D143" t="s">
        <v>54</v>
      </c>
      <c r="E143">
        <v>33</v>
      </c>
      <c r="F143">
        <v>1</v>
      </c>
      <c r="G143" t="s">
        <v>27</v>
      </c>
      <c r="H143" t="s">
        <v>56</v>
      </c>
      <c r="I143" t="str">
        <f>VLOOKUP(H143,CODE_SHEET!$A$2:$G$152,3,FALSE)</f>
        <v>Madracis</v>
      </c>
      <c r="J143" t="str">
        <f>VLOOKUP(H143,CODE_SHEET!$A$2:$G$152,4,FALSE)</f>
        <v>decactis</v>
      </c>
      <c r="K143" s="1">
        <v>15</v>
      </c>
      <c r="L143" s="1">
        <v>5</v>
      </c>
      <c r="M143" s="1">
        <v>11</v>
      </c>
      <c r="N143">
        <f t="shared" si="6"/>
        <v>345.57519189487721</v>
      </c>
      <c r="O143">
        <v>10</v>
      </c>
      <c r="P143" t="s">
        <v>29</v>
      </c>
      <c r="Q143" t="s">
        <v>30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50</v>
      </c>
      <c r="X143">
        <f t="shared" si="8"/>
        <v>172.7875959474386</v>
      </c>
      <c r="Y143">
        <f t="shared" si="7"/>
        <v>172.7875959474386</v>
      </c>
    </row>
    <row r="144" spans="1:25">
      <c r="A144">
        <v>2021</v>
      </c>
      <c r="B144" t="s">
        <v>25</v>
      </c>
      <c r="C144">
        <v>28</v>
      </c>
      <c r="D144" t="s">
        <v>54</v>
      </c>
      <c r="E144">
        <v>33</v>
      </c>
      <c r="F144">
        <v>1</v>
      </c>
      <c r="G144" t="s">
        <v>27</v>
      </c>
      <c r="H144" t="s">
        <v>57</v>
      </c>
      <c r="I144" t="str">
        <f>VLOOKUP(H144,CODE_SHEET!$A$2:$G$152,3,FALSE)</f>
        <v>Isophyllia</v>
      </c>
      <c r="J144" t="str">
        <f>VLOOKUP(H144,CODE_SHEET!$A$2:$G$152,4,FALSE)</f>
        <v>sinuosa</v>
      </c>
      <c r="K144" s="1">
        <v>12</v>
      </c>
      <c r="L144" s="1">
        <v>8</v>
      </c>
      <c r="M144" s="1">
        <v>5</v>
      </c>
      <c r="N144">
        <f t="shared" si="6"/>
        <v>157.07963267948963</v>
      </c>
      <c r="O144">
        <v>10</v>
      </c>
      <c r="P144" t="s">
        <v>29</v>
      </c>
      <c r="Q144" t="s">
        <v>30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f t="shared" si="8"/>
        <v>0</v>
      </c>
      <c r="Y144">
        <f t="shared" si="7"/>
        <v>157.07963267948963</v>
      </c>
    </row>
    <row r="145" spans="1:25">
      <c r="A145">
        <v>2021</v>
      </c>
      <c r="B145" t="s">
        <v>25</v>
      </c>
      <c r="C145">
        <v>28</v>
      </c>
      <c r="D145" t="s">
        <v>54</v>
      </c>
      <c r="E145">
        <v>33</v>
      </c>
      <c r="F145">
        <v>1</v>
      </c>
      <c r="G145" t="s">
        <v>27</v>
      </c>
      <c r="H145" t="s">
        <v>31</v>
      </c>
      <c r="I145" t="str">
        <f>VLOOKUP(H145,CODE_SHEET!$A$2:$G$152,3,FALSE)</f>
        <v>Agaricia</v>
      </c>
      <c r="J145" t="str">
        <f>VLOOKUP(H145,CODE_SHEET!$A$2:$G$152,4,FALSE)</f>
        <v>agaricites</v>
      </c>
      <c r="K145" s="1">
        <v>28</v>
      </c>
      <c r="L145" s="1">
        <v>15</v>
      </c>
      <c r="M145" s="1">
        <v>15</v>
      </c>
      <c r="N145">
        <f t="shared" si="6"/>
        <v>1013.1636307827083</v>
      </c>
      <c r="O145">
        <v>10</v>
      </c>
      <c r="P145" t="s">
        <v>29</v>
      </c>
      <c r="Q145" t="s">
        <v>30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f t="shared" si="8"/>
        <v>0</v>
      </c>
      <c r="Y145">
        <f t="shared" si="7"/>
        <v>1013.1636307827083</v>
      </c>
    </row>
    <row r="146" spans="1:25">
      <c r="A146">
        <v>2021</v>
      </c>
      <c r="B146" t="s">
        <v>25</v>
      </c>
      <c r="C146">
        <v>28</v>
      </c>
      <c r="D146" t="s">
        <v>54</v>
      </c>
      <c r="E146">
        <v>33</v>
      </c>
      <c r="F146">
        <v>1</v>
      </c>
      <c r="G146" t="s">
        <v>27</v>
      </c>
      <c r="H146" t="s">
        <v>34</v>
      </c>
      <c r="I146" t="str">
        <f>VLOOKUP(H146,CODE_SHEET!$A$2:$G$152,3,FALSE)</f>
        <v>Porites</v>
      </c>
      <c r="J146" t="str">
        <f>VLOOKUP(H146,CODE_SHEET!$A$2:$G$152,4,FALSE)</f>
        <v>astreoides</v>
      </c>
      <c r="K146" s="1">
        <v>7</v>
      </c>
      <c r="L146" s="1">
        <v>5</v>
      </c>
      <c r="M146" s="1">
        <v>3</v>
      </c>
      <c r="N146">
        <f t="shared" si="6"/>
        <v>56.548667764616276</v>
      </c>
      <c r="O146">
        <v>10</v>
      </c>
      <c r="P146" t="s">
        <v>29</v>
      </c>
      <c r="Q146" t="s">
        <v>30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f t="shared" si="8"/>
        <v>0</v>
      </c>
      <c r="Y146">
        <f t="shared" si="7"/>
        <v>56.548667764616276</v>
      </c>
    </row>
    <row r="147" spans="1:25">
      <c r="A147">
        <v>2021</v>
      </c>
      <c r="B147" t="s">
        <v>25</v>
      </c>
      <c r="C147">
        <v>28</v>
      </c>
      <c r="D147" t="s">
        <v>54</v>
      </c>
      <c r="E147">
        <v>33</v>
      </c>
      <c r="F147">
        <v>1</v>
      </c>
      <c r="G147" t="s">
        <v>27</v>
      </c>
      <c r="H147" t="s">
        <v>31</v>
      </c>
      <c r="I147" t="str">
        <f>VLOOKUP(H147,CODE_SHEET!$A$2:$G$152,3,FALSE)</f>
        <v>Agaricia</v>
      </c>
      <c r="J147" t="str">
        <f>VLOOKUP(H147,CODE_SHEET!$A$2:$G$152,4,FALSE)</f>
        <v>agaricites</v>
      </c>
      <c r="K147" s="1">
        <v>42</v>
      </c>
      <c r="L147" s="1">
        <v>32</v>
      </c>
      <c r="M147" s="1">
        <v>25</v>
      </c>
      <c r="N147">
        <f t="shared" si="6"/>
        <v>2905.9732045705587</v>
      </c>
      <c r="O147">
        <v>10</v>
      </c>
      <c r="P147" t="s">
        <v>29</v>
      </c>
      <c r="Q147" t="s">
        <v>30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25</v>
      </c>
      <c r="X147">
        <f t="shared" si="8"/>
        <v>726.49330114263967</v>
      </c>
      <c r="Y147">
        <f t="shared" si="7"/>
        <v>2179.479903427919</v>
      </c>
    </row>
    <row r="148" spans="1:25">
      <c r="A148">
        <v>2021</v>
      </c>
      <c r="B148" t="s">
        <v>25</v>
      </c>
      <c r="C148">
        <v>28</v>
      </c>
      <c r="D148" t="s">
        <v>54</v>
      </c>
      <c r="E148">
        <v>33</v>
      </c>
      <c r="F148">
        <v>1</v>
      </c>
      <c r="G148" t="s">
        <v>27</v>
      </c>
      <c r="H148" t="s">
        <v>42</v>
      </c>
      <c r="I148" t="str">
        <f>VLOOKUP(H148,CODE_SHEET!$A$2:$G$152,3,FALSE)</f>
        <v>Agaricia</v>
      </c>
      <c r="J148" t="str">
        <f>VLOOKUP(H148,CODE_SHEET!$A$2:$G$152,4,FALSE)</f>
        <v>humilis</v>
      </c>
      <c r="K148" s="1">
        <v>10</v>
      </c>
      <c r="L148" s="1">
        <v>5</v>
      </c>
      <c r="M148" s="1">
        <v>5</v>
      </c>
      <c r="N148">
        <f t="shared" si="6"/>
        <v>117.80972450961724</v>
      </c>
      <c r="O148">
        <v>10</v>
      </c>
      <c r="P148" t="s">
        <v>29</v>
      </c>
      <c r="Q148" t="s">
        <v>30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f t="shared" si="8"/>
        <v>0</v>
      </c>
      <c r="Y148">
        <f t="shared" si="7"/>
        <v>117.80972450961724</v>
      </c>
    </row>
    <row r="149" spans="1:25">
      <c r="A149">
        <v>2021</v>
      </c>
      <c r="B149" t="s">
        <v>25</v>
      </c>
      <c r="C149">
        <v>28</v>
      </c>
      <c r="D149" t="s">
        <v>54</v>
      </c>
      <c r="E149">
        <v>33</v>
      </c>
      <c r="F149">
        <v>1</v>
      </c>
      <c r="G149" t="s">
        <v>27</v>
      </c>
      <c r="H149" t="s">
        <v>57</v>
      </c>
      <c r="I149" t="str">
        <f>VLOOKUP(H149,CODE_SHEET!$A$2:$G$152,3,FALSE)</f>
        <v>Isophyllia</v>
      </c>
      <c r="J149" t="str">
        <f>VLOOKUP(H149,CODE_SHEET!$A$2:$G$152,4,FALSE)</f>
        <v>sinuosa</v>
      </c>
      <c r="K149" s="1">
        <v>10</v>
      </c>
      <c r="L149" s="1">
        <v>6</v>
      </c>
      <c r="M149" s="1">
        <v>4</v>
      </c>
      <c r="N149">
        <f t="shared" si="6"/>
        <v>100.53096491487338</v>
      </c>
      <c r="O149">
        <v>10</v>
      </c>
      <c r="P149" t="s">
        <v>29</v>
      </c>
      <c r="Q149" t="s">
        <v>30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f t="shared" si="8"/>
        <v>0</v>
      </c>
      <c r="Y149">
        <f t="shared" si="7"/>
        <v>100.53096491487338</v>
      </c>
    </row>
    <row r="150" spans="1:25">
      <c r="A150">
        <v>2021</v>
      </c>
      <c r="B150" t="s">
        <v>25</v>
      </c>
      <c r="C150">
        <v>28</v>
      </c>
      <c r="D150" t="s">
        <v>54</v>
      </c>
      <c r="E150">
        <v>33</v>
      </c>
      <c r="F150">
        <v>1</v>
      </c>
      <c r="G150" t="s">
        <v>27</v>
      </c>
      <c r="H150" t="s">
        <v>31</v>
      </c>
      <c r="I150" t="str">
        <f>VLOOKUP(H150,CODE_SHEET!$A$2:$G$152,3,FALSE)</f>
        <v>Agaricia</v>
      </c>
      <c r="J150" t="str">
        <f>VLOOKUP(H150,CODE_SHEET!$A$2:$G$152,4,FALSE)</f>
        <v>agaricites</v>
      </c>
      <c r="K150" s="1">
        <v>10</v>
      </c>
      <c r="L150" s="1">
        <v>10</v>
      </c>
      <c r="M150" s="1">
        <v>3</v>
      </c>
      <c r="N150">
        <f t="shared" si="6"/>
        <v>94.247779607693786</v>
      </c>
      <c r="O150">
        <v>10</v>
      </c>
      <c r="P150" t="s">
        <v>29</v>
      </c>
      <c r="Q150" t="s">
        <v>30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f t="shared" si="8"/>
        <v>0</v>
      </c>
      <c r="Y150">
        <f t="shared" si="7"/>
        <v>94.247779607693786</v>
      </c>
    </row>
    <row r="151" spans="1:25">
      <c r="A151">
        <v>2021</v>
      </c>
      <c r="B151" t="s">
        <v>25</v>
      </c>
      <c r="C151">
        <v>28</v>
      </c>
      <c r="D151" t="s">
        <v>54</v>
      </c>
      <c r="E151">
        <v>33</v>
      </c>
      <c r="F151">
        <v>1</v>
      </c>
      <c r="G151" t="s">
        <v>27</v>
      </c>
      <c r="H151" t="s">
        <v>33</v>
      </c>
      <c r="I151" t="str">
        <f>VLOOKUP(H151,CODE_SHEET!$A$2:$G$152,3,FALSE)</f>
        <v>Orbicella</v>
      </c>
      <c r="J151" t="str">
        <f>VLOOKUP(H151,CODE_SHEET!$A$2:$G$152,4,FALSE)</f>
        <v>annularis</v>
      </c>
      <c r="K151" s="1">
        <v>13</v>
      </c>
      <c r="L151" s="1">
        <v>8</v>
      </c>
      <c r="M151" s="1">
        <v>12</v>
      </c>
      <c r="N151">
        <f t="shared" si="6"/>
        <v>395.84067435231395</v>
      </c>
      <c r="O151">
        <v>10</v>
      </c>
      <c r="P151" t="s">
        <v>29</v>
      </c>
      <c r="Q151" t="s">
        <v>30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f t="shared" si="8"/>
        <v>0</v>
      </c>
      <c r="Y151">
        <f t="shared" si="7"/>
        <v>395.84067435231395</v>
      </c>
    </row>
    <row r="152" spans="1:25">
      <c r="A152">
        <v>2021</v>
      </c>
      <c r="B152" t="s">
        <v>25</v>
      </c>
      <c r="C152">
        <v>28</v>
      </c>
      <c r="D152" t="s">
        <v>54</v>
      </c>
      <c r="E152">
        <v>33</v>
      </c>
      <c r="F152">
        <v>1</v>
      </c>
      <c r="G152" t="s">
        <v>27</v>
      </c>
      <c r="H152" t="s">
        <v>31</v>
      </c>
      <c r="I152" t="str">
        <f>VLOOKUP(H152,CODE_SHEET!$A$2:$G$152,3,FALSE)</f>
        <v>Agaricia</v>
      </c>
      <c r="J152" t="str">
        <f>VLOOKUP(H152,CODE_SHEET!$A$2:$G$152,4,FALSE)</f>
        <v>agaricites</v>
      </c>
      <c r="K152" s="1">
        <v>40</v>
      </c>
      <c r="L152" s="1">
        <v>20</v>
      </c>
      <c r="M152" s="1">
        <v>15</v>
      </c>
      <c r="N152">
        <f t="shared" si="6"/>
        <v>1413.7166941154069</v>
      </c>
      <c r="O152">
        <v>10</v>
      </c>
      <c r="P152" t="s">
        <v>29</v>
      </c>
      <c r="Q152" t="s">
        <v>30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f t="shared" si="8"/>
        <v>0</v>
      </c>
      <c r="Y152">
        <f t="shared" si="7"/>
        <v>1413.7166941154069</v>
      </c>
    </row>
    <row r="153" spans="1:25">
      <c r="A153">
        <v>2021</v>
      </c>
      <c r="B153" t="s">
        <v>25</v>
      </c>
      <c r="C153">
        <v>28</v>
      </c>
      <c r="D153" t="s">
        <v>54</v>
      </c>
      <c r="E153">
        <v>33</v>
      </c>
      <c r="F153">
        <v>1</v>
      </c>
      <c r="G153" t="s">
        <v>27</v>
      </c>
      <c r="H153" t="s">
        <v>31</v>
      </c>
      <c r="I153" t="str">
        <f>VLOOKUP(H153,CODE_SHEET!$A$2:$G$152,3,FALSE)</f>
        <v>Agaricia</v>
      </c>
      <c r="J153" t="str">
        <f>VLOOKUP(H153,CODE_SHEET!$A$2:$G$152,4,FALSE)</f>
        <v>agaricites</v>
      </c>
      <c r="K153" s="1">
        <v>8</v>
      </c>
      <c r="L153" s="1">
        <v>8</v>
      </c>
      <c r="M153" s="1">
        <v>4</v>
      </c>
      <c r="N153">
        <f t="shared" si="6"/>
        <v>100.53096491487338</v>
      </c>
      <c r="O153">
        <v>10</v>
      </c>
      <c r="P153" t="s">
        <v>29</v>
      </c>
      <c r="Q153" t="s">
        <v>30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f t="shared" si="8"/>
        <v>0</v>
      </c>
      <c r="Y153">
        <f t="shared" si="7"/>
        <v>100.53096491487338</v>
      </c>
    </row>
    <row r="154" spans="1:25">
      <c r="A154">
        <v>2021</v>
      </c>
      <c r="B154" t="s">
        <v>25</v>
      </c>
      <c r="C154">
        <v>28</v>
      </c>
      <c r="D154" t="s">
        <v>54</v>
      </c>
      <c r="E154">
        <v>33</v>
      </c>
      <c r="F154">
        <v>1</v>
      </c>
      <c r="G154" t="s">
        <v>27</v>
      </c>
      <c r="H154" t="s">
        <v>55</v>
      </c>
      <c r="I154" t="str">
        <f>VLOOKUP(H154,CODE_SHEET!$A$2:$G$152,3,FALSE)</f>
        <v>Orbicella</v>
      </c>
      <c r="J154" t="str">
        <f>VLOOKUP(H154,CODE_SHEET!$A$2:$G$152,4,FALSE)</f>
        <v>franksi</v>
      </c>
      <c r="K154" s="1">
        <v>31</v>
      </c>
      <c r="L154" s="1">
        <v>35</v>
      </c>
      <c r="M154" s="1">
        <v>32</v>
      </c>
      <c r="N154">
        <f t="shared" si="6"/>
        <v>3317.5218421908212</v>
      </c>
      <c r="O154">
        <v>10</v>
      </c>
      <c r="P154" t="s">
        <v>29</v>
      </c>
      <c r="Q154" t="s">
        <v>30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f t="shared" si="8"/>
        <v>0</v>
      </c>
      <c r="Y154">
        <f t="shared" si="7"/>
        <v>3317.5218421908212</v>
      </c>
    </row>
    <row r="155" spans="1:25">
      <c r="A155">
        <v>2021</v>
      </c>
      <c r="B155" t="s">
        <v>25</v>
      </c>
      <c r="C155">
        <v>28</v>
      </c>
      <c r="D155" t="s">
        <v>54</v>
      </c>
      <c r="E155">
        <v>33</v>
      </c>
      <c r="F155">
        <v>1</v>
      </c>
      <c r="G155" t="s">
        <v>27</v>
      </c>
      <c r="H155" t="s">
        <v>34</v>
      </c>
      <c r="I155" t="str">
        <f>VLOOKUP(H155,CODE_SHEET!$A$2:$G$152,3,FALSE)</f>
        <v>Porites</v>
      </c>
      <c r="J155" t="str">
        <f>VLOOKUP(H155,CODE_SHEET!$A$2:$G$152,4,FALSE)</f>
        <v>astreoides</v>
      </c>
      <c r="K155" s="1">
        <v>5</v>
      </c>
      <c r="L155" s="1">
        <v>5</v>
      </c>
      <c r="M155" s="1">
        <v>7</v>
      </c>
      <c r="N155">
        <f t="shared" si="6"/>
        <v>109.95574287564276</v>
      </c>
      <c r="O155">
        <v>10</v>
      </c>
      <c r="P155" t="s">
        <v>29</v>
      </c>
      <c r="Q155" t="s">
        <v>30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f t="shared" si="8"/>
        <v>0</v>
      </c>
      <c r="Y155">
        <f t="shared" si="7"/>
        <v>109.95574287564276</v>
      </c>
    </row>
    <row r="156" spans="1:25">
      <c r="A156">
        <v>2021</v>
      </c>
      <c r="B156" t="s">
        <v>25</v>
      </c>
      <c r="C156">
        <v>28</v>
      </c>
      <c r="D156" t="s">
        <v>54</v>
      </c>
      <c r="E156">
        <v>33</v>
      </c>
      <c r="F156">
        <v>1</v>
      </c>
      <c r="G156" t="s">
        <v>27</v>
      </c>
      <c r="H156" t="s">
        <v>55</v>
      </c>
      <c r="I156" t="str">
        <f>VLOOKUP(H156,CODE_SHEET!$A$2:$G$152,3,FALSE)</f>
        <v>Orbicella</v>
      </c>
      <c r="J156" t="str">
        <f>VLOOKUP(H156,CODE_SHEET!$A$2:$G$152,4,FALSE)</f>
        <v>franksi</v>
      </c>
      <c r="K156" s="1">
        <v>10</v>
      </c>
      <c r="L156" s="1">
        <v>8</v>
      </c>
      <c r="M156" s="1">
        <v>6</v>
      </c>
      <c r="N156">
        <f t="shared" si="6"/>
        <v>169.64600329384882</v>
      </c>
      <c r="O156">
        <v>10</v>
      </c>
      <c r="P156" t="s">
        <v>29</v>
      </c>
      <c r="Q156" t="s">
        <v>30</v>
      </c>
      <c r="R156">
        <v>0</v>
      </c>
      <c r="S156">
        <v>20</v>
      </c>
      <c r="T156">
        <v>0</v>
      </c>
      <c r="U156">
        <v>0</v>
      </c>
      <c r="V156">
        <v>0</v>
      </c>
      <c r="W156">
        <v>0</v>
      </c>
      <c r="X156">
        <f t="shared" si="8"/>
        <v>0</v>
      </c>
      <c r="Y156">
        <f t="shared" si="7"/>
        <v>169.64600329384882</v>
      </c>
    </row>
    <row r="157" spans="1:25">
      <c r="A157">
        <v>2021</v>
      </c>
      <c r="B157" t="s">
        <v>25</v>
      </c>
      <c r="C157">
        <v>28</v>
      </c>
      <c r="D157" t="s">
        <v>54</v>
      </c>
      <c r="E157">
        <v>33</v>
      </c>
      <c r="F157">
        <v>1</v>
      </c>
      <c r="G157" t="s">
        <v>27</v>
      </c>
      <c r="H157" t="s">
        <v>40</v>
      </c>
      <c r="I157" t="str">
        <f>VLOOKUP(H157,CODE_SHEET!$A$2:$G$152,3,FALSE)</f>
        <v>Siderastrea</v>
      </c>
      <c r="J157" t="str">
        <f>VLOOKUP(H157,CODE_SHEET!$A$2:$G$152,4,FALSE)</f>
        <v>siderea</v>
      </c>
      <c r="K157" s="1">
        <v>22</v>
      </c>
      <c r="L157" s="1">
        <v>18</v>
      </c>
      <c r="M157" s="1">
        <v>11</v>
      </c>
      <c r="N157">
        <f t="shared" si="6"/>
        <v>691.15038378975441</v>
      </c>
      <c r="O157">
        <v>10</v>
      </c>
      <c r="P157" t="s">
        <v>29</v>
      </c>
      <c r="Q157" t="s">
        <v>30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f t="shared" si="8"/>
        <v>0</v>
      </c>
      <c r="Y157">
        <f t="shared" si="7"/>
        <v>691.15038378975441</v>
      </c>
    </row>
    <row r="158" spans="1:25">
      <c r="A158">
        <v>2021</v>
      </c>
      <c r="B158" t="s">
        <v>25</v>
      </c>
      <c r="C158">
        <v>28</v>
      </c>
      <c r="D158" t="s">
        <v>54</v>
      </c>
      <c r="E158">
        <v>33</v>
      </c>
      <c r="F158">
        <v>1</v>
      </c>
      <c r="G158" t="s">
        <v>27</v>
      </c>
      <c r="H158" t="s">
        <v>55</v>
      </c>
      <c r="I158" t="str">
        <f>VLOOKUP(H158,CODE_SHEET!$A$2:$G$152,3,FALSE)</f>
        <v>Orbicella</v>
      </c>
      <c r="J158" t="str">
        <f>VLOOKUP(H158,CODE_SHEET!$A$2:$G$152,4,FALSE)</f>
        <v>franksi</v>
      </c>
      <c r="K158" s="1">
        <v>65</v>
      </c>
      <c r="L158" s="1">
        <v>20</v>
      </c>
      <c r="M158" s="1">
        <v>25</v>
      </c>
      <c r="N158">
        <f t="shared" si="6"/>
        <v>3337.9421944391547</v>
      </c>
      <c r="O158">
        <v>10</v>
      </c>
      <c r="P158" t="s">
        <v>29</v>
      </c>
      <c r="Q158" t="s">
        <v>30</v>
      </c>
      <c r="R158">
        <v>0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f t="shared" si="8"/>
        <v>0</v>
      </c>
      <c r="Y158">
        <f t="shared" si="7"/>
        <v>3337.9421944391547</v>
      </c>
    </row>
    <row r="159" spans="1:25">
      <c r="A159">
        <v>2021</v>
      </c>
      <c r="B159" t="s">
        <v>25</v>
      </c>
      <c r="C159">
        <v>28</v>
      </c>
      <c r="D159" t="s">
        <v>54</v>
      </c>
      <c r="E159">
        <v>33</v>
      </c>
      <c r="F159">
        <v>1</v>
      </c>
      <c r="G159" t="s">
        <v>27</v>
      </c>
      <c r="H159" t="s">
        <v>33</v>
      </c>
      <c r="I159" t="str">
        <f>VLOOKUP(H159,CODE_SHEET!$A$2:$G$152,3,FALSE)</f>
        <v>Orbicella</v>
      </c>
      <c r="J159" t="str">
        <f>VLOOKUP(H159,CODE_SHEET!$A$2:$G$152,4,FALSE)</f>
        <v>annularis</v>
      </c>
      <c r="K159" s="1">
        <v>16</v>
      </c>
      <c r="L159" s="1">
        <v>30</v>
      </c>
      <c r="M159" s="1">
        <v>21</v>
      </c>
      <c r="N159">
        <f t="shared" si="6"/>
        <v>1517.38925168387</v>
      </c>
      <c r="O159">
        <v>10</v>
      </c>
      <c r="P159" t="s">
        <v>29</v>
      </c>
      <c r="Q159" t="s">
        <v>30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f t="shared" si="8"/>
        <v>227.60838775258051</v>
      </c>
      <c r="Y159">
        <f t="shared" si="7"/>
        <v>1289.7808639312896</v>
      </c>
    </row>
    <row r="160" spans="1:25">
      <c r="A160">
        <v>2021</v>
      </c>
      <c r="B160" t="s">
        <v>25</v>
      </c>
      <c r="C160">
        <v>28</v>
      </c>
      <c r="D160" t="s">
        <v>54</v>
      </c>
      <c r="E160">
        <v>33</v>
      </c>
      <c r="F160">
        <v>1</v>
      </c>
      <c r="G160" t="s">
        <v>27</v>
      </c>
      <c r="H160" t="s">
        <v>38</v>
      </c>
      <c r="I160" t="str">
        <f>VLOOKUP(H160,CODE_SHEET!$A$2:$G$152,3,FALSE)</f>
        <v>Orbicella</v>
      </c>
      <c r="J160" t="str">
        <f>VLOOKUP(H160,CODE_SHEET!$A$2:$G$152,4,FALSE)</f>
        <v>faveolata</v>
      </c>
      <c r="K160" s="1">
        <v>8</v>
      </c>
      <c r="L160" s="1">
        <v>8</v>
      </c>
      <c r="M160" s="1">
        <v>11</v>
      </c>
      <c r="N160">
        <f t="shared" si="6"/>
        <v>276.46015351590177</v>
      </c>
      <c r="O160">
        <v>10</v>
      </c>
      <c r="P160" t="s">
        <v>29</v>
      </c>
      <c r="Q160" t="s">
        <v>30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f t="shared" si="8"/>
        <v>0</v>
      </c>
      <c r="Y160">
        <f t="shared" si="7"/>
        <v>276.46015351590177</v>
      </c>
    </row>
    <row r="161" spans="1:25">
      <c r="A161">
        <v>2021</v>
      </c>
      <c r="B161" t="s">
        <v>25</v>
      </c>
      <c r="C161">
        <v>28</v>
      </c>
      <c r="D161" t="s">
        <v>54</v>
      </c>
      <c r="E161">
        <v>33</v>
      </c>
      <c r="F161">
        <v>1</v>
      </c>
      <c r="G161" t="s">
        <v>27</v>
      </c>
      <c r="H161" t="s">
        <v>34</v>
      </c>
      <c r="I161" t="str">
        <f>VLOOKUP(H161,CODE_SHEET!$A$2:$G$152,3,FALSE)</f>
        <v>Porites</v>
      </c>
      <c r="J161" t="str">
        <f>VLOOKUP(H161,CODE_SHEET!$A$2:$G$152,4,FALSE)</f>
        <v>astreoides</v>
      </c>
      <c r="K161" s="1">
        <v>8</v>
      </c>
      <c r="L161" s="1">
        <v>8</v>
      </c>
      <c r="M161" s="1">
        <v>11</v>
      </c>
      <c r="N161">
        <f t="shared" si="6"/>
        <v>276.46015351590177</v>
      </c>
      <c r="O161">
        <v>10</v>
      </c>
      <c r="P161" t="s">
        <v>29</v>
      </c>
      <c r="Q161" t="s">
        <v>30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f t="shared" si="8"/>
        <v>0</v>
      </c>
      <c r="Y161">
        <f t="shared" si="7"/>
        <v>276.46015351590177</v>
      </c>
    </row>
    <row r="162" spans="1:25">
      <c r="A162">
        <v>2021</v>
      </c>
      <c r="B162" t="s">
        <v>25</v>
      </c>
      <c r="C162">
        <v>28</v>
      </c>
      <c r="D162" t="s">
        <v>54</v>
      </c>
      <c r="E162">
        <v>33</v>
      </c>
      <c r="F162">
        <v>1</v>
      </c>
      <c r="G162" t="s">
        <v>27</v>
      </c>
      <c r="H162" t="s">
        <v>46</v>
      </c>
      <c r="I162" t="str">
        <f>VLOOKUP(H162,CODE_SHEET!$A$2:$G$152,3,FALSE)</f>
        <v>Leptoseris</v>
      </c>
      <c r="J162" t="str">
        <f>VLOOKUP(H162,CODE_SHEET!$A$2:$G$152,4,FALSE)</f>
        <v>cucullatta</v>
      </c>
      <c r="K162" s="1">
        <v>10</v>
      </c>
      <c r="L162" s="1">
        <v>10</v>
      </c>
      <c r="M162" s="1">
        <v>5</v>
      </c>
      <c r="N162">
        <f t="shared" si="6"/>
        <v>157.07963267948966</v>
      </c>
      <c r="O162">
        <v>10</v>
      </c>
      <c r="P162" t="s">
        <v>29</v>
      </c>
      <c r="Q162" t="s">
        <v>30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f t="shared" si="8"/>
        <v>0</v>
      </c>
      <c r="Y162">
        <f t="shared" si="7"/>
        <v>157.07963267948966</v>
      </c>
    </row>
    <row r="163" spans="1:25">
      <c r="A163">
        <v>2021</v>
      </c>
      <c r="B163" t="s">
        <v>25</v>
      </c>
      <c r="C163">
        <v>28</v>
      </c>
      <c r="D163" t="s">
        <v>54</v>
      </c>
      <c r="E163">
        <v>33</v>
      </c>
      <c r="F163">
        <v>1</v>
      </c>
      <c r="G163" t="s">
        <v>27</v>
      </c>
      <c r="H163" t="s">
        <v>31</v>
      </c>
      <c r="I163" t="str">
        <f>VLOOKUP(H163,CODE_SHEET!$A$2:$G$152,3,FALSE)</f>
        <v>Agaricia</v>
      </c>
      <c r="J163" t="str">
        <f>VLOOKUP(H163,CODE_SHEET!$A$2:$G$152,4,FALSE)</f>
        <v>agaricites</v>
      </c>
      <c r="K163" s="1">
        <v>8</v>
      </c>
      <c r="L163" s="1">
        <v>5</v>
      </c>
      <c r="M163" s="1">
        <v>2</v>
      </c>
      <c r="N163">
        <f t="shared" si="6"/>
        <v>40.840704496667314</v>
      </c>
      <c r="O163">
        <v>10</v>
      </c>
      <c r="P163" t="s">
        <v>29</v>
      </c>
      <c r="Q163" t="s">
        <v>30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f t="shared" si="8"/>
        <v>0</v>
      </c>
      <c r="Y163">
        <f t="shared" si="7"/>
        <v>40.840704496667314</v>
      </c>
    </row>
    <row r="164" spans="1:25">
      <c r="A164">
        <v>2021</v>
      </c>
      <c r="B164" t="s">
        <v>25</v>
      </c>
      <c r="C164">
        <v>28</v>
      </c>
      <c r="D164" t="s">
        <v>54</v>
      </c>
      <c r="E164">
        <v>33</v>
      </c>
      <c r="F164">
        <v>1</v>
      </c>
      <c r="G164" t="s">
        <v>27</v>
      </c>
      <c r="H164" t="s">
        <v>31</v>
      </c>
      <c r="I164" t="str">
        <f>VLOOKUP(H164,CODE_SHEET!$A$2:$G$152,3,FALSE)</f>
        <v>Agaricia</v>
      </c>
      <c r="J164" t="str">
        <f>VLOOKUP(H164,CODE_SHEET!$A$2:$G$152,4,FALSE)</f>
        <v>agaricites</v>
      </c>
      <c r="K164" s="1">
        <v>20</v>
      </c>
      <c r="L164" s="1">
        <v>10</v>
      </c>
      <c r="M164" s="1">
        <v>1</v>
      </c>
      <c r="N164">
        <f t="shared" si="6"/>
        <v>47.123889803846893</v>
      </c>
      <c r="O164">
        <v>10</v>
      </c>
      <c r="P164" t="s">
        <v>29</v>
      </c>
      <c r="Q164" t="s">
        <v>30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f t="shared" si="8"/>
        <v>0</v>
      </c>
      <c r="Y164">
        <f t="shared" si="7"/>
        <v>47.123889803846893</v>
      </c>
    </row>
    <row r="165" spans="1:25">
      <c r="A165">
        <v>2021</v>
      </c>
      <c r="B165" t="s">
        <v>25</v>
      </c>
      <c r="C165">
        <v>28</v>
      </c>
      <c r="D165" t="s">
        <v>54</v>
      </c>
      <c r="E165">
        <v>33</v>
      </c>
      <c r="F165">
        <v>1</v>
      </c>
      <c r="G165" t="s">
        <v>27</v>
      </c>
      <c r="H165" t="s">
        <v>43</v>
      </c>
      <c r="I165" t="str">
        <f>VLOOKUP(H165,CODE_SHEET!$A$2:$G$152,3,FALSE)</f>
        <v>Eusmilia</v>
      </c>
      <c r="J165" t="str">
        <f>VLOOKUP(H165,CODE_SHEET!$A$2:$G$152,4,FALSE)</f>
        <v>fastigiata</v>
      </c>
      <c r="K165" s="1">
        <v>15</v>
      </c>
      <c r="L165" s="1">
        <v>5</v>
      </c>
      <c r="M165" s="1">
        <v>5</v>
      </c>
      <c r="N165">
        <f t="shared" si="6"/>
        <v>157.07963267948966</v>
      </c>
      <c r="O165">
        <v>10</v>
      </c>
      <c r="P165" t="s">
        <v>29</v>
      </c>
      <c r="Q165" t="s">
        <v>30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f t="shared" si="8"/>
        <v>0</v>
      </c>
      <c r="Y165">
        <f t="shared" si="7"/>
        <v>157.07963267948966</v>
      </c>
    </row>
    <row r="166" spans="1:25">
      <c r="A166">
        <v>2021</v>
      </c>
      <c r="B166" t="s">
        <v>25</v>
      </c>
      <c r="C166">
        <v>28</v>
      </c>
      <c r="D166" t="s">
        <v>54</v>
      </c>
      <c r="E166">
        <v>33</v>
      </c>
      <c r="F166">
        <v>1</v>
      </c>
      <c r="G166" t="s">
        <v>27</v>
      </c>
      <c r="H166" t="s">
        <v>35</v>
      </c>
      <c r="I166" t="str">
        <f>VLOOKUP(H166,CODE_SHEET!$A$2:$G$152,3,FALSE)</f>
        <v>Montastraea</v>
      </c>
      <c r="J166" t="str">
        <f>VLOOKUP(H166,CODE_SHEET!$A$2:$G$152,4,FALSE)</f>
        <v>cavernosa</v>
      </c>
      <c r="K166" s="1">
        <v>6</v>
      </c>
      <c r="L166" s="1">
        <v>6</v>
      </c>
      <c r="M166" s="1">
        <v>5</v>
      </c>
      <c r="N166">
        <f t="shared" si="6"/>
        <v>94.247779607693786</v>
      </c>
      <c r="O166">
        <v>10</v>
      </c>
      <c r="P166" t="s">
        <v>29</v>
      </c>
      <c r="Q166" t="s">
        <v>30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f t="shared" si="8"/>
        <v>0</v>
      </c>
      <c r="Y166">
        <f t="shared" si="7"/>
        <v>94.247779607693786</v>
      </c>
    </row>
    <row r="167" spans="1:25">
      <c r="A167">
        <v>2021</v>
      </c>
      <c r="B167" t="s">
        <v>25</v>
      </c>
      <c r="C167">
        <v>28</v>
      </c>
      <c r="D167" t="s">
        <v>54</v>
      </c>
      <c r="E167">
        <v>33</v>
      </c>
      <c r="F167">
        <v>1</v>
      </c>
      <c r="G167" t="s">
        <v>27</v>
      </c>
      <c r="H167" t="s">
        <v>40</v>
      </c>
      <c r="I167" t="str">
        <f>VLOOKUP(H167,CODE_SHEET!$A$2:$G$152,3,FALSE)</f>
        <v>Siderastrea</v>
      </c>
      <c r="J167" t="str">
        <f>VLOOKUP(H167,CODE_SHEET!$A$2:$G$152,4,FALSE)</f>
        <v>siderea</v>
      </c>
      <c r="K167" s="1">
        <v>10</v>
      </c>
      <c r="L167" s="1">
        <v>5</v>
      </c>
      <c r="M167" s="1">
        <v>2</v>
      </c>
      <c r="N167">
        <f t="shared" si="6"/>
        <v>47.123889803846893</v>
      </c>
      <c r="O167">
        <v>10</v>
      </c>
      <c r="P167" t="s">
        <v>29</v>
      </c>
      <c r="Q167" t="s">
        <v>30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f t="shared" si="8"/>
        <v>14.137166941154067</v>
      </c>
      <c r="Y167">
        <f t="shared" si="7"/>
        <v>32.986722862692829</v>
      </c>
    </row>
    <row r="168" spans="1:25">
      <c r="A168">
        <v>2021</v>
      </c>
      <c r="B168" t="s">
        <v>25</v>
      </c>
      <c r="C168">
        <v>28</v>
      </c>
      <c r="D168" t="s">
        <v>54</v>
      </c>
      <c r="E168">
        <v>33</v>
      </c>
      <c r="F168">
        <v>1</v>
      </c>
      <c r="G168" t="s">
        <v>27</v>
      </c>
      <c r="H168" t="s">
        <v>31</v>
      </c>
      <c r="I168" t="str">
        <f>VLOOKUP(H168,CODE_SHEET!$A$2:$G$152,3,FALSE)</f>
        <v>Agaricia</v>
      </c>
      <c r="J168" t="str">
        <f>VLOOKUP(H168,CODE_SHEET!$A$2:$G$152,4,FALSE)</f>
        <v>agaricites</v>
      </c>
      <c r="K168" s="1">
        <v>35</v>
      </c>
      <c r="L168" s="1">
        <v>15</v>
      </c>
      <c r="M168" s="1">
        <v>18</v>
      </c>
      <c r="N168">
        <f t="shared" si="6"/>
        <v>1413.7166941154069</v>
      </c>
      <c r="O168">
        <v>10</v>
      </c>
      <c r="P168" t="s">
        <v>29</v>
      </c>
      <c r="Q168" t="s">
        <v>30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50</v>
      </c>
      <c r="X168">
        <f t="shared" si="8"/>
        <v>706.85834705770344</v>
      </c>
      <c r="Y168">
        <f t="shared" si="7"/>
        <v>706.85834705770344</v>
      </c>
    </row>
    <row r="169" spans="1:25">
      <c r="A169">
        <v>2021</v>
      </c>
      <c r="B169" t="s">
        <v>25</v>
      </c>
      <c r="C169">
        <v>28</v>
      </c>
      <c r="D169" t="s">
        <v>54</v>
      </c>
      <c r="E169">
        <v>33</v>
      </c>
      <c r="F169">
        <v>1</v>
      </c>
      <c r="G169" t="s">
        <v>27</v>
      </c>
      <c r="H169" t="s">
        <v>31</v>
      </c>
      <c r="I169" t="str">
        <f>VLOOKUP(H169,CODE_SHEET!$A$2:$G$152,3,FALSE)</f>
        <v>Agaricia</v>
      </c>
      <c r="J169" t="str">
        <f>VLOOKUP(H169,CODE_SHEET!$A$2:$G$152,4,FALSE)</f>
        <v>agaricites</v>
      </c>
      <c r="K169" s="1">
        <v>12</v>
      </c>
      <c r="L169" s="1">
        <v>15</v>
      </c>
      <c r="M169" s="1">
        <v>5</v>
      </c>
      <c r="N169">
        <f t="shared" si="6"/>
        <v>212.05750411731103</v>
      </c>
      <c r="O169">
        <v>10</v>
      </c>
      <c r="P169" t="s">
        <v>29</v>
      </c>
      <c r="Q169" t="s">
        <v>30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f t="shared" si="8"/>
        <v>0</v>
      </c>
      <c r="Y169">
        <f t="shared" si="7"/>
        <v>212.05750411731103</v>
      </c>
    </row>
    <row r="170" spans="1:25">
      <c r="A170">
        <v>2021</v>
      </c>
      <c r="B170" t="s">
        <v>25</v>
      </c>
      <c r="C170">
        <v>28</v>
      </c>
      <c r="D170" t="s">
        <v>54</v>
      </c>
      <c r="E170">
        <v>33</v>
      </c>
      <c r="F170">
        <v>1</v>
      </c>
      <c r="G170" t="s">
        <v>27</v>
      </c>
      <c r="H170" t="s">
        <v>34</v>
      </c>
      <c r="I170" t="str">
        <f>VLOOKUP(H170,CODE_SHEET!$A$2:$G$152,3,FALSE)</f>
        <v>Porites</v>
      </c>
      <c r="J170" t="str">
        <f>VLOOKUP(H170,CODE_SHEET!$A$2:$G$152,4,FALSE)</f>
        <v>astreoides</v>
      </c>
      <c r="K170" s="1">
        <v>6</v>
      </c>
      <c r="L170" s="1">
        <v>5</v>
      </c>
      <c r="M170" s="1">
        <v>5</v>
      </c>
      <c r="N170">
        <f t="shared" si="6"/>
        <v>86.393797973719302</v>
      </c>
      <c r="O170">
        <v>10</v>
      </c>
      <c r="P170" t="s">
        <v>29</v>
      </c>
      <c r="Q170" t="s">
        <v>30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f t="shared" si="8"/>
        <v>0</v>
      </c>
      <c r="Y170">
        <f t="shared" si="7"/>
        <v>86.393797973719302</v>
      </c>
    </row>
    <row r="171" spans="1:25">
      <c r="A171">
        <v>2021</v>
      </c>
      <c r="B171" t="s">
        <v>25</v>
      </c>
      <c r="C171">
        <v>28</v>
      </c>
      <c r="D171" t="s">
        <v>54</v>
      </c>
      <c r="E171">
        <v>33</v>
      </c>
      <c r="F171">
        <v>1</v>
      </c>
      <c r="G171" t="s">
        <v>27</v>
      </c>
      <c r="H171" t="s">
        <v>34</v>
      </c>
      <c r="I171" t="str">
        <f>VLOOKUP(H171,CODE_SHEET!$A$2:$G$152,3,FALSE)</f>
        <v>Porites</v>
      </c>
      <c r="J171" t="str">
        <f>VLOOKUP(H171,CODE_SHEET!$A$2:$G$152,4,FALSE)</f>
        <v>astreoides</v>
      </c>
      <c r="K171" s="1">
        <v>8</v>
      </c>
      <c r="L171" s="1">
        <v>8</v>
      </c>
      <c r="M171" s="1">
        <v>5</v>
      </c>
      <c r="N171">
        <f t="shared" si="6"/>
        <v>125.66370614359172</v>
      </c>
      <c r="O171">
        <v>10</v>
      </c>
      <c r="P171" t="s">
        <v>29</v>
      </c>
      <c r="Q171" t="s">
        <v>30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f t="shared" si="8"/>
        <v>0</v>
      </c>
      <c r="Y171">
        <f t="shared" si="7"/>
        <v>125.66370614359172</v>
      </c>
    </row>
    <row r="172" spans="1:25">
      <c r="A172">
        <v>2021</v>
      </c>
      <c r="B172" t="s">
        <v>25</v>
      </c>
      <c r="C172">
        <v>28</v>
      </c>
      <c r="D172" t="s">
        <v>54</v>
      </c>
      <c r="E172">
        <v>33</v>
      </c>
      <c r="F172">
        <v>1</v>
      </c>
      <c r="G172" t="s">
        <v>27</v>
      </c>
      <c r="H172" t="s">
        <v>31</v>
      </c>
      <c r="I172" t="str">
        <f>VLOOKUP(H172,CODE_SHEET!$A$2:$G$152,3,FALSE)</f>
        <v>Agaricia</v>
      </c>
      <c r="J172" t="str">
        <f>VLOOKUP(H172,CODE_SHEET!$A$2:$G$152,4,FALSE)</f>
        <v>agaricites</v>
      </c>
      <c r="K172" s="1">
        <v>7</v>
      </c>
      <c r="L172" s="1">
        <v>7</v>
      </c>
      <c r="M172" s="1">
        <v>5</v>
      </c>
      <c r="N172">
        <f t="shared" si="6"/>
        <v>109.95574287564276</v>
      </c>
      <c r="O172">
        <v>10</v>
      </c>
      <c r="P172" t="s">
        <v>29</v>
      </c>
      <c r="Q172" t="s">
        <v>30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f t="shared" si="8"/>
        <v>0</v>
      </c>
      <c r="Y172">
        <f t="shared" si="7"/>
        <v>109.95574287564276</v>
      </c>
    </row>
    <row r="173" spans="1:25">
      <c r="A173">
        <v>2021</v>
      </c>
      <c r="B173" t="s">
        <v>25</v>
      </c>
      <c r="C173">
        <v>28</v>
      </c>
      <c r="D173" t="s">
        <v>54</v>
      </c>
      <c r="E173">
        <v>33</v>
      </c>
      <c r="F173">
        <v>1</v>
      </c>
      <c r="G173" t="s">
        <v>27</v>
      </c>
      <c r="H173" t="s">
        <v>31</v>
      </c>
      <c r="I173" t="str">
        <f>VLOOKUP(H173,CODE_SHEET!$A$2:$G$152,3,FALSE)</f>
        <v>Agaricia</v>
      </c>
      <c r="J173" t="str">
        <f>VLOOKUP(H173,CODE_SHEET!$A$2:$G$152,4,FALSE)</f>
        <v>agaricites</v>
      </c>
      <c r="K173" s="1">
        <v>30</v>
      </c>
      <c r="L173" s="1">
        <v>15</v>
      </c>
      <c r="M173" s="1">
        <v>11</v>
      </c>
      <c r="N173">
        <f t="shared" si="6"/>
        <v>777.54418176347372</v>
      </c>
      <c r="O173">
        <v>10</v>
      </c>
      <c r="P173" t="s">
        <v>29</v>
      </c>
      <c r="Q173" t="s">
        <v>30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60</v>
      </c>
      <c r="X173">
        <f t="shared" si="8"/>
        <v>466.52650905808423</v>
      </c>
      <c r="Y173">
        <f t="shared" si="7"/>
        <v>311.01767270538949</v>
      </c>
    </row>
    <row r="174" spans="1:25">
      <c r="A174">
        <v>2021</v>
      </c>
      <c r="B174" t="s">
        <v>25</v>
      </c>
      <c r="C174">
        <v>28</v>
      </c>
      <c r="D174" t="s">
        <v>54</v>
      </c>
      <c r="E174">
        <v>33</v>
      </c>
      <c r="F174">
        <v>1</v>
      </c>
      <c r="G174" t="s">
        <v>27</v>
      </c>
      <c r="H174" t="s">
        <v>41</v>
      </c>
      <c r="I174" t="str">
        <f>VLOOKUP(H174,CODE_SHEET!$A$2:$G$152,3,FALSE)</f>
        <v>Millepora</v>
      </c>
      <c r="J174" t="str">
        <f>VLOOKUP(H174,CODE_SHEET!$A$2:$G$152,4,FALSE)</f>
        <v>alcicornis</v>
      </c>
      <c r="K174" s="1">
        <v>15</v>
      </c>
      <c r="L174" s="1">
        <v>1</v>
      </c>
      <c r="M174" s="1">
        <v>15</v>
      </c>
      <c r="N174">
        <f t="shared" si="6"/>
        <v>376.99111843077515</v>
      </c>
      <c r="O174">
        <v>10</v>
      </c>
      <c r="P174" t="s">
        <v>29</v>
      </c>
      <c r="Q174" t="s">
        <v>30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f t="shared" si="8"/>
        <v>0</v>
      </c>
      <c r="Y174">
        <f t="shared" si="7"/>
        <v>376.99111843077515</v>
      </c>
    </row>
    <row r="175" spans="1:25">
      <c r="A175">
        <v>2021</v>
      </c>
      <c r="B175" t="s">
        <v>25</v>
      </c>
      <c r="C175">
        <v>28</v>
      </c>
      <c r="D175" t="s">
        <v>54</v>
      </c>
      <c r="E175">
        <v>33</v>
      </c>
      <c r="F175">
        <v>1</v>
      </c>
      <c r="G175" t="s">
        <v>27</v>
      </c>
      <c r="H175" t="s">
        <v>31</v>
      </c>
      <c r="I175" t="str">
        <f>VLOOKUP(H175,CODE_SHEET!$A$2:$G$152,3,FALSE)</f>
        <v>Agaricia</v>
      </c>
      <c r="J175" t="str">
        <f>VLOOKUP(H175,CODE_SHEET!$A$2:$G$152,4,FALSE)</f>
        <v>agaricites</v>
      </c>
      <c r="K175" s="1">
        <v>18</v>
      </c>
      <c r="L175" s="1">
        <v>11</v>
      </c>
      <c r="M175" s="1">
        <v>5</v>
      </c>
      <c r="N175">
        <f t="shared" si="6"/>
        <v>227.76546738526</v>
      </c>
      <c r="O175">
        <v>10</v>
      </c>
      <c r="P175" t="s">
        <v>29</v>
      </c>
      <c r="Q175" t="s">
        <v>30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f t="shared" si="8"/>
        <v>0</v>
      </c>
      <c r="Y175">
        <f t="shared" si="7"/>
        <v>227.76546738526</v>
      </c>
    </row>
    <row r="176" spans="1:25">
      <c r="A176">
        <v>2021</v>
      </c>
      <c r="B176" t="s">
        <v>25</v>
      </c>
      <c r="C176">
        <v>28</v>
      </c>
      <c r="D176" t="s">
        <v>54</v>
      </c>
      <c r="E176">
        <v>33</v>
      </c>
      <c r="F176">
        <v>1</v>
      </c>
      <c r="G176" t="s">
        <v>27</v>
      </c>
      <c r="H176" t="s">
        <v>34</v>
      </c>
      <c r="I176" t="str">
        <f>VLOOKUP(H176,CODE_SHEET!$A$2:$G$152,3,FALSE)</f>
        <v>Porites</v>
      </c>
      <c r="J176" t="str">
        <f>VLOOKUP(H176,CODE_SHEET!$A$2:$G$152,4,FALSE)</f>
        <v>astreoides</v>
      </c>
      <c r="K176" s="1">
        <v>8</v>
      </c>
      <c r="L176" s="1">
        <v>5</v>
      </c>
      <c r="M176" s="1">
        <v>3</v>
      </c>
      <c r="N176">
        <f t="shared" si="6"/>
        <v>61.261056745000964</v>
      </c>
      <c r="O176">
        <v>10</v>
      </c>
      <c r="P176" t="s">
        <v>29</v>
      </c>
      <c r="Q176" t="s">
        <v>30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f t="shared" si="8"/>
        <v>0</v>
      </c>
      <c r="Y176">
        <f t="shared" si="7"/>
        <v>61.261056745000964</v>
      </c>
    </row>
    <row r="177" spans="1:25">
      <c r="A177">
        <v>2021</v>
      </c>
      <c r="B177" t="s">
        <v>25</v>
      </c>
      <c r="C177">
        <v>28</v>
      </c>
      <c r="D177" t="s">
        <v>54</v>
      </c>
      <c r="E177">
        <v>33</v>
      </c>
      <c r="F177">
        <v>1</v>
      </c>
      <c r="G177" t="s">
        <v>27</v>
      </c>
      <c r="H177" t="s">
        <v>31</v>
      </c>
      <c r="I177" t="str">
        <f>VLOOKUP(H177,CODE_SHEET!$A$2:$G$152,3,FALSE)</f>
        <v>Agaricia</v>
      </c>
      <c r="J177" t="str">
        <f>VLOOKUP(H177,CODE_SHEET!$A$2:$G$152,4,FALSE)</f>
        <v>agaricites</v>
      </c>
      <c r="K177" s="1">
        <v>8</v>
      </c>
      <c r="L177" s="1">
        <v>8</v>
      </c>
      <c r="M177" s="1">
        <v>6</v>
      </c>
      <c r="N177">
        <f t="shared" si="6"/>
        <v>150.79644737231007</v>
      </c>
      <c r="O177">
        <v>10</v>
      </c>
      <c r="P177" t="s">
        <v>29</v>
      </c>
      <c r="Q177" t="s">
        <v>30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f t="shared" si="8"/>
        <v>0</v>
      </c>
      <c r="Y177">
        <f t="shared" si="7"/>
        <v>150.79644737231007</v>
      </c>
    </row>
    <row r="178" spans="1:25">
      <c r="A178">
        <v>2021</v>
      </c>
      <c r="B178" t="s">
        <v>25</v>
      </c>
      <c r="C178">
        <v>28</v>
      </c>
      <c r="D178" t="s">
        <v>54</v>
      </c>
      <c r="E178">
        <v>33</v>
      </c>
      <c r="F178">
        <v>1</v>
      </c>
      <c r="G178" t="s">
        <v>27</v>
      </c>
      <c r="H178" t="s">
        <v>31</v>
      </c>
      <c r="I178" t="str">
        <f>VLOOKUP(H178,CODE_SHEET!$A$2:$G$152,3,FALSE)</f>
        <v>Agaricia</v>
      </c>
      <c r="J178" t="str">
        <f>VLOOKUP(H178,CODE_SHEET!$A$2:$G$152,4,FALSE)</f>
        <v>agaricites</v>
      </c>
      <c r="K178" s="1">
        <v>7</v>
      </c>
      <c r="L178" s="1">
        <v>5</v>
      </c>
      <c r="M178" s="1">
        <v>4</v>
      </c>
      <c r="N178">
        <f t="shared" si="6"/>
        <v>75.398223686155035</v>
      </c>
      <c r="O178">
        <v>10</v>
      </c>
      <c r="P178" t="s">
        <v>29</v>
      </c>
      <c r="Q178" t="s">
        <v>30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f t="shared" si="8"/>
        <v>0</v>
      </c>
      <c r="Y178">
        <f t="shared" si="7"/>
        <v>75.398223686155035</v>
      </c>
    </row>
    <row r="179" spans="1:25">
      <c r="A179">
        <v>2021</v>
      </c>
      <c r="B179" t="s">
        <v>25</v>
      </c>
      <c r="C179">
        <v>28</v>
      </c>
      <c r="D179" t="s">
        <v>54</v>
      </c>
      <c r="E179">
        <v>33</v>
      </c>
      <c r="F179">
        <v>1</v>
      </c>
      <c r="G179" t="s">
        <v>27</v>
      </c>
      <c r="H179" t="s">
        <v>43</v>
      </c>
      <c r="I179" t="str">
        <f>VLOOKUP(H179,CODE_SHEET!$A$2:$G$152,3,FALSE)</f>
        <v>Eusmilia</v>
      </c>
      <c r="J179" t="str">
        <f>VLOOKUP(H179,CODE_SHEET!$A$2:$G$152,4,FALSE)</f>
        <v>fastigiata</v>
      </c>
      <c r="K179" s="1">
        <v>18</v>
      </c>
      <c r="L179" s="1">
        <v>12</v>
      </c>
      <c r="M179" s="1">
        <v>5</v>
      </c>
      <c r="N179">
        <f t="shared" si="6"/>
        <v>235.61944901923448</v>
      </c>
      <c r="O179">
        <v>10</v>
      </c>
      <c r="P179" t="s">
        <v>29</v>
      </c>
      <c r="Q179" t="s">
        <v>30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40</v>
      </c>
      <c r="X179">
        <f>SUM(U179:W179)/100*N179</f>
        <v>94.247779607693801</v>
      </c>
      <c r="Y179">
        <f t="shared" si="7"/>
        <v>141.37166941154067</v>
      </c>
    </row>
    <row r="180" spans="1:25">
      <c r="A180">
        <v>2021</v>
      </c>
      <c r="B180" t="s">
        <v>25</v>
      </c>
      <c r="C180">
        <v>28</v>
      </c>
      <c r="D180" t="s">
        <v>54</v>
      </c>
      <c r="E180">
        <v>33</v>
      </c>
      <c r="F180">
        <v>1</v>
      </c>
      <c r="G180" t="s">
        <v>27</v>
      </c>
      <c r="H180" t="s">
        <v>34</v>
      </c>
      <c r="I180" t="str">
        <f>VLOOKUP(H180,CODE_SHEET!$A$2:$G$152,3,FALSE)</f>
        <v>Porites</v>
      </c>
      <c r="J180" t="str">
        <f>VLOOKUP(H180,CODE_SHEET!$A$2:$G$152,4,FALSE)</f>
        <v>astreoides</v>
      </c>
      <c r="K180" s="1">
        <v>10</v>
      </c>
      <c r="L180" s="1">
        <v>7</v>
      </c>
      <c r="M180" s="1">
        <v>8</v>
      </c>
      <c r="N180">
        <f t="shared" si="6"/>
        <v>213.62830044410595</v>
      </c>
      <c r="O180">
        <v>10</v>
      </c>
      <c r="P180" t="s">
        <v>29</v>
      </c>
      <c r="Q180" t="s">
        <v>30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f t="shared" si="8"/>
        <v>0</v>
      </c>
      <c r="Y180">
        <f t="shared" si="7"/>
        <v>213.62830044410595</v>
      </c>
    </row>
    <row r="181" spans="1:25">
      <c r="A181">
        <v>2021</v>
      </c>
      <c r="B181" t="s">
        <v>25</v>
      </c>
      <c r="C181">
        <v>28</v>
      </c>
      <c r="D181" t="s">
        <v>54</v>
      </c>
      <c r="E181">
        <v>33</v>
      </c>
      <c r="F181">
        <v>1</v>
      </c>
      <c r="G181" t="s">
        <v>27</v>
      </c>
      <c r="H181" t="s">
        <v>31</v>
      </c>
      <c r="I181" t="str">
        <f>VLOOKUP(H181,CODE_SHEET!$A$2:$G$152,3,FALSE)</f>
        <v>Agaricia</v>
      </c>
      <c r="J181" t="str">
        <f>VLOOKUP(H181,CODE_SHEET!$A$2:$G$152,4,FALSE)</f>
        <v>agaricites</v>
      </c>
      <c r="K181" s="1">
        <v>10</v>
      </c>
      <c r="L181" s="1">
        <v>7</v>
      </c>
      <c r="M181" s="1">
        <v>5</v>
      </c>
      <c r="N181">
        <f t="shared" si="6"/>
        <v>133.51768777756621</v>
      </c>
      <c r="O181">
        <v>10</v>
      </c>
      <c r="P181" t="s">
        <v>29</v>
      </c>
      <c r="Q181" t="s">
        <v>30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f t="shared" si="8"/>
        <v>0</v>
      </c>
      <c r="Y181">
        <f t="shared" si="7"/>
        <v>133.51768777756621</v>
      </c>
    </row>
    <row r="182" spans="1:25">
      <c r="A182">
        <v>2021</v>
      </c>
      <c r="B182" t="s">
        <v>25</v>
      </c>
      <c r="C182">
        <v>28</v>
      </c>
      <c r="D182" t="s">
        <v>54</v>
      </c>
      <c r="E182">
        <v>33</v>
      </c>
      <c r="F182">
        <v>1</v>
      </c>
      <c r="G182" t="s">
        <v>27</v>
      </c>
      <c r="H182" t="s">
        <v>31</v>
      </c>
      <c r="I182" t="str">
        <f>VLOOKUP(H182,CODE_SHEET!$A$2:$G$152,3,FALSE)</f>
        <v>Agaricia</v>
      </c>
      <c r="J182" t="str">
        <f>VLOOKUP(H182,CODE_SHEET!$A$2:$G$152,4,FALSE)</f>
        <v>agaricites</v>
      </c>
      <c r="K182" s="1">
        <v>9</v>
      </c>
      <c r="L182" s="1">
        <v>5</v>
      </c>
      <c r="M182" s="1">
        <v>6</v>
      </c>
      <c r="N182">
        <f t="shared" si="6"/>
        <v>131.94689145077132</v>
      </c>
      <c r="O182">
        <v>10</v>
      </c>
      <c r="P182" t="s">
        <v>29</v>
      </c>
      <c r="Q182" t="s">
        <v>30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f>SUM(U182:W182)/100*N182</f>
        <v>0</v>
      </c>
      <c r="Y182">
        <f t="shared" si="7"/>
        <v>131.94689145077132</v>
      </c>
    </row>
    <row r="183" spans="1:25">
      <c r="A183">
        <v>2021</v>
      </c>
      <c r="B183" t="s">
        <v>25</v>
      </c>
      <c r="C183">
        <v>28</v>
      </c>
      <c r="D183" t="s">
        <v>54</v>
      </c>
      <c r="E183">
        <v>33</v>
      </c>
      <c r="F183">
        <v>1</v>
      </c>
      <c r="G183" t="s">
        <v>27</v>
      </c>
      <c r="H183" t="s">
        <v>40</v>
      </c>
      <c r="I183" t="str">
        <f>VLOOKUP(H183,CODE_SHEET!$A$2:$G$152,3,FALSE)</f>
        <v>Siderastrea</v>
      </c>
      <c r="J183" t="str">
        <f>VLOOKUP(H183,CODE_SHEET!$A$2:$G$152,4,FALSE)</f>
        <v>siderea</v>
      </c>
      <c r="K183" s="1">
        <v>10</v>
      </c>
      <c r="L183" s="1">
        <v>7</v>
      </c>
      <c r="M183" s="1">
        <v>2</v>
      </c>
      <c r="N183">
        <f t="shared" si="6"/>
        <v>53.407075111026487</v>
      </c>
      <c r="O183">
        <v>10</v>
      </c>
      <c r="P183" t="s">
        <v>29</v>
      </c>
      <c r="Q183" t="s">
        <v>30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f t="shared" si="8"/>
        <v>0</v>
      </c>
      <c r="Y183">
        <f t="shared" si="7"/>
        <v>53.407075111026487</v>
      </c>
    </row>
    <row r="184" spans="1:25">
      <c r="A184">
        <v>2021</v>
      </c>
      <c r="B184" t="s">
        <v>25</v>
      </c>
      <c r="C184">
        <v>28</v>
      </c>
      <c r="D184" t="s">
        <v>54</v>
      </c>
      <c r="E184">
        <v>33</v>
      </c>
      <c r="F184">
        <v>1</v>
      </c>
      <c r="G184" t="s">
        <v>27</v>
      </c>
      <c r="H184" t="s">
        <v>31</v>
      </c>
      <c r="I184" t="str">
        <f>VLOOKUP(H184,CODE_SHEET!$A$2:$G$152,3,FALSE)</f>
        <v>Agaricia</v>
      </c>
      <c r="J184" t="str">
        <f>VLOOKUP(H184,CODE_SHEET!$A$2:$G$152,4,FALSE)</f>
        <v>agaricites</v>
      </c>
      <c r="K184" s="1">
        <v>18</v>
      </c>
      <c r="L184" s="1">
        <v>10</v>
      </c>
      <c r="M184" s="1">
        <v>11</v>
      </c>
      <c r="N184">
        <f t="shared" si="6"/>
        <v>483.8052686528282</v>
      </c>
      <c r="O184">
        <v>10</v>
      </c>
      <c r="P184" t="s">
        <v>47</v>
      </c>
      <c r="Q184" t="s">
        <v>52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50</v>
      </c>
      <c r="X184">
        <f t="shared" si="8"/>
        <v>241.9026343264141</v>
      </c>
      <c r="Y184">
        <f t="shared" si="7"/>
        <v>241.9026343264141</v>
      </c>
    </row>
    <row r="185" spans="1:25">
      <c r="A185">
        <v>2021</v>
      </c>
      <c r="B185" t="s">
        <v>25</v>
      </c>
      <c r="C185">
        <v>28</v>
      </c>
      <c r="D185" t="s">
        <v>54</v>
      </c>
      <c r="E185">
        <v>33</v>
      </c>
      <c r="F185">
        <v>1</v>
      </c>
      <c r="G185" t="s">
        <v>27</v>
      </c>
      <c r="H185" t="s">
        <v>43</v>
      </c>
      <c r="I185" t="str">
        <f>VLOOKUP(H185,CODE_SHEET!$A$2:$G$152,3,FALSE)</f>
        <v>Eusmilia</v>
      </c>
      <c r="J185" t="str">
        <f>VLOOKUP(H185,CODE_SHEET!$A$2:$G$152,4,FALSE)</f>
        <v>fastigiata</v>
      </c>
      <c r="K185" s="1">
        <v>6</v>
      </c>
      <c r="L185" s="1">
        <v>6</v>
      </c>
      <c r="M185" s="1">
        <v>5</v>
      </c>
      <c r="N185">
        <f t="shared" si="6"/>
        <v>94.247779607693786</v>
      </c>
      <c r="O185">
        <v>10</v>
      </c>
      <c r="P185" t="s">
        <v>29</v>
      </c>
      <c r="Q185" t="s">
        <v>30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f t="shared" si="8"/>
        <v>0</v>
      </c>
      <c r="Y185">
        <f t="shared" si="7"/>
        <v>94.247779607693786</v>
      </c>
    </row>
    <row r="186" spans="1:25">
      <c r="A186">
        <v>2021</v>
      </c>
      <c r="B186" t="s">
        <v>25</v>
      </c>
      <c r="C186">
        <v>28</v>
      </c>
      <c r="D186" t="s">
        <v>54</v>
      </c>
      <c r="E186">
        <v>33</v>
      </c>
      <c r="F186">
        <v>1</v>
      </c>
      <c r="G186" t="s">
        <v>27</v>
      </c>
      <c r="H186" t="s">
        <v>34</v>
      </c>
      <c r="I186" t="str">
        <f>VLOOKUP(H186,CODE_SHEET!$A$2:$G$152,3,FALSE)</f>
        <v>Porites</v>
      </c>
      <c r="J186" t="str">
        <f>VLOOKUP(H186,CODE_SHEET!$A$2:$G$152,4,FALSE)</f>
        <v>astreoides</v>
      </c>
      <c r="K186" s="1">
        <v>14</v>
      </c>
      <c r="L186" s="1">
        <v>5</v>
      </c>
      <c r="M186" s="1">
        <v>4</v>
      </c>
      <c r="N186">
        <f t="shared" si="6"/>
        <v>119.38052083641213</v>
      </c>
      <c r="O186">
        <v>10</v>
      </c>
      <c r="P186" t="s">
        <v>29</v>
      </c>
      <c r="Q186" t="s">
        <v>30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f>SUM(U186:W186)/100*N186</f>
        <v>0</v>
      </c>
      <c r="Y186">
        <f t="shared" si="7"/>
        <v>119.38052083641213</v>
      </c>
    </row>
    <row r="187" spans="1:25">
      <c r="A187">
        <v>2021</v>
      </c>
      <c r="B187" t="s">
        <v>25</v>
      </c>
      <c r="C187">
        <v>28</v>
      </c>
      <c r="D187" t="s">
        <v>54</v>
      </c>
      <c r="E187">
        <v>33</v>
      </c>
      <c r="F187">
        <v>1</v>
      </c>
      <c r="G187" t="s">
        <v>27</v>
      </c>
      <c r="H187" t="s">
        <v>34</v>
      </c>
      <c r="I187" t="str">
        <f>VLOOKUP(H187,CODE_SHEET!$A$2:$G$152,3,FALSE)</f>
        <v>Porites</v>
      </c>
      <c r="J187" t="str">
        <f>VLOOKUP(H187,CODE_SHEET!$A$2:$G$152,4,FALSE)</f>
        <v>astreoides</v>
      </c>
      <c r="K187" s="1">
        <v>10</v>
      </c>
      <c r="L187" s="1">
        <v>10</v>
      </c>
      <c r="M187" s="1">
        <v>6</v>
      </c>
      <c r="N187">
        <f t="shared" si="6"/>
        <v>188.49555921538757</v>
      </c>
      <c r="O187">
        <v>10</v>
      </c>
      <c r="P187" t="s">
        <v>29</v>
      </c>
      <c r="Q187" t="s">
        <v>30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f t="shared" si="8"/>
        <v>0</v>
      </c>
      <c r="Y187">
        <f t="shared" si="7"/>
        <v>188.49555921538757</v>
      </c>
    </row>
    <row r="188" spans="1:25">
      <c r="A188">
        <v>2021</v>
      </c>
      <c r="B188" t="s">
        <v>25</v>
      </c>
      <c r="C188">
        <v>28</v>
      </c>
      <c r="D188" t="s">
        <v>54</v>
      </c>
      <c r="E188">
        <v>33</v>
      </c>
      <c r="F188">
        <v>1</v>
      </c>
      <c r="G188" t="s">
        <v>27</v>
      </c>
      <c r="H188" t="s">
        <v>34</v>
      </c>
      <c r="I188" t="str">
        <f>VLOOKUP(H188,CODE_SHEET!$A$2:$G$152,3,FALSE)</f>
        <v>Porites</v>
      </c>
      <c r="J188" t="str">
        <f>VLOOKUP(H188,CODE_SHEET!$A$2:$G$152,4,FALSE)</f>
        <v>astreoides</v>
      </c>
      <c r="K188" s="1">
        <v>6</v>
      </c>
      <c r="L188" s="1">
        <v>5</v>
      </c>
      <c r="M188" s="1">
        <v>5</v>
      </c>
      <c r="N188">
        <f t="shared" si="6"/>
        <v>86.393797973719302</v>
      </c>
      <c r="O188">
        <v>10</v>
      </c>
      <c r="P188" t="s">
        <v>29</v>
      </c>
      <c r="Q188" t="s">
        <v>30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f t="shared" si="8"/>
        <v>0</v>
      </c>
      <c r="Y188">
        <f t="shared" si="7"/>
        <v>86.393797973719302</v>
      </c>
    </row>
    <row r="189" spans="1:25">
      <c r="A189">
        <v>2021</v>
      </c>
      <c r="B189" t="s">
        <v>25</v>
      </c>
      <c r="C189">
        <v>28</v>
      </c>
      <c r="D189" t="s">
        <v>54</v>
      </c>
      <c r="E189">
        <v>33</v>
      </c>
      <c r="F189">
        <v>1</v>
      </c>
      <c r="G189" t="s">
        <v>27</v>
      </c>
      <c r="H189" t="s">
        <v>31</v>
      </c>
      <c r="I189" t="str">
        <f>VLOOKUP(H189,CODE_SHEET!$A$2:$G$152,3,FALSE)</f>
        <v>Agaricia</v>
      </c>
      <c r="J189" t="str">
        <f>VLOOKUP(H189,CODE_SHEET!$A$2:$G$152,4,FALSE)</f>
        <v>agaricites</v>
      </c>
      <c r="K189" s="1">
        <v>16</v>
      </c>
      <c r="L189" s="1">
        <v>10</v>
      </c>
      <c r="M189" s="1">
        <v>14</v>
      </c>
      <c r="N189">
        <f t="shared" si="6"/>
        <v>571.76986295334234</v>
      </c>
      <c r="O189">
        <v>10</v>
      </c>
      <c r="P189" t="s">
        <v>29</v>
      </c>
      <c r="Q189" t="s">
        <v>30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</v>
      </c>
      <c r="X189">
        <f t="shared" si="8"/>
        <v>200.1194520336698</v>
      </c>
      <c r="Y189">
        <f t="shared" si="7"/>
        <v>371.65041091967254</v>
      </c>
    </row>
    <row r="190" spans="1:25">
      <c r="A190">
        <v>2021</v>
      </c>
      <c r="B190" t="s">
        <v>25</v>
      </c>
      <c r="C190">
        <v>28</v>
      </c>
      <c r="D190" t="s">
        <v>54</v>
      </c>
      <c r="E190">
        <v>33</v>
      </c>
      <c r="F190">
        <v>1</v>
      </c>
      <c r="G190" t="s">
        <v>27</v>
      </c>
      <c r="H190" t="s">
        <v>32</v>
      </c>
      <c r="I190" t="str">
        <f>VLOOKUP(H190,CODE_SHEET!$A$2:$G$152,3,FALSE)</f>
        <v>Porites</v>
      </c>
      <c r="J190" t="str">
        <f>VLOOKUP(H190,CODE_SHEET!$A$2:$G$152,4,FALSE)</f>
        <v>porites</v>
      </c>
      <c r="K190" s="1">
        <v>15</v>
      </c>
      <c r="L190" s="1">
        <v>12</v>
      </c>
      <c r="M190" s="1">
        <v>7</v>
      </c>
      <c r="N190">
        <f t="shared" si="6"/>
        <v>296.88050576423541</v>
      </c>
      <c r="O190">
        <v>10</v>
      </c>
      <c r="P190" t="s">
        <v>29</v>
      </c>
      <c r="Q190" t="s">
        <v>30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f t="shared" si="8"/>
        <v>0</v>
      </c>
      <c r="Y190">
        <f t="shared" si="7"/>
        <v>296.88050576423541</v>
      </c>
    </row>
    <row r="191" spans="1:25">
      <c r="A191">
        <v>2021</v>
      </c>
      <c r="B191" t="s">
        <v>25</v>
      </c>
      <c r="C191">
        <v>28</v>
      </c>
      <c r="D191" t="s">
        <v>54</v>
      </c>
      <c r="E191">
        <v>33</v>
      </c>
      <c r="F191">
        <v>1</v>
      </c>
      <c r="G191" t="s">
        <v>27</v>
      </c>
      <c r="H191" t="s">
        <v>38</v>
      </c>
      <c r="I191" t="str">
        <f>VLOOKUP(H191,CODE_SHEET!$A$2:$G$152,3,FALSE)</f>
        <v>Orbicella</v>
      </c>
      <c r="J191" t="str">
        <f>VLOOKUP(H191,CODE_SHEET!$A$2:$G$152,4,FALSE)</f>
        <v>faveolata</v>
      </c>
      <c r="K191" s="1">
        <v>10</v>
      </c>
      <c r="L191" s="1">
        <v>10</v>
      </c>
      <c r="M191" s="1">
        <v>5</v>
      </c>
      <c r="N191">
        <f t="shared" si="6"/>
        <v>157.07963267948966</v>
      </c>
      <c r="O191">
        <v>10</v>
      </c>
      <c r="P191" t="s">
        <v>29</v>
      </c>
      <c r="Q191" t="s">
        <v>30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f t="shared" si="8"/>
        <v>0</v>
      </c>
      <c r="Y191">
        <f t="shared" si="7"/>
        <v>157.07963267948966</v>
      </c>
    </row>
    <row r="192" spans="1:25">
      <c r="A192">
        <v>2021</v>
      </c>
      <c r="B192" t="s">
        <v>25</v>
      </c>
      <c r="C192">
        <v>28</v>
      </c>
      <c r="D192" t="s">
        <v>54</v>
      </c>
      <c r="E192">
        <v>33</v>
      </c>
      <c r="F192">
        <v>1</v>
      </c>
      <c r="G192" t="s">
        <v>27</v>
      </c>
      <c r="H192" t="s">
        <v>31</v>
      </c>
      <c r="I192" t="str">
        <f>VLOOKUP(H192,CODE_SHEET!$A$2:$G$152,3,FALSE)</f>
        <v>Agaricia</v>
      </c>
      <c r="J192" t="str">
        <f>VLOOKUP(H192,CODE_SHEET!$A$2:$G$152,4,FALSE)</f>
        <v>agaricites</v>
      </c>
      <c r="K192" s="1">
        <v>15</v>
      </c>
      <c r="L192" s="1">
        <v>15</v>
      </c>
      <c r="M192" s="1">
        <v>15</v>
      </c>
      <c r="N192">
        <f t="shared" si="6"/>
        <v>706.85834705770344</v>
      </c>
      <c r="O192">
        <v>10</v>
      </c>
      <c r="P192" t="s">
        <v>29</v>
      </c>
      <c r="Q192" t="s">
        <v>30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f t="shared" si="8"/>
        <v>0</v>
      </c>
      <c r="Y192">
        <f t="shared" si="7"/>
        <v>706.85834705770344</v>
      </c>
    </row>
    <row r="193" spans="1:25">
      <c r="A193">
        <v>2021</v>
      </c>
      <c r="B193" t="s">
        <v>25</v>
      </c>
      <c r="C193">
        <v>28</v>
      </c>
      <c r="D193" t="s">
        <v>54</v>
      </c>
      <c r="E193">
        <v>33</v>
      </c>
      <c r="F193">
        <v>1</v>
      </c>
      <c r="G193" t="s">
        <v>27</v>
      </c>
      <c r="H193" t="s">
        <v>40</v>
      </c>
      <c r="I193" t="str">
        <f>VLOOKUP(H193,CODE_SHEET!$A$2:$G$152,3,FALSE)</f>
        <v>Siderastrea</v>
      </c>
      <c r="J193" t="str">
        <f>VLOOKUP(H193,CODE_SHEET!$A$2:$G$152,4,FALSE)</f>
        <v>siderea</v>
      </c>
      <c r="K193" s="1">
        <v>55</v>
      </c>
      <c r="L193" s="1">
        <v>46</v>
      </c>
      <c r="M193" s="1">
        <v>35</v>
      </c>
      <c r="N193">
        <f t="shared" si="6"/>
        <v>5552.7650152199594</v>
      </c>
      <c r="O193">
        <v>10</v>
      </c>
      <c r="P193" t="s">
        <v>29</v>
      </c>
      <c r="Q193" t="s">
        <v>30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40</v>
      </c>
      <c r="X193">
        <f t="shared" si="8"/>
        <v>2221.106006087984</v>
      </c>
      <c r="Y193">
        <f t="shared" si="7"/>
        <v>3331.6590091319754</v>
      </c>
    </row>
    <row r="194" spans="1:25">
      <c r="A194">
        <v>2021</v>
      </c>
      <c r="B194" t="s">
        <v>25</v>
      </c>
      <c r="C194">
        <v>28</v>
      </c>
      <c r="D194" t="s">
        <v>54</v>
      </c>
      <c r="E194">
        <v>33</v>
      </c>
      <c r="F194">
        <v>1</v>
      </c>
      <c r="G194" t="s">
        <v>27</v>
      </c>
      <c r="H194" t="s">
        <v>33</v>
      </c>
      <c r="I194" t="str">
        <f>VLOOKUP(H194,CODE_SHEET!$A$2:$G$152,3,FALSE)</f>
        <v>Orbicella</v>
      </c>
      <c r="J194" t="str">
        <f>VLOOKUP(H194,CODE_SHEET!$A$2:$G$152,4,FALSE)</f>
        <v>annularis</v>
      </c>
      <c r="K194" s="1">
        <v>15</v>
      </c>
      <c r="L194" s="1">
        <v>10</v>
      </c>
      <c r="M194" s="1">
        <v>11</v>
      </c>
      <c r="N194">
        <f t="shared" si="6"/>
        <v>431.96898986859651</v>
      </c>
      <c r="O194">
        <v>10</v>
      </c>
      <c r="P194" t="s">
        <v>29</v>
      </c>
      <c r="Q194" t="s">
        <v>30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f t="shared" si="8"/>
        <v>0</v>
      </c>
      <c r="Y194">
        <f t="shared" si="7"/>
        <v>431.96898986859651</v>
      </c>
    </row>
    <row r="195" spans="1:25">
      <c r="A195">
        <v>2021</v>
      </c>
      <c r="B195" t="s">
        <v>25</v>
      </c>
      <c r="C195">
        <v>28</v>
      </c>
      <c r="D195" t="s">
        <v>54</v>
      </c>
      <c r="E195">
        <v>33</v>
      </c>
      <c r="F195">
        <v>1</v>
      </c>
      <c r="G195" t="s">
        <v>27</v>
      </c>
      <c r="H195" t="s">
        <v>34</v>
      </c>
      <c r="I195" t="str">
        <f>VLOOKUP(H195,CODE_SHEET!$A$2:$G$152,3,FALSE)</f>
        <v>Porites</v>
      </c>
      <c r="J195" t="str">
        <f>VLOOKUP(H195,CODE_SHEET!$A$2:$G$152,4,FALSE)</f>
        <v>astreoides</v>
      </c>
      <c r="K195" s="1">
        <v>8</v>
      </c>
      <c r="L195" s="1">
        <v>10</v>
      </c>
      <c r="M195" s="1">
        <v>11</v>
      </c>
      <c r="N195">
        <f t="shared" ref="N195:N258" si="9">PI()*(K195/2)*M195+PI()*(L195/2)*M195</f>
        <v>311.01767270538949</v>
      </c>
      <c r="O195">
        <v>10</v>
      </c>
      <c r="P195" t="s">
        <v>29</v>
      </c>
      <c r="Q195" t="s">
        <v>30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f t="shared" ref="X195:X246" si="10">SUM(U195:W195)/100*N195</f>
        <v>0</v>
      </c>
      <c r="Y195">
        <f t="shared" ref="Y195:Y246" si="11">N195-X195</f>
        <v>311.01767270538949</v>
      </c>
    </row>
    <row r="196" spans="1:25">
      <c r="A196">
        <v>2021</v>
      </c>
      <c r="B196" t="s">
        <v>25</v>
      </c>
      <c r="C196">
        <v>28</v>
      </c>
      <c r="D196" t="s">
        <v>54</v>
      </c>
      <c r="E196">
        <v>33</v>
      </c>
      <c r="F196">
        <v>1</v>
      </c>
      <c r="G196" t="s">
        <v>27</v>
      </c>
      <c r="H196" t="s">
        <v>31</v>
      </c>
      <c r="I196" t="str">
        <f>VLOOKUP(H196,CODE_SHEET!$A$2:$G$152,3,FALSE)</f>
        <v>Agaricia</v>
      </c>
      <c r="J196" t="str">
        <f>VLOOKUP(H196,CODE_SHEET!$A$2:$G$152,4,FALSE)</f>
        <v>agaricites</v>
      </c>
      <c r="K196" s="1">
        <v>10</v>
      </c>
      <c r="L196" s="1">
        <v>20</v>
      </c>
      <c r="M196" s="1">
        <v>5</v>
      </c>
      <c r="N196">
        <f t="shared" si="9"/>
        <v>235.61944901923448</v>
      </c>
      <c r="O196">
        <v>10</v>
      </c>
      <c r="P196" t="s">
        <v>29</v>
      </c>
      <c r="Q196" t="s">
        <v>30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f t="shared" si="10"/>
        <v>0</v>
      </c>
      <c r="Y196">
        <f t="shared" si="11"/>
        <v>235.61944901923448</v>
      </c>
    </row>
    <row r="197" spans="1:25">
      <c r="A197">
        <v>2021</v>
      </c>
      <c r="B197" t="s">
        <v>25</v>
      </c>
      <c r="C197">
        <v>28</v>
      </c>
      <c r="D197" t="s">
        <v>54</v>
      </c>
      <c r="E197">
        <v>33</v>
      </c>
      <c r="F197">
        <v>1</v>
      </c>
      <c r="G197" t="s">
        <v>27</v>
      </c>
      <c r="H197" t="s">
        <v>38</v>
      </c>
      <c r="I197" t="str">
        <f>VLOOKUP(H197,CODE_SHEET!$A$2:$G$152,3,FALSE)</f>
        <v>Orbicella</v>
      </c>
      <c r="J197" t="str">
        <f>VLOOKUP(H197,CODE_SHEET!$A$2:$G$152,4,FALSE)</f>
        <v>faveolata</v>
      </c>
      <c r="K197" s="1">
        <v>30</v>
      </c>
      <c r="L197" s="1">
        <v>28</v>
      </c>
      <c r="M197" s="1">
        <v>21</v>
      </c>
      <c r="N197">
        <f t="shared" si="9"/>
        <v>1913.229926036184</v>
      </c>
      <c r="O197">
        <v>10</v>
      </c>
      <c r="P197" t="s">
        <v>29</v>
      </c>
      <c r="Q197" t="s">
        <v>30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f t="shared" si="10"/>
        <v>0</v>
      </c>
      <c r="Y197">
        <f t="shared" si="11"/>
        <v>1913.229926036184</v>
      </c>
    </row>
    <row r="198" spans="1:25">
      <c r="A198">
        <v>2021</v>
      </c>
      <c r="B198" t="s">
        <v>25</v>
      </c>
      <c r="C198">
        <v>28</v>
      </c>
      <c r="D198" t="s">
        <v>54</v>
      </c>
      <c r="E198">
        <v>33</v>
      </c>
      <c r="F198">
        <v>1</v>
      </c>
      <c r="G198" t="s">
        <v>27</v>
      </c>
      <c r="H198" t="s">
        <v>35</v>
      </c>
      <c r="I198" t="str">
        <f>VLOOKUP(H198,CODE_SHEET!$A$2:$G$152,3,FALSE)</f>
        <v>Montastraea</v>
      </c>
      <c r="J198" t="str">
        <f>VLOOKUP(H198,CODE_SHEET!$A$2:$G$152,4,FALSE)</f>
        <v>cavernosa</v>
      </c>
      <c r="K198" s="1">
        <v>18</v>
      </c>
      <c r="L198" s="1">
        <v>18</v>
      </c>
      <c r="M198" s="1">
        <v>15</v>
      </c>
      <c r="N198">
        <f t="shared" si="9"/>
        <v>848.23001646924411</v>
      </c>
      <c r="O198">
        <v>10</v>
      </c>
      <c r="P198" t="s">
        <v>29</v>
      </c>
      <c r="Q198" t="s">
        <v>30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20</v>
      </c>
      <c r="X198">
        <f t="shared" si="10"/>
        <v>169.64600329384882</v>
      </c>
      <c r="Y198">
        <f t="shared" si="11"/>
        <v>678.58401317539528</v>
      </c>
    </row>
    <row r="199" spans="1:25">
      <c r="A199">
        <v>2021</v>
      </c>
      <c r="B199" t="s">
        <v>25</v>
      </c>
      <c r="C199">
        <v>28</v>
      </c>
      <c r="D199" t="s">
        <v>54</v>
      </c>
      <c r="E199">
        <v>33</v>
      </c>
      <c r="F199">
        <v>1</v>
      </c>
      <c r="G199" t="s">
        <v>27</v>
      </c>
      <c r="H199" t="s">
        <v>34</v>
      </c>
      <c r="I199" t="str">
        <f>VLOOKUP(H199,CODE_SHEET!$A$2:$G$152,3,FALSE)</f>
        <v>Porites</v>
      </c>
      <c r="J199" t="str">
        <f>VLOOKUP(H199,CODE_SHEET!$A$2:$G$152,4,FALSE)</f>
        <v>astreoides</v>
      </c>
      <c r="K199" s="1">
        <v>9</v>
      </c>
      <c r="L199" s="1">
        <v>5</v>
      </c>
      <c r="M199" s="1">
        <v>3</v>
      </c>
      <c r="N199">
        <f t="shared" si="9"/>
        <v>65.973445725385659</v>
      </c>
      <c r="O199">
        <v>10</v>
      </c>
      <c r="P199" t="s">
        <v>29</v>
      </c>
      <c r="Q199" t="s">
        <v>30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f t="shared" si="10"/>
        <v>0</v>
      </c>
      <c r="Y199">
        <f t="shared" si="11"/>
        <v>65.973445725385659</v>
      </c>
    </row>
    <row r="200" spans="1:25">
      <c r="A200">
        <v>2021</v>
      </c>
      <c r="B200" t="s">
        <v>25</v>
      </c>
      <c r="C200">
        <v>28</v>
      </c>
      <c r="D200" t="s">
        <v>54</v>
      </c>
      <c r="E200">
        <v>33</v>
      </c>
      <c r="F200">
        <v>1</v>
      </c>
      <c r="G200" t="s">
        <v>27</v>
      </c>
      <c r="H200" t="s">
        <v>34</v>
      </c>
      <c r="I200" t="str">
        <f>VLOOKUP(H200,CODE_SHEET!$A$2:$G$152,3,FALSE)</f>
        <v>Porites</v>
      </c>
      <c r="J200" t="str">
        <f>VLOOKUP(H200,CODE_SHEET!$A$2:$G$152,4,FALSE)</f>
        <v>astreoides</v>
      </c>
      <c r="K200" s="1">
        <v>10</v>
      </c>
      <c r="L200" s="1">
        <v>6</v>
      </c>
      <c r="M200" s="1">
        <v>5</v>
      </c>
      <c r="N200">
        <f t="shared" si="9"/>
        <v>125.66370614359172</v>
      </c>
      <c r="O200">
        <v>10</v>
      </c>
      <c r="P200" t="s">
        <v>29</v>
      </c>
      <c r="Q200" t="s">
        <v>30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f t="shared" si="10"/>
        <v>0</v>
      </c>
      <c r="Y200">
        <f t="shared" si="11"/>
        <v>125.66370614359172</v>
      </c>
    </row>
    <row r="201" spans="1:25">
      <c r="A201">
        <v>2021</v>
      </c>
      <c r="B201" t="s">
        <v>25</v>
      </c>
      <c r="C201">
        <v>28</v>
      </c>
      <c r="D201" t="s">
        <v>54</v>
      </c>
      <c r="E201">
        <v>33</v>
      </c>
      <c r="F201">
        <v>1</v>
      </c>
      <c r="G201" t="s">
        <v>27</v>
      </c>
      <c r="H201" t="s">
        <v>31</v>
      </c>
      <c r="I201" t="str">
        <f>VLOOKUP(H201,CODE_SHEET!$A$2:$G$152,3,FALSE)</f>
        <v>Agaricia</v>
      </c>
      <c r="J201" t="str">
        <f>VLOOKUP(H201,CODE_SHEET!$A$2:$G$152,4,FALSE)</f>
        <v>agaricites</v>
      </c>
      <c r="K201" s="1">
        <v>8</v>
      </c>
      <c r="L201" s="1">
        <v>8</v>
      </c>
      <c r="M201" s="1">
        <v>4</v>
      </c>
      <c r="N201">
        <f t="shared" si="9"/>
        <v>100.53096491487338</v>
      </c>
      <c r="O201">
        <v>10</v>
      </c>
      <c r="P201" t="s">
        <v>29</v>
      </c>
      <c r="Q201" t="s">
        <v>30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f t="shared" si="10"/>
        <v>0</v>
      </c>
      <c r="Y201">
        <f t="shared" si="11"/>
        <v>100.53096491487338</v>
      </c>
    </row>
    <row r="202" spans="1:25">
      <c r="A202">
        <v>2021</v>
      </c>
      <c r="B202" t="s">
        <v>25</v>
      </c>
      <c r="C202">
        <v>28</v>
      </c>
      <c r="D202" t="s">
        <v>54</v>
      </c>
      <c r="E202">
        <v>33</v>
      </c>
      <c r="F202">
        <v>1</v>
      </c>
      <c r="G202" t="s">
        <v>27</v>
      </c>
      <c r="H202" t="s">
        <v>33</v>
      </c>
      <c r="I202" t="str">
        <f>VLOOKUP(H202,CODE_SHEET!$A$2:$G$152,3,FALSE)</f>
        <v>Orbicella</v>
      </c>
      <c r="J202" t="str">
        <f>VLOOKUP(H202,CODE_SHEET!$A$2:$G$152,4,FALSE)</f>
        <v>annularis</v>
      </c>
      <c r="K202" s="1">
        <v>10</v>
      </c>
      <c r="L202" s="1">
        <v>16</v>
      </c>
      <c r="M202" s="1">
        <v>12</v>
      </c>
      <c r="N202">
        <f t="shared" si="9"/>
        <v>490.08845396000771</v>
      </c>
      <c r="O202">
        <v>10</v>
      </c>
      <c r="P202" t="s">
        <v>29</v>
      </c>
      <c r="Q202" t="s">
        <v>30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f t="shared" si="10"/>
        <v>0</v>
      </c>
      <c r="Y202">
        <f t="shared" si="11"/>
        <v>490.08845396000771</v>
      </c>
    </row>
    <row r="203" spans="1:25">
      <c r="A203">
        <v>2021</v>
      </c>
      <c r="B203" t="s">
        <v>25</v>
      </c>
      <c r="C203">
        <v>28</v>
      </c>
      <c r="D203" t="s">
        <v>54</v>
      </c>
      <c r="E203">
        <v>33</v>
      </c>
      <c r="F203">
        <v>1</v>
      </c>
      <c r="G203" t="s">
        <v>27</v>
      </c>
      <c r="H203" t="s">
        <v>35</v>
      </c>
      <c r="I203" t="str">
        <f>VLOOKUP(H203,CODE_SHEET!$A$2:$G$152,3,FALSE)</f>
        <v>Montastraea</v>
      </c>
      <c r="J203" t="str">
        <f>VLOOKUP(H203,CODE_SHEET!$A$2:$G$152,4,FALSE)</f>
        <v>cavernosa</v>
      </c>
      <c r="K203" s="1">
        <v>18</v>
      </c>
      <c r="L203" s="1">
        <v>26</v>
      </c>
      <c r="M203" s="1">
        <v>15</v>
      </c>
      <c r="N203">
        <f t="shared" si="9"/>
        <v>1036.7255756846318</v>
      </c>
      <c r="O203">
        <v>10</v>
      </c>
      <c r="P203" t="s">
        <v>29</v>
      </c>
      <c r="Q203" t="s">
        <v>30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f t="shared" si="10"/>
        <v>0</v>
      </c>
      <c r="Y203">
        <f t="shared" si="11"/>
        <v>1036.7255756846318</v>
      </c>
    </row>
    <row r="204" spans="1:25">
      <c r="A204">
        <v>2021</v>
      </c>
      <c r="B204" t="s">
        <v>25</v>
      </c>
      <c r="C204">
        <v>28</v>
      </c>
      <c r="D204" t="s">
        <v>54</v>
      </c>
      <c r="E204">
        <v>33</v>
      </c>
      <c r="F204">
        <v>1</v>
      </c>
      <c r="G204" t="s">
        <v>27</v>
      </c>
      <c r="H204" t="s">
        <v>34</v>
      </c>
      <c r="I204" t="str">
        <f>VLOOKUP(H204,CODE_SHEET!$A$2:$G$152,3,FALSE)</f>
        <v>Porites</v>
      </c>
      <c r="J204" t="str">
        <f>VLOOKUP(H204,CODE_SHEET!$A$2:$G$152,4,FALSE)</f>
        <v>astreoides</v>
      </c>
      <c r="K204" s="1">
        <v>8</v>
      </c>
      <c r="L204" s="1">
        <v>5</v>
      </c>
      <c r="M204" s="1">
        <v>5</v>
      </c>
      <c r="N204">
        <f t="shared" si="9"/>
        <v>102.10176124166827</v>
      </c>
      <c r="O204">
        <v>10</v>
      </c>
      <c r="P204" t="s">
        <v>29</v>
      </c>
      <c r="Q204" t="s">
        <v>30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f t="shared" si="10"/>
        <v>0</v>
      </c>
      <c r="Y204">
        <f t="shared" si="11"/>
        <v>102.10176124166827</v>
      </c>
    </row>
    <row r="205" spans="1:25">
      <c r="A205">
        <v>2021</v>
      </c>
      <c r="B205" t="s">
        <v>25</v>
      </c>
      <c r="C205">
        <v>28</v>
      </c>
      <c r="D205" t="s">
        <v>54</v>
      </c>
      <c r="E205">
        <v>33</v>
      </c>
      <c r="F205">
        <v>1</v>
      </c>
      <c r="G205" t="s">
        <v>27</v>
      </c>
      <c r="H205" t="s">
        <v>38</v>
      </c>
      <c r="I205" t="str">
        <f>VLOOKUP(H205,CODE_SHEET!$A$2:$G$152,3,FALSE)</f>
        <v>Orbicella</v>
      </c>
      <c r="J205" t="str">
        <f>VLOOKUP(H205,CODE_SHEET!$A$2:$G$152,4,FALSE)</f>
        <v>faveolata</v>
      </c>
      <c r="K205" s="1">
        <v>25</v>
      </c>
      <c r="L205" s="1">
        <v>15</v>
      </c>
      <c r="M205" s="1">
        <v>12</v>
      </c>
      <c r="N205">
        <f t="shared" si="9"/>
        <v>753.98223686155029</v>
      </c>
      <c r="O205">
        <v>10</v>
      </c>
      <c r="P205" t="s">
        <v>29</v>
      </c>
      <c r="Q205" t="s">
        <v>30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</v>
      </c>
      <c r="X205">
        <f t="shared" si="10"/>
        <v>75.398223686155035</v>
      </c>
      <c r="Y205">
        <f t="shared" si="11"/>
        <v>678.58401317539528</v>
      </c>
    </row>
    <row r="206" spans="1:25">
      <c r="A206">
        <v>2021</v>
      </c>
      <c r="B206" t="s">
        <v>25</v>
      </c>
      <c r="C206">
        <v>28</v>
      </c>
      <c r="D206" t="s">
        <v>54</v>
      </c>
      <c r="E206">
        <v>33</v>
      </c>
      <c r="F206">
        <v>1</v>
      </c>
      <c r="G206" t="s">
        <v>27</v>
      </c>
      <c r="H206" t="s">
        <v>38</v>
      </c>
      <c r="I206" t="str">
        <f>VLOOKUP(H206,CODE_SHEET!$A$2:$G$152,3,FALSE)</f>
        <v>Orbicella</v>
      </c>
      <c r="J206" t="str">
        <f>VLOOKUP(H206,CODE_SHEET!$A$2:$G$152,4,FALSE)</f>
        <v>faveolata</v>
      </c>
      <c r="K206" s="1">
        <v>8</v>
      </c>
      <c r="L206" s="1">
        <v>5</v>
      </c>
      <c r="M206" s="1">
        <v>8</v>
      </c>
      <c r="N206">
        <f t="shared" si="9"/>
        <v>163.36281798666926</v>
      </c>
      <c r="O206">
        <v>10</v>
      </c>
      <c r="P206" t="s">
        <v>29</v>
      </c>
      <c r="Q206" t="s">
        <v>30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f t="shared" si="10"/>
        <v>0</v>
      </c>
      <c r="Y206">
        <f t="shared" si="11"/>
        <v>163.36281798666926</v>
      </c>
    </row>
    <row r="207" spans="1:25">
      <c r="A207">
        <v>2021</v>
      </c>
      <c r="B207" t="s">
        <v>25</v>
      </c>
      <c r="C207">
        <v>28</v>
      </c>
      <c r="D207" t="s">
        <v>54</v>
      </c>
      <c r="E207">
        <v>33</v>
      </c>
      <c r="F207">
        <v>1</v>
      </c>
      <c r="G207" t="s">
        <v>27</v>
      </c>
      <c r="H207" t="s">
        <v>31</v>
      </c>
      <c r="I207" t="str">
        <f>VLOOKUP(H207,CODE_SHEET!$A$2:$G$152,3,FALSE)</f>
        <v>Agaricia</v>
      </c>
      <c r="J207" t="str">
        <f>VLOOKUP(H207,CODE_SHEET!$A$2:$G$152,4,FALSE)</f>
        <v>agaricites</v>
      </c>
      <c r="K207" s="1">
        <v>12</v>
      </c>
      <c r="L207" s="1">
        <v>5</v>
      </c>
      <c r="M207" s="1">
        <v>11</v>
      </c>
      <c r="N207">
        <f t="shared" si="9"/>
        <v>293.73891311064568</v>
      </c>
      <c r="O207">
        <v>10</v>
      </c>
      <c r="P207" t="s">
        <v>29</v>
      </c>
      <c r="Q207" t="s">
        <v>30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f t="shared" si="10"/>
        <v>0</v>
      </c>
      <c r="Y207">
        <f t="shared" si="11"/>
        <v>293.73891311064568</v>
      </c>
    </row>
    <row r="208" spans="1:25">
      <c r="A208">
        <v>2021</v>
      </c>
      <c r="B208" t="s">
        <v>25</v>
      </c>
      <c r="C208">
        <v>28</v>
      </c>
      <c r="D208" t="s">
        <v>54</v>
      </c>
      <c r="E208">
        <v>33</v>
      </c>
      <c r="F208">
        <v>1</v>
      </c>
      <c r="G208" t="s">
        <v>27</v>
      </c>
      <c r="H208" t="s">
        <v>31</v>
      </c>
      <c r="I208" t="str">
        <f>VLOOKUP(H208,CODE_SHEET!$A$2:$G$152,3,FALSE)</f>
        <v>Agaricia</v>
      </c>
      <c r="J208" t="str">
        <f>VLOOKUP(H208,CODE_SHEET!$A$2:$G$152,4,FALSE)</f>
        <v>agaricites</v>
      </c>
      <c r="K208" s="1">
        <v>8</v>
      </c>
      <c r="L208" s="1">
        <v>8</v>
      </c>
      <c r="M208" s="1">
        <v>8</v>
      </c>
      <c r="N208">
        <f t="shared" si="9"/>
        <v>201.06192982974676</v>
      </c>
      <c r="O208">
        <v>10</v>
      </c>
      <c r="P208" t="s">
        <v>29</v>
      </c>
      <c r="Q208" t="s">
        <v>30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f t="shared" si="10"/>
        <v>0</v>
      </c>
      <c r="Y208">
        <f t="shared" si="11"/>
        <v>201.06192982974676</v>
      </c>
    </row>
    <row r="209" spans="1:25">
      <c r="A209">
        <v>2021</v>
      </c>
      <c r="B209" t="s">
        <v>25</v>
      </c>
      <c r="C209">
        <v>28</v>
      </c>
      <c r="D209" t="s">
        <v>54</v>
      </c>
      <c r="E209">
        <v>33</v>
      </c>
      <c r="F209">
        <v>1</v>
      </c>
      <c r="G209" t="s">
        <v>27</v>
      </c>
      <c r="H209" t="s">
        <v>55</v>
      </c>
      <c r="I209" t="str">
        <f>VLOOKUP(H209,CODE_SHEET!$A$2:$G$152,3,FALSE)</f>
        <v>Orbicella</v>
      </c>
      <c r="J209" t="str">
        <f>VLOOKUP(H209,CODE_SHEET!$A$2:$G$152,4,FALSE)</f>
        <v>franksi</v>
      </c>
      <c r="K209" s="1">
        <v>16</v>
      </c>
      <c r="L209" s="1">
        <v>17</v>
      </c>
      <c r="M209" s="1">
        <v>12</v>
      </c>
      <c r="N209">
        <f t="shared" si="9"/>
        <v>622.03534541077909</v>
      </c>
      <c r="O209">
        <v>10</v>
      </c>
      <c r="P209" t="s">
        <v>29</v>
      </c>
      <c r="Q209" t="s">
        <v>30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f t="shared" si="10"/>
        <v>0</v>
      </c>
      <c r="Y209">
        <f t="shared" si="11"/>
        <v>622.03534541077909</v>
      </c>
    </row>
    <row r="210" spans="1:25">
      <c r="A210">
        <v>2021</v>
      </c>
      <c r="B210" t="s">
        <v>25</v>
      </c>
      <c r="C210">
        <v>28</v>
      </c>
      <c r="D210" t="s">
        <v>54</v>
      </c>
      <c r="E210">
        <v>33</v>
      </c>
      <c r="F210">
        <v>1</v>
      </c>
      <c r="G210" t="s">
        <v>27</v>
      </c>
      <c r="H210" t="s">
        <v>31</v>
      </c>
      <c r="I210" t="str">
        <f>VLOOKUP(H210,CODE_SHEET!$A$2:$G$152,3,FALSE)</f>
        <v>Agaricia</v>
      </c>
      <c r="J210" t="str">
        <f>VLOOKUP(H210,CODE_SHEET!$A$2:$G$152,4,FALSE)</f>
        <v>agaricites</v>
      </c>
      <c r="K210" s="1">
        <v>18</v>
      </c>
      <c r="L210" s="1">
        <v>10</v>
      </c>
      <c r="M210" s="1">
        <v>4</v>
      </c>
      <c r="N210">
        <f t="shared" si="9"/>
        <v>175.92918860102841</v>
      </c>
      <c r="O210">
        <v>10</v>
      </c>
      <c r="P210" t="s">
        <v>29</v>
      </c>
      <c r="Q210" t="s">
        <v>30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20</v>
      </c>
      <c r="X210">
        <f t="shared" si="10"/>
        <v>35.185837720205683</v>
      </c>
      <c r="Y210">
        <f t="shared" si="11"/>
        <v>140.74335088082273</v>
      </c>
    </row>
    <row r="211" spans="1:25">
      <c r="A211">
        <v>2021</v>
      </c>
      <c r="B211" t="s">
        <v>25</v>
      </c>
      <c r="C211">
        <v>28</v>
      </c>
      <c r="D211" t="s">
        <v>54</v>
      </c>
      <c r="E211">
        <v>33</v>
      </c>
      <c r="F211">
        <v>1</v>
      </c>
      <c r="G211" t="s">
        <v>27</v>
      </c>
      <c r="H211" t="s">
        <v>31</v>
      </c>
      <c r="I211" t="str">
        <f>VLOOKUP(H211,CODE_SHEET!$A$2:$G$152,3,FALSE)</f>
        <v>Agaricia</v>
      </c>
      <c r="J211" t="str">
        <f>VLOOKUP(H211,CODE_SHEET!$A$2:$G$152,4,FALSE)</f>
        <v>agaricites</v>
      </c>
      <c r="K211" s="1">
        <v>25</v>
      </c>
      <c r="L211" s="1">
        <v>15</v>
      </c>
      <c r="M211" s="1">
        <v>11</v>
      </c>
      <c r="N211">
        <f t="shared" si="9"/>
        <v>691.15038378975441</v>
      </c>
      <c r="O211">
        <v>10</v>
      </c>
      <c r="P211" t="s">
        <v>29</v>
      </c>
      <c r="Q211" t="s">
        <v>30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f t="shared" si="10"/>
        <v>0</v>
      </c>
      <c r="Y211">
        <f t="shared" si="11"/>
        <v>691.15038378975441</v>
      </c>
    </row>
    <row r="212" spans="1:25">
      <c r="A212">
        <v>2021</v>
      </c>
      <c r="B212" t="s">
        <v>25</v>
      </c>
      <c r="C212">
        <v>28</v>
      </c>
      <c r="D212" t="s">
        <v>54</v>
      </c>
      <c r="E212">
        <v>33</v>
      </c>
      <c r="F212">
        <v>1</v>
      </c>
      <c r="G212" t="s">
        <v>27</v>
      </c>
      <c r="H212" t="s">
        <v>34</v>
      </c>
      <c r="I212" t="str">
        <f>VLOOKUP(H212,CODE_SHEET!$A$2:$G$152,3,FALSE)</f>
        <v>Porites</v>
      </c>
      <c r="J212" t="str">
        <f>VLOOKUP(H212,CODE_SHEET!$A$2:$G$152,4,FALSE)</f>
        <v>astreoides</v>
      </c>
      <c r="K212" s="1">
        <v>8</v>
      </c>
      <c r="L212" s="1">
        <v>5</v>
      </c>
      <c r="M212" s="1">
        <v>5</v>
      </c>
      <c r="N212">
        <f t="shared" si="9"/>
        <v>102.10176124166827</v>
      </c>
      <c r="O212">
        <v>10</v>
      </c>
      <c r="P212" t="s">
        <v>29</v>
      </c>
      <c r="Q212" t="s">
        <v>30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f t="shared" si="10"/>
        <v>0</v>
      </c>
      <c r="Y212">
        <f t="shared" si="11"/>
        <v>102.10176124166827</v>
      </c>
    </row>
    <row r="213" spans="1:25">
      <c r="A213">
        <v>2021</v>
      </c>
      <c r="B213" t="s">
        <v>25</v>
      </c>
      <c r="C213">
        <v>28</v>
      </c>
      <c r="D213" t="s">
        <v>54</v>
      </c>
      <c r="E213">
        <v>33</v>
      </c>
      <c r="F213">
        <v>1</v>
      </c>
      <c r="G213" t="s">
        <v>27</v>
      </c>
      <c r="H213" t="s">
        <v>58</v>
      </c>
      <c r="I213" t="str">
        <f>VLOOKUP(H213,CODE_SHEET!$A$2:$G$152,3,FALSE)</f>
        <v>Mycetophellia</v>
      </c>
      <c r="J213" t="str">
        <f>VLOOKUP(H213,CODE_SHEET!$A$2:$G$152,4,FALSE)</f>
        <v>larmarckiana</v>
      </c>
      <c r="K213" s="1">
        <v>5</v>
      </c>
      <c r="L213" s="1">
        <v>4</v>
      </c>
      <c r="M213" s="1">
        <v>2</v>
      </c>
      <c r="N213">
        <f t="shared" si="9"/>
        <v>28.274333882308138</v>
      </c>
      <c r="O213">
        <v>10</v>
      </c>
      <c r="P213" t="s">
        <v>29</v>
      </c>
      <c r="Q213" t="s">
        <v>30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f t="shared" si="10"/>
        <v>0</v>
      </c>
      <c r="Y213">
        <f t="shared" si="11"/>
        <v>28.274333882308138</v>
      </c>
    </row>
    <row r="214" spans="1:25">
      <c r="A214">
        <v>2021</v>
      </c>
      <c r="B214" t="s">
        <v>25</v>
      </c>
      <c r="C214">
        <v>28</v>
      </c>
      <c r="D214" t="s">
        <v>54</v>
      </c>
      <c r="E214">
        <v>33</v>
      </c>
      <c r="F214">
        <v>1</v>
      </c>
      <c r="G214" t="s">
        <v>27</v>
      </c>
      <c r="H214" t="s">
        <v>34</v>
      </c>
      <c r="I214" t="str">
        <f>VLOOKUP(H214,CODE_SHEET!$A$2:$G$152,3,FALSE)</f>
        <v>Porites</v>
      </c>
      <c r="J214" t="str">
        <f>VLOOKUP(H214,CODE_SHEET!$A$2:$G$152,4,FALSE)</f>
        <v>astreoides</v>
      </c>
      <c r="K214" s="1">
        <v>10</v>
      </c>
      <c r="L214" s="1">
        <v>8</v>
      </c>
      <c r="M214" s="1">
        <v>2</v>
      </c>
      <c r="N214">
        <f t="shared" si="9"/>
        <v>56.548667764616276</v>
      </c>
      <c r="O214">
        <v>10</v>
      </c>
      <c r="P214" t="s">
        <v>29</v>
      </c>
      <c r="Q214" t="s">
        <v>30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f t="shared" si="10"/>
        <v>0</v>
      </c>
      <c r="Y214">
        <f t="shared" si="11"/>
        <v>56.548667764616276</v>
      </c>
    </row>
    <row r="215" spans="1:25">
      <c r="A215">
        <v>2021</v>
      </c>
      <c r="B215" t="s">
        <v>25</v>
      </c>
      <c r="C215">
        <v>28</v>
      </c>
      <c r="D215" t="s">
        <v>54</v>
      </c>
      <c r="E215">
        <v>33</v>
      </c>
      <c r="F215">
        <v>1</v>
      </c>
      <c r="G215" t="s">
        <v>27</v>
      </c>
      <c r="H215" t="s">
        <v>31</v>
      </c>
      <c r="I215" t="str">
        <f>VLOOKUP(H215,CODE_SHEET!$A$2:$G$152,3,FALSE)</f>
        <v>Agaricia</v>
      </c>
      <c r="J215" t="str">
        <f>VLOOKUP(H215,CODE_SHEET!$A$2:$G$152,4,FALSE)</f>
        <v>agaricites</v>
      </c>
      <c r="K215" s="1">
        <v>10</v>
      </c>
      <c r="L215" s="1">
        <v>5</v>
      </c>
      <c r="M215" s="1">
        <v>2</v>
      </c>
      <c r="N215">
        <f t="shared" si="9"/>
        <v>47.123889803846893</v>
      </c>
      <c r="O215">
        <v>10</v>
      </c>
      <c r="P215" t="s">
        <v>29</v>
      </c>
      <c r="Q215" t="s">
        <v>30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f t="shared" si="10"/>
        <v>0</v>
      </c>
      <c r="Y215">
        <f t="shared" si="11"/>
        <v>47.123889803846893</v>
      </c>
    </row>
    <row r="216" spans="1:25">
      <c r="A216">
        <v>2021</v>
      </c>
      <c r="B216" t="s">
        <v>25</v>
      </c>
      <c r="C216">
        <v>28</v>
      </c>
      <c r="D216" t="s">
        <v>54</v>
      </c>
      <c r="E216">
        <v>33</v>
      </c>
      <c r="F216">
        <v>1</v>
      </c>
      <c r="G216" t="s">
        <v>27</v>
      </c>
      <c r="H216" t="s">
        <v>31</v>
      </c>
      <c r="I216" t="str">
        <f>VLOOKUP(H216,CODE_SHEET!$A$2:$G$152,3,FALSE)</f>
        <v>Agaricia</v>
      </c>
      <c r="J216" t="str">
        <f>VLOOKUP(H216,CODE_SHEET!$A$2:$G$152,4,FALSE)</f>
        <v>agaricites</v>
      </c>
      <c r="K216" s="1">
        <v>13</v>
      </c>
      <c r="L216" s="1">
        <v>8</v>
      </c>
      <c r="M216" s="1">
        <v>6</v>
      </c>
      <c r="N216">
        <f t="shared" si="9"/>
        <v>197.92033717615698</v>
      </c>
      <c r="O216">
        <v>10</v>
      </c>
      <c r="P216" t="s">
        <v>29</v>
      </c>
      <c r="Q216" t="s">
        <v>30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f t="shared" si="10"/>
        <v>0</v>
      </c>
      <c r="Y216">
        <f t="shared" si="11"/>
        <v>197.92033717615698</v>
      </c>
    </row>
    <row r="217" spans="1:25">
      <c r="A217">
        <v>2021</v>
      </c>
      <c r="B217" t="s">
        <v>25</v>
      </c>
      <c r="C217">
        <v>28</v>
      </c>
      <c r="D217" t="s">
        <v>54</v>
      </c>
      <c r="E217">
        <v>33</v>
      </c>
      <c r="F217">
        <v>1</v>
      </c>
      <c r="G217" t="s">
        <v>27</v>
      </c>
      <c r="H217" t="s">
        <v>49</v>
      </c>
      <c r="I217" t="str">
        <f>VLOOKUP(H217,CODE_SHEET!$A$2:$G$152,3,FALSE)</f>
        <v>Colpophyllia</v>
      </c>
      <c r="J217" t="str">
        <f>VLOOKUP(H217,CODE_SHEET!$A$2:$G$152,4,FALSE)</f>
        <v>natans</v>
      </c>
      <c r="K217" s="1">
        <v>10</v>
      </c>
      <c r="L217" s="1">
        <v>5</v>
      </c>
      <c r="M217" s="1">
        <v>2</v>
      </c>
      <c r="N217">
        <f t="shared" si="9"/>
        <v>47.123889803846893</v>
      </c>
      <c r="O217">
        <v>10</v>
      </c>
      <c r="P217" t="s">
        <v>29</v>
      </c>
      <c r="Q217" t="s">
        <v>30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f t="shared" si="10"/>
        <v>0</v>
      </c>
      <c r="Y217">
        <f t="shared" si="11"/>
        <v>47.123889803846893</v>
      </c>
    </row>
    <row r="218" spans="1:25">
      <c r="A218">
        <v>2021</v>
      </c>
      <c r="B218" t="s">
        <v>25</v>
      </c>
      <c r="C218">
        <v>28</v>
      </c>
      <c r="D218" t="s">
        <v>54</v>
      </c>
      <c r="E218">
        <v>33</v>
      </c>
      <c r="F218">
        <v>1</v>
      </c>
      <c r="G218" t="s">
        <v>27</v>
      </c>
      <c r="H218" t="s">
        <v>31</v>
      </c>
      <c r="I218" t="str">
        <f>VLOOKUP(H218,CODE_SHEET!$A$2:$G$152,3,FALSE)</f>
        <v>Agaricia</v>
      </c>
      <c r="J218" t="str">
        <f>VLOOKUP(H218,CODE_SHEET!$A$2:$G$152,4,FALSE)</f>
        <v>agaricites</v>
      </c>
      <c r="K218" s="1">
        <v>10</v>
      </c>
      <c r="L218" s="1">
        <v>12</v>
      </c>
      <c r="M218" s="1">
        <v>5</v>
      </c>
      <c r="N218">
        <f t="shared" si="9"/>
        <v>172.7875959474386</v>
      </c>
      <c r="O218">
        <v>10</v>
      </c>
      <c r="P218" t="s">
        <v>29</v>
      </c>
      <c r="Q218" t="s">
        <v>30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f t="shared" si="10"/>
        <v>0</v>
      </c>
      <c r="Y218">
        <f t="shared" si="11"/>
        <v>172.7875959474386</v>
      </c>
    </row>
    <row r="219" spans="1:25">
      <c r="A219">
        <v>2021</v>
      </c>
      <c r="B219" t="s">
        <v>25</v>
      </c>
      <c r="C219">
        <v>28</v>
      </c>
      <c r="D219" t="s">
        <v>54</v>
      </c>
      <c r="E219">
        <v>33</v>
      </c>
      <c r="F219">
        <v>1</v>
      </c>
      <c r="G219" t="s">
        <v>27</v>
      </c>
      <c r="H219" t="s">
        <v>31</v>
      </c>
      <c r="I219" t="str">
        <f>VLOOKUP(H219,CODE_SHEET!$A$2:$G$152,3,FALSE)</f>
        <v>Agaricia</v>
      </c>
      <c r="J219" t="str">
        <f>VLOOKUP(H219,CODE_SHEET!$A$2:$G$152,4,FALSE)</f>
        <v>agaricites</v>
      </c>
      <c r="K219" s="1">
        <v>10</v>
      </c>
      <c r="L219" s="1">
        <v>5</v>
      </c>
      <c r="M219" s="1">
        <v>12</v>
      </c>
      <c r="N219">
        <f t="shared" si="9"/>
        <v>282.74333882308133</v>
      </c>
      <c r="O219">
        <v>10</v>
      </c>
      <c r="P219" t="s">
        <v>29</v>
      </c>
      <c r="Q219" t="s">
        <v>30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f t="shared" si="10"/>
        <v>0</v>
      </c>
      <c r="Y219">
        <f t="shared" si="11"/>
        <v>282.74333882308133</v>
      </c>
    </row>
    <row r="220" spans="1:25">
      <c r="A220">
        <v>2021</v>
      </c>
      <c r="B220" t="s">
        <v>25</v>
      </c>
      <c r="C220">
        <v>28</v>
      </c>
      <c r="D220" t="s">
        <v>54</v>
      </c>
      <c r="E220">
        <v>33</v>
      </c>
      <c r="F220">
        <v>1</v>
      </c>
      <c r="G220" t="s">
        <v>27</v>
      </c>
      <c r="H220" t="s">
        <v>31</v>
      </c>
      <c r="I220" t="str">
        <f>VLOOKUP(H220,CODE_SHEET!$A$2:$G$152,3,FALSE)</f>
        <v>Agaricia</v>
      </c>
      <c r="J220" t="str">
        <f>VLOOKUP(H220,CODE_SHEET!$A$2:$G$152,4,FALSE)</f>
        <v>agaricites</v>
      </c>
      <c r="K220" s="1">
        <v>17</v>
      </c>
      <c r="L220" s="1">
        <v>10</v>
      </c>
      <c r="M220" s="1">
        <v>18</v>
      </c>
      <c r="N220">
        <f t="shared" si="9"/>
        <v>763.40701482231975</v>
      </c>
      <c r="O220">
        <v>10</v>
      </c>
      <c r="P220" t="s">
        <v>47</v>
      </c>
      <c r="Q220" t="s">
        <v>52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f t="shared" si="10"/>
        <v>0</v>
      </c>
      <c r="Y220">
        <f t="shared" si="11"/>
        <v>763.40701482231975</v>
      </c>
    </row>
    <row r="221" spans="1:25">
      <c r="A221">
        <v>2021</v>
      </c>
      <c r="B221" t="s">
        <v>25</v>
      </c>
      <c r="C221">
        <v>28</v>
      </c>
      <c r="D221" t="s">
        <v>54</v>
      </c>
      <c r="E221">
        <v>33</v>
      </c>
      <c r="F221">
        <v>1</v>
      </c>
      <c r="G221" t="s">
        <v>27</v>
      </c>
      <c r="H221" t="s">
        <v>31</v>
      </c>
      <c r="I221" t="str">
        <f>VLOOKUP(H221,CODE_SHEET!$A$2:$G$152,3,FALSE)</f>
        <v>Agaricia</v>
      </c>
      <c r="J221" t="str">
        <f>VLOOKUP(H221,CODE_SHEET!$A$2:$G$152,4,FALSE)</f>
        <v>agaricites</v>
      </c>
      <c r="K221" s="1">
        <v>26</v>
      </c>
      <c r="L221" s="1">
        <v>22</v>
      </c>
      <c r="M221" s="1">
        <v>8</v>
      </c>
      <c r="N221">
        <f t="shared" si="9"/>
        <v>603.18578948924028</v>
      </c>
      <c r="O221">
        <v>10</v>
      </c>
      <c r="P221" t="s">
        <v>29</v>
      </c>
      <c r="Q221" t="s">
        <v>30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f t="shared" si="10"/>
        <v>0</v>
      </c>
      <c r="Y221">
        <f t="shared" si="11"/>
        <v>603.18578948924028</v>
      </c>
    </row>
    <row r="222" spans="1:25">
      <c r="A222">
        <v>2021</v>
      </c>
      <c r="B222" t="s">
        <v>25</v>
      </c>
      <c r="C222">
        <v>28</v>
      </c>
      <c r="D222" t="s">
        <v>54</v>
      </c>
      <c r="E222">
        <v>33</v>
      </c>
      <c r="F222">
        <v>1</v>
      </c>
      <c r="G222" t="s">
        <v>27</v>
      </c>
      <c r="H222" t="s">
        <v>34</v>
      </c>
      <c r="I222" t="str">
        <f>VLOOKUP(H222,CODE_SHEET!$A$2:$G$152,3,FALSE)</f>
        <v>Porites</v>
      </c>
      <c r="J222" t="str">
        <f>VLOOKUP(H222,CODE_SHEET!$A$2:$G$152,4,FALSE)</f>
        <v>astreoides</v>
      </c>
      <c r="K222" s="1">
        <v>8</v>
      </c>
      <c r="L222" s="1">
        <v>5</v>
      </c>
      <c r="M222" s="1">
        <v>6</v>
      </c>
      <c r="N222">
        <f t="shared" si="9"/>
        <v>122.52211349000193</v>
      </c>
      <c r="O222">
        <v>10</v>
      </c>
      <c r="P222" t="s">
        <v>29</v>
      </c>
      <c r="Q222" t="s">
        <v>30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f t="shared" si="10"/>
        <v>0</v>
      </c>
      <c r="Y222">
        <f t="shared" si="11"/>
        <v>122.52211349000193</v>
      </c>
    </row>
    <row r="223" spans="1:25">
      <c r="A223">
        <v>2021</v>
      </c>
      <c r="B223" t="s">
        <v>25</v>
      </c>
      <c r="C223">
        <v>28</v>
      </c>
      <c r="D223" t="s">
        <v>54</v>
      </c>
      <c r="E223">
        <v>33</v>
      </c>
      <c r="F223">
        <v>1</v>
      </c>
      <c r="G223" t="s">
        <v>27</v>
      </c>
      <c r="H223" t="s">
        <v>38</v>
      </c>
      <c r="I223" t="str">
        <f>VLOOKUP(H223,CODE_SHEET!$A$2:$G$152,3,FALSE)</f>
        <v>Orbicella</v>
      </c>
      <c r="J223" t="str">
        <f>VLOOKUP(H223,CODE_SHEET!$A$2:$G$152,4,FALSE)</f>
        <v>faveolata</v>
      </c>
      <c r="K223" s="1">
        <v>12</v>
      </c>
      <c r="L223" s="1">
        <v>10</v>
      </c>
      <c r="M223" s="1">
        <v>13</v>
      </c>
      <c r="N223">
        <f t="shared" si="9"/>
        <v>449.24774946334037</v>
      </c>
      <c r="O223">
        <v>10</v>
      </c>
      <c r="P223" t="s">
        <v>29</v>
      </c>
      <c r="Q223" t="s">
        <v>30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f t="shared" si="10"/>
        <v>0</v>
      </c>
      <c r="Y223">
        <f t="shared" si="11"/>
        <v>449.24774946334037</v>
      </c>
    </row>
    <row r="224" spans="1:25">
      <c r="A224">
        <v>2021</v>
      </c>
      <c r="B224" t="s">
        <v>25</v>
      </c>
      <c r="C224">
        <v>28</v>
      </c>
      <c r="D224" t="s">
        <v>54</v>
      </c>
      <c r="E224">
        <v>33</v>
      </c>
      <c r="F224">
        <v>1</v>
      </c>
      <c r="G224" t="s">
        <v>27</v>
      </c>
      <c r="H224" t="s">
        <v>59</v>
      </c>
      <c r="I224" t="str">
        <f>VLOOKUP(H224,CODE_SHEET!$A$2:$G$152,3,FALSE)</f>
        <v xml:space="preserve">Stephanocoenia </v>
      </c>
      <c r="J224" t="str">
        <f>VLOOKUP(H224,CODE_SHEET!$A$2:$G$152,4,FALSE)</f>
        <v>intersepta</v>
      </c>
      <c r="K224" s="1">
        <v>15</v>
      </c>
      <c r="L224" s="1">
        <v>15</v>
      </c>
      <c r="M224" s="1">
        <v>11</v>
      </c>
      <c r="N224">
        <f t="shared" si="9"/>
        <v>518.36278784231581</v>
      </c>
      <c r="O224">
        <v>10</v>
      </c>
      <c r="P224" t="s">
        <v>29</v>
      </c>
      <c r="Q224" t="s">
        <v>30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f t="shared" si="10"/>
        <v>0</v>
      </c>
      <c r="Y224">
        <f t="shared" si="11"/>
        <v>518.36278784231581</v>
      </c>
    </row>
    <row r="225" spans="1:25">
      <c r="A225">
        <v>2021</v>
      </c>
      <c r="B225" t="s">
        <v>25</v>
      </c>
      <c r="C225">
        <v>28</v>
      </c>
      <c r="D225" t="s">
        <v>54</v>
      </c>
      <c r="E225">
        <v>33</v>
      </c>
      <c r="F225">
        <v>1</v>
      </c>
      <c r="G225" t="s">
        <v>27</v>
      </c>
      <c r="H225" t="s">
        <v>31</v>
      </c>
      <c r="I225" t="str">
        <f>VLOOKUP(H225,CODE_SHEET!$A$2:$G$152,3,FALSE)</f>
        <v>Agaricia</v>
      </c>
      <c r="J225" t="str">
        <f>VLOOKUP(H225,CODE_SHEET!$A$2:$G$152,4,FALSE)</f>
        <v>agaricites</v>
      </c>
      <c r="K225" s="1">
        <v>18</v>
      </c>
      <c r="L225" s="1">
        <v>12</v>
      </c>
      <c r="M225" s="1">
        <v>5</v>
      </c>
      <c r="N225">
        <f t="shared" si="9"/>
        <v>235.61944901923448</v>
      </c>
      <c r="O225">
        <v>10</v>
      </c>
      <c r="P225" t="s">
        <v>29</v>
      </c>
      <c r="Q225" t="s">
        <v>30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f t="shared" si="10"/>
        <v>0</v>
      </c>
      <c r="Y225">
        <f t="shared" si="11"/>
        <v>235.61944901923448</v>
      </c>
    </row>
    <row r="226" spans="1:25">
      <c r="A226">
        <v>2021</v>
      </c>
      <c r="B226" t="s">
        <v>25</v>
      </c>
      <c r="C226">
        <v>28</v>
      </c>
      <c r="D226" t="s">
        <v>54</v>
      </c>
      <c r="E226">
        <v>33</v>
      </c>
      <c r="F226">
        <v>1</v>
      </c>
      <c r="G226" t="s">
        <v>27</v>
      </c>
      <c r="H226" t="s">
        <v>48</v>
      </c>
      <c r="I226" t="str">
        <f>VLOOKUP(H226,CODE_SHEET!$A$2:$G$152,3,FALSE)</f>
        <v>Diploria</v>
      </c>
      <c r="J226" t="str">
        <f>VLOOKUP(H226,CODE_SHEET!$A$2:$G$152,4,FALSE)</f>
        <v>labyrinthyformis</v>
      </c>
      <c r="K226" s="1">
        <v>7</v>
      </c>
      <c r="L226" s="1">
        <v>7</v>
      </c>
      <c r="M226" s="1">
        <v>4</v>
      </c>
      <c r="N226">
        <f t="shared" si="9"/>
        <v>87.964594300514207</v>
      </c>
      <c r="O226">
        <v>10</v>
      </c>
      <c r="P226" t="s">
        <v>29</v>
      </c>
      <c r="Q226" t="s">
        <v>30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f t="shared" si="10"/>
        <v>0</v>
      </c>
      <c r="Y226">
        <f t="shared" si="11"/>
        <v>87.964594300514207</v>
      </c>
    </row>
    <row r="227" spans="1:25">
      <c r="A227">
        <v>2021</v>
      </c>
      <c r="B227" t="s">
        <v>25</v>
      </c>
      <c r="C227">
        <v>28</v>
      </c>
      <c r="D227" t="s">
        <v>54</v>
      </c>
      <c r="E227">
        <v>33</v>
      </c>
      <c r="F227">
        <v>1</v>
      </c>
      <c r="G227" t="s">
        <v>27</v>
      </c>
      <c r="H227" t="s">
        <v>43</v>
      </c>
      <c r="I227" t="str">
        <f>VLOOKUP(H227,CODE_SHEET!$A$2:$G$152,3,FALSE)</f>
        <v>Eusmilia</v>
      </c>
      <c r="J227" t="str">
        <f>VLOOKUP(H227,CODE_SHEET!$A$2:$G$152,4,FALSE)</f>
        <v>fastigiata</v>
      </c>
      <c r="K227" s="1">
        <v>10</v>
      </c>
      <c r="L227" s="1">
        <v>5</v>
      </c>
      <c r="M227" s="1">
        <v>5</v>
      </c>
      <c r="N227">
        <f t="shared" si="9"/>
        <v>117.80972450961724</v>
      </c>
      <c r="O227">
        <v>10</v>
      </c>
      <c r="P227" t="s">
        <v>29</v>
      </c>
      <c r="Q227" t="s">
        <v>30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f t="shared" si="10"/>
        <v>0</v>
      </c>
      <c r="Y227">
        <f t="shared" si="11"/>
        <v>117.80972450961724</v>
      </c>
    </row>
    <row r="228" spans="1:25">
      <c r="A228">
        <v>2021</v>
      </c>
      <c r="B228" t="s">
        <v>25</v>
      </c>
      <c r="C228">
        <v>28</v>
      </c>
      <c r="D228" t="s">
        <v>54</v>
      </c>
      <c r="E228">
        <v>33</v>
      </c>
      <c r="F228">
        <v>1</v>
      </c>
      <c r="G228" t="s">
        <v>27</v>
      </c>
      <c r="H228" t="s">
        <v>58</v>
      </c>
      <c r="I228" t="str">
        <f>VLOOKUP(H228,CODE_SHEET!$A$2:$G$152,3,FALSE)</f>
        <v>Mycetophellia</v>
      </c>
      <c r="J228" t="str">
        <f>VLOOKUP(H228,CODE_SHEET!$A$2:$G$152,4,FALSE)</f>
        <v>larmarckiana</v>
      </c>
      <c r="K228" s="1">
        <v>12</v>
      </c>
      <c r="L228" s="1">
        <v>8</v>
      </c>
      <c r="M228" s="1">
        <v>3</v>
      </c>
      <c r="N228">
        <f t="shared" si="9"/>
        <v>94.247779607693786</v>
      </c>
      <c r="O228">
        <v>10</v>
      </c>
      <c r="P228" t="s">
        <v>29</v>
      </c>
      <c r="Q228" t="s">
        <v>30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f t="shared" si="10"/>
        <v>0</v>
      </c>
      <c r="Y228">
        <f t="shared" si="11"/>
        <v>94.247779607693786</v>
      </c>
    </row>
    <row r="229" spans="1:25">
      <c r="A229">
        <v>2021</v>
      </c>
      <c r="B229" t="s">
        <v>25</v>
      </c>
      <c r="C229">
        <v>28</v>
      </c>
      <c r="D229" t="s">
        <v>54</v>
      </c>
      <c r="E229">
        <v>33</v>
      </c>
      <c r="F229">
        <v>1</v>
      </c>
      <c r="G229" t="s">
        <v>27</v>
      </c>
      <c r="H229" t="s">
        <v>40</v>
      </c>
      <c r="I229" t="str">
        <f>VLOOKUP(H229,CODE_SHEET!$A$2:$G$152,3,FALSE)</f>
        <v>Siderastrea</v>
      </c>
      <c r="J229" t="str">
        <f>VLOOKUP(H229,CODE_SHEET!$A$2:$G$152,4,FALSE)</f>
        <v>siderea</v>
      </c>
      <c r="K229" s="1">
        <v>32</v>
      </c>
      <c r="L229" s="1">
        <v>22</v>
      </c>
      <c r="M229" s="1">
        <v>11</v>
      </c>
      <c r="N229">
        <f t="shared" si="9"/>
        <v>933.05301811616846</v>
      </c>
      <c r="O229">
        <v>10</v>
      </c>
      <c r="P229" t="s">
        <v>29</v>
      </c>
      <c r="Q229" t="s">
        <v>30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f t="shared" si="10"/>
        <v>0</v>
      </c>
      <c r="Y229">
        <f t="shared" si="11"/>
        <v>933.05301811616846</v>
      </c>
    </row>
    <row r="230" spans="1:25">
      <c r="A230">
        <v>2021</v>
      </c>
      <c r="B230" t="s">
        <v>25</v>
      </c>
      <c r="C230">
        <v>28</v>
      </c>
      <c r="D230" t="s">
        <v>54</v>
      </c>
      <c r="E230">
        <v>33</v>
      </c>
      <c r="F230">
        <v>1</v>
      </c>
      <c r="G230" t="s">
        <v>27</v>
      </c>
      <c r="H230" t="s">
        <v>35</v>
      </c>
      <c r="I230" t="str">
        <f>VLOOKUP(H230,CODE_SHEET!$A$2:$G$152,3,FALSE)</f>
        <v>Montastraea</v>
      </c>
      <c r="J230" t="str">
        <f>VLOOKUP(H230,CODE_SHEET!$A$2:$G$152,4,FALSE)</f>
        <v>cavernosa</v>
      </c>
      <c r="K230" s="1">
        <v>40</v>
      </c>
      <c r="L230" s="1">
        <v>30</v>
      </c>
      <c r="M230" s="1">
        <v>18</v>
      </c>
      <c r="N230">
        <f t="shared" si="9"/>
        <v>1979.2033717615695</v>
      </c>
      <c r="O230">
        <v>10</v>
      </c>
      <c r="P230" t="s">
        <v>29</v>
      </c>
      <c r="Q230" t="s">
        <v>30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f t="shared" si="10"/>
        <v>0</v>
      </c>
      <c r="Y230">
        <f t="shared" si="11"/>
        <v>1979.2033717615695</v>
      </c>
    </row>
    <row r="231" spans="1:25">
      <c r="A231">
        <v>2021</v>
      </c>
      <c r="B231" t="s">
        <v>25</v>
      </c>
      <c r="C231">
        <v>28</v>
      </c>
      <c r="D231" t="s">
        <v>54</v>
      </c>
      <c r="E231">
        <v>33</v>
      </c>
      <c r="F231">
        <v>1</v>
      </c>
      <c r="G231" t="s">
        <v>27</v>
      </c>
      <c r="H231" t="s">
        <v>38</v>
      </c>
      <c r="I231" t="str">
        <f>VLOOKUP(H231,CODE_SHEET!$A$2:$G$152,3,FALSE)</f>
        <v>Orbicella</v>
      </c>
      <c r="J231" t="str">
        <f>VLOOKUP(H231,CODE_SHEET!$A$2:$G$152,4,FALSE)</f>
        <v>faveolata</v>
      </c>
      <c r="K231" s="1">
        <v>22</v>
      </c>
      <c r="L231" s="1">
        <v>18</v>
      </c>
      <c r="M231" s="1">
        <v>21</v>
      </c>
      <c r="N231">
        <f t="shared" si="9"/>
        <v>1319.4689145077132</v>
      </c>
      <c r="O231">
        <v>10</v>
      </c>
      <c r="P231" t="s">
        <v>29</v>
      </c>
      <c r="Q231" t="s">
        <v>30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f t="shared" si="10"/>
        <v>0</v>
      </c>
      <c r="Y231">
        <f t="shared" si="11"/>
        <v>1319.4689145077132</v>
      </c>
    </row>
    <row r="232" spans="1:25">
      <c r="A232">
        <v>2021</v>
      </c>
      <c r="B232" t="s">
        <v>25</v>
      </c>
      <c r="C232">
        <v>28</v>
      </c>
      <c r="D232" t="s">
        <v>54</v>
      </c>
      <c r="E232">
        <v>33</v>
      </c>
      <c r="F232">
        <v>1</v>
      </c>
      <c r="G232" t="s">
        <v>27</v>
      </c>
      <c r="H232" t="s">
        <v>31</v>
      </c>
      <c r="I232" t="str">
        <f>VLOOKUP(H232,CODE_SHEET!$A$2:$G$152,3,FALSE)</f>
        <v>Agaricia</v>
      </c>
      <c r="J232" t="str">
        <f>VLOOKUP(H232,CODE_SHEET!$A$2:$G$152,4,FALSE)</f>
        <v>agaricites</v>
      </c>
      <c r="K232" s="1">
        <v>20</v>
      </c>
      <c r="L232" s="1">
        <v>12</v>
      </c>
      <c r="M232" s="1">
        <v>5</v>
      </c>
      <c r="N232">
        <f t="shared" si="9"/>
        <v>251.32741228718345</v>
      </c>
      <c r="O232">
        <v>10</v>
      </c>
      <c r="P232" t="s">
        <v>29</v>
      </c>
      <c r="Q232" t="s">
        <v>30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f t="shared" si="10"/>
        <v>0</v>
      </c>
      <c r="Y232">
        <f t="shared" si="11"/>
        <v>251.32741228718345</v>
      </c>
    </row>
    <row r="233" spans="1:25">
      <c r="A233">
        <v>2021</v>
      </c>
      <c r="B233" t="s">
        <v>25</v>
      </c>
      <c r="C233">
        <v>28</v>
      </c>
      <c r="D233" t="s">
        <v>54</v>
      </c>
      <c r="E233">
        <v>33</v>
      </c>
      <c r="F233">
        <v>1</v>
      </c>
      <c r="G233" t="s">
        <v>27</v>
      </c>
      <c r="H233" t="s">
        <v>37</v>
      </c>
      <c r="I233" t="str">
        <f>VLOOKUP(H233,CODE_SHEET!$A$2:$G$152,3,FALSE)</f>
        <v>Agaricia</v>
      </c>
      <c r="J233" t="str">
        <f>VLOOKUP(H233,CODE_SHEET!$A$2:$G$152,4,FALSE)</f>
        <v>larmarcki</v>
      </c>
      <c r="K233" s="1">
        <v>15</v>
      </c>
      <c r="L233" s="1">
        <v>10</v>
      </c>
      <c r="M233" s="1">
        <v>5</v>
      </c>
      <c r="N233">
        <f t="shared" si="9"/>
        <v>196.34954084936209</v>
      </c>
      <c r="O233">
        <v>10</v>
      </c>
      <c r="P233" t="s">
        <v>29</v>
      </c>
      <c r="Q233" t="s">
        <v>30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f t="shared" si="10"/>
        <v>0</v>
      </c>
      <c r="Y233">
        <f t="shared" si="11"/>
        <v>196.34954084936209</v>
      </c>
    </row>
    <row r="234" spans="1:25">
      <c r="A234">
        <v>2021</v>
      </c>
      <c r="B234" t="s">
        <v>25</v>
      </c>
      <c r="C234">
        <v>28</v>
      </c>
      <c r="D234" t="s">
        <v>54</v>
      </c>
      <c r="E234">
        <v>33</v>
      </c>
      <c r="F234">
        <v>1</v>
      </c>
      <c r="G234" t="s">
        <v>27</v>
      </c>
      <c r="H234" t="s">
        <v>40</v>
      </c>
      <c r="I234" t="str">
        <f>VLOOKUP(H234,CODE_SHEET!$A$2:$G$152,3,FALSE)</f>
        <v>Siderastrea</v>
      </c>
      <c r="J234" t="str">
        <f>VLOOKUP(H234,CODE_SHEET!$A$2:$G$152,4,FALSE)</f>
        <v>siderea</v>
      </c>
      <c r="K234" s="1">
        <v>19</v>
      </c>
      <c r="L234" s="1">
        <v>9</v>
      </c>
      <c r="M234" s="1">
        <v>4</v>
      </c>
      <c r="N234">
        <f t="shared" si="9"/>
        <v>175.92918860102841</v>
      </c>
      <c r="O234">
        <v>10</v>
      </c>
      <c r="P234" t="s">
        <v>29</v>
      </c>
      <c r="Q234" t="s">
        <v>30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f t="shared" si="10"/>
        <v>0</v>
      </c>
      <c r="Y234">
        <f t="shared" si="11"/>
        <v>175.92918860102841</v>
      </c>
    </row>
    <row r="235" spans="1:25">
      <c r="A235">
        <v>2021</v>
      </c>
      <c r="B235" t="s">
        <v>25</v>
      </c>
      <c r="C235">
        <v>28</v>
      </c>
      <c r="D235" t="s">
        <v>54</v>
      </c>
      <c r="E235">
        <v>33</v>
      </c>
      <c r="F235">
        <v>1</v>
      </c>
      <c r="G235" t="s">
        <v>27</v>
      </c>
      <c r="H235" t="s">
        <v>31</v>
      </c>
      <c r="I235" t="str">
        <f>VLOOKUP(H235,CODE_SHEET!$A$2:$G$152,3,FALSE)</f>
        <v>Agaricia</v>
      </c>
      <c r="J235" t="str">
        <f>VLOOKUP(H235,CODE_SHEET!$A$2:$G$152,4,FALSE)</f>
        <v>agaricites</v>
      </c>
      <c r="K235" s="1">
        <v>12</v>
      </c>
      <c r="L235" s="1">
        <v>5</v>
      </c>
      <c r="M235" s="1">
        <v>8</v>
      </c>
      <c r="N235">
        <f t="shared" si="9"/>
        <v>213.62830044410595</v>
      </c>
      <c r="O235">
        <v>10</v>
      </c>
      <c r="P235" t="s">
        <v>29</v>
      </c>
      <c r="Q235" t="s">
        <v>30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f t="shared" si="10"/>
        <v>0</v>
      </c>
      <c r="Y235">
        <f t="shared" si="11"/>
        <v>213.62830044410595</v>
      </c>
    </row>
    <row r="236" spans="1:25">
      <c r="A236">
        <v>2021</v>
      </c>
      <c r="B236" t="s">
        <v>25</v>
      </c>
      <c r="C236">
        <v>29</v>
      </c>
      <c r="D236" t="s">
        <v>60</v>
      </c>
      <c r="E236">
        <v>18</v>
      </c>
      <c r="F236">
        <v>1</v>
      </c>
      <c r="G236" t="s">
        <v>27</v>
      </c>
      <c r="H236" t="s">
        <v>41</v>
      </c>
      <c r="I236" t="str">
        <f>VLOOKUP(H236,CODE_SHEET!$A$2:$G$152,3,FALSE)</f>
        <v>Millepora</v>
      </c>
      <c r="J236" t="str">
        <f>VLOOKUP(H236,CODE_SHEET!$A$2:$G$152,4,FALSE)</f>
        <v>alcicornis</v>
      </c>
      <c r="K236" s="1">
        <v>10</v>
      </c>
      <c r="L236" s="1">
        <v>1</v>
      </c>
      <c r="M236" s="1">
        <v>12</v>
      </c>
      <c r="N236">
        <f t="shared" si="9"/>
        <v>207.34511513692632</v>
      </c>
      <c r="O236">
        <v>10</v>
      </c>
      <c r="P236" t="s">
        <v>29</v>
      </c>
      <c r="Q236" t="s">
        <v>30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f t="shared" si="10"/>
        <v>0</v>
      </c>
      <c r="Y236">
        <f t="shared" si="11"/>
        <v>207.34511513692632</v>
      </c>
    </row>
    <row r="237" spans="1:25">
      <c r="A237">
        <v>2021</v>
      </c>
      <c r="B237" t="s">
        <v>25</v>
      </c>
      <c r="C237">
        <v>29</v>
      </c>
      <c r="D237" t="s">
        <v>60</v>
      </c>
      <c r="E237">
        <v>18</v>
      </c>
      <c r="F237">
        <v>1</v>
      </c>
      <c r="G237" t="s">
        <v>27</v>
      </c>
      <c r="H237" t="s">
        <v>32</v>
      </c>
      <c r="I237" t="str">
        <f>VLOOKUP(H237,CODE_SHEET!$A$2:$G$152,3,FALSE)</f>
        <v>Porites</v>
      </c>
      <c r="J237" t="str">
        <f>VLOOKUP(H237,CODE_SHEET!$A$2:$G$152,4,FALSE)</f>
        <v>porites</v>
      </c>
      <c r="K237" s="1">
        <v>12</v>
      </c>
      <c r="L237" s="1">
        <v>8</v>
      </c>
      <c r="M237" s="1">
        <v>5</v>
      </c>
      <c r="N237">
        <f t="shared" si="9"/>
        <v>157.07963267948963</v>
      </c>
      <c r="O237">
        <v>10</v>
      </c>
      <c r="P237" t="s">
        <v>29</v>
      </c>
      <c r="Q237" t="s">
        <v>30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30</v>
      </c>
      <c r="X237">
        <f t="shared" si="10"/>
        <v>47.123889803846886</v>
      </c>
      <c r="Y237">
        <f t="shared" si="11"/>
        <v>109.95574287564276</v>
      </c>
    </row>
    <row r="238" spans="1:25">
      <c r="A238">
        <v>2021</v>
      </c>
      <c r="B238" t="s">
        <v>25</v>
      </c>
      <c r="C238">
        <v>29</v>
      </c>
      <c r="D238" t="s">
        <v>60</v>
      </c>
      <c r="E238">
        <v>18</v>
      </c>
      <c r="F238">
        <v>1</v>
      </c>
      <c r="G238" t="s">
        <v>27</v>
      </c>
      <c r="H238" t="s">
        <v>33</v>
      </c>
      <c r="I238" t="str">
        <f>VLOOKUP(H238,CODE_SHEET!$A$2:$G$152,3,FALSE)</f>
        <v>Orbicella</v>
      </c>
      <c r="J238" t="str">
        <f>VLOOKUP(H238,CODE_SHEET!$A$2:$G$152,4,FALSE)</f>
        <v>annularis</v>
      </c>
      <c r="K238" s="1">
        <v>105</v>
      </c>
      <c r="L238" s="1">
        <v>75</v>
      </c>
      <c r="M238" s="1">
        <v>85</v>
      </c>
      <c r="N238">
        <f t="shared" si="9"/>
        <v>24033.183799961917</v>
      </c>
      <c r="O238">
        <v>10</v>
      </c>
      <c r="P238" t="s">
        <v>29</v>
      </c>
      <c r="Q238" t="s">
        <v>30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f t="shared" si="10"/>
        <v>2403.3183799961917</v>
      </c>
      <c r="Y238">
        <f t="shared" si="11"/>
        <v>21629.865419965725</v>
      </c>
    </row>
    <row r="239" spans="1:25">
      <c r="A239">
        <v>2021</v>
      </c>
      <c r="B239" t="s">
        <v>25</v>
      </c>
      <c r="C239">
        <v>29</v>
      </c>
      <c r="D239" t="s">
        <v>60</v>
      </c>
      <c r="E239">
        <v>18</v>
      </c>
      <c r="F239">
        <v>1</v>
      </c>
      <c r="G239" t="s">
        <v>27</v>
      </c>
      <c r="H239" t="s">
        <v>33</v>
      </c>
      <c r="I239" t="str">
        <f>VLOOKUP(H239,CODE_SHEET!$A$2:$G$152,3,FALSE)</f>
        <v>Orbicella</v>
      </c>
      <c r="J239" t="str">
        <f>VLOOKUP(H239,CODE_SHEET!$A$2:$G$152,4,FALSE)</f>
        <v>annularis</v>
      </c>
      <c r="K239" s="1">
        <v>100</v>
      </c>
      <c r="L239" s="1">
        <v>100</v>
      </c>
      <c r="M239" s="1">
        <v>35</v>
      </c>
      <c r="N239">
        <f t="shared" si="9"/>
        <v>10995.574287564277</v>
      </c>
      <c r="O239">
        <v>10</v>
      </c>
      <c r="P239" t="s">
        <v>29</v>
      </c>
      <c r="Q239" t="s">
        <v>30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50</v>
      </c>
      <c r="X239">
        <f t="shared" si="10"/>
        <v>5497.7871437821386</v>
      </c>
      <c r="Y239">
        <f t="shared" si="11"/>
        <v>5497.7871437821386</v>
      </c>
    </row>
    <row r="240" spans="1:25">
      <c r="A240">
        <v>2021</v>
      </c>
      <c r="B240" t="s">
        <v>25</v>
      </c>
      <c r="C240">
        <v>29</v>
      </c>
      <c r="D240" t="s">
        <v>60</v>
      </c>
      <c r="E240">
        <v>18</v>
      </c>
      <c r="F240">
        <v>1</v>
      </c>
      <c r="G240" t="s">
        <v>27</v>
      </c>
      <c r="H240" t="s">
        <v>31</v>
      </c>
      <c r="I240" t="str">
        <f>VLOOKUP(H240,CODE_SHEET!$A$2:$G$152,3,FALSE)</f>
        <v>Agaricia</v>
      </c>
      <c r="J240" t="str">
        <f>VLOOKUP(H240,CODE_SHEET!$A$2:$G$152,4,FALSE)</f>
        <v>agaricites</v>
      </c>
      <c r="K240" s="1">
        <v>10</v>
      </c>
      <c r="L240" s="1">
        <v>8</v>
      </c>
      <c r="M240" s="1">
        <v>8</v>
      </c>
      <c r="N240">
        <f t="shared" si="9"/>
        <v>226.1946710584651</v>
      </c>
      <c r="O240">
        <v>10</v>
      </c>
      <c r="P240" t="s">
        <v>29</v>
      </c>
      <c r="Q240" t="s">
        <v>30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f t="shared" si="10"/>
        <v>0</v>
      </c>
      <c r="Y240">
        <f t="shared" si="11"/>
        <v>226.1946710584651</v>
      </c>
    </row>
    <row r="241" spans="1:25">
      <c r="A241">
        <v>2021</v>
      </c>
      <c r="B241" t="s">
        <v>25</v>
      </c>
      <c r="C241">
        <v>29</v>
      </c>
      <c r="D241" t="s">
        <v>60</v>
      </c>
      <c r="E241">
        <v>18</v>
      </c>
      <c r="F241">
        <v>1</v>
      </c>
      <c r="G241" t="s">
        <v>27</v>
      </c>
      <c r="H241" t="s">
        <v>34</v>
      </c>
      <c r="I241" t="str">
        <f>VLOOKUP(H241,CODE_SHEET!$A$2:$G$152,3,FALSE)</f>
        <v>Porites</v>
      </c>
      <c r="J241" t="str">
        <f>VLOOKUP(H241,CODE_SHEET!$A$2:$G$152,4,FALSE)</f>
        <v>astreoides</v>
      </c>
      <c r="K241" s="1">
        <v>7</v>
      </c>
      <c r="L241" s="1">
        <v>4</v>
      </c>
      <c r="M241" s="1">
        <v>4</v>
      </c>
      <c r="N241">
        <f t="shared" si="9"/>
        <v>69.115038378975441</v>
      </c>
      <c r="O241">
        <v>10</v>
      </c>
      <c r="P241" t="s">
        <v>29</v>
      </c>
      <c r="Q241" t="s">
        <v>30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f t="shared" si="10"/>
        <v>0</v>
      </c>
      <c r="Y241">
        <f t="shared" si="11"/>
        <v>69.115038378975441</v>
      </c>
    </row>
    <row r="242" spans="1:25">
      <c r="A242">
        <v>2021</v>
      </c>
      <c r="B242" t="s">
        <v>25</v>
      </c>
      <c r="C242">
        <v>29</v>
      </c>
      <c r="D242" t="s">
        <v>60</v>
      </c>
      <c r="E242">
        <v>18</v>
      </c>
      <c r="F242">
        <v>1</v>
      </c>
      <c r="G242" t="s">
        <v>27</v>
      </c>
      <c r="H242" t="s">
        <v>31</v>
      </c>
      <c r="I242" t="str">
        <f>VLOOKUP(H242,CODE_SHEET!$A$2:$G$152,3,FALSE)</f>
        <v>Agaricia</v>
      </c>
      <c r="J242" t="str">
        <f>VLOOKUP(H242,CODE_SHEET!$A$2:$G$152,4,FALSE)</f>
        <v>agaricites</v>
      </c>
      <c r="K242" s="1">
        <v>5</v>
      </c>
      <c r="L242" s="1">
        <v>4</v>
      </c>
      <c r="M242" s="1">
        <v>5</v>
      </c>
      <c r="N242">
        <f t="shared" si="9"/>
        <v>70.685834705770347</v>
      </c>
      <c r="O242">
        <v>10</v>
      </c>
      <c r="P242" t="s">
        <v>29</v>
      </c>
      <c r="Q242" t="s">
        <v>30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f t="shared" si="10"/>
        <v>0</v>
      </c>
      <c r="Y242">
        <f t="shared" si="11"/>
        <v>70.685834705770347</v>
      </c>
    </row>
    <row r="243" spans="1:25">
      <c r="A243">
        <v>2021</v>
      </c>
      <c r="B243" t="s">
        <v>25</v>
      </c>
      <c r="C243">
        <v>29</v>
      </c>
      <c r="D243" t="s">
        <v>60</v>
      </c>
      <c r="E243">
        <v>18</v>
      </c>
      <c r="F243">
        <v>1</v>
      </c>
      <c r="G243" t="s">
        <v>27</v>
      </c>
      <c r="H243" t="s">
        <v>46</v>
      </c>
      <c r="I243" t="str">
        <f>VLOOKUP(H243,CODE_SHEET!$A$2:$G$152,3,FALSE)</f>
        <v>Leptoseris</v>
      </c>
      <c r="J243" t="str">
        <f>VLOOKUP(H243,CODE_SHEET!$A$2:$G$152,4,FALSE)</f>
        <v>cucullatta</v>
      </c>
      <c r="K243" s="1">
        <v>10</v>
      </c>
      <c r="L243" s="1">
        <v>10</v>
      </c>
      <c r="M243" s="1">
        <v>1</v>
      </c>
      <c r="N243">
        <f t="shared" si="9"/>
        <v>31.415926535897931</v>
      </c>
      <c r="O243">
        <v>10</v>
      </c>
      <c r="P243" t="s">
        <v>29</v>
      </c>
      <c r="Q243" t="s">
        <v>30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f t="shared" si="10"/>
        <v>0</v>
      </c>
      <c r="Y243">
        <f t="shared" si="11"/>
        <v>31.415926535897931</v>
      </c>
    </row>
    <row r="244" spans="1:25">
      <c r="A244">
        <v>2021</v>
      </c>
      <c r="B244" t="s">
        <v>25</v>
      </c>
      <c r="C244">
        <v>29</v>
      </c>
      <c r="D244" t="s">
        <v>60</v>
      </c>
      <c r="E244">
        <v>18</v>
      </c>
      <c r="F244">
        <v>1</v>
      </c>
      <c r="G244" t="s">
        <v>27</v>
      </c>
      <c r="H244" t="s">
        <v>34</v>
      </c>
      <c r="I244" t="str">
        <f>VLOOKUP(H244,CODE_SHEET!$A$2:$G$152,3,FALSE)</f>
        <v>Porites</v>
      </c>
      <c r="J244" t="str">
        <f>VLOOKUP(H244,CODE_SHEET!$A$2:$G$152,4,FALSE)</f>
        <v>astreoides</v>
      </c>
      <c r="K244" s="1">
        <v>10</v>
      </c>
      <c r="L244" s="1">
        <v>7</v>
      </c>
      <c r="M244" s="1">
        <v>5</v>
      </c>
      <c r="N244">
        <f t="shared" si="9"/>
        <v>133.51768777756621</v>
      </c>
      <c r="O244">
        <v>10</v>
      </c>
      <c r="P244" t="s">
        <v>29</v>
      </c>
      <c r="Q244" t="s">
        <v>30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f t="shared" si="10"/>
        <v>0</v>
      </c>
      <c r="Y244">
        <f t="shared" si="11"/>
        <v>133.51768777756621</v>
      </c>
    </row>
    <row r="245" spans="1:25">
      <c r="A245">
        <v>2021</v>
      </c>
      <c r="B245" t="s">
        <v>25</v>
      </c>
      <c r="C245">
        <v>29</v>
      </c>
      <c r="D245" t="s">
        <v>60</v>
      </c>
      <c r="E245">
        <v>18</v>
      </c>
      <c r="F245">
        <v>1</v>
      </c>
      <c r="G245" t="s">
        <v>27</v>
      </c>
      <c r="H245" t="s">
        <v>31</v>
      </c>
      <c r="I245" t="str">
        <f>VLOOKUP(H245,CODE_SHEET!$A$2:$G$152,3,FALSE)</f>
        <v>Agaricia</v>
      </c>
      <c r="J245" t="str">
        <f>VLOOKUP(H245,CODE_SHEET!$A$2:$G$152,4,FALSE)</f>
        <v>agaricites</v>
      </c>
      <c r="K245" s="1">
        <v>13</v>
      </c>
      <c r="L245" s="1">
        <v>15</v>
      </c>
      <c r="M245" s="1">
        <v>8</v>
      </c>
      <c r="N245">
        <f t="shared" si="9"/>
        <v>351.85837720205683</v>
      </c>
      <c r="O245">
        <v>10</v>
      </c>
      <c r="P245" t="s">
        <v>29</v>
      </c>
      <c r="Q245" t="s">
        <v>30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f t="shared" si="10"/>
        <v>0</v>
      </c>
      <c r="Y245">
        <f t="shared" si="11"/>
        <v>351.85837720205683</v>
      </c>
    </row>
    <row r="246" spans="1:25">
      <c r="A246">
        <v>2021</v>
      </c>
      <c r="B246" t="s">
        <v>25</v>
      </c>
      <c r="C246">
        <v>29</v>
      </c>
      <c r="D246" t="s">
        <v>60</v>
      </c>
      <c r="E246">
        <v>18</v>
      </c>
      <c r="F246">
        <v>1</v>
      </c>
      <c r="G246" t="s">
        <v>27</v>
      </c>
      <c r="H246" t="s">
        <v>31</v>
      </c>
      <c r="I246" t="str">
        <f>VLOOKUP(H246,CODE_SHEET!$A$2:$G$152,3,FALSE)</f>
        <v>Agaricia</v>
      </c>
      <c r="J246" t="str">
        <f>VLOOKUP(H246,CODE_SHEET!$A$2:$G$152,4,FALSE)</f>
        <v>agaricites</v>
      </c>
      <c r="K246" s="1">
        <v>15</v>
      </c>
      <c r="L246" s="1">
        <v>16</v>
      </c>
      <c r="M246" s="1">
        <v>11</v>
      </c>
      <c r="N246">
        <f t="shared" si="9"/>
        <v>535.64154743705967</v>
      </c>
      <c r="O246">
        <v>10</v>
      </c>
      <c r="P246" t="s">
        <v>29</v>
      </c>
      <c r="Q246" t="s">
        <v>30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f t="shared" si="10"/>
        <v>0</v>
      </c>
      <c r="Y246">
        <f t="shared" si="11"/>
        <v>535.64154743705967</v>
      </c>
    </row>
    <row r="247" spans="1:25">
      <c r="A247">
        <v>2021</v>
      </c>
      <c r="B247" t="s">
        <v>25</v>
      </c>
      <c r="C247">
        <v>29</v>
      </c>
      <c r="D247" t="s">
        <v>60</v>
      </c>
      <c r="E247">
        <v>18</v>
      </c>
      <c r="F247">
        <v>1</v>
      </c>
      <c r="G247" t="s">
        <v>27</v>
      </c>
      <c r="H247" t="s">
        <v>46</v>
      </c>
      <c r="I247" t="str">
        <f>VLOOKUP(H247,CODE_SHEET!$A$2:$G$152,3,FALSE)</f>
        <v>Leptoseris</v>
      </c>
      <c r="J247" t="str">
        <f>VLOOKUP(H247,CODE_SHEET!$A$2:$G$152,4,FALSE)</f>
        <v>cucullatta</v>
      </c>
      <c r="K247" s="1">
        <v>18</v>
      </c>
      <c r="L247" s="1">
        <v>12</v>
      </c>
      <c r="M247" s="1">
        <v>2</v>
      </c>
      <c r="N247">
        <f t="shared" si="9"/>
        <v>94.247779607693786</v>
      </c>
      <c r="O247">
        <v>10</v>
      </c>
      <c r="P247" t="s">
        <v>29</v>
      </c>
      <c r="Q247" t="s">
        <v>30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f t="shared" ref="X247:X310" si="12">SUM(U247:W247)/100*N247</f>
        <v>0</v>
      </c>
      <c r="Y247">
        <f t="shared" ref="Y247:Y310" si="13">N247-X247</f>
        <v>94.247779607693786</v>
      </c>
    </row>
    <row r="248" spans="1:25">
      <c r="A248">
        <v>2021</v>
      </c>
      <c r="B248" t="s">
        <v>25</v>
      </c>
      <c r="C248">
        <v>29</v>
      </c>
      <c r="D248" t="s">
        <v>60</v>
      </c>
      <c r="E248">
        <v>18</v>
      </c>
      <c r="F248">
        <v>1</v>
      </c>
      <c r="G248" t="s">
        <v>27</v>
      </c>
      <c r="H248" t="s">
        <v>31</v>
      </c>
      <c r="I248" t="str">
        <f>VLOOKUP(H248,CODE_SHEET!$A$2:$G$152,3,FALSE)</f>
        <v>Agaricia</v>
      </c>
      <c r="J248" t="str">
        <f>VLOOKUP(H248,CODE_SHEET!$A$2:$G$152,4,FALSE)</f>
        <v>agaricites</v>
      </c>
      <c r="K248" s="1">
        <v>41</v>
      </c>
      <c r="L248" s="1">
        <v>59</v>
      </c>
      <c r="M248" s="1">
        <v>21</v>
      </c>
      <c r="N248">
        <f t="shared" si="9"/>
        <v>3298.6722862692827</v>
      </c>
      <c r="O248">
        <v>10</v>
      </c>
      <c r="P248" t="s">
        <v>29</v>
      </c>
      <c r="Q248" t="s">
        <v>30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f t="shared" si="12"/>
        <v>0</v>
      </c>
      <c r="Y248">
        <f t="shared" si="13"/>
        <v>3298.6722862692827</v>
      </c>
    </row>
    <row r="249" spans="1:25">
      <c r="A249">
        <v>2021</v>
      </c>
      <c r="B249" t="s">
        <v>25</v>
      </c>
      <c r="C249">
        <v>29</v>
      </c>
      <c r="D249" t="s">
        <v>60</v>
      </c>
      <c r="E249">
        <v>18</v>
      </c>
      <c r="F249">
        <v>1</v>
      </c>
      <c r="G249" t="s">
        <v>27</v>
      </c>
      <c r="H249" t="s">
        <v>38</v>
      </c>
      <c r="I249" t="str">
        <f>VLOOKUP(H249,CODE_SHEET!$A$2:$G$152,3,FALSE)</f>
        <v>Orbicella</v>
      </c>
      <c r="J249" t="str">
        <f>VLOOKUP(H249,CODE_SHEET!$A$2:$G$152,4,FALSE)</f>
        <v>faveolata</v>
      </c>
      <c r="K249" s="1">
        <v>12</v>
      </c>
      <c r="L249" s="1">
        <v>20</v>
      </c>
      <c r="M249" s="1">
        <v>15</v>
      </c>
      <c r="N249">
        <f t="shared" si="9"/>
        <v>753.98223686155029</v>
      </c>
      <c r="O249">
        <v>10</v>
      </c>
      <c r="P249" t="s">
        <v>29</v>
      </c>
      <c r="Q249" t="s">
        <v>30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f t="shared" si="12"/>
        <v>0</v>
      </c>
      <c r="Y249">
        <f t="shared" si="13"/>
        <v>753.98223686155029</v>
      </c>
    </row>
    <row r="250" spans="1:25">
      <c r="A250">
        <v>2021</v>
      </c>
      <c r="B250" t="s">
        <v>25</v>
      </c>
      <c r="C250">
        <v>29</v>
      </c>
      <c r="D250" t="s">
        <v>60</v>
      </c>
      <c r="E250">
        <v>18</v>
      </c>
      <c r="F250">
        <v>1</v>
      </c>
      <c r="G250" t="s">
        <v>27</v>
      </c>
      <c r="H250" t="s">
        <v>33</v>
      </c>
      <c r="I250" t="str">
        <f>VLOOKUP(H250,CODE_SHEET!$A$2:$G$152,3,FALSE)</f>
        <v>Orbicella</v>
      </c>
      <c r="J250" t="str">
        <f>VLOOKUP(H250,CODE_SHEET!$A$2:$G$152,4,FALSE)</f>
        <v>annularis</v>
      </c>
      <c r="K250" s="1">
        <v>60</v>
      </c>
      <c r="L250" s="1">
        <v>80</v>
      </c>
      <c r="M250" s="1">
        <v>31</v>
      </c>
      <c r="N250">
        <f t="shared" si="9"/>
        <v>6817.2560582898514</v>
      </c>
      <c r="O250">
        <v>10</v>
      </c>
      <c r="P250" t="s">
        <v>29</v>
      </c>
      <c r="Q250" t="s">
        <v>30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20</v>
      </c>
      <c r="X250">
        <f t="shared" si="12"/>
        <v>1363.4512116579704</v>
      </c>
      <c r="Y250">
        <f t="shared" si="13"/>
        <v>5453.8048466318814</v>
      </c>
    </row>
    <row r="251" spans="1:25">
      <c r="A251">
        <v>2021</v>
      </c>
      <c r="B251" t="s">
        <v>25</v>
      </c>
      <c r="C251">
        <v>29</v>
      </c>
      <c r="D251" t="s">
        <v>60</v>
      </c>
      <c r="E251">
        <v>18</v>
      </c>
      <c r="F251">
        <v>1</v>
      </c>
      <c r="G251" t="s">
        <v>27</v>
      </c>
      <c r="H251" t="s">
        <v>34</v>
      </c>
      <c r="I251" t="str">
        <f>VLOOKUP(H251,CODE_SHEET!$A$2:$G$152,3,FALSE)</f>
        <v>Porites</v>
      </c>
      <c r="J251" t="str">
        <f>VLOOKUP(H251,CODE_SHEET!$A$2:$G$152,4,FALSE)</f>
        <v>astreoides</v>
      </c>
      <c r="K251" s="1">
        <v>20</v>
      </c>
      <c r="L251" s="1">
        <v>8</v>
      </c>
      <c r="M251" s="1">
        <v>3</v>
      </c>
      <c r="N251">
        <f t="shared" si="9"/>
        <v>131.94689145077132</v>
      </c>
      <c r="O251">
        <v>10</v>
      </c>
      <c r="P251" t="s">
        <v>29</v>
      </c>
      <c r="Q251" t="s">
        <v>30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f t="shared" si="12"/>
        <v>0</v>
      </c>
      <c r="Y251">
        <f t="shared" si="13"/>
        <v>131.94689145077132</v>
      </c>
    </row>
    <row r="252" spans="1:25">
      <c r="A252">
        <v>2021</v>
      </c>
      <c r="B252" t="s">
        <v>25</v>
      </c>
      <c r="C252">
        <v>29</v>
      </c>
      <c r="D252" t="s">
        <v>60</v>
      </c>
      <c r="E252">
        <v>18</v>
      </c>
      <c r="F252">
        <v>1</v>
      </c>
      <c r="G252" t="s">
        <v>27</v>
      </c>
      <c r="H252" t="s">
        <v>32</v>
      </c>
      <c r="I252" t="str">
        <f>VLOOKUP(H252,CODE_SHEET!$A$2:$G$152,3,FALSE)</f>
        <v>Porites</v>
      </c>
      <c r="J252" t="str">
        <f>VLOOKUP(H252,CODE_SHEET!$A$2:$G$152,4,FALSE)</f>
        <v>porites</v>
      </c>
      <c r="K252" s="1">
        <v>20</v>
      </c>
      <c r="L252" s="1">
        <v>10</v>
      </c>
      <c r="M252" s="1">
        <v>5</v>
      </c>
      <c r="N252">
        <f t="shared" si="9"/>
        <v>235.61944901923448</v>
      </c>
      <c r="O252">
        <v>10</v>
      </c>
      <c r="P252" t="s">
        <v>29</v>
      </c>
      <c r="Q252" t="s">
        <v>30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30</v>
      </c>
      <c r="X252">
        <f t="shared" si="12"/>
        <v>70.685834705770347</v>
      </c>
      <c r="Y252">
        <f t="shared" si="13"/>
        <v>164.93361431346415</v>
      </c>
    </row>
    <row r="253" spans="1:25">
      <c r="A253">
        <v>2021</v>
      </c>
      <c r="B253" t="s">
        <v>25</v>
      </c>
      <c r="C253">
        <v>29</v>
      </c>
      <c r="D253" t="s">
        <v>60</v>
      </c>
      <c r="E253">
        <v>18</v>
      </c>
      <c r="F253">
        <v>1</v>
      </c>
      <c r="G253" t="s">
        <v>27</v>
      </c>
      <c r="H253" t="s">
        <v>31</v>
      </c>
      <c r="I253" t="str">
        <f>VLOOKUP(H253,CODE_SHEET!$A$2:$G$152,3,FALSE)</f>
        <v>Agaricia</v>
      </c>
      <c r="J253" t="str">
        <f>VLOOKUP(H253,CODE_SHEET!$A$2:$G$152,4,FALSE)</f>
        <v>agaricites</v>
      </c>
      <c r="K253" s="1">
        <v>8</v>
      </c>
      <c r="L253" s="1">
        <v>10</v>
      </c>
      <c r="M253" s="1">
        <v>11</v>
      </c>
      <c r="N253">
        <f t="shared" si="9"/>
        <v>311.01767270538949</v>
      </c>
      <c r="O253">
        <v>10</v>
      </c>
      <c r="P253" t="s">
        <v>29</v>
      </c>
      <c r="Q253" t="s">
        <v>30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f t="shared" si="12"/>
        <v>0</v>
      </c>
      <c r="Y253">
        <f t="shared" si="13"/>
        <v>311.01767270538949</v>
      </c>
    </row>
    <row r="254" spans="1:25">
      <c r="A254">
        <v>2021</v>
      </c>
      <c r="B254" t="s">
        <v>25</v>
      </c>
      <c r="C254">
        <v>29</v>
      </c>
      <c r="D254" t="s">
        <v>60</v>
      </c>
      <c r="E254">
        <v>18</v>
      </c>
      <c r="F254">
        <v>1</v>
      </c>
      <c r="G254" t="s">
        <v>27</v>
      </c>
      <c r="H254" t="s">
        <v>31</v>
      </c>
      <c r="I254" t="str">
        <f>VLOOKUP(H254,CODE_SHEET!$A$2:$G$152,3,FALSE)</f>
        <v>Agaricia</v>
      </c>
      <c r="J254" t="str">
        <f>VLOOKUP(H254,CODE_SHEET!$A$2:$G$152,4,FALSE)</f>
        <v>agaricites</v>
      </c>
      <c r="K254" s="1">
        <v>12</v>
      </c>
      <c r="L254" s="1">
        <v>10</v>
      </c>
      <c r="M254" s="1">
        <v>12</v>
      </c>
      <c r="N254">
        <f t="shared" si="9"/>
        <v>414.69023027385265</v>
      </c>
      <c r="O254">
        <v>10</v>
      </c>
      <c r="P254" t="s">
        <v>29</v>
      </c>
      <c r="Q254" t="s">
        <v>30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f t="shared" si="12"/>
        <v>0</v>
      </c>
      <c r="Y254">
        <f t="shared" si="13"/>
        <v>414.69023027385265</v>
      </c>
    </row>
    <row r="255" spans="1:25">
      <c r="A255">
        <v>2021</v>
      </c>
      <c r="B255" t="s">
        <v>25</v>
      </c>
      <c r="C255">
        <v>29</v>
      </c>
      <c r="D255" t="s">
        <v>60</v>
      </c>
      <c r="E255">
        <v>18</v>
      </c>
      <c r="F255">
        <v>1</v>
      </c>
      <c r="G255" t="s">
        <v>27</v>
      </c>
      <c r="H255" t="s">
        <v>34</v>
      </c>
      <c r="I255" t="str">
        <f>VLOOKUP(H255,CODE_SHEET!$A$2:$G$152,3,FALSE)</f>
        <v>Porites</v>
      </c>
      <c r="J255" t="str">
        <f>VLOOKUP(H255,CODE_SHEET!$A$2:$G$152,4,FALSE)</f>
        <v>astreoides</v>
      </c>
      <c r="K255" s="1">
        <v>6</v>
      </c>
      <c r="L255" s="1">
        <v>5</v>
      </c>
      <c r="M255" s="1">
        <v>4</v>
      </c>
      <c r="N255">
        <f t="shared" si="9"/>
        <v>69.115038378975441</v>
      </c>
      <c r="O255">
        <v>10</v>
      </c>
      <c r="P255" t="s">
        <v>29</v>
      </c>
      <c r="Q255" t="s">
        <v>30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f t="shared" si="12"/>
        <v>0</v>
      </c>
      <c r="Y255">
        <f t="shared" si="13"/>
        <v>69.115038378975441</v>
      </c>
    </row>
    <row r="256" spans="1:25">
      <c r="A256">
        <v>2021</v>
      </c>
      <c r="B256" t="s">
        <v>25</v>
      </c>
      <c r="C256">
        <v>29</v>
      </c>
      <c r="D256" t="s">
        <v>60</v>
      </c>
      <c r="E256">
        <v>18</v>
      </c>
      <c r="F256">
        <v>1</v>
      </c>
      <c r="G256" t="s">
        <v>27</v>
      </c>
      <c r="H256" t="s">
        <v>34</v>
      </c>
      <c r="I256" t="str">
        <f>VLOOKUP(H256,CODE_SHEET!$A$2:$G$152,3,FALSE)</f>
        <v>Porites</v>
      </c>
      <c r="J256" t="str">
        <f>VLOOKUP(H256,CODE_SHEET!$A$2:$G$152,4,FALSE)</f>
        <v>astreoides</v>
      </c>
      <c r="K256" s="1">
        <v>15</v>
      </c>
      <c r="L256" s="1">
        <v>12</v>
      </c>
      <c r="M256" s="1">
        <v>8</v>
      </c>
      <c r="N256">
        <f t="shared" si="9"/>
        <v>339.29200658769764</v>
      </c>
      <c r="O256">
        <v>10</v>
      </c>
      <c r="P256" t="s">
        <v>29</v>
      </c>
      <c r="Q256" t="s">
        <v>30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f t="shared" si="12"/>
        <v>0</v>
      </c>
      <c r="Y256">
        <f t="shared" si="13"/>
        <v>339.29200658769764</v>
      </c>
    </row>
    <row r="257" spans="1:25">
      <c r="A257">
        <v>2021</v>
      </c>
      <c r="B257" t="s">
        <v>25</v>
      </c>
      <c r="C257">
        <v>29</v>
      </c>
      <c r="D257" t="s">
        <v>60</v>
      </c>
      <c r="E257">
        <v>18</v>
      </c>
      <c r="F257">
        <v>1</v>
      </c>
      <c r="G257" t="s">
        <v>27</v>
      </c>
      <c r="H257" t="s">
        <v>31</v>
      </c>
      <c r="I257" t="str">
        <f>VLOOKUP(H257,CODE_SHEET!$A$2:$G$152,3,FALSE)</f>
        <v>Agaricia</v>
      </c>
      <c r="J257" t="str">
        <f>VLOOKUP(H257,CODE_SHEET!$A$2:$G$152,4,FALSE)</f>
        <v>agaricites</v>
      </c>
      <c r="K257" s="1">
        <v>6</v>
      </c>
      <c r="L257" s="1">
        <v>4</v>
      </c>
      <c r="M257" s="1">
        <v>5</v>
      </c>
      <c r="N257">
        <f t="shared" si="9"/>
        <v>78.539816339744817</v>
      </c>
      <c r="O257">
        <v>10</v>
      </c>
      <c r="P257" t="s">
        <v>29</v>
      </c>
      <c r="Q257" t="s">
        <v>30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f t="shared" si="12"/>
        <v>0</v>
      </c>
      <c r="Y257">
        <f t="shared" si="13"/>
        <v>78.539816339744817</v>
      </c>
    </row>
    <row r="258" spans="1:25">
      <c r="A258">
        <v>2021</v>
      </c>
      <c r="B258" t="s">
        <v>25</v>
      </c>
      <c r="C258">
        <v>29</v>
      </c>
      <c r="D258" t="s">
        <v>60</v>
      </c>
      <c r="E258">
        <v>18</v>
      </c>
      <c r="F258">
        <v>1</v>
      </c>
      <c r="G258" t="s">
        <v>27</v>
      </c>
      <c r="H258" t="s">
        <v>31</v>
      </c>
      <c r="I258" t="str">
        <f>VLOOKUP(H258,CODE_SHEET!$A$2:$G$152,3,FALSE)</f>
        <v>Agaricia</v>
      </c>
      <c r="J258" t="str">
        <f>VLOOKUP(H258,CODE_SHEET!$A$2:$G$152,4,FALSE)</f>
        <v>agaricites</v>
      </c>
      <c r="K258" s="1">
        <v>5</v>
      </c>
      <c r="L258" s="1">
        <v>5</v>
      </c>
      <c r="M258" s="1">
        <v>5</v>
      </c>
      <c r="N258">
        <f t="shared" si="9"/>
        <v>78.539816339744831</v>
      </c>
      <c r="O258">
        <v>10</v>
      </c>
      <c r="P258" t="s">
        <v>29</v>
      </c>
      <c r="Q258" t="s">
        <v>30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f t="shared" si="12"/>
        <v>0</v>
      </c>
      <c r="Y258">
        <f t="shared" si="13"/>
        <v>78.539816339744831</v>
      </c>
    </row>
    <row r="259" spans="1:25">
      <c r="A259">
        <v>2021</v>
      </c>
      <c r="B259" t="s">
        <v>25</v>
      </c>
      <c r="C259">
        <v>29</v>
      </c>
      <c r="D259" t="s">
        <v>60</v>
      </c>
      <c r="E259">
        <v>18</v>
      </c>
      <c r="F259">
        <v>1</v>
      </c>
      <c r="G259" t="s">
        <v>27</v>
      </c>
      <c r="H259" t="s">
        <v>33</v>
      </c>
      <c r="I259" t="str">
        <f>VLOOKUP(H259,CODE_SHEET!$A$2:$G$152,3,FALSE)</f>
        <v>Orbicella</v>
      </c>
      <c r="J259" t="str">
        <f>VLOOKUP(H259,CODE_SHEET!$A$2:$G$152,4,FALSE)</f>
        <v>annularis</v>
      </c>
      <c r="K259" s="1">
        <v>50</v>
      </c>
      <c r="L259" s="1">
        <v>35</v>
      </c>
      <c r="M259" s="1">
        <v>12</v>
      </c>
      <c r="N259">
        <f t="shared" ref="N259:N321" si="14">PI()*(K259/2)*M259+PI()*(L259/2)*M259</f>
        <v>1602.2122533307945</v>
      </c>
      <c r="O259">
        <v>10</v>
      </c>
      <c r="P259" t="s">
        <v>29</v>
      </c>
      <c r="Q259" t="s">
        <v>30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f t="shared" si="12"/>
        <v>0</v>
      </c>
      <c r="Y259">
        <f t="shared" si="13"/>
        <v>1602.2122533307945</v>
      </c>
    </row>
    <row r="260" spans="1:25">
      <c r="A260">
        <v>2021</v>
      </c>
      <c r="B260" t="s">
        <v>25</v>
      </c>
      <c r="C260">
        <v>29</v>
      </c>
      <c r="D260" t="s">
        <v>60</v>
      </c>
      <c r="E260">
        <v>18</v>
      </c>
      <c r="F260">
        <v>1</v>
      </c>
      <c r="G260" t="s">
        <v>27</v>
      </c>
      <c r="H260" t="s">
        <v>31</v>
      </c>
      <c r="I260" t="str">
        <f>VLOOKUP(H260,CODE_SHEET!$A$2:$G$152,3,FALSE)</f>
        <v>Agaricia</v>
      </c>
      <c r="J260" t="str">
        <f>VLOOKUP(H260,CODE_SHEET!$A$2:$G$152,4,FALSE)</f>
        <v>agaricites</v>
      </c>
      <c r="K260" s="1">
        <v>10</v>
      </c>
      <c r="L260" s="1">
        <v>12</v>
      </c>
      <c r="M260" s="1">
        <v>2</v>
      </c>
      <c r="N260">
        <f t="shared" si="14"/>
        <v>69.115038378975441</v>
      </c>
      <c r="O260">
        <v>10</v>
      </c>
      <c r="P260" t="s">
        <v>29</v>
      </c>
      <c r="Q260" t="s">
        <v>30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f t="shared" si="12"/>
        <v>0</v>
      </c>
      <c r="Y260">
        <f t="shared" si="13"/>
        <v>69.115038378975441</v>
      </c>
    </row>
    <row r="261" spans="1:25">
      <c r="A261">
        <v>2021</v>
      </c>
      <c r="B261" t="s">
        <v>25</v>
      </c>
      <c r="C261">
        <v>29</v>
      </c>
      <c r="D261" t="s">
        <v>60</v>
      </c>
      <c r="E261">
        <v>18</v>
      </c>
      <c r="F261">
        <v>1</v>
      </c>
      <c r="G261" t="s">
        <v>27</v>
      </c>
      <c r="H261" t="s">
        <v>34</v>
      </c>
      <c r="I261" t="str">
        <f>VLOOKUP(H261,CODE_SHEET!$A$2:$G$152,3,FALSE)</f>
        <v>Porites</v>
      </c>
      <c r="J261" t="str">
        <f>VLOOKUP(H261,CODE_SHEET!$A$2:$G$152,4,FALSE)</f>
        <v>astreoides</v>
      </c>
      <c r="K261" s="1">
        <v>45</v>
      </c>
      <c r="L261" s="1">
        <v>30</v>
      </c>
      <c r="M261" s="1">
        <v>5</v>
      </c>
      <c r="N261">
        <f t="shared" si="14"/>
        <v>589.0486225480862</v>
      </c>
      <c r="O261">
        <v>10</v>
      </c>
      <c r="P261" t="s">
        <v>29</v>
      </c>
      <c r="Q261" t="s">
        <v>30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</v>
      </c>
      <c r="X261">
        <f t="shared" si="12"/>
        <v>58.90486225480862</v>
      </c>
      <c r="Y261">
        <f t="shared" si="13"/>
        <v>530.14376029327764</v>
      </c>
    </row>
    <row r="262" spans="1:25">
      <c r="A262">
        <v>2021</v>
      </c>
      <c r="B262" t="s">
        <v>25</v>
      </c>
      <c r="C262">
        <v>29</v>
      </c>
      <c r="D262" t="s">
        <v>60</v>
      </c>
      <c r="E262">
        <v>18</v>
      </c>
      <c r="F262">
        <v>1</v>
      </c>
      <c r="G262" t="s">
        <v>27</v>
      </c>
      <c r="H262" t="s">
        <v>35</v>
      </c>
      <c r="I262" t="str">
        <f>VLOOKUP(H262,CODE_SHEET!$A$2:$G$152,3,FALSE)</f>
        <v>Montastraea</v>
      </c>
      <c r="J262" t="str">
        <f>VLOOKUP(H262,CODE_SHEET!$A$2:$G$152,4,FALSE)</f>
        <v>cavernosa</v>
      </c>
      <c r="K262" s="1">
        <v>30</v>
      </c>
      <c r="L262" s="1">
        <v>25</v>
      </c>
      <c r="M262" s="1">
        <v>31</v>
      </c>
      <c r="N262">
        <f t="shared" si="14"/>
        <v>2678.2077371852984</v>
      </c>
      <c r="O262">
        <v>10</v>
      </c>
      <c r="P262" t="s">
        <v>29</v>
      </c>
      <c r="Q262" t="s">
        <v>30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f t="shared" si="12"/>
        <v>0</v>
      </c>
      <c r="Y262">
        <f t="shared" si="13"/>
        <v>2678.2077371852984</v>
      </c>
    </row>
    <row r="263" spans="1:25">
      <c r="A263">
        <v>2021</v>
      </c>
      <c r="B263" t="s">
        <v>25</v>
      </c>
      <c r="C263">
        <v>29</v>
      </c>
      <c r="D263" t="s">
        <v>60</v>
      </c>
      <c r="E263">
        <v>18</v>
      </c>
      <c r="F263">
        <v>1</v>
      </c>
      <c r="G263" t="s">
        <v>27</v>
      </c>
      <c r="H263" t="s">
        <v>33</v>
      </c>
      <c r="I263" t="str">
        <f>VLOOKUP(H263,CODE_SHEET!$A$2:$G$152,3,FALSE)</f>
        <v>Orbicella</v>
      </c>
      <c r="J263" t="str">
        <f>VLOOKUP(H263,CODE_SHEET!$A$2:$G$152,4,FALSE)</f>
        <v>annularis</v>
      </c>
      <c r="K263" s="1">
        <v>25</v>
      </c>
      <c r="L263" s="1">
        <v>55</v>
      </c>
      <c r="M263" s="1">
        <v>15</v>
      </c>
      <c r="N263">
        <f t="shared" si="14"/>
        <v>1884.9555921538758</v>
      </c>
      <c r="O263">
        <v>10</v>
      </c>
      <c r="P263" t="s">
        <v>29</v>
      </c>
      <c r="Q263" t="s">
        <v>30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40</v>
      </c>
      <c r="X263">
        <f t="shared" si="12"/>
        <v>753.9822368615504</v>
      </c>
      <c r="Y263">
        <f t="shared" si="13"/>
        <v>1130.9733552923253</v>
      </c>
    </row>
    <row r="264" spans="1:25">
      <c r="A264">
        <v>2021</v>
      </c>
      <c r="B264" t="s">
        <v>25</v>
      </c>
      <c r="C264">
        <v>29</v>
      </c>
      <c r="D264" t="s">
        <v>60</v>
      </c>
      <c r="E264">
        <v>18</v>
      </c>
      <c r="F264">
        <v>1</v>
      </c>
      <c r="G264" t="s">
        <v>27</v>
      </c>
      <c r="H264" t="s">
        <v>31</v>
      </c>
      <c r="I264" t="str">
        <f>VLOOKUP(H264,CODE_SHEET!$A$2:$G$152,3,FALSE)</f>
        <v>Agaricia</v>
      </c>
      <c r="J264" t="str">
        <f>VLOOKUP(H264,CODE_SHEET!$A$2:$G$152,4,FALSE)</f>
        <v>agaricites</v>
      </c>
      <c r="K264" s="1">
        <v>32</v>
      </c>
      <c r="L264" s="1">
        <v>25</v>
      </c>
      <c r="M264" s="1">
        <v>12</v>
      </c>
      <c r="N264">
        <f t="shared" si="14"/>
        <v>1074.4246875277092</v>
      </c>
      <c r="O264">
        <v>10</v>
      </c>
      <c r="P264" t="s">
        <v>29</v>
      </c>
      <c r="Q264" t="s">
        <v>30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35</v>
      </c>
      <c r="X264">
        <f t="shared" si="12"/>
        <v>376.04864063469819</v>
      </c>
      <c r="Y264">
        <f t="shared" si="13"/>
        <v>698.37604689301111</v>
      </c>
    </row>
    <row r="265" spans="1:25">
      <c r="A265">
        <v>2021</v>
      </c>
      <c r="B265" t="s">
        <v>25</v>
      </c>
      <c r="C265">
        <v>29</v>
      </c>
      <c r="D265" t="s">
        <v>60</v>
      </c>
      <c r="E265">
        <v>18</v>
      </c>
      <c r="F265">
        <v>1</v>
      </c>
      <c r="G265" t="s">
        <v>27</v>
      </c>
      <c r="H265" t="s">
        <v>34</v>
      </c>
      <c r="I265" t="str">
        <f>VLOOKUP(H265,CODE_SHEET!$A$2:$G$152,3,FALSE)</f>
        <v>Porites</v>
      </c>
      <c r="J265" t="str">
        <f>VLOOKUP(H265,CODE_SHEET!$A$2:$G$152,4,FALSE)</f>
        <v>astreoides</v>
      </c>
      <c r="K265" s="1">
        <v>15</v>
      </c>
      <c r="L265" s="1">
        <v>15</v>
      </c>
      <c r="M265" s="1">
        <v>2</v>
      </c>
      <c r="N265">
        <f t="shared" si="14"/>
        <v>94.247779607693786</v>
      </c>
      <c r="O265">
        <v>10</v>
      </c>
      <c r="P265" t="s">
        <v>29</v>
      </c>
      <c r="Q265" t="s">
        <v>30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f t="shared" si="12"/>
        <v>0</v>
      </c>
      <c r="Y265">
        <f t="shared" si="13"/>
        <v>94.247779607693786</v>
      </c>
    </row>
    <row r="266" spans="1:25">
      <c r="A266">
        <v>2021</v>
      </c>
      <c r="B266" t="s">
        <v>25</v>
      </c>
      <c r="C266">
        <v>29</v>
      </c>
      <c r="D266" t="s">
        <v>60</v>
      </c>
      <c r="E266">
        <v>18</v>
      </c>
      <c r="F266">
        <v>1</v>
      </c>
      <c r="G266" t="s">
        <v>27</v>
      </c>
      <c r="H266" t="s">
        <v>31</v>
      </c>
      <c r="I266" t="str">
        <f>VLOOKUP(H266,CODE_SHEET!$A$2:$G$152,3,FALSE)</f>
        <v>Agaricia</v>
      </c>
      <c r="J266" t="str">
        <f>VLOOKUP(H266,CODE_SHEET!$A$2:$G$152,4,FALSE)</f>
        <v>agaricites</v>
      </c>
      <c r="K266" s="1">
        <v>7</v>
      </c>
      <c r="L266" s="1">
        <v>7</v>
      </c>
      <c r="M266" s="1">
        <v>1</v>
      </c>
      <c r="N266">
        <f t="shared" si="14"/>
        <v>21.991148575128552</v>
      </c>
      <c r="O266">
        <v>10</v>
      </c>
      <c r="P266" t="s">
        <v>29</v>
      </c>
      <c r="Q266" t="s">
        <v>30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f t="shared" si="12"/>
        <v>0</v>
      </c>
      <c r="Y266">
        <f t="shared" si="13"/>
        <v>21.991148575128552</v>
      </c>
    </row>
    <row r="267" spans="1:25">
      <c r="A267">
        <v>2021</v>
      </c>
      <c r="B267" t="s">
        <v>25</v>
      </c>
      <c r="C267">
        <v>29</v>
      </c>
      <c r="D267" t="s">
        <v>60</v>
      </c>
      <c r="E267">
        <v>18</v>
      </c>
      <c r="F267">
        <v>1</v>
      </c>
      <c r="G267" t="s">
        <v>27</v>
      </c>
      <c r="H267" t="s">
        <v>31</v>
      </c>
      <c r="I267" t="str">
        <f>VLOOKUP(H267,CODE_SHEET!$A$2:$G$152,3,FALSE)</f>
        <v>Agaricia</v>
      </c>
      <c r="J267" t="str">
        <f>VLOOKUP(H267,CODE_SHEET!$A$2:$G$152,4,FALSE)</f>
        <v>agaricites</v>
      </c>
      <c r="K267" s="1">
        <v>15</v>
      </c>
      <c r="L267" s="1">
        <v>10</v>
      </c>
      <c r="M267" s="1">
        <v>5</v>
      </c>
      <c r="N267">
        <f t="shared" si="14"/>
        <v>196.34954084936209</v>
      </c>
      <c r="O267">
        <v>10</v>
      </c>
      <c r="P267" t="s">
        <v>29</v>
      </c>
      <c r="Q267" t="s">
        <v>30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f t="shared" si="12"/>
        <v>0</v>
      </c>
      <c r="Y267">
        <f t="shared" si="13"/>
        <v>196.34954084936209</v>
      </c>
    </row>
    <row r="268" spans="1:25">
      <c r="A268">
        <v>2021</v>
      </c>
      <c r="B268" t="s">
        <v>25</v>
      </c>
      <c r="C268">
        <v>29</v>
      </c>
      <c r="D268" t="s">
        <v>60</v>
      </c>
      <c r="E268">
        <v>18</v>
      </c>
      <c r="F268">
        <v>1</v>
      </c>
      <c r="G268" t="s">
        <v>27</v>
      </c>
      <c r="H268" t="s">
        <v>31</v>
      </c>
      <c r="I268" t="str">
        <f>VLOOKUP(H268,CODE_SHEET!$A$2:$G$152,3,FALSE)</f>
        <v>Agaricia</v>
      </c>
      <c r="J268" t="str">
        <f>VLOOKUP(H268,CODE_SHEET!$A$2:$G$152,4,FALSE)</f>
        <v>agaricites</v>
      </c>
      <c r="K268" s="1">
        <v>10</v>
      </c>
      <c r="L268" s="1">
        <v>10</v>
      </c>
      <c r="M268" s="1">
        <v>2</v>
      </c>
      <c r="N268">
        <f t="shared" si="14"/>
        <v>62.831853071795862</v>
      </c>
      <c r="O268">
        <v>10</v>
      </c>
      <c r="P268" t="s">
        <v>29</v>
      </c>
      <c r="Q268" t="s">
        <v>30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f t="shared" si="12"/>
        <v>0</v>
      </c>
      <c r="Y268">
        <f t="shared" si="13"/>
        <v>62.831853071795862</v>
      </c>
    </row>
    <row r="269" spans="1:25">
      <c r="A269">
        <v>2021</v>
      </c>
      <c r="B269" t="s">
        <v>25</v>
      </c>
      <c r="C269">
        <v>29</v>
      </c>
      <c r="D269" t="s">
        <v>60</v>
      </c>
      <c r="E269">
        <v>18</v>
      </c>
      <c r="F269">
        <v>1</v>
      </c>
      <c r="G269" t="s">
        <v>27</v>
      </c>
      <c r="H269" t="s">
        <v>33</v>
      </c>
      <c r="I269" t="str">
        <f>VLOOKUP(H269,CODE_SHEET!$A$2:$G$152,3,FALSE)</f>
        <v>Orbicella</v>
      </c>
      <c r="J269" t="str">
        <f>VLOOKUP(H269,CODE_SHEET!$A$2:$G$152,4,FALSE)</f>
        <v>annularis</v>
      </c>
      <c r="K269" s="1">
        <v>60</v>
      </c>
      <c r="L269" s="1">
        <v>60</v>
      </c>
      <c r="M269" s="1">
        <v>15</v>
      </c>
      <c r="N269">
        <f t="shared" si="14"/>
        <v>2827.4333882308138</v>
      </c>
      <c r="O269">
        <v>10</v>
      </c>
      <c r="P269" t="s">
        <v>29</v>
      </c>
      <c r="Q269" t="s">
        <v>30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f t="shared" si="12"/>
        <v>0</v>
      </c>
      <c r="Y269">
        <f t="shared" si="13"/>
        <v>2827.4333882308138</v>
      </c>
    </row>
    <row r="270" spans="1:25">
      <c r="A270">
        <v>2021</v>
      </c>
      <c r="B270" t="s">
        <v>25</v>
      </c>
      <c r="C270">
        <v>29</v>
      </c>
      <c r="D270" t="s">
        <v>60</v>
      </c>
      <c r="E270">
        <v>18</v>
      </c>
      <c r="F270">
        <v>1</v>
      </c>
      <c r="G270" t="s">
        <v>27</v>
      </c>
      <c r="H270" t="s">
        <v>31</v>
      </c>
      <c r="I270" t="str">
        <f>VLOOKUP(H270,CODE_SHEET!$A$2:$G$152,3,FALSE)</f>
        <v>Agaricia</v>
      </c>
      <c r="J270" t="str">
        <f>VLOOKUP(H270,CODE_SHEET!$A$2:$G$152,4,FALSE)</f>
        <v>agaricites</v>
      </c>
      <c r="K270" s="1">
        <v>15</v>
      </c>
      <c r="L270" s="1">
        <v>10</v>
      </c>
      <c r="M270" s="1">
        <v>8</v>
      </c>
      <c r="N270">
        <f t="shared" si="14"/>
        <v>314.15926535897927</v>
      </c>
      <c r="O270">
        <v>10</v>
      </c>
      <c r="P270" t="s">
        <v>29</v>
      </c>
      <c r="Q270" t="s">
        <v>30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f t="shared" si="12"/>
        <v>0</v>
      </c>
      <c r="Y270">
        <f t="shared" si="13"/>
        <v>314.15926535897927</v>
      </c>
    </row>
    <row r="271" spans="1:25">
      <c r="A271">
        <v>2021</v>
      </c>
      <c r="B271" t="s">
        <v>25</v>
      </c>
      <c r="C271">
        <v>29</v>
      </c>
      <c r="D271" t="s">
        <v>60</v>
      </c>
      <c r="E271">
        <v>18</v>
      </c>
      <c r="F271">
        <v>1</v>
      </c>
      <c r="G271" t="s">
        <v>27</v>
      </c>
      <c r="H271" t="s">
        <v>31</v>
      </c>
      <c r="I271" t="str">
        <f>VLOOKUP(H271,CODE_SHEET!$A$2:$G$152,3,FALSE)</f>
        <v>Agaricia</v>
      </c>
      <c r="J271" t="str">
        <f>VLOOKUP(H271,CODE_SHEET!$A$2:$G$152,4,FALSE)</f>
        <v>agaricites</v>
      </c>
      <c r="K271" s="1">
        <v>10</v>
      </c>
      <c r="L271" s="1">
        <v>10</v>
      </c>
      <c r="M271" s="1">
        <v>11</v>
      </c>
      <c r="N271">
        <f t="shared" si="14"/>
        <v>345.57519189487726</v>
      </c>
      <c r="O271">
        <v>10</v>
      </c>
      <c r="P271" t="s">
        <v>29</v>
      </c>
      <c r="Q271" t="s">
        <v>30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f t="shared" si="12"/>
        <v>0</v>
      </c>
      <c r="Y271">
        <f t="shared" si="13"/>
        <v>345.57519189487726</v>
      </c>
    </row>
    <row r="272" spans="1:25">
      <c r="A272">
        <v>2021</v>
      </c>
      <c r="B272" t="s">
        <v>25</v>
      </c>
      <c r="C272">
        <v>29</v>
      </c>
      <c r="D272" t="s">
        <v>60</v>
      </c>
      <c r="E272">
        <v>18</v>
      </c>
      <c r="F272">
        <v>1</v>
      </c>
      <c r="G272" t="s">
        <v>27</v>
      </c>
      <c r="H272" t="s">
        <v>31</v>
      </c>
      <c r="I272" t="str">
        <f>VLOOKUP(H272,CODE_SHEET!$A$2:$G$152,3,FALSE)</f>
        <v>Agaricia</v>
      </c>
      <c r="J272" t="str">
        <f>VLOOKUP(H272,CODE_SHEET!$A$2:$G$152,4,FALSE)</f>
        <v>agaricites</v>
      </c>
      <c r="K272" s="1">
        <v>15</v>
      </c>
      <c r="L272" s="1">
        <v>5</v>
      </c>
      <c r="M272" s="1">
        <v>11</v>
      </c>
      <c r="N272">
        <f t="shared" si="14"/>
        <v>345.57519189487721</v>
      </c>
      <c r="O272">
        <v>10</v>
      </c>
      <c r="P272" t="s">
        <v>29</v>
      </c>
      <c r="Q272" t="s">
        <v>30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f t="shared" si="12"/>
        <v>0</v>
      </c>
      <c r="Y272">
        <f t="shared" si="13"/>
        <v>345.57519189487721</v>
      </c>
    </row>
    <row r="273" spans="1:25">
      <c r="A273">
        <v>2021</v>
      </c>
      <c r="B273" t="s">
        <v>25</v>
      </c>
      <c r="C273">
        <v>29</v>
      </c>
      <c r="D273" t="s">
        <v>60</v>
      </c>
      <c r="E273">
        <v>18</v>
      </c>
      <c r="F273">
        <v>1</v>
      </c>
      <c r="G273" t="s">
        <v>27</v>
      </c>
      <c r="H273" t="s">
        <v>35</v>
      </c>
      <c r="I273" t="str">
        <f>VLOOKUP(H273,CODE_SHEET!$A$2:$G$152,3,FALSE)</f>
        <v>Montastraea</v>
      </c>
      <c r="J273" t="str">
        <f>VLOOKUP(H273,CODE_SHEET!$A$2:$G$152,4,FALSE)</f>
        <v>cavernosa</v>
      </c>
      <c r="K273" s="1">
        <v>10</v>
      </c>
      <c r="L273" s="1">
        <v>9</v>
      </c>
      <c r="M273" s="1">
        <v>11</v>
      </c>
      <c r="N273">
        <f t="shared" si="14"/>
        <v>328.2964323001334</v>
      </c>
      <c r="O273">
        <v>10</v>
      </c>
      <c r="P273" t="s">
        <v>29</v>
      </c>
      <c r="Q273" t="s">
        <v>30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f t="shared" si="12"/>
        <v>0</v>
      </c>
      <c r="Y273">
        <f t="shared" si="13"/>
        <v>328.2964323001334</v>
      </c>
    </row>
    <row r="274" spans="1:25">
      <c r="A274">
        <v>2021</v>
      </c>
      <c r="B274" t="s">
        <v>25</v>
      </c>
      <c r="C274">
        <v>29</v>
      </c>
      <c r="D274" t="s">
        <v>60</v>
      </c>
      <c r="E274">
        <v>18</v>
      </c>
      <c r="F274">
        <v>1</v>
      </c>
      <c r="G274" t="s">
        <v>27</v>
      </c>
      <c r="H274" t="s">
        <v>31</v>
      </c>
      <c r="I274" t="str">
        <f>VLOOKUP(H274,CODE_SHEET!$A$2:$G$152,3,FALSE)</f>
        <v>Agaricia</v>
      </c>
      <c r="J274" t="str">
        <f>VLOOKUP(H274,CODE_SHEET!$A$2:$G$152,4,FALSE)</f>
        <v>agaricites</v>
      </c>
      <c r="K274" s="1">
        <v>24</v>
      </c>
      <c r="L274" s="1">
        <v>10</v>
      </c>
      <c r="M274" s="1">
        <v>14</v>
      </c>
      <c r="N274">
        <f t="shared" si="14"/>
        <v>747.69905155437073</v>
      </c>
      <c r="O274">
        <v>10</v>
      </c>
      <c r="P274" t="s">
        <v>29</v>
      </c>
      <c r="Q274" t="s">
        <v>30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f t="shared" si="12"/>
        <v>0</v>
      </c>
      <c r="Y274">
        <f t="shared" si="13"/>
        <v>747.69905155437073</v>
      </c>
    </row>
    <row r="275" spans="1:25">
      <c r="A275">
        <v>2021</v>
      </c>
      <c r="B275" t="s">
        <v>25</v>
      </c>
      <c r="C275">
        <v>29</v>
      </c>
      <c r="D275" t="s">
        <v>60</v>
      </c>
      <c r="E275">
        <v>18</v>
      </c>
      <c r="F275">
        <v>1</v>
      </c>
      <c r="G275" t="s">
        <v>27</v>
      </c>
      <c r="H275" t="s">
        <v>38</v>
      </c>
      <c r="I275" t="str">
        <f>VLOOKUP(H275,CODE_SHEET!$A$2:$G$152,3,FALSE)</f>
        <v>Orbicella</v>
      </c>
      <c r="J275" t="str">
        <f>VLOOKUP(H275,CODE_SHEET!$A$2:$G$152,4,FALSE)</f>
        <v>faveolata</v>
      </c>
      <c r="K275" s="1">
        <v>20</v>
      </c>
      <c r="L275" s="1">
        <v>20</v>
      </c>
      <c r="M275" s="1">
        <v>15</v>
      </c>
      <c r="N275">
        <f t="shared" si="14"/>
        <v>942.47779607693792</v>
      </c>
      <c r="O275">
        <v>10</v>
      </c>
      <c r="P275" t="s">
        <v>29</v>
      </c>
      <c r="Q275" t="s">
        <v>30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f t="shared" si="12"/>
        <v>0</v>
      </c>
      <c r="Y275">
        <f t="shared" si="13"/>
        <v>942.47779607693792</v>
      </c>
    </row>
    <row r="276" spans="1:25">
      <c r="A276">
        <v>2021</v>
      </c>
      <c r="B276" t="s">
        <v>25</v>
      </c>
      <c r="C276">
        <v>29</v>
      </c>
      <c r="D276" t="s">
        <v>60</v>
      </c>
      <c r="E276">
        <v>18</v>
      </c>
      <c r="F276">
        <v>1</v>
      </c>
      <c r="G276" t="s">
        <v>27</v>
      </c>
      <c r="H276" t="s">
        <v>31</v>
      </c>
      <c r="I276" t="str">
        <f>VLOOKUP(H276,CODE_SHEET!$A$2:$G$152,3,FALSE)</f>
        <v>Agaricia</v>
      </c>
      <c r="J276" t="str">
        <f>VLOOKUP(H276,CODE_SHEET!$A$2:$G$152,4,FALSE)</f>
        <v>agaricites</v>
      </c>
      <c r="K276" s="1">
        <v>8</v>
      </c>
      <c r="L276" s="1">
        <v>8</v>
      </c>
      <c r="M276" s="1">
        <v>5</v>
      </c>
      <c r="N276">
        <f t="shared" si="14"/>
        <v>125.66370614359172</v>
      </c>
      <c r="O276">
        <v>10</v>
      </c>
      <c r="P276" t="s">
        <v>29</v>
      </c>
      <c r="Q276" t="s">
        <v>30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f t="shared" si="12"/>
        <v>0</v>
      </c>
      <c r="Y276">
        <f t="shared" si="13"/>
        <v>125.66370614359172</v>
      </c>
    </row>
    <row r="277" spans="1:25">
      <c r="A277">
        <v>2021</v>
      </c>
      <c r="B277" t="s">
        <v>25</v>
      </c>
      <c r="C277">
        <v>29</v>
      </c>
      <c r="D277" t="s">
        <v>60</v>
      </c>
      <c r="E277">
        <v>18</v>
      </c>
      <c r="F277">
        <v>1</v>
      </c>
      <c r="G277" t="s">
        <v>27</v>
      </c>
      <c r="H277" t="s">
        <v>31</v>
      </c>
      <c r="I277" t="str">
        <f>VLOOKUP(H277,CODE_SHEET!$A$2:$G$152,3,FALSE)</f>
        <v>Agaricia</v>
      </c>
      <c r="J277" t="str">
        <f>VLOOKUP(H277,CODE_SHEET!$A$2:$G$152,4,FALSE)</f>
        <v>agaricites</v>
      </c>
      <c r="K277" s="1">
        <v>8</v>
      </c>
      <c r="L277" s="1">
        <v>5</v>
      </c>
      <c r="M277" s="1">
        <v>6</v>
      </c>
      <c r="N277">
        <f t="shared" si="14"/>
        <v>122.52211349000193</v>
      </c>
      <c r="O277">
        <v>10</v>
      </c>
      <c r="P277" t="s">
        <v>29</v>
      </c>
      <c r="Q277" t="s">
        <v>30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f t="shared" si="12"/>
        <v>0</v>
      </c>
      <c r="Y277">
        <f t="shared" si="13"/>
        <v>122.52211349000193</v>
      </c>
    </row>
    <row r="278" spans="1:25">
      <c r="A278">
        <v>2021</v>
      </c>
      <c r="B278" t="s">
        <v>25</v>
      </c>
      <c r="C278">
        <v>29</v>
      </c>
      <c r="D278" t="s">
        <v>60</v>
      </c>
      <c r="E278">
        <v>18</v>
      </c>
      <c r="F278">
        <v>1</v>
      </c>
      <c r="G278" t="s">
        <v>27</v>
      </c>
      <c r="H278" t="s">
        <v>31</v>
      </c>
      <c r="I278" t="str">
        <f>VLOOKUP(H278,CODE_SHEET!$A$2:$G$152,3,FALSE)</f>
        <v>Agaricia</v>
      </c>
      <c r="J278" t="str">
        <f>VLOOKUP(H278,CODE_SHEET!$A$2:$G$152,4,FALSE)</f>
        <v>agaricites</v>
      </c>
      <c r="K278" s="1">
        <v>25</v>
      </c>
      <c r="L278" s="1">
        <v>15</v>
      </c>
      <c r="M278" s="1">
        <v>2</v>
      </c>
      <c r="N278">
        <f t="shared" si="14"/>
        <v>125.66370614359172</v>
      </c>
      <c r="O278">
        <v>10</v>
      </c>
      <c r="P278" t="s">
        <v>29</v>
      </c>
      <c r="Q278" t="s">
        <v>30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f t="shared" si="12"/>
        <v>0</v>
      </c>
      <c r="Y278">
        <f t="shared" si="13"/>
        <v>125.66370614359172</v>
      </c>
    </row>
    <row r="279" spans="1:25">
      <c r="A279">
        <v>2021</v>
      </c>
      <c r="B279" t="s">
        <v>25</v>
      </c>
      <c r="C279">
        <v>29</v>
      </c>
      <c r="D279" t="s">
        <v>60</v>
      </c>
      <c r="E279">
        <v>18</v>
      </c>
      <c r="F279">
        <v>1</v>
      </c>
      <c r="G279" t="s">
        <v>27</v>
      </c>
      <c r="H279" t="s">
        <v>31</v>
      </c>
      <c r="I279" t="str">
        <f>VLOOKUP(H279,CODE_SHEET!$A$2:$G$152,3,FALSE)</f>
        <v>Agaricia</v>
      </c>
      <c r="J279" t="str">
        <f>VLOOKUP(H279,CODE_SHEET!$A$2:$G$152,4,FALSE)</f>
        <v>agaricites</v>
      </c>
      <c r="K279" s="1">
        <v>20</v>
      </c>
      <c r="L279" s="1">
        <v>10</v>
      </c>
      <c r="M279" s="1">
        <v>21</v>
      </c>
      <c r="N279">
        <f t="shared" si="14"/>
        <v>989.60168588078488</v>
      </c>
      <c r="O279">
        <v>10</v>
      </c>
      <c r="P279" t="s">
        <v>29</v>
      </c>
      <c r="Q279" t="s">
        <v>30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f t="shared" si="12"/>
        <v>0</v>
      </c>
      <c r="Y279">
        <f t="shared" si="13"/>
        <v>989.60168588078488</v>
      </c>
    </row>
    <row r="280" spans="1:25">
      <c r="A280">
        <v>2021</v>
      </c>
      <c r="B280" t="s">
        <v>25</v>
      </c>
      <c r="C280">
        <v>29</v>
      </c>
      <c r="D280" t="s">
        <v>60</v>
      </c>
      <c r="E280">
        <v>18</v>
      </c>
      <c r="F280">
        <v>1</v>
      </c>
      <c r="G280" t="s">
        <v>27</v>
      </c>
      <c r="H280" t="s">
        <v>31</v>
      </c>
      <c r="I280" t="str">
        <f>VLOOKUP(H280,CODE_SHEET!$A$2:$G$152,3,FALSE)</f>
        <v>Agaricia</v>
      </c>
      <c r="J280" t="str">
        <f>VLOOKUP(H280,CODE_SHEET!$A$2:$G$152,4,FALSE)</f>
        <v>agaricites</v>
      </c>
      <c r="K280" s="1">
        <v>18</v>
      </c>
      <c r="L280" s="1">
        <v>15</v>
      </c>
      <c r="M280" s="1">
        <v>11</v>
      </c>
      <c r="N280">
        <f t="shared" si="14"/>
        <v>570.19906662654739</v>
      </c>
      <c r="O280">
        <v>10</v>
      </c>
      <c r="P280" t="s">
        <v>29</v>
      </c>
      <c r="Q280" t="s">
        <v>30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f t="shared" si="12"/>
        <v>0</v>
      </c>
      <c r="Y280">
        <f t="shared" si="13"/>
        <v>570.19906662654739</v>
      </c>
    </row>
    <row r="281" spans="1:25">
      <c r="A281">
        <v>2021</v>
      </c>
      <c r="B281" t="s">
        <v>25</v>
      </c>
      <c r="C281">
        <v>29</v>
      </c>
      <c r="D281" t="s">
        <v>60</v>
      </c>
      <c r="E281">
        <v>18</v>
      </c>
      <c r="F281">
        <v>1</v>
      </c>
      <c r="G281" t="s">
        <v>27</v>
      </c>
      <c r="H281" t="s">
        <v>31</v>
      </c>
      <c r="I281" t="str">
        <f>VLOOKUP(H281,CODE_SHEET!$A$2:$G$152,3,FALSE)</f>
        <v>Agaricia</v>
      </c>
      <c r="J281" t="str">
        <f>VLOOKUP(H281,CODE_SHEET!$A$2:$G$152,4,FALSE)</f>
        <v>agaricites</v>
      </c>
      <c r="K281" s="1">
        <v>12</v>
      </c>
      <c r="L281" s="1">
        <v>5</v>
      </c>
      <c r="M281" s="1">
        <v>11</v>
      </c>
      <c r="N281">
        <f t="shared" si="14"/>
        <v>293.73891311064568</v>
      </c>
      <c r="O281">
        <v>10</v>
      </c>
      <c r="P281" t="s">
        <v>29</v>
      </c>
      <c r="Q281" t="s">
        <v>30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f t="shared" si="12"/>
        <v>0</v>
      </c>
      <c r="Y281">
        <f t="shared" si="13"/>
        <v>293.73891311064568</v>
      </c>
    </row>
    <row r="282" spans="1:25">
      <c r="A282">
        <v>2021</v>
      </c>
      <c r="B282" t="s">
        <v>25</v>
      </c>
      <c r="C282">
        <v>29</v>
      </c>
      <c r="D282" t="s">
        <v>60</v>
      </c>
      <c r="E282">
        <v>18</v>
      </c>
      <c r="F282">
        <v>1</v>
      </c>
      <c r="G282" t="s">
        <v>27</v>
      </c>
      <c r="H282" t="s">
        <v>31</v>
      </c>
      <c r="I282" t="str">
        <f>VLOOKUP(H282,CODE_SHEET!$A$2:$G$152,3,FALSE)</f>
        <v>Agaricia</v>
      </c>
      <c r="J282" t="str">
        <f>VLOOKUP(H282,CODE_SHEET!$A$2:$G$152,4,FALSE)</f>
        <v>agaricites</v>
      </c>
      <c r="K282" s="1">
        <v>15</v>
      </c>
      <c r="L282" s="1">
        <v>6</v>
      </c>
      <c r="M282" s="1">
        <v>2</v>
      </c>
      <c r="N282">
        <f t="shared" si="14"/>
        <v>65.973445725385659</v>
      </c>
      <c r="O282">
        <v>10</v>
      </c>
      <c r="P282" t="s">
        <v>29</v>
      </c>
      <c r="Q282" t="s">
        <v>30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f t="shared" si="12"/>
        <v>0</v>
      </c>
      <c r="Y282">
        <f t="shared" si="13"/>
        <v>65.973445725385659</v>
      </c>
    </row>
    <row r="283" spans="1:25">
      <c r="A283">
        <v>2021</v>
      </c>
      <c r="B283" t="s">
        <v>25</v>
      </c>
      <c r="C283">
        <v>29</v>
      </c>
      <c r="D283" t="s">
        <v>60</v>
      </c>
      <c r="E283">
        <v>18</v>
      </c>
      <c r="F283">
        <v>1</v>
      </c>
      <c r="G283" t="s">
        <v>27</v>
      </c>
      <c r="H283" t="s">
        <v>32</v>
      </c>
      <c r="I283" t="str">
        <f>VLOOKUP(H283,CODE_SHEET!$A$2:$G$152,3,FALSE)</f>
        <v>Porites</v>
      </c>
      <c r="J283" t="str">
        <f>VLOOKUP(H283,CODE_SHEET!$A$2:$G$152,4,FALSE)</f>
        <v>porites</v>
      </c>
      <c r="K283" s="1">
        <v>25</v>
      </c>
      <c r="L283" s="1">
        <v>20</v>
      </c>
      <c r="M283" s="1">
        <v>11</v>
      </c>
      <c r="N283">
        <f t="shared" si="14"/>
        <v>777.54418176347383</v>
      </c>
      <c r="O283">
        <v>10</v>
      </c>
      <c r="P283" t="s">
        <v>29</v>
      </c>
      <c r="Q283" t="s">
        <v>30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50</v>
      </c>
      <c r="X283">
        <f t="shared" si="12"/>
        <v>388.77209088173691</v>
      </c>
      <c r="Y283">
        <f t="shared" si="13"/>
        <v>388.77209088173691</v>
      </c>
    </row>
    <row r="284" spans="1:25">
      <c r="A284">
        <v>2021</v>
      </c>
      <c r="B284" t="s">
        <v>25</v>
      </c>
      <c r="C284">
        <v>29</v>
      </c>
      <c r="D284" t="s">
        <v>60</v>
      </c>
      <c r="E284">
        <v>18</v>
      </c>
      <c r="F284">
        <v>1</v>
      </c>
      <c r="G284" t="s">
        <v>27</v>
      </c>
      <c r="H284" t="s">
        <v>31</v>
      </c>
      <c r="I284" t="str">
        <f>VLOOKUP(H284,CODE_SHEET!$A$2:$G$152,3,FALSE)</f>
        <v>Agaricia</v>
      </c>
      <c r="J284" t="str">
        <f>VLOOKUP(H284,CODE_SHEET!$A$2:$G$152,4,FALSE)</f>
        <v>agaricites</v>
      </c>
      <c r="K284" s="1">
        <v>42</v>
      </c>
      <c r="L284" s="1">
        <v>32</v>
      </c>
      <c r="M284" s="1">
        <v>21</v>
      </c>
      <c r="N284">
        <f t="shared" si="14"/>
        <v>2441.0174918392695</v>
      </c>
      <c r="O284">
        <v>10</v>
      </c>
      <c r="P284" t="s">
        <v>29</v>
      </c>
      <c r="Q284" t="s">
        <v>30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f t="shared" si="12"/>
        <v>488.20349836785391</v>
      </c>
      <c r="Y284">
        <f t="shared" si="13"/>
        <v>1952.8139934714156</v>
      </c>
    </row>
    <row r="285" spans="1:25">
      <c r="A285">
        <v>2021</v>
      </c>
      <c r="B285" t="s">
        <v>25</v>
      </c>
      <c r="C285">
        <v>29</v>
      </c>
      <c r="D285" t="s">
        <v>60</v>
      </c>
      <c r="E285">
        <v>18</v>
      </c>
      <c r="F285">
        <v>1</v>
      </c>
      <c r="G285" t="s">
        <v>27</v>
      </c>
      <c r="H285" t="s">
        <v>34</v>
      </c>
      <c r="I285" t="str">
        <f>VLOOKUP(H285,CODE_SHEET!$A$2:$G$152,3,FALSE)</f>
        <v>Porites</v>
      </c>
      <c r="J285" t="str">
        <f>VLOOKUP(H285,CODE_SHEET!$A$2:$G$152,4,FALSE)</f>
        <v>astreoides</v>
      </c>
      <c r="K285" s="1">
        <v>40</v>
      </c>
      <c r="L285" s="1">
        <v>28</v>
      </c>
      <c r="M285" s="1">
        <v>15</v>
      </c>
      <c r="N285">
        <f t="shared" si="14"/>
        <v>1602.2122533307945</v>
      </c>
      <c r="O285">
        <v>10</v>
      </c>
      <c r="P285" t="s">
        <v>29</v>
      </c>
      <c r="Q285" t="s">
        <v>30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f t="shared" si="12"/>
        <v>0</v>
      </c>
      <c r="Y285">
        <f t="shared" si="13"/>
        <v>1602.2122533307945</v>
      </c>
    </row>
    <row r="286" spans="1:25">
      <c r="A286">
        <v>2021</v>
      </c>
      <c r="B286" t="s">
        <v>25</v>
      </c>
      <c r="C286">
        <v>29</v>
      </c>
      <c r="D286" t="s">
        <v>60</v>
      </c>
      <c r="E286">
        <v>18</v>
      </c>
      <c r="F286">
        <v>1</v>
      </c>
      <c r="G286" t="s">
        <v>27</v>
      </c>
      <c r="H286" t="s">
        <v>31</v>
      </c>
      <c r="I286" t="str">
        <f>VLOOKUP(H286,CODE_SHEET!$A$2:$G$152,3,FALSE)</f>
        <v>Agaricia</v>
      </c>
      <c r="J286" t="str">
        <f>VLOOKUP(H286,CODE_SHEET!$A$2:$G$152,4,FALSE)</f>
        <v>agaricites</v>
      </c>
      <c r="K286" s="1">
        <v>12</v>
      </c>
      <c r="L286" s="1">
        <v>10</v>
      </c>
      <c r="M286" s="1">
        <v>11</v>
      </c>
      <c r="N286">
        <f t="shared" si="14"/>
        <v>380.13271108436498</v>
      </c>
      <c r="O286">
        <v>10</v>
      </c>
      <c r="P286" t="s">
        <v>29</v>
      </c>
      <c r="Q286" t="s">
        <v>30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f t="shared" si="12"/>
        <v>0</v>
      </c>
      <c r="Y286">
        <f t="shared" si="13"/>
        <v>380.13271108436498</v>
      </c>
    </row>
    <row r="287" spans="1:25">
      <c r="A287">
        <v>2021</v>
      </c>
      <c r="B287" t="s">
        <v>25</v>
      </c>
      <c r="C287">
        <v>29</v>
      </c>
      <c r="D287" t="s">
        <v>60</v>
      </c>
      <c r="E287">
        <v>18</v>
      </c>
      <c r="F287">
        <v>1</v>
      </c>
      <c r="G287" t="s">
        <v>27</v>
      </c>
      <c r="H287" t="s">
        <v>31</v>
      </c>
      <c r="I287" t="str">
        <f>VLOOKUP(H287,CODE_SHEET!$A$2:$G$152,3,FALSE)</f>
        <v>Agaricia</v>
      </c>
      <c r="J287" t="str">
        <f>VLOOKUP(H287,CODE_SHEET!$A$2:$G$152,4,FALSE)</f>
        <v>agaricites</v>
      </c>
      <c r="K287" s="1">
        <v>8</v>
      </c>
      <c r="L287" s="1">
        <v>5</v>
      </c>
      <c r="M287" s="1">
        <v>5</v>
      </c>
      <c r="N287">
        <f t="shared" si="14"/>
        <v>102.10176124166827</v>
      </c>
      <c r="O287">
        <v>10</v>
      </c>
      <c r="P287" t="s">
        <v>29</v>
      </c>
      <c r="Q287" t="s">
        <v>30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f t="shared" si="12"/>
        <v>0</v>
      </c>
      <c r="Y287">
        <f t="shared" si="13"/>
        <v>102.10176124166827</v>
      </c>
    </row>
    <row r="288" spans="1:25">
      <c r="A288">
        <v>2021</v>
      </c>
      <c r="B288" t="s">
        <v>25</v>
      </c>
      <c r="C288">
        <v>29</v>
      </c>
      <c r="D288" t="s">
        <v>60</v>
      </c>
      <c r="E288">
        <v>18</v>
      </c>
      <c r="F288">
        <v>1</v>
      </c>
      <c r="G288" t="s">
        <v>27</v>
      </c>
      <c r="H288" t="s">
        <v>31</v>
      </c>
      <c r="I288" t="str">
        <f>VLOOKUP(H288,CODE_SHEET!$A$2:$G$152,3,FALSE)</f>
        <v>Agaricia</v>
      </c>
      <c r="J288" t="str">
        <f>VLOOKUP(H288,CODE_SHEET!$A$2:$G$152,4,FALSE)</f>
        <v>agaricites</v>
      </c>
      <c r="K288" s="1">
        <v>12</v>
      </c>
      <c r="L288" s="1">
        <v>15</v>
      </c>
      <c r="M288" s="1">
        <v>5</v>
      </c>
      <c r="N288">
        <f t="shared" si="14"/>
        <v>212.05750411731103</v>
      </c>
      <c r="O288">
        <v>10</v>
      </c>
      <c r="P288" t="s">
        <v>29</v>
      </c>
      <c r="Q288" t="s">
        <v>30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f t="shared" si="12"/>
        <v>0</v>
      </c>
      <c r="Y288">
        <f t="shared" si="13"/>
        <v>212.05750411731103</v>
      </c>
    </row>
    <row r="289" spans="1:25">
      <c r="A289">
        <v>2021</v>
      </c>
      <c r="B289" t="s">
        <v>25</v>
      </c>
      <c r="C289">
        <v>29</v>
      </c>
      <c r="D289" t="s">
        <v>60</v>
      </c>
      <c r="E289">
        <v>18</v>
      </c>
      <c r="F289">
        <v>1</v>
      </c>
      <c r="G289" t="s">
        <v>27</v>
      </c>
      <c r="H289" t="s">
        <v>33</v>
      </c>
      <c r="I289" t="str">
        <f>VLOOKUP(H289,CODE_SHEET!$A$2:$G$152,3,FALSE)</f>
        <v>Orbicella</v>
      </c>
      <c r="J289" t="str">
        <f>VLOOKUP(H289,CODE_SHEET!$A$2:$G$152,4,FALSE)</f>
        <v>annularis</v>
      </c>
      <c r="K289" s="1">
        <v>45</v>
      </c>
      <c r="L289" s="1">
        <v>65</v>
      </c>
      <c r="M289" s="1">
        <v>15</v>
      </c>
      <c r="N289">
        <f t="shared" si="14"/>
        <v>2591.8139392115791</v>
      </c>
      <c r="O289">
        <v>10</v>
      </c>
      <c r="P289" t="s">
        <v>29</v>
      </c>
      <c r="Q289" t="s">
        <v>30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</v>
      </c>
      <c r="X289">
        <f t="shared" si="12"/>
        <v>907.13487872405256</v>
      </c>
      <c r="Y289">
        <f t="shared" si="13"/>
        <v>1684.6790604875264</v>
      </c>
    </row>
    <row r="290" spans="1:25">
      <c r="A290">
        <v>2021</v>
      </c>
      <c r="B290" t="s">
        <v>25</v>
      </c>
      <c r="C290">
        <v>29</v>
      </c>
      <c r="D290" t="s">
        <v>60</v>
      </c>
      <c r="E290">
        <v>18</v>
      </c>
      <c r="F290">
        <v>1</v>
      </c>
      <c r="G290" t="s">
        <v>27</v>
      </c>
      <c r="H290" t="s">
        <v>31</v>
      </c>
      <c r="I290" t="str">
        <f>VLOOKUP(H290,CODE_SHEET!$A$2:$G$152,3,FALSE)</f>
        <v>Agaricia</v>
      </c>
      <c r="J290" t="str">
        <f>VLOOKUP(H290,CODE_SHEET!$A$2:$G$152,4,FALSE)</f>
        <v>agaricites</v>
      </c>
      <c r="K290" s="1">
        <v>12</v>
      </c>
      <c r="L290" s="1">
        <v>6</v>
      </c>
      <c r="M290" s="1">
        <v>1</v>
      </c>
      <c r="N290">
        <f t="shared" si="14"/>
        <v>28.274333882308138</v>
      </c>
      <c r="O290">
        <v>10</v>
      </c>
      <c r="P290" t="s">
        <v>29</v>
      </c>
      <c r="Q290" t="s">
        <v>30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f t="shared" si="12"/>
        <v>0</v>
      </c>
      <c r="Y290">
        <f t="shared" si="13"/>
        <v>28.274333882308138</v>
      </c>
    </row>
    <row r="291" spans="1:25">
      <c r="A291">
        <v>2021</v>
      </c>
      <c r="B291" t="s">
        <v>25</v>
      </c>
      <c r="C291">
        <v>29</v>
      </c>
      <c r="D291" t="s">
        <v>60</v>
      </c>
      <c r="E291">
        <v>18</v>
      </c>
      <c r="F291">
        <v>1</v>
      </c>
      <c r="G291" t="s">
        <v>27</v>
      </c>
      <c r="H291" t="s">
        <v>33</v>
      </c>
      <c r="I291" t="str">
        <f>VLOOKUP(H291,CODE_SHEET!$A$2:$G$152,3,FALSE)</f>
        <v>Orbicella</v>
      </c>
      <c r="J291" t="str">
        <f>VLOOKUP(H291,CODE_SHEET!$A$2:$G$152,4,FALSE)</f>
        <v>annularis</v>
      </c>
      <c r="K291" s="1">
        <v>100</v>
      </c>
      <c r="L291" s="1">
        <v>75</v>
      </c>
      <c r="M291" s="1">
        <v>31</v>
      </c>
      <c r="N291">
        <f t="shared" si="14"/>
        <v>8521.5700728623142</v>
      </c>
      <c r="O291">
        <v>10</v>
      </c>
      <c r="P291" t="s">
        <v>47</v>
      </c>
      <c r="Q291" t="s">
        <v>44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f t="shared" si="12"/>
        <v>0</v>
      </c>
      <c r="Y291">
        <f t="shared" si="13"/>
        <v>8521.5700728623142</v>
      </c>
    </row>
    <row r="292" spans="1:25">
      <c r="A292">
        <v>2021</v>
      </c>
      <c r="B292" t="s">
        <v>25</v>
      </c>
      <c r="C292">
        <v>29</v>
      </c>
      <c r="D292" t="s">
        <v>60</v>
      </c>
      <c r="E292">
        <v>18</v>
      </c>
      <c r="F292">
        <v>1</v>
      </c>
      <c r="G292" t="s">
        <v>27</v>
      </c>
      <c r="H292" t="s">
        <v>31</v>
      </c>
      <c r="I292" t="str">
        <f>VLOOKUP(H292,CODE_SHEET!$A$2:$G$152,3,FALSE)</f>
        <v>Agaricia</v>
      </c>
      <c r="J292" t="str">
        <f>VLOOKUP(H292,CODE_SHEET!$A$2:$G$152,4,FALSE)</f>
        <v>agaricites</v>
      </c>
      <c r="K292" s="1">
        <v>22</v>
      </c>
      <c r="L292" s="1">
        <v>15</v>
      </c>
      <c r="M292" s="1">
        <v>3</v>
      </c>
      <c r="N292">
        <f t="shared" si="14"/>
        <v>174.35839227423349</v>
      </c>
      <c r="O292">
        <v>10</v>
      </c>
      <c r="P292" t="s">
        <v>29</v>
      </c>
      <c r="Q292" t="s">
        <v>30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f t="shared" si="12"/>
        <v>0</v>
      </c>
      <c r="Y292">
        <f t="shared" si="13"/>
        <v>174.35839227423349</v>
      </c>
    </row>
    <row r="293" spans="1:25">
      <c r="A293">
        <v>2021</v>
      </c>
      <c r="B293" t="s">
        <v>25</v>
      </c>
      <c r="C293">
        <v>29</v>
      </c>
      <c r="D293" t="s">
        <v>60</v>
      </c>
      <c r="E293">
        <v>18</v>
      </c>
      <c r="F293">
        <v>1</v>
      </c>
      <c r="G293" t="s">
        <v>27</v>
      </c>
      <c r="H293" t="s">
        <v>58</v>
      </c>
      <c r="I293" t="str">
        <f>VLOOKUP(H293,CODE_SHEET!$A$2:$G$152,3,FALSE)</f>
        <v>Mycetophellia</v>
      </c>
      <c r="J293" t="str">
        <f>VLOOKUP(H293,CODE_SHEET!$A$2:$G$152,4,FALSE)</f>
        <v>larmarckiana</v>
      </c>
      <c r="K293" s="1">
        <v>8</v>
      </c>
      <c r="L293" s="1">
        <v>15</v>
      </c>
      <c r="M293" s="1">
        <v>2</v>
      </c>
      <c r="N293">
        <f t="shared" si="14"/>
        <v>72.256631032565238</v>
      </c>
      <c r="O293">
        <v>10</v>
      </c>
      <c r="P293" t="s">
        <v>29</v>
      </c>
      <c r="Q293" t="s">
        <v>30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f t="shared" si="12"/>
        <v>0</v>
      </c>
      <c r="Y293">
        <f t="shared" si="13"/>
        <v>72.256631032565238</v>
      </c>
    </row>
    <row r="294" spans="1:25">
      <c r="A294">
        <v>2021</v>
      </c>
      <c r="B294" t="s">
        <v>25</v>
      </c>
      <c r="C294">
        <v>29</v>
      </c>
      <c r="D294" t="s">
        <v>60</v>
      </c>
      <c r="E294">
        <v>18</v>
      </c>
      <c r="F294">
        <v>1</v>
      </c>
      <c r="G294" t="s">
        <v>27</v>
      </c>
      <c r="H294" t="s">
        <v>31</v>
      </c>
      <c r="I294" t="str">
        <f>VLOOKUP(H294,CODE_SHEET!$A$2:$G$152,3,FALSE)</f>
        <v>Agaricia</v>
      </c>
      <c r="J294" t="str">
        <f>VLOOKUP(H294,CODE_SHEET!$A$2:$G$152,4,FALSE)</f>
        <v>agaricites</v>
      </c>
      <c r="K294" s="1">
        <v>20</v>
      </c>
      <c r="L294" s="1">
        <v>10</v>
      </c>
      <c r="M294" s="1">
        <v>11</v>
      </c>
      <c r="N294">
        <f t="shared" si="14"/>
        <v>518.36278784231592</v>
      </c>
      <c r="O294">
        <v>10</v>
      </c>
      <c r="P294" t="s">
        <v>29</v>
      </c>
      <c r="Q294" t="s">
        <v>30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30</v>
      </c>
      <c r="X294">
        <f t="shared" si="12"/>
        <v>155.50883635269477</v>
      </c>
      <c r="Y294">
        <f t="shared" si="13"/>
        <v>362.85395148962118</v>
      </c>
    </row>
    <row r="295" spans="1:25">
      <c r="A295">
        <v>2021</v>
      </c>
      <c r="B295" t="s">
        <v>25</v>
      </c>
      <c r="C295">
        <v>29</v>
      </c>
      <c r="D295" t="s">
        <v>60</v>
      </c>
      <c r="E295">
        <v>18</v>
      </c>
      <c r="F295">
        <v>1</v>
      </c>
      <c r="G295" t="s">
        <v>27</v>
      </c>
      <c r="H295" t="s">
        <v>31</v>
      </c>
      <c r="I295" t="str">
        <f>VLOOKUP(H295,CODE_SHEET!$A$2:$G$152,3,FALSE)</f>
        <v>Agaricia</v>
      </c>
      <c r="J295" t="str">
        <f>VLOOKUP(H295,CODE_SHEET!$A$2:$G$152,4,FALSE)</f>
        <v>agaricites</v>
      </c>
      <c r="K295" s="1">
        <v>10</v>
      </c>
      <c r="L295" s="1">
        <v>8</v>
      </c>
      <c r="M295" s="1">
        <v>2</v>
      </c>
      <c r="N295">
        <f t="shared" si="14"/>
        <v>56.548667764616276</v>
      </c>
      <c r="O295">
        <v>10</v>
      </c>
      <c r="P295" t="s">
        <v>29</v>
      </c>
      <c r="Q295" t="s">
        <v>30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f t="shared" si="12"/>
        <v>0</v>
      </c>
      <c r="Y295">
        <f t="shared" si="13"/>
        <v>56.548667764616276</v>
      </c>
    </row>
    <row r="296" spans="1:25">
      <c r="A296">
        <v>2021</v>
      </c>
      <c r="B296" t="s">
        <v>25</v>
      </c>
      <c r="C296">
        <v>29</v>
      </c>
      <c r="D296" t="s">
        <v>60</v>
      </c>
      <c r="E296">
        <v>18</v>
      </c>
      <c r="F296">
        <v>1</v>
      </c>
      <c r="G296" t="s">
        <v>27</v>
      </c>
      <c r="H296" t="s">
        <v>31</v>
      </c>
      <c r="I296" t="str">
        <f>VLOOKUP(H296,CODE_SHEET!$A$2:$G$152,3,FALSE)</f>
        <v>Agaricia</v>
      </c>
      <c r="J296" t="str">
        <f>VLOOKUP(H296,CODE_SHEET!$A$2:$G$152,4,FALSE)</f>
        <v>agaricites</v>
      </c>
      <c r="K296" s="1">
        <v>12</v>
      </c>
      <c r="L296" s="1">
        <v>9</v>
      </c>
      <c r="M296" s="1">
        <v>2</v>
      </c>
      <c r="N296">
        <f t="shared" si="14"/>
        <v>65.973445725385659</v>
      </c>
      <c r="O296">
        <v>10</v>
      </c>
      <c r="P296" t="s">
        <v>29</v>
      </c>
      <c r="Q296" t="s">
        <v>30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f t="shared" si="12"/>
        <v>0</v>
      </c>
      <c r="Y296">
        <f t="shared" si="13"/>
        <v>65.973445725385659</v>
      </c>
    </row>
    <row r="297" spans="1:25">
      <c r="A297">
        <v>2021</v>
      </c>
      <c r="B297" t="s">
        <v>25</v>
      </c>
      <c r="C297">
        <v>29</v>
      </c>
      <c r="D297" t="s">
        <v>60</v>
      </c>
      <c r="E297">
        <v>18</v>
      </c>
      <c r="F297">
        <v>1</v>
      </c>
      <c r="G297" t="s">
        <v>27</v>
      </c>
      <c r="H297" t="s">
        <v>31</v>
      </c>
      <c r="I297" t="str">
        <f>VLOOKUP(H297,CODE_SHEET!$A$2:$G$152,3,FALSE)</f>
        <v>Agaricia</v>
      </c>
      <c r="J297" t="str">
        <f>VLOOKUP(H297,CODE_SHEET!$A$2:$G$152,4,FALSE)</f>
        <v>agaricites</v>
      </c>
      <c r="K297" s="1">
        <v>8</v>
      </c>
      <c r="L297" s="1">
        <v>8</v>
      </c>
      <c r="M297" s="1">
        <v>2</v>
      </c>
      <c r="N297">
        <f t="shared" si="14"/>
        <v>50.26548245743669</v>
      </c>
      <c r="O297">
        <v>10</v>
      </c>
      <c r="P297" t="s">
        <v>29</v>
      </c>
      <c r="Q297" t="s">
        <v>30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f t="shared" si="12"/>
        <v>0</v>
      </c>
      <c r="Y297">
        <f t="shared" si="13"/>
        <v>50.26548245743669</v>
      </c>
    </row>
    <row r="298" spans="1:25">
      <c r="A298">
        <v>2021</v>
      </c>
      <c r="B298" t="s">
        <v>25</v>
      </c>
      <c r="C298">
        <v>29</v>
      </c>
      <c r="D298" t="s">
        <v>60</v>
      </c>
      <c r="E298">
        <v>18</v>
      </c>
      <c r="F298">
        <v>1</v>
      </c>
      <c r="G298" t="s">
        <v>27</v>
      </c>
      <c r="H298" t="s">
        <v>31</v>
      </c>
      <c r="I298" t="str">
        <f>VLOOKUP(H298,CODE_SHEET!$A$2:$G$152,3,FALSE)</f>
        <v>Agaricia</v>
      </c>
      <c r="J298" t="str">
        <f>VLOOKUP(H298,CODE_SHEET!$A$2:$G$152,4,FALSE)</f>
        <v>agaricites</v>
      </c>
      <c r="K298" s="1">
        <v>12</v>
      </c>
      <c r="L298" s="1">
        <v>15</v>
      </c>
      <c r="M298" s="1">
        <v>11</v>
      </c>
      <c r="N298">
        <f t="shared" si="14"/>
        <v>466.52650905808423</v>
      </c>
      <c r="O298">
        <v>10</v>
      </c>
      <c r="P298" t="s">
        <v>29</v>
      </c>
      <c r="Q298" t="s">
        <v>30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f t="shared" si="12"/>
        <v>0</v>
      </c>
      <c r="Y298">
        <f t="shared" si="13"/>
        <v>466.52650905808423</v>
      </c>
    </row>
    <row r="299" spans="1:25">
      <c r="A299">
        <v>2021</v>
      </c>
      <c r="B299" t="s">
        <v>25</v>
      </c>
      <c r="C299">
        <v>29</v>
      </c>
      <c r="D299" t="s">
        <v>60</v>
      </c>
      <c r="E299">
        <v>18</v>
      </c>
      <c r="F299">
        <v>1</v>
      </c>
      <c r="G299" t="s">
        <v>27</v>
      </c>
      <c r="H299" t="s">
        <v>41</v>
      </c>
      <c r="I299" t="str">
        <f>VLOOKUP(H299,CODE_SHEET!$A$2:$G$152,3,FALSE)</f>
        <v>Millepora</v>
      </c>
      <c r="J299" t="str">
        <f>VLOOKUP(H299,CODE_SHEET!$A$2:$G$152,4,FALSE)</f>
        <v>alcicornis</v>
      </c>
      <c r="K299" s="1">
        <v>6</v>
      </c>
      <c r="L299" s="1">
        <v>2</v>
      </c>
      <c r="M299" s="1">
        <v>11</v>
      </c>
      <c r="N299">
        <f t="shared" si="14"/>
        <v>138.23007675795088</v>
      </c>
      <c r="O299">
        <v>10</v>
      </c>
      <c r="P299" t="s">
        <v>29</v>
      </c>
      <c r="Q299" t="s">
        <v>30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f t="shared" si="12"/>
        <v>0</v>
      </c>
      <c r="Y299">
        <f t="shared" si="13"/>
        <v>138.23007675795088</v>
      </c>
    </row>
    <row r="300" spans="1:25">
      <c r="A300">
        <v>2021</v>
      </c>
      <c r="B300" t="s">
        <v>25</v>
      </c>
      <c r="C300">
        <v>29</v>
      </c>
      <c r="D300" t="s">
        <v>60</v>
      </c>
      <c r="E300">
        <v>18</v>
      </c>
      <c r="F300">
        <v>1</v>
      </c>
      <c r="G300" t="s">
        <v>27</v>
      </c>
      <c r="H300" t="s">
        <v>33</v>
      </c>
      <c r="I300" t="str">
        <f>VLOOKUP(H300,CODE_SHEET!$A$2:$G$152,3,FALSE)</f>
        <v>Orbicella</v>
      </c>
      <c r="J300" t="str">
        <f>VLOOKUP(H300,CODE_SHEET!$A$2:$G$152,4,FALSE)</f>
        <v>annularis</v>
      </c>
      <c r="K300" s="1">
        <v>42</v>
      </c>
      <c r="L300" s="1">
        <v>72</v>
      </c>
      <c r="M300" s="1">
        <v>12</v>
      </c>
      <c r="N300">
        <f t="shared" si="14"/>
        <v>2148.8493750554185</v>
      </c>
      <c r="O300">
        <v>10</v>
      </c>
      <c r="P300" t="s">
        <v>29</v>
      </c>
      <c r="Q300" t="s">
        <v>30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40</v>
      </c>
      <c r="X300">
        <f t="shared" si="12"/>
        <v>859.53975002216748</v>
      </c>
      <c r="Y300">
        <f t="shared" si="13"/>
        <v>1289.309625033251</v>
      </c>
    </row>
    <row r="301" spans="1:25">
      <c r="A301">
        <v>2021</v>
      </c>
      <c r="B301" t="s">
        <v>25</v>
      </c>
      <c r="C301">
        <v>29</v>
      </c>
      <c r="D301" t="s">
        <v>60</v>
      </c>
      <c r="E301">
        <v>18</v>
      </c>
      <c r="F301">
        <v>1</v>
      </c>
      <c r="G301" t="s">
        <v>27</v>
      </c>
      <c r="H301" t="s">
        <v>31</v>
      </c>
      <c r="I301" t="str">
        <f>VLOOKUP(H301,CODE_SHEET!$A$2:$G$152,3,FALSE)</f>
        <v>Agaricia</v>
      </c>
      <c r="J301" t="str">
        <f>VLOOKUP(H301,CODE_SHEET!$A$2:$G$152,4,FALSE)</f>
        <v>agaricites</v>
      </c>
      <c r="K301" s="1">
        <v>35</v>
      </c>
      <c r="L301" s="1">
        <v>12</v>
      </c>
      <c r="M301" s="1">
        <v>21</v>
      </c>
      <c r="N301">
        <f t="shared" si="14"/>
        <v>1550.3759745465629</v>
      </c>
      <c r="O301">
        <v>10</v>
      </c>
      <c r="P301" t="s">
        <v>29</v>
      </c>
      <c r="Q301" t="s">
        <v>30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f t="shared" si="12"/>
        <v>0</v>
      </c>
      <c r="Y301">
        <f t="shared" si="13"/>
        <v>1550.3759745465629</v>
      </c>
    </row>
    <row r="302" spans="1:25">
      <c r="A302">
        <v>2021</v>
      </c>
      <c r="B302" t="s">
        <v>25</v>
      </c>
      <c r="C302">
        <v>29</v>
      </c>
      <c r="D302" t="s">
        <v>60</v>
      </c>
      <c r="E302">
        <v>18</v>
      </c>
      <c r="F302">
        <v>1</v>
      </c>
      <c r="G302" t="s">
        <v>27</v>
      </c>
      <c r="H302" t="s">
        <v>31</v>
      </c>
      <c r="I302" t="str">
        <f>VLOOKUP(H302,CODE_SHEET!$A$2:$G$152,3,FALSE)</f>
        <v>Agaricia</v>
      </c>
      <c r="J302" t="str">
        <f>VLOOKUP(H302,CODE_SHEET!$A$2:$G$152,4,FALSE)</f>
        <v>agaricites</v>
      </c>
      <c r="K302" s="1">
        <v>10</v>
      </c>
      <c r="L302" s="1">
        <v>10</v>
      </c>
      <c r="M302" s="1">
        <v>5</v>
      </c>
      <c r="N302">
        <f t="shared" si="14"/>
        <v>157.07963267948966</v>
      </c>
      <c r="O302">
        <v>10</v>
      </c>
      <c r="P302" t="s">
        <v>29</v>
      </c>
      <c r="Q302" t="s">
        <v>30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f t="shared" si="12"/>
        <v>0</v>
      </c>
      <c r="Y302">
        <f t="shared" si="13"/>
        <v>157.07963267948966</v>
      </c>
    </row>
    <row r="303" spans="1:25">
      <c r="A303">
        <v>2021</v>
      </c>
      <c r="B303" t="s">
        <v>25</v>
      </c>
      <c r="C303">
        <v>29</v>
      </c>
      <c r="D303" t="s">
        <v>60</v>
      </c>
      <c r="E303">
        <v>18</v>
      </c>
      <c r="F303">
        <v>1</v>
      </c>
      <c r="G303" t="s">
        <v>27</v>
      </c>
      <c r="H303" t="s">
        <v>31</v>
      </c>
      <c r="I303" t="str">
        <f>VLOOKUP(H303,CODE_SHEET!$A$2:$G$152,3,FALSE)</f>
        <v>Agaricia</v>
      </c>
      <c r="J303" t="str">
        <f>VLOOKUP(H303,CODE_SHEET!$A$2:$G$152,4,FALSE)</f>
        <v>agaricites</v>
      </c>
      <c r="K303" s="1">
        <v>30</v>
      </c>
      <c r="L303" s="1">
        <v>20</v>
      </c>
      <c r="M303" s="1">
        <v>1</v>
      </c>
      <c r="N303">
        <f t="shared" si="14"/>
        <v>78.539816339744817</v>
      </c>
      <c r="O303">
        <v>10</v>
      </c>
      <c r="P303" t="s">
        <v>29</v>
      </c>
      <c r="Q303" t="s">
        <v>30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f t="shared" si="12"/>
        <v>0</v>
      </c>
      <c r="Y303">
        <f t="shared" si="13"/>
        <v>78.539816339744817</v>
      </c>
    </row>
    <row r="304" spans="1:25">
      <c r="A304">
        <v>2021</v>
      </c>
      <c r="B304" t="s">
        <v>25</v>
      </c>
      <c r="C304">
        <v>29</v>
      </c>
      <c r="D304" t="s">
        <v>60</v>
      </c>
      <c r="E304">
        <v>18</v>
      </c>
      <c r="F304">
        <v>1</v>
      </c>
      <c r="G304" t="s">
        <v>27</v>
      </c>
      <c r="H304" t="s">
        <v>31</v>
      </c>
      <c r="I304" t="str">
        <f>VLOOKUP(H304,CODE_SHEET!$A$2:$G$152,3,FALSE)</f>
        <v>Agaricia</v>
      </c>
      <c r="J304" t="str">
        <f>VLOOKUP(H304,CODE_SHEET!$A$2:$G$152,4,FALSE)</f>
        <v>agaricites</v>
      </c>
      <c r="K304" s="1">
        <v>20</v>
      </c>
      <c r="L304" s="1">
        <v>12</v>
      </c>
      <c r="M304" s="1">
        <v>1</v>
      </c>
      <c r="N304">
        <f t="shared" si="14"/>
        <v>50.26548245743669</v>
      </c>
      <c r="O304">
        <v>10</v>
      </c>
      <c r="P304" t="s">
        <v>29</v>
      </c>
      <c r="Q304" t="s">
        <v>30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f t="shared" si="12"/>
        <v>0</v>
      </c>
      <c r="Y304">
        <f t="shared" si="13"/>
        <v>50.26548245743669</v>
      </c>
    </row>
    <row r="305" spans="1:25">
      <c r="A305">
        <v>2021</v>
      </c>
      <c r="B305" t="s">
        <v>25</v>
      </c>
      <c r="C305">
        <v>29</v>
      </c>
      <c r="D305" t="s">
        <v>60</v>
      </c>
      <c r="E305">
        <v>18</v>
      </c>
      <c r="F305">
        <v>1</v>
      </c>
      <c r="G305" t="s">
        <v>27</v>
      </c>
      <c r="H305" t="s">
        <v>33</v>
      </c>
      <c r="I305" t="str">
        <f>VLOOKUP(H305,CODE_SHEET!$A$2:$G$152,3,FALSE)</f>
        <v>Orbicella</v>
      </c>
      <c r="J305" t="str">
        <f>VLOOKUP(H305,CODE_SHEET!$A$2:$G$152,4,FALSE)</f>
        <v>annularis</v>
      </c>
      <c r="K305" s="1">
        <v>190</v>
      </c>
      <c r="L305" s="1">
        <v>95</v>
      </c>
      <c r="M305" s="1">
        <v>85</v>
      </c>
      <c r="N305">
        <f t="shared" si="14"/>
        <v>38052.541016606367</v>
      </c>
      <c r="O305">
        <v>10</v>
      </c>
      <c r="P305" t="s">
        <v>29</v>
      </c>
      <c r="Q305" t="s">
        <v>30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15</v>
      </c>
      <c r="X305">
        <f t="shared" si="12"/>
        <v>5707.8811524909552</v>
      </c>
      <c r="Y305">
        <f t="shared" si="13"/>
        <v>32344.659864115412</v>
      </c>
    </row>
    <row r="306" spans="1:25">
      <c r="A306">
        <v>2021</v>
      </c>
      <c r="B306" t="s">
        <v>25</v>
      </c>
      <c r="C306">
        <v>29</v>
      </c>
      <c r="D306" t="s">
        <v>60</v>
      </c>
      <c r="E306">
        <v>18</v>
      </c>
      <c r="F306">
        <v>1</v>
      </c>
      <c r="G306" t="s">
        <v>27</v>
      </c>
      <c r="H306" t="s">
        <v>35</v>
      </c>
      <c r="I306" t="str">
        <f>VLOOKUP(H306,CODE_SHEET!$A$2:$G$152,3,FALSE)</f>
        <v>Montastraea</v>
      </c>
      <c r="J306" t="str">
        <f>VLOOKUP(H306,CODE_SHEET!$A$2:$G$152,4,FALSE)</f>
        <v>cavernosa</v>
      </c>
      <c r="K306" s="1">
        <v>20</v>
      </c>
      <c r="L306" s="1">
        <v>13</v>
      </c>
      <c r="M306" s="1">
        <v>2</v>
      </c>
      <c r="N306">
        <f t="shared" si="14"/>
        <v>103.67255756846318</v>
      </c>
      <c r="O306">
        <v>10</v>
      </c>
      <c r="P306" t="s">
        <v>29</v>
      </c>
      <c r="Q306" t="s">
        <v>30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f t="shared" si="12"/>
        <v>0</v>
      </c>
      <c r="Y306">
        <f t="shared" si="13"/>
        <v>103.67255756846318</v>
      </c>
    </row>
    <row r="307" spans="1:25">
      <c r="A307">
        <v>2021</v>
      </c>
      <c r="B307" t="s">
        <v>25</v>
      </c>
      <c r="C307">
        <v>29</v>
      </c>
      <c r="D307" t="s">
        <v>60</v>
      </c>
      <c r="E307">
        <v>18</v>
      </c>
      <c r="F307">
        <v>1</v>
      </c>
      <c r="G307" t="s">
        <v>27</v>
      </c>
      <c r="H307" t="s">
        <v>58</v>
      </c>
      <c r="I307" t="str">
        <f>VLOOKUP(H307,CODE_SHEET!$A$2:$G$152,3,FALSE)</f>
        <v>Mycetophellia</v>
      </c>
      <c r="J307" t="str">
        <f>VLOOKUP(H307,CODE_SHEET!$A$2:$G$152,4,FALSE)</f>
        <v>larmarckiana</v>
      </c>
      <c r="K307" s="1">
        <v>10</v>
      </c>
      <c r="L307" s="1">
        <v>8</v>
      </c>
      <c r="M307" s="1">
        <v>2</v>
      </c>
      <c r="N307">
        <f t="shared" si="14"/>
        <v>56.548667764616276</v>
      </c>
      <c r="O307">
        <v>10</v>
      </c>
      <c r="P307" t="s">
        <v>29</v>
      </c>
      <c r="Q307" t="s">
        <v>30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f t="shared" si="12"/>
        <v>0</v>
      </c>
      <c r="Y307">
        <f t="shared" si="13"/>
        <v>56.548667764616276</v>
      </c>
    </row>
    <row r="308" spans="1:25">
      <c r="A308">
        <v>2021</v>
      </c>
      <c r="B308" t="s">
        <v>25</v>
      </c>
      <c r="C308">
        <v>29</v>
      </c>
      <c r="D308" t="s">
        <v>60</v>
      </c>
      <c r="E308">
        <v>18</v>
      </c>
      <c r="F308">
        <v>1</v>
      </c>
      <c r="G308" t="s">
        <v>27</v>
      </c>
      <c r="H308" t="s">
        <v>55</v>
      </c>
      <c r="I308" t="str">
        <f>VLOOKUP(H308,CODE_SHEET!$A$2:$G$152,3,FALSE)</f>
        <v>Orbicella</v>
      </c>
      <c r="J308" t="str">
        <f>VLOOKUP(H308,CODE_SHEET!$A$2:$G$152,4,FALSE)</f>
        <v>franksi</v>
      </c>
      <c r="K308" s="1">
        <v>20</v>
      </c>
      <c r="L308" s="1">
        <v>15</v>
      </c>
      <c r="M308" s="1">
        <v>15</v>
      </c>
      <c r="N308">
        <f t="shared" si="14"/>
        <v>824.66807156732068</v>
      </c>
      <c r="O308">
        <v>10</v>
      </c>
      <c r="P308" t="s">
        <v>29</v>
      </c>
      <c r="Q308" t="s">
        <v>30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</v>
      </c>
      <c r="X308">
        <f t="shared" si="12"/>
        <v>82.466807156732074</v>
      </c>
      <c r="Y308">
        <f t="shared" si="13"/>
        <v>742.20126441058858</v>
      </c>
    </row>
    <row r="309" spans="1:25">
      <c r="A309">
        <v>2021</v>
      </c>
      <c r="B309" t="s">
        <v>25</v>
      </c>
      <c r="C309">
        <v>29</v>
      </c>
      <c r="D309" t="s">
        <v>60</v>
      </c>
      <c r="E309">
        <v>18</v>
      </c>
      <c r="F309">
        <v>1</v>
      </c>
      <c r="G309" t="s">
        <v>27</v>
      </c>
      <c r="H309" t="s">
        <v>42</v>
      </c>
      <c r="I309" t="str">
        <f>VLOOKUP(H309,CODE_SHEET!$A$2:$G$152,3,FALSE)</f>
        <v>Agaricia</v>
      </c>
      <c r="J309" t="str">
        <f>VLOOKUP(H309,CODE_SHEET!$A$2:$G$152,4,FALSE)</f>
        <v>humilis</v>
      </c>
      <c r="K309" s="1">
        <v>22</v>
      </c>
      <c r="L309" s="1">
        <v>22</v>
      </c>
      <c r="M309" s="1">
        <v>8</v>
      </c>
      <c r="N309">
        <f t="shared" si="14"/>
        <v>552.92030703180353</v>
      </c>
      <c r="O309">
        <v>10</v>
      </c>
      <c r="P309" t="s">
        <v>29</v>
      </c>
      <c r="Q309" t="s">
        <v>30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f t="shared" si="12"/>
        <v>0</v>
      </c>
      <c r="Y309">
        <f t="shared" si="13"/>
        <v>552.92030703180353</v>
      </c>
    </row>
    <row r="310" spans="1:25">
      <c r="A310">
        <v>2021</v>
      </c>
      <c r="B310" t="s">
        <v>25</v>
      </c>
      <c r="C310">
        <v>29</v>
      </c>
      <c r="D310" t="s">
        <v>60</v>
      </c>
      <c r="E310">
        <v>18</v>
      </c>
      <c r="F310">
        <v>1</v>
      </c>
      <c r="G310" t="s">
        <v>27</v>
      </c>
      <c r="H310" t="s">
        <v>31</v>
      </c>
      <c r="I310" t="str">
        <f>VLOOKUP(H310,CODE_SHEET!$A$2:$G$152,3,FALSE)</f>
        <v>Agaricia</v>
      </c>
      <c r="J310" t="str">
        <f>VLOOKUP(H310,CODE_SHEET!$A$2:$G$152,4,FALSE)</f>
        <v>agaricites</v>
      </c>
      <c r="K310" s="1">
        <v>15</v>
      </c>
      <c r="L310" s="1">
        <v>10</v>
      </c>
      <c r="M310" s="1">
        <v>2</v>
      </c>
      <c r="N310">
        <f t="shared" si="14"/>
        <v>78.539816339744817</v>
      </c>
      <c r="O310">
        <v>10</v>
      </c>
      <c r="P310" t="s">
        <v>29</v>
      </c>
      <c r="Q310" t="s">
        <v>30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f t="shared" si="12"/>
        <v>0</v>
      </c>
      <c r="Y310">
        <f t="shared" si="13"/>
        <v>78.539816339744817</v>
      </c>
    </row>
    <row r="311" spans="1:25">
      <c r="A311">
        <v>2021</v>
      </c>
      <c r="B311" t="s">
        <v>25</v>
      </c>
      <c r="C311">
        <v>29</v>
      </c>
      <c r="D311" t="s">
        <v>60</v>
      </c>
      <c r="E311">
        <v>18</v>
      </c>
      <c r="F311">
        <v>1</v>
      </c>
      <c r="G311" t="s">
        <v>27</v>
      </c>
      <c r="H311" t="s">
        <v>34</v>
      </c>
      <c r="I311" t="str">
        <f>VLOOKUP(H311,CODE_SHEET!$A$2:$G$152,3,FALSE)</f>
        <v>Porites</v>
      </c>
      <c r="J311" t="str">
        <f>VLOOKUP(H311,CODE_SHEET!$A$2:$G$152,4,FALSE)</f>
        <v>astreoides</v>
      </c>
      <c r="K311" s="1">
        <v>20</v>
      </c>
      <c r="L311" s="1">
        <v>25</v>
      </c>
      <c r="M311" s="1">
        <v>5</v>
      </c>
      <c r="N311">
        <f t="shared" si="14"/>
        <v>353.42917352885172</v>
      </c>
      <c r="O311">
        <v>10</v>
      </c>
      <c r="P311" t="s">
        <v>29</v>
      </c>
      <c r="Q311" t="s">
        <v>30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f t="shared" ref="X311:X321" si="15">SUM(U311:W311)/100*N311</f>
        <v>0</v>
      </c>
      <c r="Y311">
        <f t="shared" ref="Y311:Y321" si="16">N311-X311</f>
        <v>353.42917352885172</v>
      </c>
    </row>
    <row r="312" spans="1:25">
      <c r="A312">
        <v>2021</v>
      </c>
      <c r="B312" t="s">
        <v>25</v>
      </c>
      <c r="C312">
        <v>29</v>
      </c>
      <c r="D312" t="s">
        <v>60</v>
      </c>
      <c r="E312">
        <v>18</v>
      </c>
      <c r="F312">
        <v>1</v>
      </c>
      <c r="G312" t="s">
        <v>27</v>
      </c>
      <c r="H312" t="s">
        <v>31</v>
      </c>
      <c r="I312" t="str">
        <f>VLOOKUP(H312,CODE_SHEET!$A$2:$G$152,3,FALSE)</f>
        <v>Agaricia</v>
      </c>
      <c r="J312" t="str">
        <f>VLOOKUP(H312,CODE_SHEET!$A$2:$G$152,4,FALSE)</f>
        <v>agaricites</v>
      </c>
      <c r="K312" s="1">
        <v>10</v>
      </c>
      <c r="L312" s="1">
        <v>6</v>
      </c>
      <c r="M312" s="1">
        <v>15</v>
      </c>
      <c r="N312">
        <f t="shared" si="14"/>
        <v>376.99111843077515</v>
      </c>
      <c r="O312">
        <v>10</v>
      </c>
      <c r="P312" t="s">
        <v>29</v>
      </c>
      <c r="Q312" t="s">
        <v>30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f t="shared" si="15"/>
        <v>0</v>
      </c>
      <c r="Y312">
        <f t="shared" si="16"/>
        <v>376.99111843077515</v>
      </c>
    </row>
    <row r="313" spans="1:25">
      <c r="A313">
        <v>2021</v>
      </c>
      <c r="B313" t="s">
        <v>25</v>
      </c>
      <c r="C313">
        <v>29</v>
      </c>
      <c r="D313" t="s">
        <v>60</v>
      </c>
      <c r="E313">
        <v>18</v>
      </c>
      <c r="F313">
        <v>1</v>
      </c>
      <c r="G313" t="s">
        <v>27</v>
      </c>
      <c r="H313" t="s">
        <v>31</v>
      </c>
      <c r="I313" t="str">
        <f>VLOOKUP(H313,CODE_SHEET!$A$2:$G$152,3,FALSE)</f>
        <v>Agaricia</v>
      </c>
      <c r="J313" t="str">
        <f>VLOOKUP(H313,CODE_SHEET!$A$2:$G$152,4,FALSE)</f>
        <v>agaricites</v>
      </c>
      <c r="K313" s="1">
        <v>15</v>
      </c>
      <c r="L313" s="1">
        <v>10</v>
      </c>
      <c r="M313" s="1">
        <v>2</v>
      </c>
      <c r="N313">
        <f t="shared" si="14"/>
        <v>78.539816339744817</v>
      </c>
      <c r="O313">
        <v>10</v>
      </c>
      <c r="P313" t="s">
        <v>29</v>
      </c>
      <c r="Q313" t="s">
        <v>30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f t="shared" si="15"/>
        <v>0</v>
      </c>
      <c r="Y313">
        <f t="shared" si="16"/>
        <v>78.539816339744817</v>
      </c>
    </row>
    <row r="314" spans="1:25">
      <c r="A314">
        <v>2021</v>
      </c>
      <c r="B314" t="s">
        <v>25</v>
      </c>
      <c r="C314">
        <v>29</v>
      </c>
      <c r="D314" t="s">
        <v>60</v>
      </c>
      <c r="E314">
        <v>18</v>
      </c>
      <c r="F314">
        <v>1</v>
      </c>
      <c r="G314" t="s">
        <v>27</v>
      </c>
      <c r="H314" t="s">
        <v>31</v>
      </c>
      <c r="I314" t="str">
        <f>VLOOKUP(H314,CODE_SHEET!$A$2:$G$152,3,FALSE)</f>
        <v>Agaricia</v>
      </c>
      <c r="J314" t="str">
        <f>VLOOKUP(H314,CODE_SHEET!$A$2:$G$152,4,FALSE)</f>
        <v>agaricites</v>
      </c>
      <c r="K314" s="1">
        <v>12</v>
      </c>
      <c r="L314" s="1">
        <v>8</v>
      </c>
      <c r="M314" s="1">
        <v>1</v>
      </c>
      <c r="N314">
        <f t="shared" si="14"/>
        <v>31.415926535897931</v>
      </c>
      <c r="O314">
        <v>10</v>
      </c>
      <c r="P314" t="s">
        <v>29</v>
      </c>
      <c r="Q314" t="s">
        <v>30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f t="shared" si="15"/>
        <v>0</v>
      </c>
      <c r="Y314">
        <f t="shared" si="16"/>
        <v>31.415926535897931</v>
      </c>
    </row>
    <row r="315" spans="1:25">
      <c r="A315">
        <v>2021</v>
      </c>
      <c r="B315" t="s">
        <v>25</v>
      </c>
      <c r="C315">
        <v>29</v>
      </c>
      <c r="D315" t="s">
        <v>60</v>
      </c>
      <c r="E315">
        <v>18</v>
      </c>
      <c r="F315">
        <v>1</v>
      </c>
      <c r="G315" t="s">
        <v>27</v>
      </c>
      <c r="H315" t="s">
        <v>34</v>
      </c>
      <c r="I315" t="str">
        <f>VLOOKUP(H315,CODE_SHEET!$A$2:$G$152,3,FALSE)</f>
        <v>Porites</v>
      </c>
      <c r="J315" t="str">
        <f>VLOOKUP(H315,CODE_SHEET!$A$2:$G$152,4,FALSE)</f>
        <v>astreoides</v>
      </c>
      <c r="K315" s="1">
        <v>12</v>
      </c>
      <c r="L315" s="1">
        <v>18</v>
      </c>
      <c r="M315" s="1">
        <v>6</v>
      </c>
      <c r="N315">
        <f t="shared" si="14"/>
        <v>282.74333882308139</v>
      </c>
      <c r="O315">
        <v>10</v>
      </c>
      <c r="P315" t="s">
        <v>29</v>
      </c>
      <c r="Q315" t="s">
        <v>30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f t="shared" si="15"/>
        <v>0</v>
      </c>
      <c r="Y315">
        <f t="shared" si="16"/>
        <v>282.74333882308139</v>
      </c>
    </row>
    <row r="316" spans="1:25">
      <c r="A316">
        <v>2021</v>
      </c>
      <c r="B316" t="s">
        <v>25</v>
      </c>
      <c r="C316">
        <v>29</v>
      </c>
      <c r="D316" t="s">
        <v>60</v>
      </c>
      <c r="E316">
        <v>18</v>
      </c>
      <c r="F316">
        <v>1</v>
      </c>
      <c r="G316" t="s">
        <v>27</v>
      </c>
      <c r="H316" t="s">
        <v>35</v>
      </c>
      <c r="I316" t="str">
        <f>VLOOKUP(H316,CODE_SHEET!$A$2:$G$152,3,FALSE)</f>
        <v>Montastraea</v>
      </c>
      <c r="J316" t="str">
        <f>VLOOKUP(H316,CODE_SHEET!$A$2:$G$152,4,FALSE)</f>
        <v>cavernosa</v>
      </c>
      <c r="K316" s="1">
        <v>12</v>
      </c>
      <c r="L316" s="1">
        <v>6</v>
      </c>
      <c r="M316" s="1">
        <v>2</v>
      </c>
      <c r="N316">
        <f t="shared" si="14"/>
        <v>56.548667764616276</v>
      </c>
      <c r="O316">
        <v>10</v>
      </c>
      <c r="P316" t="s">
        <v>29</v>
      </c>
      <c r="Q316" t="s">
        <v>30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f t="shared" si="15"/>
        <v>0</v>
      </c>
      <c r="Y316">
        <f t="shared" si="16"/>
        <v>56.548667764616276</v>
      </c>
    </row>
    <row r="317" spans="1:25">
      <c r="A317">
        <v>2021</v>
      </c>
      <c r="B317" t="s">
        <v>25</v>
      </c>
      <c r="C317">
        <v>29</v>
      </c>
      <c r="D317" t="s">
        <v>60</v>
      </c>
      <c r="E317">
        <v>18</v>
      </c>
      <c r="F317">
        <v>1</v>
      </c>
      <c r="G317" t="s">
        <v>27</v>
      </c>
      <c r="H317" t="s">
        <v>55</v>
      </c>
      <c r="I317" t="str">
        <f>VLOOKUP(H317,CODE_SHEET!$A$2:$G$152,3,FALSE)</f>
        <v>Orbicella</v>
      </c>
      <c r="J317" t="str">
        <f>VLOOKUP(H317,CODE_SHEET!$A$2:$G$152,4,FALSE)</f>
        <v>franksi</v>
      </c>
      <c r="K317" s="1">
        <v>22</v>
      </c>
      <c r="L317" s="1">
        <v>15</v>
      </c>
      <c r="M317" s="1">
        <v>8</v>
      </c>
      <c r="N317">
        <f t="shared" si="14"/>
        <v>464.95571273128934</v>
      </c>
      <c r="O317">
        <v>10</v>
      </c>
      <c r="P317" t="s">
        <v>29</v>
      </c>
      <c r="Q317" t="s">
        <v>30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f t="shared" si="15"/>
        <v>0</v>
      </c>
      <c r="Y317">
        <f t="shared" si="16"/>
        <v>464.95571273128934</v>
      </c>
    </row>
    <row r="318" spans="1:25">
      <c r="A318">
        <v>2021</v>
      </c>
      <c r="B318" t="s">
        <v>25</v>
      </c>
      <c r="C318">
        <v>29</v>
      </c>
      <c r="D318" t="s">
        <v>60</v>
      </c>
      <c r="E318">
        <v>18</v>
      </c>
      <c r="F318">
        <v>1</v>
      </c>
      <c r="G318" t="s">
        <v>27</v>
      </c>
      <c r="H318" t="s">
        <v>38</v>
      </c>
      <c r="I318" t="str">
        <f>VLOOKUP(H318,CODE_SHEET!$A$2:$G$152,3,FALSE)</f>
        <v>Orbicella</v>
      </c>
      <c r="J318" t="str">
        <f>VLOOKUP(H318,CODE_SHEET!$A$2:$G$152,4,FALSE)</f>
        <v>faveolata</v>
      </c>
      <c r="K318" s="1">
        <v>30</v>
      </c>
      <c r="L318" s="1">
        <v>20</v>
      </c>
      <c r="M318" s="1">
        <v>21</v>
      </c>
      <c r="N318">
        <f t="shared" si="14"/>
        <v>1649.3361431346414</v>
      </c>
      <c r="O318">
        <v>10</v>
      </c>
      <c r="P318" t="s">
        <v>29</v>
      </c>
      <c r="Q318" t="s">
        <v>30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f t="shared" si="15"/>
        <v>0</v>
      </c>
      <c r="Y318">
        <f t="shared" si="16"/>
        <v>1649.3361431346414</v>
      </c>
    </row>
    <row r="319" spans="1:25">
      <c r="A319">
        <v>2021</v>
      </c>
      <c r="B319" t="s">
        <v>25</v>
      </c>
      <c r="C319">
        <v>29</v>
      </c>
      <c r="D319" t="s">
        <v>60</v>
      </c>
      <c r="E319">
        <v>18</v>
      </c>
      <c r="F319">
        <v>1</v>
      </c>
      <c r="G319" t="s">
        <v>27</v>
      </c>
      <c r="H319" t="s">
        <v>33</v>
      </c>
      <c r="I319" t="str">
        <f>VLOOKUP(H319,CODE_SHEET!$A$2:$G$152,3,FALSE)</f>
        <v>Orbicella</v>
      </c>
      <c r="J319" t="str">
        <f>VLOOKUP(H319,CODE_SHEET!$A$2:$G$152,4,FALSE)</f>
        <v>annularis</v>
      </c>
      <c r="K319" s="1">
        <v>50</v>
      </c>
      <c r="L319" s="1">
        <v>70</v>
      </c>
      <c r="M319" s="1">
        <v>25</v>
      </c>
      <c r="N319">
        <f t="shared" si="14"/>
        <v>4712.3889803846896</v>
      </c>
      <c r="O319">
        <v>10</v>
      </c>
      <c r="P319" t="s">
        <v>29</v>
      </c>
      <c r="Q319" t="s">
        <v>30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25</v>
      </c>
      <c r="X319">
        <f t="shared" si="15"/>
        <v>1178.0972450961724</v>
      </c>
      <c r="Y319">
        <f t="shared" si="16"/>
        <v>3534.291735288517</v>
      </c>
    </row>
    <row r="320" spans="1:25">
      <c r="A320">
        <v>2021</v>
      </c>
      <c r="B320" t="s">
        <v>25</v>
      </c>
      <c r="C320">
        <v>29</v>
      </c>
      <c r="D320" t="s">
        <v>60</v>
      </c>
      <c r="E320">
        <v>18</v>
      </c>
      <c r="F320">
        <v>1</v>
      </c>
      <c r="G320" t="s">
        <v>27</v>
      </c>
      <c r="H320" t="s">
        <v>38</v>
      </c>
      <c r="I320" t="str">
        <f>VLOOKUP(H320,CODE_SHEET!$A$2:$G$152,3,FALSE)</f>
        <v>Orbicella</v>
      </c>
      <c r="J320" t="str">
        <f>VLOOKUP(H320,CODE_SHEET!$A$2:$G$152,4,FALSE)</f>
        <v>faveolata</v>
      </c>
      <c r="K320" s="1">
        <v>15</v>
      </c>
      <c r="L320" s="1">
        <v>12</v>
      </c>
      <c r="M320" s="1">
        <v>5</v>
      </c>
      <c r="N320">
        <f t="shared" si="14"/>
        <v>212.05750411731103</v>
      </c>
      <c r="O320">
        <v>10</v>
      </c>
      <c r="P320" t="s">
        <v>29</v>
      </c>
      <c r="Q320" t="s">
        <v>30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f t="shared" si="15"/>
        <v>0</v>
      </c>
      <c r="Y320">
        <f t="shared" si="16"/>
        <v>212.05750411731103</v>
      </c>
    </row>
    <row r="321" spans="1:25">
      <c r="A321">
        <v>2021</v>
      </c>
      <c r="B321" t="s">
        <v>25</v>
      </c>
      <c r="C321">
        <v>29</v>
      </c>
      <c r="D321" t="s">
        <v>60</v>
      </c>
      <c r="E321">
        <v>18</v>
      </c>
      <c r="F321">
        <v>1</v>
      </c>
      <c r="G321" t="s">
        <v>27</v>
      </c>
      <c r="H321" t="s">
        <v>38</v>
      </c>
      <c r="I321" t="str">
        <f>VLOOKUP(H321,CODE_SHEET!$A$2:$G$152,3,FALSE)</f>
        <v>Orbicella</v>
      </c>
      <c r="J321" t="str">
        <f>VLOOKUP(H321,CODE_SHEET!$A$2:$G$152,4,FALSE)</f>
        <v>faveolata</v>
      </c>
      <c r="K321" s="1">
        <v>20</v>
      </c>
      <c r="L321" s="1">
        <v>35</v>
      </c>
      <c r="M321" s="1">
        <v>12</v>
      </c>
      <c r="N321">
        <f t="shared" si="14"/>
        <v>1036.7255756846316</v>
      </c>
      <c r="O321">
        <v>10</v>
      </c>
      <c r="P321" t="s">
        <v>29</v>
      </c>
      <c r="Q321" t="s">
        <v>30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f t="shared" si="15"/>
        <v>0</v>
      </c>
      <c r="Y321">
        <f t="shared" si="16"/>
        <v>1036.7255756846316</v>
      </c>
    </row>
    <row r="322" spans="1:25">
      <c r="A322">
        <v>2021</v>
      </c>
      <c r="B322" t="s">
        <v>25</v>
      </c>
      <c r="C322">
        <v>25</v>
      </c>
      <c r="D322" t="s">
        <v>61</v>
      </c>
      <c r="E322">
        <v>40</v>
      </c>
      <c r="F322">
        <v>1</v>
      </c>
      <c r="G322" t="s">
        <v>62</v>
      </c>
      <c r="H322" t="s">
        <v>33</v>
      </c>
      <c r="I322" t="str">
        <f>VLOOKUP(H322,[1]CODE_SHEET!$A$2:$G$153,3,FALSE)</f>
        <v>Orbicella</v>
      </c>
      <c r="J322" t="str">
        <f>VLOOKUP(H322,[1]CODE_SHEET!$A$2:$G$153,4,FALSE)</f>
        <v>annularis</v>
      </c>
      <c r="K322" s="1">
        <v>7</v>
      </c>
      <c r="L322" s="1">
        <v>5</v>
      </c>
      <c r="M322" s="1">
        <v>12</v>
      </c>
      <c r="N322">
        <f>PI()*(K322/2)*M322+PI()*(L322/2)*M322</f>
        <v>226.1946710584651</v>
      </c>
      <c r="O322">
        <v>10</v>
      </c>
      <c r="P322" t="s">
        <v>29</v>
      </c>
      <c r="Q322" t="s">
        <v>30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f>SUM(U322:W322)/100*N322</f>
        <v>0</v>
      </c>
      <c r="Y322">
        <f>N322-X322</f>
        <v>226.1946710584651</v>
      </c>
    </row>
    <row r="323" spans="1:25">
      <c r="A323">
        <v>2021</v>
      </c>
      <c r="B323" t="s">
        <v>25</v>
      </c>
      <c r="C323">
        <v>25</v>
      </c>
      <c r="D323" t="s">
        <v>61</v>
      </c>
      <c r="E323">
        <v>40</v>
      </c>
      <c r="F323">
        <v>1</v>
      </c>
      <c r="G323" t="s">
        <v>62</v>
      </c>
      <c r="H323" t="s">
        <v>43</v>
      </c>
      <c r="I323" t="str">
        <f>VLOOKUP(H323,[1]CODE_SHEET!$A$2:$G$153,3,FALSE)</f>
        <v>Eusmilia</v>
      </c>
      <c r="J323" t="str">
        <f>VLOOKUP(H323,[1]CODE_SHEET!$A$2:$G$153,4,FALSE)</f>
        <v>fastigiata</v>
      </c>
      <c r="K323" s="1">
        <v>40</v>
      </c>
      <c r="L323" s="1">
        <v>10</v>
      </c>
      <c r="M323" s="1">
        <v>15</v>
      </c>
      <c r="N323">
        <f t="shared" ref="N323:N386" si="17">PI()*(K323/2)*M323+PI()*(L323/2)*M323</f>
        <v>1178.0972450961724</v>
      </c>
      <c r="O323">
        <v>10</v>
      </c>
      <c r="P323" t="s">
        <v>29</v>
      </c>
      <c r="Q323" t="s">
        <v>30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f t="shared" ref="X323:X383" si="18">SUM(U323:W323)/100*N323</f>
        <v>0</v>
      </c>
      <c r="Y323">
        <f t="shared" ref="Y323:Y386" si="19">N323-X323</f>
        <v>1178.0972450961724</v>
      </c>
    </row>
    <row r="324" spans="1:25">
      <c r="A324">
        <v>2021</v>
      </c>
      <c r="B324" t="s">
        <v>25</v>
      </c>
      <c r="C324">
        <v>25</v>
      </c>
      <c r="D324" t="s">
        <v>61</v>
      </c>
      <c r="E324">
        <v>40</v>
      </c>
      <c r="F324">
        <v>1</v>
      </c>
      <c r="G324" t="s">
        <v>62</v>
      </c>
      <c r="H324" t="s">
        <v>31</v>
      </c>
      <c r="I324" t="str">
        <f>VLOOKUP(H324,[1]CODE_SHEET!$A$2:$G$153,3,FALSE)</f>
        <v>Agaricia</v>
      </c>
      <c r="J324" t="str">
        <f>VLOOKUP(H324,[1]CODE_SHEET!$A$2:$G$153,4,FALSE)</f>
        <v>agaricites</v>
      </c>
      <c r="K324" s="1">
        <v>20</v>
      </c>
      <c r="L324" s="1">
        <v>10</v>
      </c>
      <c r="M324" s="1">
        <v>15</v>
      </c>
      <c r="N324">
        <f t="shared" si="17"/>
        <v>706.85834705770344</v>
      </c>
      <c r="O324">
        <v>10</v>
      </c>
      <c r="P324" t="s">
        <v>29</v>
      </c>
      <c r="Q324" t="s">
        <v>30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f t="shared" si="18"/>
        <v>0</v>
      </c>
      <c r="Y324">
        <f t="shared" si="19"/>
        <v>706.85834705770344</v>
      </c>
    </row>
    <row r="325" spans="1:25">
      <c r="A325">
        <v>2021</v>
      </c>
      <c r="B325" t="s">
        <v>25</v>
      </c>
      <c r="C325">
        <v>25</v>
      </c>
      <c r="D325" t="s">
        <v>61</v>
      </c>
      <c r="E325">
        <v>40</v>
      </c>
      <c r="F325">
        <v>1</v>
      </c>
      <c r="G325" t="s">
        <v>62</v>
      </c>
      <c r="H325" t="s">
        <v>63</v>
      </c>
      <c r="I325" t="str">
        <f>VLOOKUP(H325,[1]CODE_SHEET!$A$2:$G$153,3,FALSE)</f>
        <v>Agaricia</v>
      </c>
      <c r="J325" t="str">
        <f>VLOOKUP(H325,[1]CODE_SHEET!$A$2:$G$153,4,FALSE)</f>
        <v>tenuifolia</v>
      </c>
      <c r="K325" s="1">
        <v>30</v>
      </c>
      <c r="L325" s="1">
        <v>50</v>
      </c>
      <c r="M325" s="1">
        <v>21</v>
      </c>
      <c r="N325">
        <f t="shared" si="17"/>
        <v>2638.9378290154264</v>
      </c>
      <c r="O325">
        <v>10</v>
      </c>
      <c r="P325" t="s">
        <v>29</v>
      </c>
      <c r="Q325" t="s">
        <v>30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f t="shared" si="18"/>
        <v>0</v>
      </c>
      <c r="Y325">
        <f t="shared" si="19"/>
        <v>2638.9378290154264</v>
      </c>
    </row>
    <row r="326" spans="1:25">
      <c r="A326">
        <v>2021</v>
      </c>
      <c r="B326" t="s">
        <v>25</v>
      </c>
      <c r="C326">
        <v>25</v>
      </c>
      <c r="D326" t="s">
        <v>61</v>
      </c>
      <c r="E326">
        <v>40</v>
      </c>
      <c r="F326">
        <v>1</v>
      </c>
      <c r="G326" t="s">
        <v>62</v>
      </c>
      <c r="H326" t="s">
        <v>48</v>
      </c>
      <c r="I326" t="str">
        <f>VLOOKUP(H326,[1]CODE_SHEET!$A$2:$G$153,3,FALSE)</f>
        <v>Diploria</v>
      </c>
      <c r="J326" t="str">
        <f>VLOOKUP(H326,[1]CODE_SHEET!$A$2:$G$153,4,FALSE)</f>
        <v>labyrinthyformis</v>
      </c>
      <c r="K326" s="1">
        <v>15</v>
      </c>
      <c r="L326" s="1">
        <v>20</v>
      </c>
      <c r="M326" s="1">
        <v>3</v>
      </c>
      <c r="N326">
        <f t="shared" si="17"/>
        <v>164.93361431346412</v>
      </c>
      <c r="O326">
        <v>10</v>
      </c>
      <c r="P326" t="s">
        <v>29</v>
      </c>
      <c r="Q326" t="s">
        <v>30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f t="shared" si="18"/>
        <v>0</v>
      </c>
      <c r="Y326">
        <f t="shared" si="19"/>
        <v>164.93361431346412</v>
      </c>
    </row>
    <row r="327" spans="1:25">
      <c r="A327">
        <v>2021</v>
      </c>
      <c r="B327" t="s">
        <v>25</v>
      </c>
      <c r="C327">
        <v>25</v>
      </c>
      <c r="D327" t="s">
        <v>61</v>
      </c>
      <c r="E327">
        <v>40</v>
      </c>
      <c r="F327">
        <v>1</v>
      </c>
      <c r="G327" t="s">
        <v>62</v>
      </c>
      <c r="H327" t="s">
        <v>42</v>
      </c>
      <c r="I327" t="str">
        <f>VLOOKUP(H327,[1]CODE_SHEET!$A$2:$G$153,3,FALSE)</f>
        <v>Agaricia</v>
      </c>
      <c r="J327" t="str">
        <f>VLOOKUP(H327,[1]CODE_SHEET!$A$2:$G$153,4,FALSE)</f>
        <v>humilis</v>
      </c>
      <c r="K327" s="1">
        <v>18</v>
      </c>
      <c r="L327" s="1">
        <v>10</v>
      </c>
      <c r="M327" s="1">
        <v>2</v>
      </c>
      <c r="N327">
        <f t="shared" si="17"/>
        <v>87.964594300514207</v>
      </c>
      <c r="O327">
        <v>10</v>
      </c>
      <c r="P327" t="s">
        <v>29</v>
      </c>
      <c r="Q327" t="s">
        <v>30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f t="shared" si="18"/>
        <v>0</v>
      </c>
      <c r="Y327">
        <f t="shared" si="19"/>
        <v>87.964594300514207</v>
      </c>
    </row>
    <row r="328" spans="1:25">
      <c r="A328">
        <v>2021</v>
      </c>
      <c r="B328" t="s">
        <v>25</v>
      </c>
      <c r="C328">
        <v>25</v>
      </c>
      <c r="D328" t="s">
        <v>61</v>
      </c>
      <c r="E328">
        <v>40</v>
      </c>
      <c r="F328">
        <v>1</v>
      </c>
      <c r="G328" t="s">
        <v>62</v>
      </c>
      <c r="H328" t="s">
        <v>31</v>
      </c>
      <c r="I328" t="str">
        <f>VLOOKUP(H328,[1]CODE_SHEET!$A$2:$G$153,3,FALSE)</f>
        <v>Agaricia</v>
      </c>
      <c r="J328" t="str">
        <f>VLOOKUP(H328,[1]CODE_SHEET!$A$2:$G$153,4,FALSE)</f>
        <v>agaricites</v>
      </c>
      <c r="K328" s="1">
        <v>10</v>
      </c>
      <c r="L328" s="1">
        <v>5</v>
      </c>
      <c r="M328" s="1">
        <v>21</v>
      </c>
      <c r="N328">
        <f t="shared" si="17"/>
        <v>494.80084294039244</v>
      </c>
      <c r="O328">
        <v>10</v>
      </c>
      <c r="P328" t="s">
        <v>29</v>
      </c>
      <c r="Q328" t="s">
        <v>30</v>
      </c>
      <c r="R328">
        <v>0</v>
      </c>
      <c r="S328">
        <v>0</v>
      </c>
      <c r="T328">
        <v>0</v>
      </c>
      <c r="U328">
        <v>50</v>
      </c>
      <c r="V328">
        <v>0</v>
      </c>
      <c r="W328">
        <v>0</v>
      </c>
      <c r="X328">
        <f t="shared" si="18"/>
        <v>247.40042147019622</v>
      </c>
      <c r="Y328">
        <f t="shared" si="19"/>
        <v>247.40042147019622</v>
      </c>
    </row>
    <row r="329" spans="1:25">
      <c r="A329">
        <v>2021</v>
      </c>
      <c r="B329" t="s">
        <v>25</v>
      </c>
      <c r="C329">
        <v>25</v>
      </c>
      <c r="D329" t="s">
        <v>61</v>
      </c>
      <c r="E329">
        <v>40</v>
      </c>
      <c r="F329">
        <v>1</v>
      </c>
      <c r="G329" t="s">
        <v>62</v>
      </c>
      <c r="H329" t="s">
        <v>34</v>
      </c>
      <c r="I329" t="str">
        <f>VLOOKUP(H329,[1]CODE_SHEET!$A$2:$G$153,3,FALSE)</f>
        <v>Porites</v>
      </c>
      <c r="J329" t="str">
        <f>VLOOKUP(H329,[1]CODE_SHEET!$A$2:$G$153,4,FALSE)</f>
        <v>astreoides</v>
      </c>
      <c r="K329" s="1">
        <v>12</v>
      </c>
      <c r="L329" s="1">
        <v>10</v>
      </c>
      <c r="M329" s="1">
        <v>11</v>
      </c>
      <c r="N329">
        <f t="shared" si="17"/>
        <v>380.13271108436498</v>
      </c>
      <c r="O329">
        <v>10</v>
      </c>
      <c r="P329" t="s">
        <v>29</v>
      </c>
      <c r="Q329" t="s">
        <v>30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f t="shared" si="18"/>
        <v>0</v>
      </c>
      <c r="Y329">
        <f t="shared" si="19"/>
        <v>380.13271108436498</v>
      </c>
    </row>
    <row r="330" spans="1:25">
      <c r="A330">
        <v>2021</v>
      </c>
      <c r="B330" t="s">
        <v>25</v>
      </c>
      <c r="C330">
        <v>25</v>
      </c>
      <c r="D330" t="s">
        <v>61</v>
      </c>
      <c r="E330">
        <v>40</v>
      </c>
      <c r="F330">
        <v>1</v>
      </c>
      <c r="G330" t="s">
        <v>62</v>
      </c>
      <c r="H330" t="s">
        <v>53</v>
      </c>
      <c r="I330" t="str">
        <f>VLOOKUP(H330,[1]CODE_SHEET!$A$2:$G$153,3,FALSE)</f>
        <v>Siderastrea</v>
      </c>
      <c r="J330" t="str">
        <f>VLOOKUP(H330,[1]CODE_SHEET!$A$2:$G$153,4,FALSE)</f>
        <v>radians</v>
      </c>
      <c r="K330" s="1">
        <v>30</v>
      </c>
      <c r="L330" s="1">
        <v>30</v>
      </c>
      <c r="M330" s="1">
        <v>11</v>
      </c>
      <c r="N330">
        <f t="shared" si="17"/>
        <v>1036.7255756846316</v>
      </c>
      <c r="O330">
        <v>10</v>
      </c>
      <c r="P330" t="s">
        <v>29</v>
      </c>
      <c r="Q330" t="s">
        <v>30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f t="shared" si="18"/>
        <v>0</v>
      </c>
      <c r="Y330">
        <f t="shared" si="19"/>
        <v>1036.7255756846316</v>
      </c>
    </row>
    <row r="331" spans="1:25">
      <c r="A331">
        <v>2021</v>
      </c>
      <c r="B331" t="s">
        <v>25</v>
      </c>
      <c r="C331">
        <v>25</v>
      </c>
      <c r="D331" t="s">
        <v>61</v>
      </c>
      <c r="E331">
        <v>40</v>
      </c>
      <c r="F331">
        <v>1</v>
      </c>
      <c r="G331" t="s">
        <v>62</v>
      </c>
      <c r="H331" t="s">
        <v>31</v>
      </c>
      <c r="I331" t="str">
        <f>VLOOKUP(H331,[1]CODE_SHEET!$A$2:$G$153,3,FALSE)</f>
        <v>Agaricia</v>
      </c>
      <c r="J331" t="str">
        <f>VLOOKUP(H331,[1]CODE_SHEET!$A$2:$G$153,4,FALSE)</f>
        <v>agaricites</v>
      </c>
      <c r="K331" s="1">
        <v>40</v>
      </c>
      <c r="L331" s="1">
        <v>20</v>
      </c>
      <c r="M331" s="1">
        <v>5</v>
      </c>
      <c r="N331">
        <f t="shared" si="17"/>
        <v>471.23889803846896</v>
      </c>
      <c r="O331">
        <v>10</v>
      </c>
      <c r="P331" t="s">
        <v>29</v>
      </c>
      <c r="Q331" t="s">
        <v>30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f t="shared" si="18"/>
        <v>0</v>
      </c>
      <c r="Y331">
        <f t="shared" si="19"/>
        <v>471.23889803846896</v>
      </c>
    </row>
    <row r="332" spans="1:25">
      <c r="A332">
        <v>2021</v>
      </c>
      <c r="B332" t="s">
        <v>25</v>
      </c>
      <c r="C332">
        <v>25</v>
      </c>
      <c r="D332" t="s">
        <v>61</v>
      </c>
      <c r="E332">
        <v>40</v>
      </c>
      <c r="F332">
        <v>1</v>
      </c>
      <c r="G332" t="s">
        <v>62</v>
      </c>
      <c r="H332" t="s">
        <v>63</v>
      </c>
      <c r="I332" t="str">
        <f>VLOOKUP(H332,[1]CODE_SHEET!$A$2:$G$153,3,FALSE)</f>
        <v>Agaricia</v>
      </c>
      <c r="J332" t="str">
        <f>VLOOKUP(H332,[1]CODE_SHEET!$A$2:$G$153,4,FALSE)</f>
        <v>tenuifolia</v>
      </c>
      <c r="K332" s="1">
        <v>20</v>
      </c>
      <c r="L332" s="1">
        <v>5</v>
      </c>
      <c r="M332" s="1">
        <v>31</v>
      </c>
      <c r="N332">
        <f t="shared" si="17"/>
        <v>1217.3671532660449</v>
      </c>
      <c r="O332">
        <v>10</v>
      </c>
      <c r="P332" t="s">
        <v>29</v>
      </c>
      <c r="Q332" t="s">
        <v>30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f t="shared" si="18"/>
        <v>0</v>
      </c>
      <c r="Y332">
        <f t="shared" si="19"/>
        <v>1217.3671532660449</v>
      </c>
    </row>
    <row r="333" spans="1:25">
      <c r="A333">
        <v>2021</v>
      </c>
      <c r="B333" t="s">
        <v>25</v>
      </c>
      <c r="C333">
        <v>25</v>
      </c>
      <c r="D333" t="s">
        <v>61</v>
      </c>
      <c r="E333">
        <v>40</v>
      </c>
      <c r="F333">
        <v>1</v>
      </c>
      <c r="G333" t="s">
        <v>62</v>
      </c>
      <c r="H333" t="s">
        <v>34</v>
      </c>
      <c r="I333" t="str">
        <f>VLOOKUP(H333,[1]CODE_SHEET!$A$2:$G$153,3,FALSE)</f>
        <v>Porites</v>
      </c>
      <c r="J333" t="str">
        <f>VLOOKUP(H333,[1]CODE_SHEET!$A$2:$G$153,4,FALSE)</f>
        <v>astreoides</v>
      </c>
      <c r="K333" s="1">
        <v>70</v>
      </c>
      <c r="L333" s="1">
        <v>20</v>
      </c>
      <c r="M333" s="1">
        <v>21</v>
      </c>
      <c r="N333">
        <f t="shared" si="17"/>
        <v>2968.8050576423548</v>
      </c>
      <c r="O333">
        <v>10</v>
      </c>
      <c r="P333" t="s">
        <v>29</v>
      </c>
      <c r="Q333" t="s">
        <v>30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85</v>
      </c>
      <c r="X333">
        <f t="shared" si="18"/>
        <v>2523.4842989960016</v>
      </c>
      <c r="Y333">
        <f t="shared" si="19"/>
        <v>445.32075864635317</v>
      </c>
    </row>
    <row r="334" spans="1:25">
      <c r="A334">
        <v>2021</v>
      </c>
      <c r="B334" t="s">
        <v>25</v>
      </c>
      <c r="C334">
        <v>25</v>
      </c>
      <c r="D334" t="s">
        <v>61</v>
      </c>
      <c r="E334">
        <v>40</v>
      </c>
      <c r="F334">
        <v>1</v>
      </c>
      <c r="G334" t="s">
        <v>62</v>
      </c>
      <c r="H334" t="s">
        <v>64</v>
      </c>
      <c r="I334" t="str">
        <f>VLOOKUP(H334,[1]CODE_SHEET!$A$2:$G$153,3,FALSE)</f>
        <v>Madracis</v>
      </c>
      <c r="J334" t="str">
        <f>VLOOKUP(H334,[1]CODE_SHEET!$A$2:$G$153,4,FALSE)</f>
        <v>senaria</v>
      </c>
      <c r="K334" s="1">
        <v>50</v>
      </c>
      <c r="L334" s="1">
        <v>30</v>
      </c>
      <c r="M334" s="1">
        <v>51</v>
      </c>
      <c r="N334">
        <f t="shared" si="17"/>
        <v>6408.849013323178</v>
      </c>
      <c r="O334">
        <v>10</v>
      </c>
      <c r="P334" t="s">
        <v>29</v>
      </c>
      <c r="Q334" t="s">
        <v>30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f t="shared" si="18"/>
        <v>0</v>
      </c>
      <c r="Y334">
        <f t="shared" si="19"/>
        <v>6408.849013323178</v>
      </c>
    </row>
    <row r="335" spans="1:25">
      <c r="A335">
        <v>2021</v>
      </c>
      <c r="B335" t="s">
        <v>25</v>
      </c>
      <c r="C335">
        <v>25</v>
      </c>
      <c r="D335" t="s">
        <v>61</v>
      </c>
      <c r="E335">
        <v>40</v>
      </c>
      <c r="F335">
        <v>1</v>
      </c>
      <c r="G335" t="s">
        <v>62</v>
      </c>
      <c r="H335" t="s">
        <v>33</v>
      </c>
      <c r="I335" t="str">
        <f>VLOOKUP(H335,[1]CODE_SHEET!$A$2:$G$153,3,FALSE)</f>
        <v>Orbicella</v>
      </c>
      <c r="J335" t="str">
        <f>VLOOKUP(H335,[1]CODE_SHEET!$A$2:$G$153,4,FALSE)</f>
        <v>annularis</v>
      </c>
      <c r="K335" s="1">
        <v>10</v>
      </c>
      <c r="L335" s="1">
        <v>50</v>
      </c>
      <c r="M335" s="1">
        <v>31</v>
      </c>
      <c r="N335">
        <f t="shared" si="17"/>
        <v>2921.6811678385075</v>
      </c>
      <c r="O335">
        <v>10</v>
      </c>
      <c r="P335" t="s">
        <v>29</v>
      </c>
      <c r="Q335" t="s">
        <v>30</v>
      </c>
      <c r="R335">
        <v>0</v>
      </c>
      <c r="S335">
        <v>0</v>
      </c>
      <c r="T335">
        <v>0</v>
      </c>
      <c r="U335">
        <v>25</v>
      </c>
      <c r="V335">
        <v>0</v>
      </c>
      <c r="W335">
        <v>25</v>
      </c>
      <c r="X335">
        <f t="shared" si="18"/>
        <v>1460.8405839192537</v>
      </c>
      <c r="Y335">
        <f t="shared" si="19"/>
        <v>1460.8405839192537</v>
      </c>
    </row>
    <row r="336" spans="1:25">
      <c r="A336">
        <v>2021</v>
      </c>
      <c r="B336" t="s">
        <v>25</v>
      </c>
      <c r="C336">
        <v>25</v>
      </c>
      <c r="D336" t="s">
        <v>61</v>
      </c>
      <c r="E336">
        <v>40</v>
      </c>
      <c r="F336">
        <v>1</v>
      </c>
      <c r="G336" t="s">
        <v>62</v>
      </c>
      <c r="H336" t="s">
        <v>32</v>
      </c>
      <c r="I336" t="str">
        <f>VLOOKUP(H336,[1]CODE_SHEET!$A$2:$G$153,3,FALSE)</f>
        <v>Porites</v>
      </c>
      <c r="J336" t="str">
        <f>VLOOKUP(H336,[1]CODE_SHEET!$A$2:$G$153,4,FALSE)</f>
        <v>porites</v>
      </c>
      <c r="K336" s="1">
        <v>30</v>
      </c>
      <c r="L336" s="1">
        <v>30</v>
      </c>
      <c r="M336" s="1">
        <v>31</v>
      </c>
      <c r="N336">
        <f t="shared" si="17"/>
        <v>2921.6811678385075</v>
      </c>
      <c r="O336">
        <v>10</v>
      </c>
      <c r="P336" t="s">
        <v>29</v>
      </c>
      <c r="Q336" t="s">
        <v>30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25</v>
      </c>
      <c r="X336">
        <f t="shared" si="18"/>
        <v>730.42029195962687</v>
      </c>
      <c r="Y336">
        <f t="shared" si="19"/>
        <v>2191.2608758788806</v>
      </c>
    </row>
    <row r="337" spans="1:25">
      <c r="A337">
        <v>2021</v>
      </c>
      <c r="B337" t="s">
        <v>25</v>
      </c>
      <c r="C337">
        <v>25</v>
      </c>
      <c r="D337" t="s">
        <v>61</v>
      </c>
      <c r="E337">
        <v>40</v>
      </c>
      <c r="F337">
        <v>1</v>
      </c>
      <c r="G337" t="s">
        <v>62</v>
      </c>
      <c r="H337" t="s">
        <v>38</v>
      </c>
      <c r="I337" t="str">
        <f>VLOOKUP(H337,[1]CODE_SHEET!$A$2:$G$153,3,FALSE)</f>
        <v>Orbicella</v>
      </c>
      <c r="J337" t="str">
        <f>VLOOKUP(H337,[1]CODE_SHEET!$A$2:$G$153,4,FALSE)</f>
        <v>faveolata</v>
      </c>
      <c r="K337" s="1">
        <v>110</v>
      </c>
      <c r="L337" s="1">
        <v>50</v>
      </c>
      <c r="M337" s="1">
        <v>31</v>
      </c>
      <c r="N337">
        <f t="shared" si="17"/>
        <v>7791.1497809026878</v>
      </c>
      <c r="O337">
        <v>10</v>
      </c>
      <c r="P337" t="s">
        <v>29</v>
      </c>
      <c r="Q337" t="s">
        <v>30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f t="shared" si="18"/>
        <v>0</v>
      </c>
      <c r="Y337">
        <f t="shared" si="19"/>
        <v>7791.1497809026878</v>
      </c>
    </row>
    <row r="338" spans="1:25">
      <c r="A338">
        <v>2021</v>
      </c>
      <c r="B338" t="s">
        <v>25</v>
      </c>
      <c r="C338">
        <v>25</v>
      </c>
      <c r="D338" t="s">
        <v>61</v>
      </c>
      <c r="E338">
        <v>40</v>
      </c>
      <c r="F338">
        <v>1</v>
      </c>
      <c r="G338" t="s">
        <v>62</v>
      </c>
      <c r="H338" t="s">
        <v>39</v>
      </c>
      <c r="I338" t="str">
        <f>VLOOKUP(H338,[1]CODE_SHEET!$A$2:$G$153,3,FALSE)</f>
        <v>Pseudodiploria</v>
      </c>
      <c r="J338" t="str">
        <f>VLOOKUP(H338,[1]CODE_SHEET!$A$2:$G$153,4,FALSE)</f>
        <v>strigosa</v>
      </c>
      <c r="K338" s="1">
        <v>60</v>
      </c>
      <c r="L338" s="1">
        <v>50</v>
      </c>
      <c r="M338" s="1">
        <v>5</v>
      </c>
      <c r="N338">
        <f t="shared" si="17"/>
        <v>863.93797973719313</v>
      </c>
      <c r="O338">
        <v>10</v>
      </c>
      <c r="P338" t="s">
        <v>29</v>
      </c>
      <c r="Q338" t="s">
        <v>30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f t="shared" si="18"/>
        <v>0</v>
      </c>
      <c r="Y338">
        <f t="shared" si="19"/>
        <v>863.93797973719313</v>
      </c>
    </row>
    <row r="339" spans="1:25">
      <c r="A339">
        <v>2021</v>
      </c>
      <c r="B339" t="s">
        <v>25</v>
      </c>
      <c r="C339">
        <v>25</v>
      </c>
      <c r="D339" t="s">
        <v>61</v>
      </c>
      <c r="E339">
        <v>40</v>
      </c>
      <c r="F339">
        <v>1</v>
      </c>
      <c r="G339" t="s">
        <v>62</v>
      </c>
      <c r="H339" t="s">
        <v>53</v>
      </c>
      <c r="I339" t="str">
        <f>VLOOKUP(H339,[1]CODE_SHEET!$A$2:$G$153,3,FALSE)</f>
        <v>Siderastrea</v>
      </c>
      <c r="J339" t="str">
        <f>VLOOKUP(H339,[1]CODE_SHEET!$A$2:$G$153,4,FALSE)</f>
        <v>radians</v>
      </c>
      <c r="K339" s="1">
        <v>10</v>
      </c>
      <c r="L339" s="1">
        <v>10</v>
      </c>
      <c r="M339" s="1">
        <v>3</v>
      </c>
      <c r="N339">
        <f t="shared" si="17"/>
        <v>94.247779607693786</v>
      </c>
      <c r="O339">
        <v>10</v>
      </c>
      <c r="P339" t="s">
        <v>29</v>
      </c>
      <c r="Q339" t="s">
        <v>30</v>
      </c>
      <c r="R339">
        <v>0</v>
      </c>
      <c r="S339">
        <v>0</v>
      </c>
      <c r="T339">
        <v>0</v>
      </c>
      <c r="U339">
        <v>30</v>
      </c>
      <c r="V339">
        <v>0</v>
      </c>
      <c r="W339">
        <v>0</v>
      </c>
      <c r="X339">
        <f t="shared" si="18"/>
        <v>28.274333882308134</v>
      </c>
      <c r="Y339">
        <f t="shared" si="19"/>
        <v>65.973445725385659</v>
      </c>
    </row>
    <row r="340" spans="1:25">
      <c r="A340">
        <v>2021</v>
      </c>
      <c r="B340" t="s">
        <v>25</v>
      </c>
      <c r="C340">
        <v>25</v>
      </c>
      <c r="D340" t="s">
        <v>61</v>
      </c>
      <c r="E340">
        <v>40</v>
      </c>
      <c r="F340">
        <v>1</v>
      </c>
      <c r="G340" t="s">
        <v>62</v>
      </c>
      <c r="H340" t="s">
        <v>65</v>
      </c>
      <c r="I340" t="str">
        <f>VLOOKUP(H340,[1]CODE_SHEET!$A$2:$G$153,3,FALSE)</f>
        <v>Pseudodiploria</v>
      </c>
      <c r="J340" t="str">
        <f>VLOOKUP(H340,[1]CODE_SHEET!$A$2:$G$153,4,FALSE)</f>
        <v>clivosa</v>
      </c>
      <c r="K340" s="1">
        <v>80</v>
      </c>
      <c r="L340" s="1">
        <v>40</v>
      </c>
      <c r="M340" s="1">
        <v>11</v>
      </c>
      <c r="N340">
        <f t="shared" si="17"/>
        <v>2073.4511513692637</v>
      </c>
      <c r="O340">
        <v>10</v>
      </c>
      <c r="P340" t="s">
        <v>29</v>
      </c>
      <c r="Q340" t="s">
        <v>30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f t="shared" si="18"/>
        <v>0</v>
      </c>
      <c r="Y340">
        <f t="shared" si="19"/>
        <v>2073.4511513692637</v>
      </c>
    </row>
    <row r="341" spans="1:25">
      <c r="A341">
        <v>2021</v>
      </c>
      <c r="B341" t="s">
        <v>25</v>
      </c>
      <c r="C341">
        <v>25</v>
      </c>
      <c r="D341" t="s">
        <v>61</v>
      </c>
      <c r="E341">
        <v>40</v>
      </c>
      <c r="F341">
        <v>1</v>
      </c>
      <c r="G341" t="s">
        <v>62</v>
      </c>
      <c r="H341" t="s">
        <v>63</v>
      </c>
      <c r="I341" t="str">
        <f>VLOOKUP(H341,[1]CODE_SHEET!$A$2:$G$153,3,FALSE)</f>
        <v>Agaricia</v>
      </c>
      <c r="J341" t="str">
        <f>VLOOKUP(H341,[1]CODE_SHEET!$A$2:$G$153,4,FALSE)</f>
        <v>tenuifolia</v>
      </c>
      <c r="K341" s="1">
        <v>15</v>
      </c>
      <c r="L341" s="1">
        <v>5</v>
      </c>
      <c r="M341" s="1">
        <v>11</v>
      </c>
      <c r="N341">
        <f t="shared" si="17"/>
        <v>345.57519189487721</v>
      </c>
      <c r="O341">
        <v>10</v>
      </c>
      <c r="P341" t="s">
        <v>29</v>
      </c>
      <c r="Q341" t="s">
        <v>30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f t="shared" si="18"/>
        <v>0</v>
      </c>
      <c r="Y341">
        <f t="shared" si="19"/>
        <v>345.57519189487721</v>
      </c>
    </row>
    <row r="342" spans="1:25">
      <c r="A342">
        <v>2021</v>
      </c>
      <c r="B342" t="s">
        <v>25</v>
      </c>
      <c r="C342">
        <v>25</v>
      </c>
      <c r="D342" t="s">
        <v>61</v>
      </c>
      <c r="E342">
        <v>40</v>
      </c>
      <c r="F342">
        <v>1</v>
      </c>
      <c r="G342" t="s">
        <v>62</v>
      </c>
      <c r="H342" t="s">
        <v>34</v>
      </c>
      <c r="I342" t="str">
        <f>VLOOKUP(H342,[1]CODE_SHEET!$A$2:$G$153,3,FALSE)</f>
        <v>Porites</v>
      </c>
      <c r="J342" t="str">
        <f>VLOOKUP(H342,[1]CODE_SHEET!$A$2:$G$153,4,FALSE)</f>
        <v>astreoides</v>
      </c>
      <c r="K342" s="1">
        <v>15</v>
      </c>
      <c r="L342" s="1">
        <v>15</v>
      </c>
      <c r="M342" s="1">
        <v>5</v>
      </c>
      <c r="N342">
        <f t="shared" si="17"/>
        <v>235.61944901923448</v>
      </c>
      <c r="O342">
        <v>10</v>
      </c>
      <c r="P342" t="s">
        <v>29</v>
      </c>
      <c r="Q342" t="s">
        <v>30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f t="shared" si="18"/>
        <v>0</v>
      </c>
      <c r="Y342">
        <f t="shared" si="19"/>
        <v>235.61944901923448</v>
      </c>
    </row>
    <row r="343" spans="1:25">
      <c r="A343">
        <v>2021</v>
      </c>
      <c r="B343" t="s">
        <v>25</v>
      </c>
      <c r="C343">
        <v>25</v>
      </c>
      <c r="D343" t="s">
        <v>61</v>
      </c>
      <c r="E343">
        <v>40</v>
      </c>
      <c r="F343">
        <v>1</v>
      </c>
      <c r="G343" t="s">
        <v>62</v>
      </c>
      <c r="H343" t="s">
        <v>66</v>
      </c>
      <c r="I343" t="str">
        <f>VLOOKUP(H343,[1]CODE_SHEET!$A$2:$G$153,3,FALSE)</f>
        <v>Agaricia</v>
      </c>
      <c r="J343" t="str">
        <f>VLOOKUP(H343,[1]CODE_SHEET!$A$2:$G$153,4,FALSE)</f>
        <v>fragilis</v>
      </c>
      <c r="K343" s="1">
        <v>25</v>
      </c>
      <c r="L343" s="1">
        <v>10</v>
      </c>
      <c r="M343" s="1">
        <v>5</v>
      </c>
      <c r="N343">
        <f t="shared" si="17"/>
        <v>274.88935718910693</v>
      </c>
      <c r="O343">
        <v>10</v>
      </c>
      <c r="P343" t="s">
        <v>29</v>
      </c>
      <c r="Q343" t="s">
        <v>30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f t="shared" si="18"/>
        <v>0</v>
      </c>
      <c r="Y343">
        <f t="shared" si="19"/>
        <v>274.88935718910693</v>
      </c>
    </row>
    <row r="344" spans="1:25">
      <c r="A344">
        <v>2021</v>
      </c>
      <c r="B344" t="s">
        <v>25</v>
      </c>
      <c r="C344">
        <v>25</v>
      </c>
      <c r="D344" t="s">
        <v>61</v>
      </c>
      <c r="E344">
        <v>40</v>
      </c>
      <c r="F344">
        <v>1</v>
      </c>
      <c r="G344" t="s">
        <v>62</v>
      </c>
      <c r="H344" t="s">
        <v>53</v>
      </c>
      <c r="I344" t="str">
        <f>VLOOKUP(H344,[1]CODE_SHEET!$A$2:$G$153,3,FALSE)</f>
        <v>Siderastrea</v>
      </c>
      <c r="J344" t="str">
        <f>VLOOKUP(H344,[1]CODE_SHEET!$A$2:$G$153,4,FALSE)</f>
        <v>radians</v>
      </c>
      <c r="K344" s="1">
        <v>30</v>
      </c>
      <c r="L344" s="1">
        <v>20</v>
      </c>
      <c r="M344" s="1">
        <v>11</v>
      </c>
      <c r="N344">
        <f t="shared" si="17"/>
        <v>863.93797973719302</v>
      </c>
      <c r="O344">
        <v>10</v>
      </c>
      <c r="P344" t="s">
        <v>29</v>
      </c>
      <c r="Q344" t="s">
        <v>30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f t="shared" si="18"/>
        <v>0</v>
      </c>
      <c r="Y344">
        <f t="shared" si="19"/>
        <v>863.93797973719302</v>
      </c>
    </row>
    <row r="345" spans="1:25">
      <c r="A345">
        <v>2021</v>
      </c>
      <c r="B345" t="s">
        <v>25</v>
      </c>
      <c r="C345">
        <v>25</v>
      </c>
      <c r="D345" t="s">
        <v>61</v>
      </c>
      <c r="E345">
        <v>40</v>
      </c>
      <c r="F345">
        <v>1</v>
      </c>
      <c r="G345" t="s">
        <v>62</v>
      </c>
      <c r="H345" t="s">
        <v>32</v>
      </c>
      <c r="I345" t="str">
        <f>VLOOKUP(H345,[1]CODE_SHEET!$A$2:$G$153,3,FALSE)</f>
        <v>Porites</v>
      </c>
      <c r="J345" t="str">
        <f>VLOOKUP(H345,[1]CODE_SHEET!$A$2:$G$153,4,FALSE)</f>
        <v>porites</v>
      </c>
      <c r="K345" s="1">
        <v>15</v>
      </c>
      <c r="L345" s="1">
        <v>5</v>
      </c>
      <c r="M345" s="1">
        <v>11</v>
      </c>
      <c r="N345">
        <f t="shared" si="17"/>
        <v>345.57519189487721</v>
      </c>
      <c r="O345">
        <v>10</v>
      </c>
      <c r="P345" t="s">
        <v>29</v>
      </c>
      <c r="Q345" t="s">
        <v>30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75</v>
      </c>
      <c r="X345">
        <f t="shared" si="18"/>
        <v>259.18139392115791</v>
      </c>
      <c r="Y345">
        <f t="shared" si="19"/>
        <v>86.393797973719302</v>
      </c>
    </row>
    <row r="346" spans="1:25">
      <c r="A346">
        <v>2021</v>
      </c>
      <c r="B346" t="s">
        <v>25</v>
      </c>
      <c r="C346">
        <v>25</v>
      </c>
      <c r="D346" t="s">
        <v>61</v>
      </c>
      <c r="E346">
        <v>40</v>
      </c>
      <c r="F346">
        <v>1</v>
      </c>
      <c r="G346" t="s">
        <v>62</v>
      </c>
      <c r="H346" t="s">
        <v>39</v>
      </c>
      <c r="I346" t="str">
        <f>VLOOKUP(H346,[1]CODE_SHEET!$A$2:$G$153,3,FALSE)</f>
        <v>Pseudodiploria</v>
      </c>
      <c r="J346" t="str">
        <f>VLOOKUP(H346,[1]CODE_SHEET!$A$2:$G$153,4,FALSE)</f>
        <v>strigosa</v>
      </c>
      <c r="K346" s="1">
        <v>130</v>
      </c>
      <c r="L346" s="1">
        <v>80</v>
      </c>
      <c r="M346" s="1">
        <v>21</v>
      </c>
      <c r="N346">
        <f t="shared" si="17"/>
        <v>6927.2118011654939</v>
      </c>
      <c r="O346">
        <v>10</v>
      </c>
      <c r="P346" t="s">
        <v>29</v>
      </c>
      <c r="Q346" t="s">
        <v>30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f t="shared" si="18"/>
        <v>0</v>
      </c>
      <c r="Y346">
        <f t="shared" si="19"/>
        <v>6927.2118011654939</v>
      </c>
    </row>
    <row r="347" spans="1:25">
      <c r="A347">
        <v>2021</v>
      </c>
      <c r="B347" t="s">
        <v>25</v>
      </c>
      <c r="C347">
        <v>25</v>
      </c>
      <c r="D347" t="s">
        <v>61</v>
      </c>
      <c r="E347">
        <v>40</v>
      </c>
      <c r="F347">
        <v>1</v>
      </c>
      <c r="G347" t="s">
        <v>62</v>
      </c>
      <c r="H347" t="s">
        <v>32</v>
      </c>
      <c r="I347" t="str">
        <f>VLOOKUP(H347,[1]CODE_SHEET!$A$2:$G$153,3,FALSE)</f>
        <v>Porites</v>
      </c>
      <c r="J347" t="str">
        <f>VLOOKUP(H347,[1]CODE_SHEET!$A$2:$G$153,4,FALSE)</f>
        <v>porites</v>
      </c>
      <c r="K347" s="1">
        <v>10</v>
      </c>
      <c r="L347" s="1">
        <v>10</v>
      </c>
      <c r="M347" s="1">
        <v>11</v>
      </c>
      <c r="N347">
        <f t="shared" si="17"/>
        <v>345.57519189487726</v>
      </c>
      <c r="O347">
        <v>10</v>
      </c>
      <c r="P347" t="s">
        <v>29</v>
      </c>
      <c r="Q347" t="s">
        <v>30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25</v>
      </c>
      <c r="X347">
        <f t="shared" si="18"/>
        <v>86.393797973719316</v>
      </c>
      <c r="Y347">
        <f t="shared" si="19"/>
        <v>259.18139392115796</v>
      </c>
    </row>
    <row r="348" spans="1:25">
      <c r="A348">
        <v>2021</v>
      </c>
      <c r="B348" t="s">
        <v>25</v>
      </c>
      <c r="C348">
        <v>25</v>
      </c>
      <c r="D348" t="s">
        <v>61</v>
      </c>
      <c r="E348">
        <v>40</v>
      </c>
      <c r="F348">
        <v>1</v>
      </c>
      <c r="G348" t="s">
        <v>62</v>
      </c>
      <c r="H348" t="s">
        <v>34</v>
      </c>
      <c r="I348" t="str">
        <f>VLOOKUP(H348,[1]CODE_SHEET!$A$2:$G$153,3,FALSE)</f>
        <v>Porites</v>
      </c>
      <c r="J348" t="str">
        <f>VLOOKUP(H348,[1]CODE_SHEET!$A$2:$G$153,4,FALSE)</f>
        <v>astreoides</v>
      </c>
      <c r="K348" s="1">
        <v>50</v>
      </c>
      <c r="L348" s="1">
        <v>20</v>
      </c>
      <c r="M348" s="1">
        <v>21</v>
      </c>
      <c r="N348">
        <f t="shared" si="17"/>
        <v>2309.070600388498</v>
      </c>
      <c r="O348">
        <v>10</v>
      </c>
      <c r="P348" t="s">
        <v>29</v>
      </c>
      <c r="Q348" t="s">
        <v>30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f t="shared" si="18"/>
        <v>0</v>
      </c>
      <c r="Y348">
        <f t="shared" si="19"/>
        <v>2309.070600388498</v>
      </c>
    </row>
    <row r="349" spans="1:25">
      <c r="A349">
        <v>2021</v>
      </c>
      <c r="B349" t="s">
        <v>25</v>
      </c>
      <c r="C349">
        <v>25</v>
      </c>
      <c r="D349" t="s">
        <v>61</v>
      </c>
      <c r="E349">
        <v>40</v>
      </c>
      <c r="F349">
        <v>1</v>
      </c>
      <c r="G349" t="s">
        <v>62</v>
      </c>
      <c r="H349" t="s">
        <v>53</v>
      </c>
      <c r="I349" t="str">
        <f>VLOOKUP(H349,[1]CODE_SHEET!$A$2:$G$153,3,FALSE)</f>
        <v>Siderastrea</v>
      </c>
      <c r="J349" t="str">
        <f>VLOOKUP(H349,[1]CODE_SHEET!$A$2:$G$153,4,FALSE)</f>
        <v>radians</v>
      </c>
      <c r="K349" s="1">
        <v>40</v>
      </c>
      <c r="L349" s="1">
        <v>30</v>
      </c>
      <c r="M349" s="1">
        <v>5</v>
      </c>
      <c r="N349">
        <f t="shared" si="17"/>
        <v>549.77871437821386</v>
      </c>
      <c r="O349">
        <v>10</v>
      </c>
      <c r="P349" t="s">
        <v>29</v>
      </c>
      <c r="Q349" t="s">
        <v>30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f t="shared" si="18"/>
        <v>0</v>
      </c>
      <c r="Y349">
        <f t="shared" si="19"/>
        <v>549.77871437821386</v>
      </c>
    </row>
    <row r="350" spans="1:25">
      <c r="A350">
        <v>2021</v>
      </c>
      <c r="B350" t="s">
        <v>25</v>
      </c>
      <c r="C350">
        <v>25</v>
      </c>
      <c r="D350" t="s">
        <v>61</v>
      </c>
      <c r="E350">
        <v>40</v>
      </c>
      <c r="F350">
        <v>1</v>
      </c>
      <c r="G350" t="s">
        <v>62</v>
      </c>
      <c r="H350" t="s">
        <v>31</v>
      </c>
      <c r="I350" t="str">
        <f>VLOOKUP(H350,[1]CODE_SHEET!$A$2:$G$153,3,FALSE)</f>
        <v>Agaricia</v>
      </c>
      <c r="J350" t="str">
        <f>VLOOKUP(H350,[1]CODE_SHEET!$A$2:$G$153,4,FALSE)</f>
        <v>agaricites</v>
      </c>
      <c r="K350" s="1">
        <v>40</v>
      </c>
      <c r="L350" s="1">
        <v>20</v>
      </c>
      <c r="M350" s="1">
        <v>11</v>
      </c>
      <c r="N350">
        <f t="shared" si="17"/>
        <v>1036.7255756846318</v>
      </c>
      <c r="O350">
        <v>10</v>
      </c>
      <c r="P350" t="s">
        <v>29</v>
      </c>
      <c r="Q350" t="s">
        <v>30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f t="shared" si="18"/>
        <v>0</v>
      </c>
      <c r="Y350">
        <f t="shared" si="19"/>
        <v>1036.7255756846318</v>
      </c>
    </row>
    <row r="351" spans="1:25">
      <c r="A351">
        <v>2021</v>
      </c>
      <c r="B351" t="s">
        <v>25</v>
      </c>
      <c r="C351">
        <v>25</v>
      </c>
      <c r="D351" t="s">
        <v>61</v>
      </c>
      <c r="E351">
        <v>40</v>
      </c>
      <c r="F351">
        <v>1</v>
      </c>
      <c r="G351" t="s">
        <v>62</v>
      </c>
      <c r="H351" t="s">
        <v>67</v>
      </c>
      <c r="I351" t="str">
        <f>VLOOKUP(H351,[1]CODE_SHEET!$A$2:$G$153,3,FALSE)</f>
        <v>Madracis</v>
      </c>
      <c r="J351" t="str">
        <f>VLOOKUP(H351,[1]CODE_SHEET!$A$2:$G$153,4,FALSE)</f>
        <v>auretenra</v>
      </c>
      <c r="K351" s="1">
        <v>10</v>
      </c>
      <c r="L351" s="1">
        <v>5</v>
      </c>
      <c r="M351" s="1">
        <v>3</v>
      </c>
      <c r="N351">
        <f t="shared" si="17"/>
        <v>70.685834705770333</v>
      </c>
      <c r="O351">
        <v>10</v>
      </c>
      <c r="P351" t="s">
        <v>29</v>
      </c>
      <c r="Q351" t="s">
        <v>30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f t="shared" si="18"/>
        <v>0</v>
      </c>
      <c r="Y351">
        <f t="shared" si="19"/>
        <v>70.685834705770333</v>
      </c>
    </row>
    <row r="352" spans="1:25">
      <c r="A352">
        <v>2021</v>
      </c>
      <c r="B352" t="s">
        <v>25</v>
      </c>
      <c r="C352">
        <v>25</v>
      </c>
      <c r="D352" t="s">
        <v>61</v>
      </c>
      <c r="E352">
        <v>40</v>
      </c>
      <c r="F352">
        <v>1</v>
      </c>
      <c r="G352" t="s">
        <v>62</v>
      </c>
      <c r="H352" t="s">
        <v>48</v>
      </c>
      <c r="I352" t="str">
        <f>VLOOKUP(H352,[1]CODE_SHEET!$A$2:$G$153,3,FALSE)</f>
        <v>Diploria</v>
      </c>
      <c r="J352" t="str">
        <f>VLOOKUP(H352,[1]CODE_SHEET!$A$2:$G$153,4,FALSE)</f>
        <v>labyrinthyformis</v>
      </c>
      <c r="K352" s="1">
        <v>20</v>
      </c>
      <c r="L352" s="1">
        <v>5</v>
      </c>
      <c r="M352" s="1">
        <v>2</v>
      </c>
      <c r="N352">
        <f t="shared" si="17"/>
        <v>78.539816339744831</v>
      </c>
      <c r="O352">
        <v>10</v>
      </c>
      <c r="P352" t="s">
        <v>29</v>
      </c>
      <c r="Q352" t="s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f t="shared" si="18"/>
        <v>0</v>
      </c>
      <c r="Y352">
        <f t="shared" si="19"/>
        <v>78.539816339744831</v>
      </c>
    </row>
    <row r="353" spans="1:25">
      <c r="A353">
        <v>2021</v>
      </c>
      <c r="B353" t="s">
        <v>25</v>
      </c>
      <c r="C353">
        <v>25</v>
      </c>
      <c r="D353" t="s">
        <v>61</v>
      </c>
      <c r="E353">
        <v>40</v>
      </c>
      <c r="F353">
        <v>1</v>
      </c>
      <c r="G353" t="s">
        <v>62</v>
      </c>
      <c r="H353" t="s">
        <v>33</v>
      </c>
      <c r="I353" t="str">
        <f>VLOOKUP(H353,[1]CODE_SHEET!$A$2:$G$153,3,FALSE)</f>
        <v>Orbicella</v>
      </c>
      <c r="J353" t="str">
        <f>VLOOKUP(H353,[1]CODE_SHEET!$A$2:$G$153,4,FALSE)</f>
        <v>annularis</v>
      </c>
      <c r="K353" s="1">
        <v>30</v>
      </c>
      <c r="L353" s="1">
        <v>30</v>
      </c>
      <c r="M353" s="1">
        <v>61</v>
      </c>
      <c r="N353">
        <f t="shared" si="17"/>
        <v>5749.1145560693212</v>
      </c>
      <c r="O353">
        <v>10</v>
      </c>
      <c r="P353" t="s">
        <v>29</v>
      </c>
      <c r="Q353" t="s">
        <v>30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f t="shared" si="18"/>
        <v>0</v>
      </c>
      <c r="Y353">
        <f t="shared" si="19"/>
        <v>5749.1145560693212</v>
      </c>
    </row>
    <row r="354" spans="1:25">
      <c r="A354">
        <v>2021</v>
      </c>
      <c r="B354" t="s">
        <v>25</v>
      </c>
      <c r="C354">
        <v>25</v>
      </c>
      <c r="D354" t="s">
        <v>61</v>
      </c>
      <c r="E354">
        <v>40</v>
      </c>
      <c r="F354">
        <v>1</v>
      </c>
      <c r="G354" t="s">
        <v>62</v>
      </c>
      <c r="H354" t="s">
        <v>41</v>
      </c>
      <c r="I354" t="str">
        <f>VLOOKUP(H354,[1]CODE_SHEET!$A$2:$G$153,3,FALSE)</f>
        <v>Millepora</v>
      </c>
      <c r="J354" t="str">
        <f>VLOOKUP(H354,[1]CODE_SHEET!$A$2:$G$153,4,FALSE)</f>
        <v>alcicornis</v>
      </c>
      <c r="K354" s="1">
        <v>5</v>
      </c>
      <c r="L354" s="1">
        <v>1</v>
      </c>
      <c r="M354" s="1">
        <v>21</v>
      </c>
      <c r="N354">
        <f t="shared" si="17"/>
        <v>197.92033717615698</v>
      </c>
      <c r="O354">
        <v>10</v>
      </c>
      <c r="P354" t="s">
        <v>29</v>
      </c>
      <c r="Q354" t="s">
        <v>30</v>
      </c>
      <c r="R354">
        <v>0</v>
      </c>
      <c r="S354">
        <v>0</v>
      </c>
      <c r="T354">
        <v>0</v>
      </c>
      <c r="U354">
        <v>45</v>
      </c>
      <c r="V354">
        <v>0</v>
      </c>
      <c r="W354">
        <v>45</v>
      </c>
      <c r="X354">
        <f t="shared" si="18"/>
        <v>178.1283034585413</v>
      </c>
      <c r="Y354">
        <f t="shared" si="19"/>
        <v>19.792033717615681</v>
      </c>
    </row>
    <row r="355" spans="1:25">
      <c r="A355">
        <v>2021</v>
      </c>
      <c r="B355" t="s">
        <v>25</v>
      </c>
      <c r="C355">
        <v>25</v>
      </c>
      <c r="D355" t="s">
        <v>61</v>
      </c>
      <c r="E355">
        <v>40</v>
      </c>
      <c r="F355">
        <v>1</v>
      </c>
      <c r="G355" t="s">
        <v>62</v>
      </c>
      <c r="H355" t="s">
        <v>67</v>
      </c>
      <c r="I355" t="str">
        <f>VLOOKUP(H355,[1]CODE_SHEET!$A$2:$G$153,3,FALSE)</f>
        <v>Madracis</v>
      </c>
      <c r="J355" t="str">
        <f>VLOOKUP(H355,[1]CODE_SHEET!$A$2:$G$153,4,FALSE)</f>
        <v>auretenra</v>
      </c>
      <c r="K355" s="1">
        <v>10</v>
      </c>
      <c r="L355" s="1">
        <v>10</v>
      </c>
      <c r="M355" s="1">
        <v>5</v>
      </c>
      <c r="N355">
        <f t="shared" si="17"/>
        <v>157.07963267948966</v>
      </c>
      <c r="O355">
        <v>10</v>
      </c>
      <c r="P355" t="s">
        <v>29</v>
      </c>
      <c r="Q355" t="s">
        <v>30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f t="shared" si="18"/>
        <v>0</v>
      </c>
      <c r="Y355">
        <f t="shared" si="19"/>
        <v>157.07963267948966</v>
      </c>
    </row>
    <row r="356" spans="1:25">
      <c r="A356">
        <v>2021</v>
      </c>
      <c r="B356" t="s">
        <v>25</v>
      </c>
      <c r="C356">
        <v>25</v>
      </c>
      <c r="D356" t="s">
        <v>61</v>
      </c>
      <c r="E356">
        <v>40</v>
      </c>
      <c r="F356">
        <v>1</v>
      </c>
      <c r="G356" t="s">
        <v>62</v>
      </c>
      <c r="H356" t="s">
        <v>33</v>
      </c>
      <c r="I356" t="str">
        <f>VLOOKUP(H356,[1]CODE_SHEET!$A$2:$G$153,3,FALSE)</f>
        <v>Orbicella</v>
      </c>
      <c r="J356" t="str">
        <f>VLOOKUP(H356,[1]CODE_SHEET!$A$2:$G$153,4,FALSE)</f>
        <v>annularis</v>
      </c>
      <c r="K356" s="1">
        <v>20</v>
      </c>
      <c r="L356" s="1">
        <v>20</v>
      </c>
      <c r="M356" s="1">
        <v>5</v>
      </c>
      <c r="N356">
        <f t="shared" si="17"/>
        <v>314.15926535897933</v>
      </c>
      <c r="O356">
        <v>10</v>
      </c>
      <c r="P356" t="s">
        <v>29</v>
      </c>
      <c r="Q356" t="s">
        <v>30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f t="shared" si="18"/>
        <v>0</v>
      </c>
      <c r="Y356">
        <f t="shared" si="19"/>
        <v>314.15926535897933</v>
      </c>
    </row>
    <row r="357" spans="1:25">
      <c r="A357">
        <v>2021</v>
      </c>
      <c r="B357" t="s">
        <v>25</v>
      </c>
      <c r="C357">
        <v>25</v>
      </c>
      <c r="D357" t="s">
        <v>61</v>
      </c>
      <c r="E357">
        <v>40</v>
      </c>
      <c r="F357">
        <v>1</v>
      </c>
      <c r="G357" t="s">
        <v>62</v>
      </c>
      <c r="H357" t="s">
        <v>53</v>
      </c>
      <c r="I357" t="str">
        <f>VLOOKUP(H357,[1]CODE_SHEET!$A$2:$G$153,3,FALSE)</f>
        <v>Siderastrea</v>
      </c>
      <c r="J357" t="str">
        <f>VLOOKUP(H357,[1]CODE_SHEET!$A$2:$G$153,4,FALSE)</f>
        <v>radians</v>
      </c>
      <c r="K357" s="1">
        <v>20</v>
      </c>
      <c r="L357" s="1">
        <v>60</v>
      </c>
      <c r="M357" s="1">
        <v>5</v>
      </c>
      <c r="N357">
        <f t="shared" si="17"/>
        <v>628.31853071795865</v>
      </c>
      <c r="O357">
        <v>10</v>
      </c>
      <c r="P357" t="s">
        <v>29</v>
      </c>
      <c r="Q357" t="s">
        <v>30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f t="shared" si="18"/>
        <v>0</v>
      </c>
      <c r="Y357">
        <f t="shared" si="19"/>
        <v>628.31853071795865</v>
      </c>
    </row>
    <row r="358" spans="1:25">
      <c r="A358">
        <v>2021</v>
      </c>
      <c r="B358" t="s">
        <v>25</v>
      </c>
      <c r="C358">
        <v>25</v>
      </c>
      <c r="D358" t="s">
        <v>61</v>
      </c>
      <c r="E358">
        <v>40</v>
      </c>
      <c r="F358">
        <v>1</v>
      </c>
      <c r="G358" t="s">
        <v>62</v>
      </c>
      <c r="H358" t="s">
        <v>31</v>
      </c>
      <c r="I358" t="str">
        <f>VLOOKUP(H358,[1]CODE_SHEET!$A$2:$G$153,3,FALSE)</f>
        <v>Agaricia</v>
      </c>
      <c r="J358" t="str">
        <f>VLOOKUP(H358,[1]CODE_SHEET!$A$2:$G$153,4,FALSE)</f>
        <v>agaricites</v>
      </c>
      <c r="K358" s="1">
        <v>20</v>
      </c>
      <c r="L358" s="1">
        <v>60</v>
      </c>
      <c r="M358" s="1">
        <v>5</v>
      </c>
      <c r="N358">
        <f t="shared" si="17"/>
        <v>628.31853071795865</v>
      </c>
      <c r="O358">
        <v>10</v>
      </c>
      <c r="P358" t="s">
        <v>29</v>
      </c>
      <c r="Q358" t="s">
        <v>30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f t="shared" si="18"/>
        <v>0</v>
      </c>
      <c r="Y358">
        <f t="shared" si="19"/>
        <v>628.31853071795865</v>
      </c>
    </row>
    <row r="359" spans="1:25">
      <c r="A359">
        <v>2021</v>
      </c>
      <c r="B359" t="s">
        <v>25</v>
      </c>
      <c r="C359">
        <v>25</v>
      </c>
      <c r="D359" t="s">
        <v>61</v>
      </c>
      <c r="E359">
        <v>40</v>
      </c>
      <c r="F359">
        <v>1</v>
      </c>
      <c r="G359" t="s">
        <v>62</v>
      </c>
      <c r="H359" t="s">
        <v>32</v>
      </c>
      <c r="I359" t="str">
        <f>VLOOKUP(H359,[1]CODE_SHEET!$A$2:$G$153,3,FALSE)</f>
        <v>Porites</v>
      </c>
      <c r="J359" t="str">
        <f>VLOOKUP(H359,[1]CODE_SHEET!$A$2:$G$153,4,FALSE)</f>
        <v>porites</v>
      </c>
      <c r="K359" s="1">
        <v>20</v>
      </c>
      <c r="L359" s="1">
        <v>40</v>
      </c>
      <c r="M359" s="1">
        <v>11</v>
      </c>
      <c r="N359">
        <f t="shared" si="17"/>
        <v>1036.7255756846318</v>
      </c>
      <c r="O359">
        <v>10</v>
      </c>
      <c r="P359" t="s">
        <v>29</v>
      </c>
      <c r="Q359" t="s">
        <v>30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90</v>
      </c>
      <c r="X359">
        <f t="shared" si="18"/>
        <v>933.05301811616869</v>
      </c>
      <c r="Y359">
        <f t="shared" si="19"/>
        <v>103.67255756846316</v>
      </c>
    </row>
    <row r="360" spans="1:25">
      <c r="A360">
        <v>2021</v>
      </c>
      <c r="B360" t="s">
        <v>25</v>
      </c>
      <c r="C360">
        <v>25</v>
      </c>
      <c r="D360" t="s">
        <v>61</v>
      </c>
      <c r="E360">
        <v>40</v>
      </c>
      <c r="F360">
        <v>1</v>
      </c>
      <c r="G360" t="s">
        <v>62</v>
      </c>
      <c r="H360" t="s">
        <v>51</v>
      </c>
      <c r="I360" t="str">
        <f>VLOOKUP(H360,[1]CODE_SHEET!$A$2:$G$153,3,FALSE)</f>
        <v>Dichocoenia</v>
      </c>
      <c r="J360" t="str">
        <f>VLOOKUP(H360,[1]CODE_SHEET!$A$2:$G$153,4,FALSE)</f>
        <v>stokesii</v>
      </c>
      <c r="K360" s="1">
        <v>25</v>
      </c>
      <c r="L360" s="1">
        <v>10</v>
      </c>
      <c r="M360" s="1">
        <v>11</v>
      </c>
      <c r="N360">
        <f t="shared" si="17"/>
        <v>604.75658581603523</v>
      </c>
      <c r="O360">
        <v>10</v>
      </c>
      <c r="P360" t="s">
        <v>29</v>
      </c>
      <c r="Q360" t="s">
        <v>30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f t="shared" si="18"/>
        <v>0</v>
      </c>
      <c r="Y360">
        <f t="shared" si="19"/>
        <v>604.75658581603523</v>
      </c>
    </row>
    <row r="361" spans="1:25">
      <c r="A361">
        <v>2021</v>
      </c>
      <c r="B361" t="s">
        <v>25</v>
      </c>
      <c r="C361">
        <v>25</v>
      </c>
      <c r="D361" t="s">
        <v>61</v>
      </c>
      <c r="E361">
        <v>40</v>
      </c>
      <c r="F361">
        <v>1</v>
      </c>
      <c r="G361" t="s">
        <v>62</v>
      </c>
      <c r="H361" t="s">
        <v>31</v>
      </c>
      <c r="I361" t="str">
        <f>VLOOKUP(H361,[1]CODE_SHEET!$A$2:$G$153,3,FALSE)</f>
        <v>Agaricia</v>
      </c>
      <c r="J361" t="str">
        <f>VLOOKUP(H361,[1]CODE_SHEET!$A$2:$G$153,4,FALSE)</f>
        <v>agaricites</v>
      </c>
      <c r="K361" s="1">
        <v>30</v>
      </c>
      <c r="L361" s="1">
        <v>15</v>
      </c>
      <c r="M361" s="1">
        <v>21</v>
      </c>
      <c r="N361">
        <f t="shared" si="17"/>
        <v>1484.4025288211772</v>
      </c>
      <c r="O361">
        <v>10</v>
      </c>
      <c r="P361" t="s">
        <v>29</v>
      </c>
      <c r="Q361" t="s">
        <v>30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f t="shared" si="18"/>
        <v>0</v>
      </c>
      <c r="Y361">
        <f t="shared" si="19"/>
        <v>1484.4025288211772</v>
      </c>
    </row>
    <row r="362" spans="1:25">
      <c r="A362">
        <v>2021</v>
      </c>
      <c r="B362" t="s">
        <v>25</v>
      </c>
      <c r="C362">
        <v>25</v>
      </c>
      <c r="D362" t="s">
        <v>61</v>
      </c>
      <c r="E362">
        <v>40</v>
      </c>
      <c r="F362">
        <v>1</v>
      </c>
      <c r="G362" t="s">
        <v>62</v>
      </c>
      <c r="H362" t="s">
        <v>53</v>
      </c>
      <c r="I362" t="str">
        <f>VLOOKUP(H362,[1]CODE_SHEET!$A$2:$G$153,3,FALSE)</f>
        <v>Siderastrea</v>
      </c>
      <c r="J362" t="str">
        <f>VLOOKUP(H362,[1]CODE_SHEET!$A$2:$G$153,4,FALSE)</f>
        <v>radians</v>
      </c>
      <c r="K362" s="1">
        <v>20</v>
      </c>
      <c r="L362" s="1">
        <v>20</v>
      </c>
      <c r="M362" s="1">
        <v>5</v>
      </c>
      <c r="N362">
        <f t="shared" si="17"/>
        <v>314.15926535897933</v>
      </c>
      <c r="O362">
        <v>10</v>
      </c>
      <c r="P362" t="s">
        <v>29</v>
      </c>
      <c r="Q362" t="s">
        <v>30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f t="shared" si="18"/>
        <v>0</v>
      </c>
      <c r="Y362">
        <f t="shared" si="19"/>
        <v>314.15926535897933</v>
      </c>
    </row>
    <row r="363" spans="1:25">
      <c r="A363">
        <v>2021</v>
      </c>
      <c r="B363" t="s">
        <v>25</v>
      </c>
      <c r="C363">
        <v>25</v>
      </c>
      <c r="D363" t="s">
        <v>61</v>
      </c>
      <c r="E363">
        <v>35</v>
      </c>
      <c r="F363">
        <v>2</v>
      </c>
      <c r="G363" t="s">
        <v>62</v>
      </c>
      <c r="H363" t="s">
        <v>53</v>
      </c>
      <c r="I363" t="str">
        <f>VLOOKUP(H363,[1]CODE_SHEET!$A$2:$G$153,3,FALSE)</f>
        <v>Siderastrea</v>
      </c>
      <c r="J363" t="str">
        <f>VLOOKUP(H363,[1]CODE_SHEET!$A$2:$G$153,4,FALSE)</f>
        <v>radians</v>
      </c>
      <c r="K363" s="1">
        <v>32</v>
      </c>
      <c r="L363" s="1">
        <v>10</v>
      </c>
      <c r="M363" s="1">
        <v>3</v>
      </c>
      <c r="N363">
        <f t="shared" si="17"/>
        <v>197.92033717615698</v>
      </c>
      <c r="O363">
        <v>10</v>
      </c>
      <c r="P363" t="s">
        <v>29</v>
      </c>
      <c r="Q363" t="s">
        <v>30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f t="shared" si="18"/>
        <v>0</v>
      </c>
      <c r="Y363">
        <f t="shared" si="19"/>
        <v>197.92033717615698</v>
      </c>
    </row>
    <row r="364" spans="1:25">
      <c r="A364">
        <v>2021</v>
      </c>
      <c r="B364" t="s">
        <v>25</v>
      </c>
      <c r="C364">
        <v>25</v>
      </c>
      <c r="D364" t="s">
        <v>61</v>
      </c>
      <c r="E364">
        <v>35</v>
      </c>
      <c r="F364">
        <v>2</v>
      </c>
      <c r="G364" t="s">
        <v>62</v>
      </c>
      <c r="H364" t="s">
        <v>39</v>
      </c>
      <c r="I364" t="str">
        <f>VLOOKUP(H364,[1]CODE_SHEET!$A$2:$G$153,3,FALSE)</f>
        <v>Pseudodiploria</v>
      </c>
      <c r="J364" t="str">
        <f>VLOOKUP(H364,[1]CODE_SHEET!$A$2:$G$153,4,FALSE)</f>
        <v>strigosa</v>
      </c>
      <c r="K364" s="1">
        <v>48</v>
      </c>
      <c r="L364" s="1">
        <v>36</v>
      </c>
      <c r="M364" s="1">
        <v>21</v>
      </c>
      <c r="N364">
        <f t="shared" si="17"/>
        <v>2770.8847204661979</v>
      </c>
      <c r="O364">
        <v>10</v>
      </c>
      <c r="P364" t="s">
        <v>29</v>
      </c>
      <c r="Q364" t="s">
        <v>30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f t="shared" si="18"/>
        <v>0</v>
      </c>
      <c r="Y364">
        <f t="shared" si="19"/>
        <v>2770.8847204661979</v>
      </c>
    </row>
    <row r="365" spans="1:25">
      <c r="A365">
        <v>2021</v>
      </c>
      <c r="B365" t="s">
        <v>25</v>
      </c>
      <c r="C365">
        <v>25</v>
      </c>
      <c r="D365" t="s">
        <v>61</v>
      </c>
      <c r="E365">
        <v>35</v>
      </c>
      <c r="F365">
        <v>2</v>
      </c>
      <c r="G365" t="s">
        <v>62</v>
      </c>
      <c r="H365" t="s">
        <v>34</v>
      </c>
      <c r="I365" t="str">
        <f>VLOOKUP(H365,[1]CODE_SHEET!$A$2:$G$153,3,FALSE)</f>
        <v>Porites</v>
      </c>
      <c r="J365" t="str">
        <f>VLOOKUP(H365,[1]CODE_SHEET!$A$2:$G$153,4,FALSE)</f>
        <v>astreoides</v>
      </c>
      <c r="K365" s="1">
        <v>15</v>
      </c>
      <c r="L365" s="1">
        <v>14</v>
      </c>
      <c r="M365" s="1">
        <v>24</v>
      </c>
      <c r="N365">
        <f t="shared" si="17"/>
        <v>1093.2742434492479</v>
      </c>
      <c r="O365">
        <v>10</v>
      </c>
      <c r="P365" t="s">
        <v>29</v>
      </c>
      <c r="Q365" t="s">
        <v>30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f t="shared" si="18"/>
        <v>0</v>
      </c>
      <c r="Y365">
        <f t="shared" si="19"/>
        <v>1093.2742434492479</v>
      </c>
    </row>
    <row r="366" spans="1:25">
      <c r="A366">
        <v>2021</v>
      </c>
      <c r="B366" t="s">
        <v>25</v>
      </c>
      <c r="C366">
        <v>25</v>
      </c>
      <c r="D366" t="s">
        <v>61</v>
      </c>
      <c r="E366">
        <v>35</v>
      </c>
      <c r="F366">
        <v>2</v>
      </c>
      <c r="G366" t="s">
        <v>62</v>
      </c>
      <c r="H366" t="s">
        <v>31</v>
      </c>
      <c r="I366" t="str">
        <f>VLOOKUP(H366,[1]CODE_SHEET!$A$2:$G$153,3,FALSE)</f>
        <v>Agaricia</v>
      </c>
      <c r="J366" t="str">
        <f>VLOOKUP(H366,[1]CODE_SHEET!$A$2:$G$153,4,FALSE)</f>
        <v>agaricites</v>
      </c>
      <c r="K366" s="1">
        <v>8</v>
      </c>
      <c r="L366" s="1">
        <v>5</v>
      </c>
      <c r="M366" s="1">
        <v>5</v>
      </c>
      <c r="N366">
        <f t="shared" si="17"/>
        <v>102.10176124166827</v>
      </c>
      <c r="O366">
        <v>10</v>
      </c>
      <c r="P366" t="s">
        <v>29</v>
      </c>
      <c r="Q366" t="s">
        <v>30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f t="shared" si="18"/>
        <v>0</v>
      </c>
      <c r="Y366">
        <f t="shared" si="19"/>
        <v>102.10176124166827</v>
      </c>
    </row>
    <row r="367" spans="1:25">
      <c r="A367">
        <v>2021</v>
      </c>
      <c r="B367" t="s">
        <v>25</v>
      </c>
      <c r="C367">
        <v>25</v>
      </c>
      <c r="D367" t="s">
        <v>61</v>
      </c>
      <c r="E367">
        <v>35</v>
      </c>
      <c r="F367">
        <v>2</v>
      </c>
      <c r="G367" t="s">
        <v>62</v>
      </c>
      <c r="H367" t="s">
        <v>33</v>
      </c>
      <c r="I367" t="str">
        <f>VLOOKUP(H367,[1]CODE_SHEET!$A$2:$G$153,3,FALSE)</f>
        <v>Orbicella</v>
      </c>
      <c r="J367" t="str">
        <f>VLOOKUP(H367,[1]CODE_SHEET!$A$2:$G$153,4,FALSE)</f>
        <v>annularis</v>
      </c>
      <c r="K367" s="1">
        <v>60</v>
      </c>
      <c r="L367" s="1">
        <v>40</v>
      </c>
      <c r="M367" s="1">
        <v>21</v>
      </c>
      <c r="N367">
        <f t="shared" si="17"/>
        <v>3298.6722862692827</v>
      </c>
      <c r="O367">
        <v>10</v>
      </c>
      <c r="P367" t="s">
        <v>29</v>
      </c>
      <c r="Q367" t="s">
        <v>30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f t="shared" si="18"/>
        <v>0</v>
      </c>
      <c r="Y367">
        <f t="shared" si="19"/>
        <v>3298.6722862692827</v>
      </c>
    </row>
    <row r="368" spans="1:25">
      <c r="A368">
        <v>2021</v>
      </c>
      <c r="B368" t="s">
        <v>25</v>
      </c>
      <c r="C368">
        <v>25</v>
      </c>
      <c r="D368" t="s">
        <v>61</v>
      </c>
      <c r="E368">
        <v>35</v>
      </c>
      <c r="F368">
        <v>2</v>
      </c>
      <c r="G368" t="s">
        <v>62</v>
      </c>
      <c r="H368" t="s">
        <v>33</v>
      </c>
      <c r="I368" t="str">
        <f>VLOOKUP(H368,[1]CODE_SHEET!$A$2:$G$153,3,FALSE)</f>
        <v>Orbicella</v>
      </c>
      <c r="J368" t="str">
        <f>VLOOKUP(H368,[1]CODE_SHEET!$A$2:$G$153,4,FALSE)</f>
        <v>annularis</v>
      </c>
      <c r="K368" s="1">
        <v>40</v>
      </c>
      <c r="L368" s="1">
        <v>20</v>
      </c>
      <c r="M368" s="1">
        <v>11</v>
      </c>
      <c r="N368">
        <f t="shared" si="17"/>
        <v>1036.7255756846318</v>
      </c>
      <c r="O368">
        <v>10</v>
      </c>
      <c r="P368" t="s">
        <v>29</v>
      </c>
      <c r="Q368" t="s">
        <v>30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f t="shared" si="18"/>
        <v>0</v>
      </c>
      <c r="Y368">
        <f t="shared" si="19"/>
        <v>1036.7255756846318</v>
      </c>
    </row>
    <row r="369" spans="1:25">
      <c r="A369">
        <v>2021</v>
      </c>
      <c r="B369" t="s">
        <v>25</v>
      </c>
      <c r="C369">
        <v>25</v>
      </c>
      <c r="D369" t="s">
        <v>61</v>
      </c>
      <c r="E369">
        <v>35</v>
      </c>
      <c r="F369">
        <v>2</v>
      </c>
      <c r="G369" t="s">
        <v>62</v>
      </c>
      <c r="H369" t="s">
        <v>31</v>
      </c>
      <c r="I369" t="str">
        <f>VLOOKUP(H369,[1]CODE_SHEET!$A$2:$G$153,3,FALSE)</f>
        <v>Agaricia</v>
      </c>
      <c r="J369" t="str">
        <f>VLOOKUP(H369,[1]CODE_SHEET!$A$2:$G$153,4,FALSE)</f>
        <v>agaricites</v>
      </c>
      <c r="K369" s="1">
        <v>15</v>
      </c>
      <c r="L369" s="1">
        <v>10</v>
      </c>
      <c r="M369" s="1">
        <v>2</v>
      </c>
      <c r="N369">
        <f t="shared" si="17"/>
        <v>78.539816339744817</v>
      </c>
      <c r="O369">
        <v>10</v>
      </c>
      <c r="P369" t="s">
        <v>29</v>
      </c>
      <c r="Q369" t="s">
        <v>30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f t="shared" si="18"/>
        <v>0</v>
      </c>
      <c r="Y369">
        <f t="shared" si="19"/>
        <v>78.539816339744817</v>
      </c>
    </row>
    <row r="370" spans="1:25">
      <c r="A370">
        <v>2021</v>
      </c>
      <c r="B370" t="s">
        <v>25</v>
      </c>
      <c r="C370">
        <v>25</v>
      </c>
      <c r="D370" t="s">
        <v>61</v>
      </c>
      <c r="E370">
        <v>35</v>
      </c>
      <c r="F370">
        <v>2</v>
      </c>
      <c r="G370" t="s">
        <v>62</v>
      </c>
      <c r="H370" t="s">
        <v>68</v>
      </c>
      <c r="I370" t="str">
        <f>VLOOKUP(H370,[1]CODE_SHEET!$A$2:$G$153,3,FALSE)</f>
        <v>Mycetophellia</v>
      </c>
      <c r="J370" t="str">
        <f>VLOOKUP(H370,[1]CODE_SHEET!$A$2:$G$153,4,FALSE)</f>
        <v>aliciae</v>
      </c>
      <c r="K370" s="1">
        <v>21</v>
      </c>
      <c r="L370" s="1">
        <v>18</v>
      </c>
      <c r="M370" s="1">
        <v>2</v>
      </c>
      <c r="N370">
        <f t="shared" si="17"/>
        <v>122.52211349000194</v>
      </c>
      <c r="O370">
        <v>10</v>
      </c>
      <c r="P370" t="s">
        <v>29</v>
      </c>
      <c r="Q370" t="s">
        <v>30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f t="shared" si="18"/>
        <v>0</v>
      </c>
      <c r="Y370">
        <f t="shared" si="19"/>
        <v>122.52211349000194</v>
      </c>
    </row>
    <row r="371" spans="1:25">
      <c r="A371">
        <v>2021</v>
      </c>
      <c r="B371" t="s">
        <v>25</v>
      </c>
      <c r="C371">
        <v>25</v>
      </c>
      <c r="D371" t="s">
        <v>61</v>
      </c>
      <c r="E371">
        <v>35</v>
      </c>
      <c r="F371">
        <v>2</v>
      </c>
      <c r="G371" t="s">
        <v>62</v>
      </c>
      <c r="H371" t="s">
        <v>34</v>
      </c>
      <c r="I371" t="str">
        <f>VLOOKUP(H371,[1]CODE_SHEET!$A$2:$G$153,3,FALSE)</f>
        <v>Porites</v>
      </c>
      <c r="J371" t="str">
        <f>VLOOKUP(H371,[1]CODE_SHEET!$A$2:$G$153,4,FALSE)</f>
        <v>astreoides</v>
      </c>
      <c r="K371" s="1">
        <v>30</v>
      </c>
      <c r="L371" s="1">
        <v>10</v>
      </c>
      <c r="M371" s="1">
        <v>2</v>
      </c>
      <c r="N371">
        <f t="shared" si="17"/>
        <v>125.66370614359172</v>
      </c>
      <c r="O371">
        <v>10</v>
      </c>
      <c r="P371" t="s">
        <v>29</v>
      </c>
      <c r="Q371" t="s">
        <v>30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f t="shared" si="18"/>
        <v>0</v>
      </c>
      <c r="Y371">
        <f t="shared" si="19"/>
        <v>125.66370614359172</v>
      </c>
    </row>
    <row r="372" spans="1:25">
      <c r="A372">
        <v>2021</v>
      </c>
      <c r="B372" t="s">
        <v>25</v>
      </c>
      <c r="C372">
        <v>25</v>
      </c>
      <c r="D372" t="s">
        <v>61</v>
      </c>
      <c r="E372">
        <v>35</v>
      </c>
      <c r="F372">
        <v>2</v>
      </c>
      <c r="G372" t="s">
        <v>62</v>
      </c>
      <c r="H372" t="s">
        <v>33</v>
      </c>
      <c r="I372" t="str">
        <f>VLOOKUP(H372,[1]CODE_SHEET!$A$2:$G$153,3,FALSE)</f>
        <v>Orbicella</v>
      </c>
      <c r="J372" t="str">
        <f>VLOOKUP(H372,[1]CODE_SHEET!$A$2:$G$153,4,FALSE)</f>
        <v>annularis</v>
      </c>
      <c r="K372" s="1">
        <v>10</v>
      </c>
      <c r="L372" s="1">
        <v>5</v>
      </c>
      <c r="M372" s="1">
        <v>5</v>
      </c>
      <c r="N372">
        <f t="shared" si="17"/>
        <v>117.80972450961724</v>
      </c>
      <c r="O372">
        <v>10</v>
      </c>
      <c r="P372" t="s">
        <v>29</v>
      </c>
      <c r="Q372" t="s">
        <v>30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f t="shared" si="18"/>
        <v>0</v>
      </c>
      <c r="Y372">
        <f t="shared" si="19"/>
        <v>117.80972450961724</v>
      </c>
    </row>
    <row r="373" spans="1:25">
      <c r="A373">
        <v>2021</v>
      </c>
      <c r="B373" t="s">
        <v>25</v>
      </c>
      <c r="C373">
        <v>25</v>
      </c>
      <c r="D373" t="s">
        <v>61</v>
      </c>
      <c r="E373">
        <v>35</v>
      </c>
      <c r="F373">
        <v>2</v>
      </c>
      <c r="G373" t="s">
        <v>62</v>
      </c>
      <c r="H373" t="s">
        <v>69</v>
      </c>
      <c r="I373" t="str">
        <f>VLOOKUP(H373,[1]CODE_SHEET!$A$2:$G$153,3,FALSE)</f>
        <v>Porites</v>
      </c>
      <c r="J373" t="str">
        <f>VLOOKUP(H373,[1]CODE_SHEET!$A$2:$G$153,4,FALSE)</f>
        <v>divaricata</v>
      </c>
      <c r="K373" s="1">
        <v>12</v>
      </c>
      <c r="L373" s="1">
        <v>3</v>
      </c>
      <c r="M373" s="1">
        <v>21</v>
      </c>
      <c r="N373">
        <f t="shared" si="17"/>
        <v>494.80084294039244</v>
      </c>
      <c r="O373">
        <v>10</v>
      </c>
      <c r="P373" t="s">
        <v>29</v>
      </c>
      <c r="Q373" t="s">
        <v>30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f t="shared" si="18"/>
        <v>0</v>
      </c>
      <c r="Y373">
        <f t="shared" si="19"/>
        <v>494.80084294039244</v>
      </c>
    </row>
    <row r="374" spans="1:25">
      <c r="A374">
        <v>2021</v>
      </c>
      <c r="B374" t="s">
        <v>25</v>
      </c>
      <c r="C374">
        <v>25</v>
      </c>
      <c r="D374" t="s">
        <v>61</v>
      </c>
      <c r="E374">
        <v>35</v>
      </c>
      <c r="F374">
        <v>2</v>
      </c>
      <c r="G374" t="s">
        <v>62</v>
      </c>
      <c r="H374" t="s">
        <v>31</v>
      </c>
      <c r="I374" t="str">
        <f>VLOOKUP(H374,[1]CODE_SHEET!$A$2:$G$153,3,FALSE)</f>
        <v>Agaricia</v>
      </c>
      <c r="J374" t="str">
        <f>VLOOKUP(H374,[1]CODE_SHEET!$A$2:$G$153,4,FALSE)</f>
        <v>agaricites</v>
      </c>
      <c r="K374" s="1">
        <v>23</v>
      </c>
      <c r="L374" s="1">
        <v>6</v>
      </c>
      <c r="M374" s="1">
        <v>2</v>
      </c>
      <c r="N374">
        <f t="shared" si="17"/>
        <v>91.106186954104004</v>
      </c>
      <c r="O374">
        <v>10</v>
      </c>
      <c r="P374" t="s">
        <v>29</v>
      </c>
      <c r="Q374" t="s">
        <v>30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f t="shared" si="18"/>
        <v>0</v>
      </c>
      <c r="Y374">
        <f t="shared" si="19"/>
        <v>91.106186954104004</v>
      </c>
    </row>
    <row r="375" spans="1:25">
      <c r="A375">
        <v>2021</v>
      </c>
      <c r="B375" t="s">
        <v>25</v>
      </c>
      <c r="C375">
        <v>25</v>
      </c>
      <c r="D375" t="s">
        <v>61</v>
      </c>
      <c r="E375">
        <v>35</v>
      </c>
      <c r="F375">
        <v>2</v>
      </c>
      <c r="G375" t="s">
        <v>62</v>
      </c>
      <c r="H375" t="s">
        <v>34</v>
      </c>
      <c r="I375" t="str">
        <f>VLOOKUP(H375,[1]CODE_SHEET!$A$2:$G$153,3,FALSE)</f>
        <v>Porites</v>
      </c>
      <c r="J375" t="str">
        <f>VLOOKUP(H375,[1]CODE_SHEET!$A$2:$G$153,4,FALSE)</f>
        <v>astreoides</v>
      </c>
      <c r="K375" s="1">
        <v>20</v>
      </c>
      <c r="L375" s="1">
        <v>5</v>
      </c>
      <c r="M375" s="1">
        <v>5</v>
      </c>
      <c r="N375">
        <f t="shared" si="17"/>
        <v>196.34954084936209</v>
      </c>
      <c r="O375">
        <v>10</v>
      </c>
      <c r="P375" t="s">
        <v>29</v>
      </c>
      <c r="Q375" t="s">
        <v>30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f t="shared" si="18"/>
        <v>0</v>
      </c>
      <c r="Y375">
        <f t="shared" si="19"/>
        <v>196.34954084936209</v>
      </c>
    </row>
    <row r="376" spans="1:25">
      <c r="A376">
        <v>2021</v>
      </c>
      <c r="B376" t="s">
        <v>25</v>
      </c>
      <c r="C376">
        <v>25</v>
      </c>
      <c r="D376" t="s">
        <v>61</v>
      </c>
      <c r="E376">
        <v>35</v>
      </c>
      <c r="F376">
        <v>2</v>
      </c>
      <c r="G376" t="s">
        <v>62</v>
      </c>
      <c r="H376" t="s">
        <v>34</v>
      </c>
      <c r="I376" t="str">
        <f>VLOOKUP(H376,[1]CODE_SHEET!$A$2:$G$153,3,FALSE)</f>
        <v>Porites</v>
      </c>
      <c r="J376" t="str">
        <f>VLOOKUP(H376,[1]CODE_SHEET!$A$2:$G$153,4,FALSE)</f>
        <v>astreoides</v>
      </c>
      <c r="K376" s="1">
        <v>15</v>
      </c>
      <c r="L376" s="1">
        <v>8</v>
      </c>
      <c r="M376" s="1">
        <v>5</v>
      </c>
      <c r="N376">
        <f t="shared" si="17"/>
        <v>180.64157758141312</v>
      </c>
      <c r="O376">
        <v>10</v>
      </c>
      <c r="P376" t="s">
        <v>29</v>
      </c>
      <c r="Q376" t="s">
        <v>30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f t="shared" si="18"/>
        <v>0</v>
      </c>
      <c r="Y376">
        <f t="shared" si="19"/>
        <v>180.64157758141312</v>
      </c>
    </row>
    <row r="377" spans="1:25">
      <c r="A377">
        <v>2021</v>
      </c>
      <c r="B377" t="s">
        <v>25</v>
      </c>
      <c r="C377">
        <v>25</v>
      </c>
      <c r="D377" t="s">
        <v>61</v>
      </c>
      <c r="E377">
        <v>35</v>
      </c>
      <c r="F377">
        <v>2</v>
      </c>
      <c r="G377" t="s">
        <v>62</v>
      </c>
      <c r="H377" t="s">
        <v>53</v>
      </c>
      <c r="I377" t="str">
        <f>VLOOKUP(H377,[1]CODE_SHEET!$A$2:$G$153,3,FALSE)</f>
        <v>Siderastrea</v>
      </c>
      <c r="J377" t="str">
        <f>VLOOKUP(H377,[1]CODE_SHEET!$A$2:$G$153,4,FALSE)</f>
        <v>radians</v>
      </c>
      <c r="K377" s="1">
        <v>40</v>
      </c>
      <c r="L377" s="1">
        <v>20</v>
      </c>
      <c r="M377" s="1">
        <v>5</v>
      </c>
      <c r="N377">
        <f t="shared" si="17"/>
        <v>471.23889803846896</v>
      </c>
      <c r="O377">
        <v>10</v>
      </c>
      <c r="P377" t="s">
        <v>29</v>
      </c>
      <c r="Q377" t="s">
        <v>30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f t="shared" si="18"/>
        <v>0</v>
      </c>
      <c r="Y377">
        <f t="shared" si="19"/>
        <v>471.23889803846896</v>
      </c>
    </row>
    <row r="378" spans="1:25">
      <c r="A378">
        <v>2021</v>
      </c>
      <c r="B378" t="s">
        <v>25</v>
      </c>
      <c r="C378">
        <v>25</v>
      </c>
      <c r="D378" t="s">
        <v>61</v>
      </c>
      <c r="E378">
        <v>35</v>
      </c>
      <c r="F378">
        <v>2</v>
      </c>
      <c r="G378" t="s">
        <v>62</v>
      </c>
      <c r="H378" t="s">
        <v>41</v>
      </c>
      <c r="I378" t="str">
        <f>VLOOKUP(H378,[1]CODE_SHEET!$A$2:$G$153,3,FALSE)</f>
        <v>Millepora</v>
      </c>
      <c r="J378" t="str">
        <f>VLOOKUP(H378,[1]CODE_SHEET!$A$2:$G$153,4,FALSE)</f>
        <v>alcicornis</v>
      </c>
      <c r="K378" s="1">
        <v>18</v>
      </c>
      <c r="L378" s="1">
        <v>2</v>
      </c>
      <c r="M378" s="1">
        <v>12</v>
      </c>
      <c r="N378">
        <f t="shared" si="17"/>
        <v>376.99111843077515</v>
      </c>
      <c r="O378">
        <v>10</v>
      </c>
      <c r="P378" t="s">
        <v>29</v>
      </c>
      <c r="Q378" t="s">
        <v>30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f t="shared" si="18"/>
        <v>0</v>
      </c>
      <c r="Y378">
        <f t="shared" si="19"/>
        <v>376.99111843077515</v>
      </c>
    </row>
    <row r="379" spans="1:25">
      <c r="A379">
        <v>2021</v>
      </c>
      <c r="B379" t="s">
        <v>25</v>
      </c>
      <c r="C379">
        <v>25</v>
      </c>
      <c r="D379" t="s">
        <v>61</v>
      </c>
      <c r="E379">
        <v>35</v>
      </c>
      <c r="F379">
        <v>2</v>
      </c>
      <c r="G379" t="s">
        <v>62</v>
      </c>
      <c r="H379" t="s">
        <v>59</v>
      </c>
      <c r="I379" t="str">
        <f>VLOOKUP(H379,[1]CODE_SHEET!$A$2:$G$153,3,FALSE)</f>
        <v xml:space="preserve">Stephanocoenia </v>
      </c>
      <c r="J379" t="str">
        <f>VLOOKUP(H379,[1]CODE_SHEET!$A$2:$G$153,4,FALSE)</f>
        <v>intersepta</v>
      </c>
      <c r="K379" s="1">
        <v>8</v>
      </c>
      <c r="L379" s="1">
        <v>4</v>
      </c>
      <c r="M379" s="1">
        <v>2</v>
      </c>
      <c r="N379">
        <f t="shared" si="17"/>
        <v>37.699111843077517</v>
      </c>
      <c r="O379">
        <v>10</v>
      </c>
      <c r="P379" t="s">
        <v>29</v>
      </c>
      <c r="Q379" t="s">
        <v>30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f t="shared" si="18"/>
        <v>0</v>
      </c>
      <c r="Y379">
        <f t="shared" si="19"/>
        <v>37.699111843077517</v>
      </c>
    </row>
    <row r="380" spans="1:25">
      <c r="A380">
        <v>2021</v>
      </c>
      <c r="B380" t="s">
        <v>25</v>
      </c>
      <c r="C380">
        <v>25</v>
      </c>
      <c r="D380" t="s">
        <v>61</v>
      </c>
      <c r="E380">
        <v>35</v>
      </c>
      <c r="F380">
        <v>2</v>
      </c>
      <c r="G380" t="s">
        <v>62</v>
      </c>
      <c r="H380" t="s">
        <v>31</v>
      </c>
      <c r="I380" t="str">
        <f>VLOOKUP(H380,[1]CODE_SHEET!$A$2:$G$153,3,FALSE)</f>
        <v>Agaricia</v>
      </c>
      <c r="J380" t="str">
        <f>VLOOKUP(H380,[1]CODE_SHEET!$A$2:$G$153,4,FALSE)</f>
        <v>agaricites</v>
      </c>
      <c r="K380" s="1">
        <v>27</v>
      </c>
      <c r="L380" s="1">
        <v>5</v>
      </c>
      <c r="M380" s="1">
        <v>5</v>
      </c>
      <c r="N380">
        <f t="shared" si="17"/>
        <v>251.32741228718345</v>
      </c>
      <c r="O380">
        <v>10</v>
      </c>
      <c r="P380" t="s">
        <v>29</v>
      </c>
      <c r="Q380" t="s">
        <v>30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f t="shared" si="18"/>
        <v>0</v>
      </c>
      <c r="Y380">
        <f t="shared" si="19"/>
        <v>251.32741228718345</v>
      </c>
    </row>
    <row r="381" spans="1:25">
      <c r="A381">
        <v>2021</v>
      </c>
      <c r="B381" t="s">
        <v>25</v>
      </c>
      <c r="C381">
        <v>25</v>
      </c>
      <c r="D381" t="s">
        <v>61</v>
      </c>
      <c r="E381">
        <v>35</v>
      </c>
      <c r="F381">
        <v>2</v>
      </c>
      <c r="G381" t="s">
        <v>62</v>
      </c>
      <c r="H381" t="s">
        <v>32</v>
      </c>
      <c r="I381" t="str">
        <f>VLOOKUP(H381,[1]CODE_SHEET!$A$2:$G$153,3,FALSE)</f>
        <v>Porites</v>
      </c>
      <c r="J381" t="str">
        <f>VLOOKUP(H381,[1]CODE_SHEET!$A$2:$G$153,4,FALSE)</f>
        <v>porites</v>
      </c>
      <c r="K381" s="1">
        <v>60</v>
      </c>
      <c r="L381" s="1">
        <v>12</v>
      </c>
      <c r="M381" s="1">
        <v>5</v>
      </c>
      <c r="N381">
        <f t="shared" si="17"/>
        <v>565.48667764616278</v>
      </c>
      <c r="O381">
        <v>10</v>
      </c>
      <c r="P381" t="s">
        <v>29</v>
      </c>
      <c r="Q381" t="s">
        <v>30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f t="shared" si="18"/>
        <v>0</v>
      </c>
      <c r="Y381">
        <f t="shared" si="19"/>
        <v>565.48667764616278</v>
      </c>
    </row>
    <row r="382" spans="1:25">
      <c r="A382">
        <v>2021</v>
      </c>
      <c r="B382" t="s">
        <v>25</v>
      </c>
      <c r="C382">
        <v>25</v>
      </c>
      <c r="D382" t="s">
        <v>61</v>
      </c>
      <c r="E382">
        <v>35</v>
      </c>
      <c r="F382">
        <v>2</v>
      </c>
      <c r="G382" t="s">
        <v>62</v>
      </c>
      <c r="H382" t="s">
        <v>34</v>
      </c>
      <c r="I382" t="str">
        <f>VLOOKUP(H382,[1]CODE_SHEET!$A$2:$G$153,3,FALSE)</f>
        <v>Porites</v>
      </c>
      <c r="J382" t="str">
        <f>VLOOKUP(H382,[1]CODE_SHEET!$A$2:$G$153,4,FALSE)</f>
        <v>astreoides</v>
      </c>
      <c r="K382" s="1">
        <v>23</v>
      </c>
      <c r="L382" s="1">
        <v>12</v>
      </c>
      <c r="M382" s="1">
        <v>3</v>
      </c>
      <c r="N382">
        <f t="shared" si="17"/>
        <v>164.93361431346415</v>
      </c>
      <c r="O382">
        <v>10</v>
      </c>
      <c r="P382" t="s">
        <v>29</v>
      </c>
      <c r="Q382" t="s">
        <v>30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f t="shared" si="18"/>
        <v>0</v>
      </c>
      <c r="Y382">
        <f t="shared" si="19"/>
        <v>164.93361431346415</v>
      </c>
    </row>
    <row r="383" spans="1:25">
      <c r="A383">
        <v>2021</v>
      </c>
      <c r="B383" t="s">
        <v>25</v>
      </c>
      <c r="C383">
        <v>25</v>
      </c>
      <c r="D383" t="s">
        <v>61</v>
      </c>
      <c r="E383">
        <v>35</v>
      </c>
      <c r="F383">
        <v>2</v>
      </c>
      <c r="G383" t="s">
        <v>62</v>
      </c>
      <c r="H383" t="s">
        <v>40</v>
      </c>
      <c r="I383" t="str">
        <f>VLOOKUP(H383,[1]CODE_SHEET!$A$2:$G$153,3,FALSE)</f>
        <v>Siderastrea</v>
      </c>
      <c r="J383" t="str">
        <f>VLOOKUP(H383,[1]CODE_SHEET!$A$2:$G$153,4,FALSE)</f>
        <v>siderea</v>
      </c>
      <c r="K383" s="1">
        <v>46</v>
      </c>
      <c r="L383" s="1">
        <v>20</v>
      </c>
      <c r="M383" s="1">
        <v>11</v>
      </c>
      <c r="N383">
        <f t="shared" si="17"/>
        <v>1140.3981332530948</v>
      </c>
      <c r="O383">
        <v>10</v>
      </c>
      <c r="P383" t="s">
        <v>29</v>
      </c>
      <c r="Q383" t="s">
        <v>30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f t="shared" si="18"/>
        <v>0</v>
      </c>
      <c r="Y383">
        <f t="shared" si="19"/>
        <v>1140.3981332530948</v>
      </c>
    </row>
    <row r="384" spans="1:25">
      <c r="A384">
        <v>2021</v>
      </c>
      <c r="B384" t="s">
        <v>25</v>
      </c>
      <c r="C384">
        <v>25</v>
      </c>
      <c r="D384" t="s">
        <v>61</v>
      </c>
      <c r="E384">
        <v>35</v>
      </c>
      <c r="F384">
        <v>2</v>
      </c>
      <c r="G384" t="s">
        <v>62</v>
      </c>
      <c r="H384" t="s">
        <v>33</v>
      </c>
      <c r="I384" t="str">
        <f>VLOOKUP(H384,[1]CODE_SHEET!$A$2:$G$153,3,FALSE)</f>
        <v>Orbicella</v>
      </c>
      <c r="J384" t="str">
        <f>VLOOKUP(H384,[1]CODE_SHEET!$A$2:$G$153,4,FALSE)</f>
        <v>annularis</v>
      </c>
      <c r="K384" s="1">
        <v>50</v>
      </c>
      <c r="L384" s="1">
        <v>20</v>
      </c>
      <c r="M384" s="1">
        <v>41</v>
      </c>
      <c r="N384">
        <f t="shared" si="17"/>
        <v>4508.1854579013534</v>
      </c>
      <c r="O384">
        <v>10</v>
      </c>
      <c r="P384" t="s">
        <v>29</v>
      </c>
      <c r="Q384" t="s">
        <v>30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f t="shared" ref="X384:X447" si="20">SUM(U384:W384)/100*N384</f>
        <v>0</v>
      </c>
      <c r="Y384">
        <f t="shared" si="19"/>
        <v>4508.1854579013534</v>
      </c>
    </row>
    <row r="385" spans="1:25">
      <c r="A385">
        <v>2021</v>
      </c>
      <c r="B385" t="s">
        <v>25</v>
      </c>
      <c r="C385">
        <v>25</v>
      </c>
      <c r="D385" t="s">
        <v>61</v>
      </c>
      <c r="E385">
        <v>35</v>
      </c>
      <c r="F385">
        <v>2</v>
      </c>
      <c r="G385" t="s">
        <v>62</v>
      </c>
      <c r="H385" t="s">
        <v>58</v>
      </c>
      <c r="I385" t="str">
        <f>VLOOKUP(H385,[1]CODE_SHEET!$A$2:$G$153,3,FALSE)</f>
        <v>Mycetophellia</v>
      </c>
      <c r="J385" t="str">
        <f>VLOOKUP(H385,[1]CODE_SHEET!$A$2:$G$153,4,FALSE)</f>
        <v>larmarckiana</v>
      </c>
      <c r="K385" s="1">
        <v>20</v>
      </c>
      <c r="L385" s="1">
        <v>10</v>
      </c>
      <c r="M385" s="1">
        <v>5</v>
      </c>
      <c r="N385">
        <f t="shared" si="17"/>
        <v>235.61944901923448</v>
      </c>
      <c r="O385">
        <v>10</v>
      </c>
      <c r="P385" t="s">
        <v>29</v>
      </c>
      <c r="Q385" t="s">
        <v>30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f t="shared" si="20"/>
        <v>0</v>
      </c>
      <c r="Y385">
        <f t="shared" si="19"/>
        <v>235.61944901923448</v>
      </c>
    </row>
    <row r="386" spans="1:25">
      <c r="A386">
        <v>2021</v>
      </c>
      <c r="B386" t="s">
        <v>25</v>
      </c>
      <c r="C386">
        <v>25</v>
      </c>
      <c r="D386" t="s">
        <v>61</v>
      </c>
      <c r="E386">
        <v>35</v>
      </c>
      <c r="F386">
        <v>2</v>
      </c>
      <c r="G386" t="s">
        <v>62</v>
      </c>
      <c r="H386" t="s">
        <v>34</v>
      </c>
      <c r="I386" t="str">
        <f>VLOOKUP(H386,[1]CODE_SHEET!$A$2:$G$153,3,FALSE)</f>
        <v>Porites</v>
      </c>
      <c r="J386" t="str">
        <f>VLOOKUP(H386,[1]CODE_SHEET!$A$2:$G$153,4,FALSE)</f>
        <v>astreoides</v>
      </c>
      <c r="K386" s="1">
        <v>20</v>
      </c>
      <c r="L386" s="1">
        <v>10</v>
      </c>
      <c r="M386" s="1">
        <v>5</v>
      </c>
      <c r="N386">
        <f t="shared" si="17"/>
        <v>235.61944901923448</v>
      </c>
      <c r="O386">
        <v>10</v>
      </c>
      <c r="P386" t="s">
        <v>29</v>
      </c>
      <c r="Q386" t="s">
        <v>30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f t="shared" si="20"/>
        <v>0</v>
      </c>
      <c r="Y386">
        <f t="shared" si="19"/>
        <v>235.61944901923448</v>
      </c>
    </row>
    <row r="387" spans="1:25">
      <c r="A387">
        <v>2021</v>
      </c>
      <c r="B387" t="s">
        <v>25</v>
      </c>
      <c r="C387">
        <v>25</v>
      </c>
      <c r="D387" t="s">
        <v>61</v>
      </c>
      <c r="E387">
        <v>35</v>
      </c>
      <c r="F387">
        <v>2</v>
      </c>
      <c r="G387" t="s">
        <v>62</v>
      </c>
      <c r="H387" t="s">
        <v>39</v>
      </c>
      <c r="I387" t="str">
        <f>VLOOKUP(H387,[1]CODE_SHEET!$A$2:$G$153,3,FALSE)</f>
        <v>Pseudodiploria</v>
      </c>
      <c r="J387" t="str">
        <f>VLOOKUP(H387,[1]CODE_SHEET!$A$2:$G$153,4,FALSE)</f>
        <v>strigosa</v>
      </c>
      <c r="K387" s="1">
        <v>80</v>
      </c>
      <c r="L387" s="1">
        <v>60</v>
      </c>
      <c r="M387" s="1">
        <v>111</v>
      </c>
      <c r="N387">
        <f t="shared" ref="N387:N450" si="21">PI()*(K387/2)*M387+PI()*(L387/2)*M387</f>
        <v>24410.174918392695</v>
      </c>
      <c r="O387">
        <v>10</v>
      </c>
      <c r="P387" t="s">
        <v>29</v>
      </c>
      <c r="Q387" t="s">
        <v>30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f t="shared" si="20"/>
        <v>0</v>
      </c>
      <c r="Y387">
        <f t="shared" ref="Y387:Y450" si="22">N387-X387</f>
        <v>24410.174918392695</v>
      </c>
    </row>
    <row r="388" spans="1:25">
      <c r="A388">
        <v>2021</v>
      </c>
      <c r="B388" t="s">
        <v>25</v>
      </c>
      <c r="C388">
        <v>25</v>
      </c>
      <c r="D388" t="s">
        <v>61</v>
      </c>
      <c r="E388">
        <v>35</v>
      </c>
      <c r="F388">
        <v>2</v>
      </c>
      <c r="G388" t="s">
        <v>62</v>
      </c>
      <c r="H388" t="s">
        <v>48</v>
      </c>
      <c r="I388" t="str">
        <f>VLOOKUP(H388,[1]CODE_SHEET!$A$2:$G$153,3,FALSE)</f>
        <v>Diploria</v>
      </c>
      <c r="J388" t="str">
        <f>VLOOKUP(H388,[1]CODE_SHEET!$A$2:$G$153,4,FALSE)</f>
        <v>labyrinthyformis</v>
      </c>
      <c r="K388" s="1">
        <v>32</v>
      </c>
      <c r="L388" s="1">
        <v>15</v>
      </c>
      <c r="M388" s="1">
        <v>3</v>
      </c>
      <c r="N388">
        <f t="shared" si="21"/>
        <v>221.4822820780804</v>
      </c>
      <c r="O388">
        <v>10</v>
      </c>
      <c r="P388" t="s">
        <v>29</v>
      </c>
      <c r="Q388" t="s">
        <v>30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f t="shared" si="20"/>
        <v>0</v>
      </c>
      <c r="Y388">
        <f t="shared" si="22"/>
        <v>221.4822820780804</v>
      </c>
    </row>
    <row r="389" spans="1:25">
      <c r="A389">
        <v>2021</v>
      </c>
      <c r="B389" t="s">
        <v>25</v>
      </c>
      <c r="C389">
        <v>25</v>
      </c>
      <c r="D389" t="s">
        <v>61</v>
      </c>
      <c r="E389">
        <v>35</v>
      </c>
      <c r="F389">
        <v>2</v>
      </c>
      <c r="G389" t="s">
        <v>62</v>
      </c>
      <c r="H389" t="s">
        <v>69</v>
      </c>
      <c r="I389" t="str">
        <f>VLOOKUP(H389,[1]CODE_SHEET!$A$2:$G$153,3,FALSE)</f>
        <v>Porites</v>
      </c>
      <c r="J389" t="str">
        <f>VLOOKUP(H389,[1]CODE_SHEET!$A$2:$G$153,4,FALSE)</f>
        <v>divaricata</v>
      </c>
      <c r="K389" s="1">
        <v>30</v>
      </c>
      <c r="L389" s="1">
        <v>10</v>
      </c>
      <c r="M389" s="1">
        <v>5</v>
      </c>
      <c r="N389">
        <f t="shared" si="21"/>
        <v>314.15926535897933</v>
      </c>
      <c r="O389">
        <v>10</v>
      </c>
      <c r="P389" t="s">
        <v>29</v>
      </c>
      <c r="Q389" t="s">
        <v>30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f t="shared" si="20"/>
        <v>0</v>
      </c>
      <c r="Y389">
        <f t="shared" si="22"/>
        <v>314.15926535897933</v>
      </c>
    </row>
    <row r="390" spans="1:25">
      <c r="A390">
        <v>2021</v>
      </c>
      <c r="B390" t="s">
        <v>25</v>
      </c>
      <c r="C390">
        <v>25</v>
      </c>
      <c r="D390" t="s">
        <v>61</v>
      </c>
      <c r="E390">
        <v>35</v>
      </c>
      <c r="F390">
        <v>2</v>
      </c>
      <c r="G390" t="s">
        <v>62</v>
      </c>
      <c r="H390" t="s">
        <v>31</v>
      </c>
      <c r="I390" t="str">
        <f>VLOOKUP(H390,[1]CODE_SHEET!$A$2:$G$153,3,FALSE)</f>
        <v>Agaricia</v>
      </c>
      <c r="J390" t="str">
        <f>VLOOKUP(H390,[1]CODE_SHEET!$A$2:$G$153,4,FALSE)</f>
        <v>agaricites</v>
      </c>
      <c r="K390" s="1">
        <v>43</v>
      </c>
      <c r="L390" s="1">
        <v>10</v>
      </c>
      <c r="M390" s="1">
        <v>2</v>
      </c>
      <c r="N390">
        <f t="shared" si="21"/>
        <v>166.50441064025904</v>
      </c>
      <c r="O390">
        <v>10</v>
      </c>
      <c r="P390" t="s">
        <v>29</v>
      </c>
      <c r="Q390" t="s">
        <v>30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f t="shared" si="20"/>
        <v>0</v>
      </c>
      <c r="Y390">
        <f t="shared" si="22"/>
        <v>166.50441064025904</v>
      </c>
    </row>
    <row r="391" spans="1:25">
      <c r="A391">
        <v>2021</v>
      </c>
      <c r="B391" t="s">
        <v>25</v>
      </c>
      <c r="C391">
        <v>25</v>
      </c>
      <c r="D391" t="s">
        <v>61</v>
      </c>
      <c r="E391">
        <v>35</v>
      </c>
      <c r="F391">
        <v>2</v>
      </c>
      <c r="G391" t="s">
        <v>62</v>
      </c>
      <c r="H391" t="s">
        <v>53</v>
      </c>
      <c r="I391" t="str">
        <f>VLOOKUP(H391,[1]CODE_SHEET!$A$2:$G$153,3,FALSE)</f>
        <v>Siderastrea</v>
      </c>
      <c r="J391" t="str">
        <f>VLOOKUP(H391,[1]CODE_SHEET!$A$2:$G$153,4,FALSE)</f>
        <v>radians</v>
      </c>
      <c r="K391" s="1">
        <v>10</v>
      </c>
      <c r="L391" s="1">
        <v>12</v>
      </c>
      <c r="M391" s="1">
        <v>2</v>
      </c>
      <c r="N391">
        <f t="shared" si="21"/>
        <v>69.115038378975441</v>
      </c>
      <c r="O391">
        <v>10</v>
      </c>
      <c r="P391" t="s">
        <v>29</v>
      </c>
      <c r="Q391" t="s">
        <v>30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f t="shared" si="20"/>
        <v>0</v>
      </c>
      <c r="Y391">
        <f t="shared" si="22"/>
        <v>69.115038378975441</v>
      </c>
    </row>
    <row r="392" spans="1:25">
      <c r="A392">
        <v>2021</v>
      </c>
      <c r="B392" t="s">
        <v>25</v>
      </c>
      <c r="C392">
        <v>25</v>
      </c>
      <c r="D392" t="s">
        <v>61</v>
      </c>
      <c r="E392">
        <v>35</v>
      </c>
      <c r="F392">
        <v>2</v>
      </c>
      <c r="G392" t="s">
        <v>62</v>
      </c>
      <c r="H392" t="s">
        <v>53</v>
      </c>
      <c r="I392" t="str">
        <f>VLOOKUP(H392,[1]CODE_SHEET!$A$2:$G$153,3,FALSE)</f>
        <v>Siderastrea</v>
      </c>
      <c r="J392" t="str">
        <f>VLOOKUP(H392,[1]CODE_SHEET!$A$2:$G$153,4,FALSE)</f>
        <v>radians</v>
      </c>
      <c r="K392" s="1">
        <v>8</v>
      </c>
      <c r="L392" s="1">
        <v>5</v>
      </c>
      <c r="M392" s="1">
        <v>2</v>
      </c>
      <c r="N392">
        <f t="shared" si="21"/>
        <v>40.840704496667314</v>
      </c>
      <c r="O392">
        <v>10</v>
      </c>
      <c r="P392" t="s">
        <v>29</v>
      </c>
      <c r="Q392" t="s">
        <v>30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f t="shared" si="20"/>
        <v>0</v>
      </c>
      <c r="Y392">
        <f t="shared" si="22"/>
        <v>40.840704496667314</v>
      </c>
    </row>
    <row r="393" spans="1:25">
      <c r="A393">
        <v>2021</v>
      </c>
      <c r="B393" t="s">
        <v>25</v>
      </c>
      <c r="C393">
        <v>25</v>
      </c>
      <c r="D393" t="s">
        <v>61</v>
      </c>
      <c r="E393">
        <v>35</v>
      </c>
      <c r="F393">
        <v>2</v>
      </c>
      <c r="G393" t="s">
        <v>62</v>
      </c>
      <c r="H393" t="s">
        <v>53</v>
      </c>
      <c r="I393" t="str">
        <f>VLOOKUP(H393,[1]CODE_SHEET!$A$2:$G$153,3,FALSE)</f>
        <v>Siderastrea</v>
      </c>
      <c r="J393" t="str">
        <f>VLOOKUP(H393,[1]CODE_SHEET!$A$2:$G$153,4,FALSE)</f>
        <v>radians</v>
      </c>
      <c r="K393" s="1">
        <v>6</v>
      </c>
      <c r="L393" s="1">
        <v>10</v>
      </c>
      <c r="M393" s="1">
        <v>2</v>
      </c>
      <c r="N393">
        <f t="shared" si="21"/>
        <v>50.26548245743669</v>
      </c>
      <c r="O393">
        <v>10</v>
      </c>
      <c r="P393" t="s">
        <v>29</v>
      </c>
      <c r="Q393" t="s">
        <v>30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f t="shared" si="20"/>
        <v>0</v>
      </c>
      <c r="Y393">
        <f t="shared" si="22"/>
        <v>50.26548245743669</v>
      </c>
    </row>
    <row r="394" spans="1:25">
      <c r="A394">
        <v>2021</v>
      </c>
      <c r="B394" t="s">
        <v>25</v>
      </c>
      <c r="C394">
        <v>25</v>
      </c>
      <c r="D394" t="s">
        <v>61</v>
      </c>
      <c r="E394">
        <v>35</v>
      </c>
      <c r="F394">
        <v>2</v>
      </c>
      <c r="G394" t="s">
        <v>62</v>
      </c>
      <c r="H394" t="s">
        <v>53</v>
      </c>
      <c r="I394" t="str">
        <f>VLOOKUP(H394,[1]CODE_SHEET!$A$2:$G$153,3,FALSE)</f>
        <v>Siderastrea</v>
      </c>
      <c r="J394" t="str">
        <f>VLOOKUP(H394,[1]CODE_SHEET!$A$2:$G$153,4,FALSE)</f>
        <v>radians</v>
      </c>
      <c r="K394" s="1">
        <v>7</v>
      </c>
      <c r="L394" s="1">
        <v>5</v>
      </c>
      <c r="M394" s="1">
        <v>2</v>
      </c>
      <c r="N394">
        <f t="shared" si="21"/>
        <v>37.699111843077517</v>
      </c>
      <c r="O394">
        <v>10</v>
      </c>
      <c r="P394" t="s">
        <v>29</v>
      </c>
      <c r="Q394" t="s">
        <v>30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f t="shared" si="20"/>
        <v>0</v>
      </c>
      <c r="Y394">
        <f t="shared" si="22"/>
        <v>37.699111843077517</v>
      </c>
    </row>
    <row r="395" spans="1:25">
      <c r="A395">
        <v>2021</v>
      </c>
      <c r="B395" t="s">
        <v>25</v>
      </c>
      <c r="C395">
        <v>25</v>
      </c>
      <c r="D395" t="s">
        <v>61</v>
      </c>
      <c r="E395">
        <v>35</v>
      </c>
      <c r="F395">
        <v>2</v>
      </c>
      <c r="G395" t="s">
        <v>62</v>
      </c>
      <c r="H395" t="s">
        <v>53</v>
      </c>
      <c r="I395" t="str">
        <f>VLOOKUP(H395,[1]CODE_SHEET!$A$2:$G$153,3,FALSE)</f>
        <v>Siderastrea</v>
      </c>
      <c r="J395" t="str">
        <f>VLOOKUP(H395,[1]CODE_SHEET!$A$2:$G$153,4,FALSE)</f>
        <v>radians</v>
      </c>
      <c r="K395" s="1">
        <v>14</v>
      </c>
      <c r="L395" s="1">
        <v>30</v>
      </c>
      <c r="M395" s="1">
        <v>2</v>
      </c>
      <c r="N395">
        <f t="shared" si="21"/>
        <v>138.23007675795088</v>
      </c>
      <c r="O395">
        <v>10</v>
      </c>
      <c r="P395" t="s">
        <v>29</v>
      </c>
      <c r="Q395" t="s">
        <v>30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f t="shared" si="20"/>
        <v>0</v>
      </c>
      <c r="Y395">
        <f t="shared" si="22"/>
        <v>138.23007675795088</v>
      </c>
    </row>
    <row r="396" spans="1:25">
      <c r="A396">
        <v>2021</v>
      </c>
      <c r="B396" t="s">
        <v>25</v>
      </c>
      <c r="C396">
        <v>25</v>
      </c>
      <c r="D396" t="s">
        <v>61</v>
      </c>
      <c r="E396">
        <v>35</v>
      </c>
      <c r="F396">
        <v>2</v>
      </c>
      <c r="G396" t="s">
        <v>62</v>
      </c>
      <c r="H396" t="s">
        <v>34</v>
      </c>
      <c r="I396" t="str">
        <f>VLOOKUP(H396,[1]CODE_SHEET!$A$2:$G$153,3,FALSE)</f>
        <v>Porites</v>
      </c>
      <c r="J396" t="str">
        <f>VLOOKUP(H396,[1]CODE_SHEET!$A$2:$G$153,4,FALSE)</f>
        <v>astreoides</v>
      </c>
      <c r="K396" s="1">
        <v>40</v>
      </c>
      <c r="L396" s="1">
        <v>20</v>
      </c>
      <c r="M396" s="1">
        <v>5</v>
      </c>
      <c r="N396">
        <f t="shared" si="21"/>
        <v>471.23889803846896</v>
      </c>
      <c r="O396">
        <v>10</v>
      </c>
      <c r="P396" t="s">
        <v>29</v>
      </c>
      <c r="Q396" t="s">
        <v>30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f t="shared" si="20"/>
        <v>0</v>
      </c>
      <c r="Y396">
        <f t="shared" si="22"/>
        <v>471.23889803846896</v>
      </c>
    </row>
    <row r="397" spans="1:25">
      <c r="A397">
        <v>2021</v>
      </c>
      <c r="B397" t="s">
        <v>25</v>
      </c>
      <c r="C397">
        <v>25</v>
      </c>
      <c r="D397" t="s">
        <v>61</v>
      </c>
      <c r="E397">
        <v>35</v>
      </c>
      <c r="F397">
        <v>2</v>
      </c>
      <c r="G397" t="s">
        <v>62</v>
      </c>
      <c r="H397" t="s">
        <v>40</v>
      </c>
      <c r="I397" t="str">
        <f>VLOOKUP(H397,[1]CODE_SHEET!$A$2:$G$153,3,FALSE)</f>
        <v>Siderastrea</v>
      </c>
      <c r="J397" t="str">
        <f>VLOOKUP(H397,[1]CODE_SHEET!$A$2:$G$153,4,FALSE)</f>
        <v>siderea</v>
      </c>
      <c r="K397" s="1">
        <v>20</v>
      </c>
      <c r="L397" s="1">
        <v>15</v>
      </c>
      <c r="M397" s="1">
        <v>3</v>
      </c>
      <c r="N397">
        <f t="shared" si="21"/>
        <v>164.93361431346412</v>
      </c>
      <c r="O397">
        <v>10</v>
      </c>
      <c r="P397" t="s">
        <v>29</v>
      </c>
      <c r="Q397" t="s">
        <v>30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f t="shared" si="20"/>
        <v>0</v>
      </c>
      <c r="Y397">
        <f t="shared" si="22"/>
        <v>164.93361431346412</v>
      </c>
    </row>
    <row r="398" spans="1:25">
      <c r="A398">
        <v>2021</v>
      </c>
      <c r="B398" t="s">
        <v>25</v>
      </c>
      <c r="C398">
        <v>25</v>
      </c>
      <c r="D398" t="s">
        <v>61</v>
      </c>
      <c r="E398">
        <v>35</v>
      </c>
      <c r="F398">
        <v>2</v>
      </c>
      <c r="G398" t="s">
        <v>62</v>
      </c>
      <c r="H398" t="s">
        <v>31</v>
      </c>
      <c r="I398" t="str">
        <f>VLOOKUP(H398,[1]CODE_SHEET!$A$2:$G$153,3,FALSE)</f>
        <v>Agaricia</v>
      </c>
      <c r="J398" t="str">
        <f>VLOOKUP(H398,[1]CODE_SHEET!$A$2:$G$153,4,FALSE)</f>
        <v>agaricites</v>
      </c>
      <c r="K398" s="1">
        <v>40</v>
      </c>
      <c r="L398" s="1">
        <v>30</v>
      </c>
      <c r="M398" s="1">
        <v>11</v>
      </c>
      <c r="N398">
        <f t="shared" si="21"/>
        <v>1209.5131716320702</v>
      </c>
      <c r="O398">
        <v>10</v>
      </c>
      <c r="P398" t="s">
        <v>29</v>
      </c>
      <c r="Q398" t="s">
        <v>30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f t="shared" si="20"/>
        <v>0</v>
      </c>
      <c r="Y398">
        <f t="shared" si="22"/>
        <v>1209.5131716320702</v>
      </c>
    </row>
    <row r="399" spans="1:25">
      <c r="A399">
        <v>2021</v>
      </c>
      <c r="B399" t="s">
        <v>25</v>
      </c>
      <c r="C399">
        <v>25</v>
      </c>
      <c r="D399" t="s">
        <v>61</v>
      </c>
      <c r="E399">
        <v>35</v>
      </c>
      <c r="F399">
        <v>2</v>
      </c>
      <c r="G399" t="s">
        <v>62</v>
      </c>
      <c r="H399" t="s">
        <v>48</v>
      </c>
      <c r="I399" t="str">
        <f>VLOOKUP(H399,[1]CODE_SHEET!$A$2:$G$153,3,FALSE)</f>
        <v>Diploria</v>
      </c>
      <c r="J399" t="str">
        <f>VLOOKUP(H399,[1]CODE_SHEET!$A$2:$G$153,4,FALSE)</f>
        <v>labyrinthyformis</v>
      </c>
      <c r="K399" s="1">
        <v>50</v>
      </c>
      <c r="L399" s="1">
        <v>50</v>
      </c>
      <c r="M399" s="1">
        <v>71</v>
      </c>
      <c r="N399">
        <f t="shared" si="21"/>
        <v>11152.653920243765</v>
      </c>
      <c r="O399">
        <v>10</v>
      </c>
      <c r="P399" t="s">
        <v>29</v>
      </c>
      <c r="Q399" t="s">
        <v>30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f t="shared" si="20"/>
        <v>0</v>
      </c>
      <c r="Y399">
        <f t="shared" si="22"/>
        <v>11152.653920243765</v>
      </c>
    </row>
    <row r="400" spans="1:25">
      <c r="A400">
        <v>2021</v>
      </c>
      <c r="B400" t="s">
        <v>25</v>
      </c>
      <c r="C400">
        <v>25</v>
      </c>
      <c r="D400" t="s">
        <v>61</v>
      </c>
      <c r="E400">
        <v>35</v>
      </c>
      <c r="F400">
        <v>2</v>
      </c>
      <c r="G400" t="s">
        <v>62</v>
      </c>
      <c r="H400" t="s">
        <v>69</v>
      </c>
      <c r="I400" t="str">
        <f>VLOOKUP(H400,[1]CODE_SHEET!$A$2:$G$153,3,FALSE)</f>
        <v>Porites</v>
      </c>
      <c r="J400" t="str">
        <f>VLOOKUP(H400,[1]CODE_SHEET!$A$2:$G$153,4,FALSE)</f>
        <v>divaricata</v>
      </c>
      <c r="K400" s="1">
        <v>20</v>
      </c>
      <c r="L400" s="1">
        <v>8</v>
      </c>
      <c r="M400" s="1">
        <v>11</v>
      </c>
      <c r="N400">
        <f t="shared" si="21"/>
        <v>483.80526865282815</v>
      </c>
      <c r="O400">
        <v>10</v>
      </c>
      <c r="P400" t="s">
        <v>29</v>
      </c>
      <c r="Q400" t="s">
        <v>30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f t="shared" si="20"/>
        <v>0</v>
      </c>
      <c r="Y400">
        <f t="shared" si="22"/>
        <v>483.80526865282815</v>
      </c>
    </row>
    <row r="401" spans="1:25">
      <c r="A401">
        <v>2021</v>
      </c>
      <c r="B401" t="s">
        <v>25</v>
      </c>
      <c r="C401">
        <v>25</v>
      </c>
      <c r="D401" t="s">
        <v>61</v>
      </c>
      <c r="E401">
        <v>35</v>
      </c>
      <c r="F401">
        <v>2</v>
      </c>
      <c r="G401" t="s">
        <v>62</v>
      </c>
      <c r="H401" t="s">
        <v>31</v>
      </c>
      <c r="I401" t="str">
        <f>VLOOKUP(H401,[1]CODE_SHEET!$A$2:$G$153,3,FALSE)</f>
        <v>Agaricia</v>
      </c>
      <c r="J401" t="str">
        <f>VLOOKUP(H401,[1]CODE_SHEET!$A$2:$G$153,4,FALSE)</f>
        <v>agaricites</v>
      </c>
      <c r="K401" s="1">
        <v>8</v>
      </c>
      <c r="L401" s="1">
        <v>8</v>
      </c>
      <c r="M401" s="1">
        <v>2</v>
      </c>
      <c r="N401">
        <f t="shared" si="21"/>
        <v>50.26548245743669</v>
      </c>
      <c r="O401">
        <v>10</v>
      </c>
      <c r="P401" t="s">
        <v>29</v>
      </c>
      <c r="Q401" t="s">
        <v>30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f t="shared" si="20"/>
        <v>0</v>
      </c>
      <c r="Y401">
        <f t="shared" si="22"/>
        <v>50.26548245743669</v>
      </c>
    </row>
    <row r="402" spans="1:25">
      <c r="A402">
        <v>2021</v>
      </c>
      <c r="B402" t="s">
        <v>25</v>
      </c>
      <c r="C402">
        <v>25</v>
      </c>
      <c r="D402" t="s">
        <v>61</v>
      </c>
      <c r="E402">
        <v>35</v>
      </c>
      <c r="F402">
        <v>2</v>
      </c>
      <c r="G402" t="s">
        <v>62</v>
      </c>
      <c r="H402" t="s">
        <v>31</v>
      </c>
      <c r="I402" t="str">
        <f>VLOOKUP(H402,[1]CODE_SHEET!$A$2:$G$153,3,FALSE)</f>
        <v>Agaricia</v>
      </c>
      <c r="J402" t="str">
        <f>VLOOKUP(H402,[1]CODE_SHEET!$A$2:$G$153,4,FALSE)</f>
        <v>agaricites</v>
      </c>
      <c r="K402" s="1">
        <v>10</v>
      </c>
      <c r="L402" s="1">
        <v>3</v>
      </c>
      <c r="M402" s="1">
        <v>11</v>
      </c>
      <c r="N402">
        <f t="shared" si="21"/>
        <v>224.62387473167021</v>
      </c>
      <c r="O402">
        <v>10</v>
      </c>
      <c r="P402" t="s">
        <v>29</v>
      </c>
      <c r="Q402" t="s">
        <v>30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f t="shared" si="20"/>
        <v>0</v>
      </c>
      <c r="Y402">
        <f t="shared" si="22"/>
        <v>224.62387473167021</v>
      </c>
    </row>
    <row r="403" spans="1:25">
      <c r="A403">
        <v>2021</v>
      </c>
      <c r="B403" t="s">
        <v>25</v>
      </c>
      <c r="C403">
        <v>25</v>
      </c>
      <c r="D403" t="s">
        <v>61</v>
      </c>
      <c r="E403">
        <v>35</v>
      </c>
      <c r="F403">
        <v>2</v>
      </c>
      <c r="G403" t="s">
        <v>62</v>
      </c>
      <c r="H403" t="s">
        <v>59</v>
      </c>
      <c r="I403" t="str">
        <f>VLOOKUP(H403,[1]CODE_SHEET!$A$2:$G$153,3,FALSE)</f>
        <v xml:space="preserve">Stephanocoenia </v>
      </c>
      <c r="J403" t="str">
        <f>VLOOKUP(H403,[1]CODE_SHEET!$A$2:$G$153,4,FALSE)</f>
        <v>intersepta</v>
      </c>
      <c r="K403" s="1">
        <v>10</v>
      </c>
      <c r="L403" s="1">
        <v>20</v>
      </c>
      <c r="M403" s="1">
        <v>3</v>
      </c>
      <c r="N403">
        <f t="shared" si="21"/>
        <v>141.37166941154067</v>
      </c>
      <c r="O403">
        <v>10</v>
      </c>
      <c r="P403" t="s">
        <v>29</v>
      </c>
      <c r="Q403" t="s">
        <v>30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f t="shared" si="20"/>
        <v>0</v>
      </c>
      <c r="Y403">
        <f t="shared" si="22"/>
        <v>141.37166941154067</v>
      </c>
    </row>
    <row r="404" spans="1:25">
      <c r="A404">
        <v>2021</v>
      </c>
      <c r="B404" t="s">
        <v>25</v>
      </c>
      <c r="C404">
        <v>25</v>
      </c>
      <c r="D404" t="s">
        <v>61</v>
      </c>
      <c r="E404">
        <v>35</v>
      </c>
      <c r="F404">
        <v>2</v>
      </c>
      <c r="G404" t="s">
        <v>62</v>
      </c>
      <c r="H404" t="s">
        <v>32</v>
      </c>
      <c r="I404" t="str">
        <f>VLOOKUP(H404,[1]CODE_SHEET!$A$2:$G$153,3,FALSE)</f>
        <v>Porites</v>
      </c>
      <c r="J404" t="str">
        <f>VLOOKUP(H404,[1]CODE_SHEET!$A$2:$G$153,4,FALSE)</f>
        <v>porites</v>
      </c>
      <c r="K404" s="1">
        <v>20</v>
      </c>
      <c r="L404" s="1">
        <v>5</v>
      </c>
      <c r="M404" s="1">
        <v>11</v>
      </c>
      <c r="N404">
        <f t="shared" si="21"/>
        <v>431.96898986859657</v>
      </c>
      <c r="O404">
        <v>10</v>
      </c>
      <c r="P404" t="s">
        <v>29</v>
      </c>
      <c r="Q404" t="s">
        <v>30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f t="shared" si="20"/>
        <v>0</v>
      </c>
      <c r="Y404">
        <f t="shared" si="22"/>
        <v>431.96898986859657</v>
      </c>
    </row>
    <row r="405" spans="1:25">
      <c r="A405">
        <v>2021</v>
      </c>
      <c r="B405" t="s">
        <v>25</v>
      </c>
      <c r="C405">
        <v>25</v>
      </c>
      <c r="D405" t="s">
        <v>61</v>
      </c>
      <c r="E405">
        <v>35</v>
      </c>
      <c r="F405">
        <v>2</v>
      </c>
      <c r="G405" t="s">
        <v>62</v>
      </c>
      <c r="H405" t="s">
        <v>37</v>
      </c>
      <c r="I405" t="str">
        <f>VLOOKUP(H405,[1]CODE_SHEET!$A$2:$G$153,3,FALSE)</f>
        <v>Agaricia</v>
      </c>
      <c r="J405" t="str">
        <f>VLOOKUP(H405,[1]CODE_SHEET!$A$2:$G$153,4,FALSE)</f>
        <v>larmarcki</v>
      </c>
      <c r="K405" s="1">
        <v>80</v>
      </c>
      <c r="L405" s="1">
        <v>40</v>
      </c>
      <c r="M405" s="1">
        <v>11</v>
      </c>
      <c r="N405">
        <f t="shared" si="21"/>
        <v>2073.4511513692637</v>
      </c>
      <c r="O405">
        <v>10</v>
      </c>
      <c r="P405" t="s">
        <v>29</v>
      </c>
      <c r="Q405" t="s">
        <v>30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f t="shared" si="20"/>
        <v>0</v>
      </c>
      <c r="Y405">
        <f t="shared" si="22"/>
        <v>2073.4511513692637</v>
      </c>
    </row>
    <row r="406" spans="1:25">
      <c r="A406">
        <v>2021</v>
      </c>
      <c r="B406" t="s">
        <v>25</v>
      </c>
      <c r="C406">
        <v>25</v>
      </c>
      <c r="D406" t="s">
        <v>70</v>
      </c>
      <c r="E406">
        <v>40</v>
      </c>
      <c r="F406">
        <v>1</v>
      </c>
      <c r="G406" t="s">
        <v>62</v>
      </c>
      <c r="H406" t="s">
        <v>31</v>
      </c>
      <c r="I406" t="str">
        <f>VLOOKUP(H406,[1]CODE_SHEET!$A$2:$G$153,3,FALSE)</f>
        <v>Agaricia</v>
      </c>
      <c r="J406" t="str">
        <f>VLOOKUP(H406,[1]CODE_SHEET!$A$2:$G$153,4,FALSE)</f>
        <v>agaricites</v>
      </c>
      <c r="K406" s="1">
        <v>16</v>
      </c>
      <c r="L406" s="1">
        <v>12</v>
      </c>
      <c r="M406" s="1">
        <v>2</v>
      </c>
      <c r="N406">
        <f t="shared" si="21"/>
        <v>87.964594300514207</v>
      </c>
      <c r="O406">
        <v>10</v>
      </c>
      <c r="P406" t="s">
        <v>29</v>
      </c>
      <c r="Q406" t="s">
        <v>30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f t="shared" si="20"/>
        <v>0</v>
      </c>
      <c r="Y406">
        <f t="shared" si="22"/>
        <v>87.964594300514207</v>
      </c>
    </row>
    <row r="407" spans="1:25">
      <c r="A407">
        <v>2021</v>
      </c>
      <c r="B407" t="s">
        <v>25</v>
      </c>
      <c r="C407">
        <v>25</v>
      </c>
      <c r="D407" t="s">
        <v>70</v>
      </c>
      <c r="E407">
        <v>40</v>
      </c>
      <c r="F407">
        <v>1</v>
      </c>
      <c r="G407" t="s">
        <v>62</v>
      </c>
      <c r="H407" t="s">
        <v>34</v>
      </c>
      <c r="I407" t="str">
        <f>VLOOKUP(H407,[1]CODE_SHEET!$A$2:$G$153,3,FALSE)</f>
        <v>Porites</v>
      </c>
      <c r="J407" t="str">
        <f>VLOOKUP(H407,[1]CODE_SHEET!$A$2:$G$153,4,FALSE)</f>
        <v>astreoides</v>
      </c>
      <c r="K407" s="1">
        <v>10</v>
      </c>
      <c r="L407" s="1">
        <v>10</v>
      </c>
      <c r="M407" s="1">
        <v>18</v>
      </c>
      <c r="N407">
        <f t="shared" si="21"/>
        <v>565.48667764616278</v>
      </c>
      <c r="O407">
        <v>10</v>
      </c>
      <c r="P407" t="s">
        <v>29</v>
      </c>
      <c r="Q407" t="s">
        <v>30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f t="shared" si="20"/>
        <v>0</v>
      </c>
      <c r="Y407">
        <f t="shared" si="22"/>
        <v>565.48667764616278</v>
      </c>
    </row>
    <row r="408" spans="1:25">
      <c r="A408">
        <v>2021</v>
      </c>
      <c r="B408" t="s">
        <v>25</v>
      </c>
      <c r="C408">
        <v>25</v>
      </c>
      <c r="D408" t="s">
        <v>70</v>
      </c>
      <c r="E408">
        <v>40</v>
      </c>
      <c r="F408">
        <v>1</v>
      </c>
      <c r="G408" t="s">
        <v>62</v>
      </c>
      <c r="H408" t="s">
        <v>33</v>
      </c>
      <c r="I408" t="str">
        <f>VLOOKUP(H408,[1]CODE_SHEET!$A$2:$G$153,3,FALSE)</f>
        <v>Orbicella</v>
      </c>
      <c r="J408" t="str">
        <f>VLOOKUP(H408,[1]CODE_SHEET!$A$2:$G$153,4,FALSE)</f>
        <v>annularis</v>
      </c>
      <c r="K408" s="1">
        <v>20</v>
      </c>
      <c r="L408" s="1">
        <v>30</v>
      </c>
      <c r="M408" s="1">
        <v>71</v>
      </c>
      <c r="N408">
        <f t="shared" si="21"/>
        <v>5576.3269601218826</v>
      </c>
      <c r="O408">
        <v>10</v>
      </c>
      <c r="P408" t="s">
        <v>29</v>
      </c>
      <c r="Q408" t="s">
        <v>30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f t="shared" si="20"/>
        <v>0</v>
      </c>
      <c r="Y408">
        <f t="shared" si="22"/>
        <v>5576.3269601218826</v>
      </c>
    </row>
    <row r="409" spans="1:25">
      <c r="A409">
        <v>2021</v>
      </c>
      <c r="B409" t="s">
        <v>25</v>
      </c>
      <c r="C409">
        <v>25</v>
      </c>
      <c r="D409" t="s">
        <v>70</v>
      </c>
      <c r="E409">
        <v>40</v>
      </c>
      <c r="F409">
        <v>1</v>
      </c>
      <c r="G409" t="s">
        <v>62</v>
      </c>
      <c r="H409" t="s">
        <v>59</v>
      </c>
      <c r="I409" t="str">
        <f>VLOOKUP(H409,[1]CODE_SHEET!$A$2:$G$153,3,FALSE)</f>
        <v xml:space="preserve">Stephanocoenia </v>
      </c>
      <c r="J409" t="str">
        <f>VLOOKUP(H409,[1]CODE_SHEET!$A$2:$G$153,4,FALSE)</f>
        <v>intersepta</v>
      </c>
      <c r="K409" s="1">
        <v>8</v>
      </c>
      <c r="L409" s="1">
        <v>5</v>
      </c>
      <c r="M409" s="1">
        <v>1</v>
      </c>
      <c r="N409">
        <f t="shared" si="21"/>
        <v>20.420352248333657</v>
      </c>
      <c r="O409">
        <v>10</v>
      </c>
      <c r="P409" t="s">
        <v>29</v>
      </c>
      <c r="Q409" t="s">
        <v>30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f t="shared" si="20"/>
        <v>0</v>
      </c>
      <c r="Y409">
        <f t="shared" si="22"/>
        <v>20.420352248333657</v>
      </c>
    </row>
    <row r="410" spans="1:25">
      <c r="A410">
        <v>2021</v>
      </c>
      <c r="B410" t="s">
        <v>25</v>
      </c>
      <c r="C410">
        <v>25</v>
      </c>
      <c r="D410" t="s">
        <v>70</v>
      </c>
      <c r="E410">
        <v>40</v>
      </c>
      <c r="F410">
        <v>1</v>
      </c>
      <c r="G410" t="s">
        <v>62</v>
      </c>
      <c r="H410" t="s">
        <v>41</v>
      </c>
      <c r="I410" t="str">
        <f>VLOOKUP(H410,[1]CODE_SHEET!$A$2:$G$153,3,FALSE)</f>
        <v>Millepora</v>
      </c>
      <c r="J410" t="str">
        <f>VLOOKUP(H410,[1]CODE_SHEET!$A$2:$G$153,4,FALSE)</f>
        <v>alcicornis</v>
      </c>
      <c r="K410" s="1">
        <v>10</v>
      </c>
      <c r="L410" s="1">
        <v>5</v>
      </c>
      <c r="M410" s="1">
        <v>5</v>
      </c>
      <c r="N410">
        <f t="shared" si="21"/>
        <v>117.80972450961724</v>
      </c>
      <c r="O410">
        <v>10</v>
      </c>
      <c r="P410" t="s">
        <v>29</v>
      </c>
      <c r="Q410" t="s">
        <v>30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50</v>
      </c>
      <c r="X410">
        <f t="shared" si="20"/>
        <v>58.90486225480862</v>
      </c>
      <c r="Y410">
        <f t="shared" si="22"/>
        <v>58.90486225480862</v>
      </c>
    </row>
    <row r="411" spans="1:25">
      <c r="A411">
        <v>2021</v>
      </c>
      <c r="B411" t="s">
        <v>25</v>
      </c>
      <c r="C411">
        <v>25</v>
      </c>
      <c r="D411" t="s">
        <v>70</v>
      </c>
      <c r="E411">
        <v>40</v>
      </c>
      <c r="F411">
        <v>1</v>
      </c>
      <c r="G411" t="s">
        <v>62</v>
      </c>
      <c r="H411" t="s">
        <v>51</v>
      </c>
      <c r="I411" t="str">
        <f>VLOOKUP(H411,[1]CODE_SHEET!$A$2:$G$153,3,FALSE)</f>
        <v>Dichocoenia</v>
      </c>
      <c r="J411" t="str">
        <f>VLOOKUP(H411,[1]CODE_SHEET!$A$2:$G$153,4,FALSE)</f>
        <v>stokesii</v>
      </c>
      <c r="K411" s="1">
        <v>10</v>
      </c>
      <c r="L411" s="1">
        <v>5</v>
      </c>
      <c r="M411" s="1">
        <v>1</v>
      </c>
      <c r="N411">
        <f t="shared" si="21"/>
        <v>23.561944901923447</v>
      </c>
      <c r="O411">
        <v>10</v>
      </c>
      <c r="P411" t="s">
        <v>29</v>
      </c>
      <c r="Q411" t="s">
        <v>30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f t="shared" si="20"/>
        <v>0</v>
      </c>
      <c r="Y411">
        <f t="shared" si="22"/>
        <v>23.561944901923447</v>
      </c>
    </row>
    <row r="412" spans="1:25">
      <c r="A412">
        <v>2021</v>
      </c>
      <c r="B412" t="s">
        <v>25</v>
      </c>
      <c r="C412">
        <v>25</v>
      </c>
      <c r="D412" t="s">
        <v>70</v>
      </c>
      <c r="E412">
        <v>40</v>
      </c>
      <c r="F412">
        <v>1</v>
      </c>
      <c r="G412" t="s">
        <v>62</v>
      </c>
      <c r="H412" t="s">
        <v>51</v>
      </c>
      <c r="I412" t="str">
        <f>VLOOKUP(H412,[1]CODE_SHEET!$A$2:$G$153,3,FALSE)</f>
        <v>Dichocoenia</v>
      </c>
      <c r="J412" t="str">
        <f>VLOOKUP(H412,[1]CODE_SHEET!$A$2:$G$153,4,FALSE)</f>
        <v>stokesii</v>
      </c>
      <c r="K412" s="1">
        <v>8</v>
      </c>
      <c r="L412" s="1">
        <v>3</v>
      </c>
      <c r="M412" s="1">
        <v>1</v>
      </c>
      <c r="N412">
        <f t="shared" si="21"/>
        <v>17.27875959474386</v>
      </c>
      <c r="O412">
        <v>10</v>
      </c>
      <c r="P412" t="s">
        <v>29</v>
      </c>
      <c r="Q412" t="s">
        <v>30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f t="shared" si="20"/>
        <v>0</v>
      </c>
      <c r="Y412">
        <f t="shared" si="22"/>
        <v>17.27875959474386</v>
      </c>
    </row>
    <row r="413" spans="1:25">
      <c r="A413">
        <v>2021</v>
      </c>
      <c r="B413" t="s">
        <v>25</v>
      </c>
      <c r="C413">
        <v>25</v>
      </c>
      <c r="D413" t="s">
        <v>70</v>
      </c>
      <c r="E413">
        <v>40</v>
      </c>
      <c r="F413">
        <v>1</v>
      </c>
      <c r="G413" t="s">
        <v>62</v>
      </c>
      <c r="H413" t="s">
        <v>51</v>
      </c>
      <c r="I413" t="str">
        <f>VLOOKUP(H413,[1]CODE_SHEET!$A$2:$G$153,3,FALSE)</f>
        <v>Dichocoenia</v>
      </c>
      <c r="J413" t="str">
        <f>VLOOKUP(H413,[1]CODE_SHEET!$A$2:$G$153,4,FALSE)</f>
        <v>stokesii</v>
      </c>
      <c r="K413" s="1">
        <v>4</v>
      </c>
      <c r="L413" s="1">
        <v>2</v>
      </c>
      <c r="M413" s="1">
        <v>1</v>
      </c>
      <c r="N413">
        <f t="shared" si="21"/>
        <v>9.4247779607693793</v>
      </c>
      <c r="O413">
        <v>10</v>
      </c>
      <c r="P413" t="s">
        <v>29</v>
      </c>
      <c r="Q413" t="s">
        <v>30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f t="shared" si="20"/>
        <v>0</v>
      </c>
      <c r="Y413">
        <f t="shared" si="22"/>
        <v>9.4247779607693793</v>
      </c>
    </row>
    <row r="414" spans="1:25">
      <c r="A414">
        <v>2021</v>
      </c>
      <c r="B414" t="s">
        <v>25</v>
      </c>
      <c r="C414">
        <v>25</v>
      </c>
      <c r="D414" t="s">
        <v>70</v>
      </c>
      <c r="E414">
        <v>40</v>
      </c>
      <c r="F414">
        <v>1</v>
      </c>
      <c r="G414" t="s">
        <v>62</v>
      </c>
      <c r="H414" t="s">
        <v>51</v>
      </c>
      <c r="I414" t="str">
        <f>VLOOKUP(H414,[1]CODE_SHEET!$A$2:$G$153,3,FALSE)</f>
        <v>Dichocoenia</v>
      </c>
      <c r="J414" t="str">
        <f>VLOOKUP(H414,[1]CODE_SHEET!$A$2:$G$153,4,FALSE)</f>
        <v>stokesii</v>
      </c>
      <c r="K414" s="1">
        <v>4</v>
      </c>
      <c r="L414" s="1">
        <v>2</v>
      </c>
      <c r="M414" s="1">
        <v>1</v>
      </c>
      <c r="N414">
        <f t="shared" si="21"/>
        <v>9.4247779607693793</v>
      </c>
      <c r="O414">
        <v>10</v>
      </c>
      <c r="P414" t="s">
        <v>29</v>
      </c>
      <c r="Q414" t="s">
        <v>30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f t="shared" si="20"/>
        <v>0</v>
      </c>
      <c r="Y414">
        <f t="shared" si="22"/>
        <v>9.4247779607693793</v>
      </c>
    </row>
    <row r="415" spans="1:25">
      <c r="A415">
        <v>2021</v>
      </c>
      <c r="B415" t="s">
        <v>25</v>
      </c>
      <c r="C415">
        <v>25</v>
      </c>
      <c r="D415" t="s">
        <v>70</v>
      </c>
      <c r="E415">
        <v>40</v>
      </c>
      <c r="F415">
        <v>1</v>
      </c>
      <c r="G415" t="s">
        <v>62</v>
      </c>
      <c r="H415" t="s">
        <v>31</v>
      </c>
      <c r="I415" t="str">
        <f>VLOOKUP(H415,[1]CODE_SHEET!$A$2:$G$153,3,FALSE)</f>
        <v>Agaricia</v>
      </c>
      <c r="J415" t="str">
        <f>VLOOKUP(H415,[1]CODE_SHEET!$A$2:$G$153,4,FALSE)</f>
        <v>agaricites</v>
      </c>
      <c r="K415" s="1">
        <v>20</v>
      </c>
      <c r="L415" s="1">
        <v>20</v>
      </c>
      <c r="M415" s="1">
        <v>2</v>
      </c>
      <c r="N415">
        <f t="shared" si="21"/>
        <v>125.66370614359172</v>
      </c>
      <c r="O415">
        <v>10</v>
      </c>
      <c r="P415" t="s">
        <v>29</v>
      </c>
      <c r="Q415" t="s">
        <v>30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f t="shared" si="20"/>
        <v>0</v>
      </c>
      <c r="Y415">
        <f t="shared" si="22"/>
        <v>125.66370614359172</v>
      </c>
    </row>
    <row r="416" spans="1:25">
      <c r="A416">
        <v>2021</v>
      </c>
      <c r="B416" t="s">
        <v>25</v>
      </c>
      <c r="C416">
        <v>25</v>
      </c>
      <c r="D416" t="s">
        <v>70</v>
      </c>
      <c r="E416">
        <v>40</v>
      </c>
      <c r="F416">
        <v>1</v>
      </c>
      <c r="G416" t="s">
        <v>62</v>
      </c>
      <c r="H416" t="s">
        <v>31</v>
      </c>
      <c r="I416" t="str">
        <f>VLOOKUP(H416,[1]CODE_SHEET!$A$2:$G$153,3,FALSE)</f>
        <v>Agaricia</v>
      </c>
      <c r="J416" t="str">
        <f>VLOOKUP(H416,[1]CODE_SHEET!$A$2:$G$153,4,FALSE)</f>
        <v>agaricites</v>
      </c>
      <c r="K416" s="1">
        <v>32</v>
      </c>
      <c r="L416" s="1">
        <v>35</v>
      </c>
      <c r="M416" s="1">
        <v>2</v>
      </c>
      <c r="N416">
        <f t="shared" si="21"/>
        <v>210.48670779051614</v>
      </c>
      <c r="O416">
        <v>10</v>
      </c>
      <c r="P416" t="s">
        <v>29</v>
      </c>
      <c r="Q416" t="s">
        <v>30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f t="shared" si="20"/>
        <v>0</v>
      </c>
      <c r="Y416">
        <f t="shared" si="22"/>
        <v>210.48670779051614</v>
      </c>
    </row>
    <row r="417" spans="1:25">
      <c r="A417">
        <v>2021</v>
      </c>
      <c r="B417" t="s">
        <v>25</v>
      </c>
      <c r="C417">
        <v>25</v>
      </c>
      <c r="D417" t="s">
        <v>70</v>
      </c>
      <c r="E417">
        <v>40</v>
      </c>
      <c r="F417">
        <v>1</v>
      </c>
      <c r="G417" t="s">
        <v>62</v>
      </c>
      <c r="H417" t="s">
        <v>40</v>
      </c>
      <c r="I417" t="str">
        <f>VLOOKUP(H417,[1]CODE_SHEET!$A$2:$G$153,3,FALSE)</f>
        <v>Siderastrea</v>
      </c>
      <c r="J417" t="str">
        <f>VLOOKUP(H417,[1]CODE_SHEET!$A$2:$G$153,4,FALSE)</f>
        <v>siderea</v>
      </c>
      <c r="K417" s="1">
        <v>10</v>
      </c>
      <c r="L417" s="1">
        <v>8</v>
      </c>
      <c r="M417" s="1">
        <v>11</v>
      </c>
      <c r="N417">
        <f t="shared" si="21"/>
        <v>311.01767270538949</v>
      </c>
      <c r="O417">
        <v>10</v>
      </c>
      <c r="P417" t="s">
        <v>29</v>
      </c>
      <c r="Q417" t="s">
        <v>30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f t="shared" si="20"/>
        <v>0</v>
      </c>
      <c r="Y417">
        <f t="shared" si="22"/>
        <v>311.01767270538949</v>
      </c>
    </row>
    <row r="418" spans="1:25">
      <c r="A418">
        <v>2021</v>
      </c>
      <c r="B418" t="s">
        <v>25</v>
      </c>
      <c r="C418">
        <v>25</v>
      </c>
      <c r="D418" t="s">
        <v>70</v>
      </c>
      <c r="E418">
        <v>40</v>
      </c>
      <c r="F418">
        <v>1</v>
      </c>
      <c r="G418" t="s">
        <v>62</v>
      </c>
      <c r="H418" t="s">
        <v>34</v>
      </c>
      <c r="I418" t="str">
        <f>VLOOKUP(H418,[1]CODE_SHEET!$A$2:$G$153,3,FALSE)</f>
        <v>Porites</v>
      </c>
      <c r="J418" t="str">
        <f>VLOOKUP(H418,[1]CODE_SHEET!$A$2:$G$153,4,FALSE)</f>
        <v>astreoides</v>
      </c>
      <c r="K418" s="1">
        <v>12</v>
      </c>
      <c r="L418" s="1">
        <v>15</v>
      </c>
      <c r="M418" s="1">
        <v>3</v>
      </c>
      <c r="N418">
        <f t="shared" si="21"/>
        <v>127.23450247038662</v>
      </c>
      <c r="O418">
        <v>10</v>
      </c>
      <c r="P418" t="s">
        <v>29</v>
      </c>
      <c r="Q418" t="s">
        <v>30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f t="shared" si="20"/>
        <v>0</v>
      </c>
      <c r="Y418">
        <f t="shared" si="22"/>
        <v>127.23450247038662</v>
      </c>
    </row>
    <row r="419" spans="1:25">
      <c r="A419">
        <v>2021</v>
      </c>
      <c r="B419" t="s">
        <v>25</v>
      </c>
      <c r="C419">
        <v>25</v>
      </c>
      <c r="D419" t="s">
        <v>70</v>
      </c>
      <c r="E419">
        <v>40</v>
      </c>
      <c r="F419">
        <v>1</v>
      </c>
      <c r="G419" t="s">
        <v>62</v>
      </c>
      <c r="H419" t="s">
        <v>34</v>
      </c>
      <c r="I419" t="str">
        <f>VLOOKUP(H419,[1]CODE_SHEET!$A$2:$G$153,3,FALSE)</f>
        <v>Porites</v>
      </c>
      <c r="J419" t="str">
        <f>VLOOKUP(H419,[1]CODE_SHEET!$A$2:$G$153,4,FALSE)</f>
        <v>astreoides</v>
      </c>
      <c r="K419" s="1">
        <v>38</v>
      </c>
      <c r="L419" s="1">
        <v>22</v>
      </c>
      <c r="M419" s="1">
        <v>21</v>
      </c>
      <c r="N419">
        <f t="shared" si="21"/>
        <v>1979.2033717615695</v>
      </c>
      <c r="O419">
        <v>10</v>
      </c>
      <c r="P419" t="s">
        <v>29</v>
      </c>
      <c r="Q419" t="s">
        <v>30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f t="shared" si="20"/>
        <v>0</v>
      </c>
      <c r="Y419">
        <f t="shared" si="22"/>
        <v>1979.2033717615695</v>
      </c>
    </row>
    <row r="420" spans="1:25">
      <c r="A420">
        <v>2021</v>
      </c>
      <c r="B420" t="s">
        <v>25</v>
      </c>
      <c r="C420">
        <v>25</v>
      </c>
      <c r="D420" t="s">
        <v>70</v>
      </c>
      <c r="E420">
        <v>40</v>
      </c>
      <c r="F420">
        <v>1</v>
      </c>
      <c r="G420" t="s">
        <v>62</v>
      </c>
      <c r="H420" t="s">
        <v>31</v>
      </c>
      <c r="I420" t="str">
        <f>VLOOKUP(H420,[1]CODE_SHEET!$A$2:$G$153,3,FALSE)</f>
        <v>Agaricia</v>
      </c>
      <c r="J420" t="str">
        <f>VLOOKUP(H420,[1]CODE_SHEET!$A$2:$G$153,4,FALSE)</f>
        <v>agaricites</v>
      </c>
      <c r="K420" s="1">
        <v>44</v>
      </c>
      <c r="L420" s="1">
        <v>20</v>
      </c>
      <c r="M420" s="1">
        <v>5</v>
      </c>
      <c r="N420">
        <f t="shared" si="21"/>
        <v>502.6548245743669</v>
      </c>
      <c r="O420">
        <v>10</v>
      </c>
      <c r="P420" t="s">
        <v>29</v>
      </c>
      <c r="Q420" t="s">
        <v>30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f t="shared" si="20"/>
        <v>0</v>
      </c>
      <c r="Y420">
        <f t="shared" si="22"/>
        <v>502.6548245743669</v>
      </c>
    </row>
    <row r="421" spans="1:25">
      <c r="A421">
        <v>2021</v>
      </c>
      <c r="B421" t="s">
        <v>25</v>
      </c>
      <c r="C421">
        <v>25</v>
      </c>
      <c r="D421" t="s">
        <v>70</v>
      </c>
      <c r="E421">
        <v>40</v>
      </c>
      <c r="F421">
        <v>1</v>
      </c>
      <c r="G421" t="s">
        <v>62</v>
      </c>
      <c r="H421" t="s">
        <v>34</v>
      </c>
      <c r="I421" t="str">
        <f>VLOOKUP(H421,[1]CODE_SHEET!$A$2:$G$153,3,FALSE)</f>
        <v>Porites</v>
      </c>
      <c r="J421" t="str">
        <f>VLOOKUP(H421,[1]CODE_SHEET!$A$2:$G$153,4,FALSE)</f>
        <v>astreoides</v>
      </c>
      <c r="K421" s="1">
        <v>10</v>
      </c>
      <c r="L421" s="1">
        <v>10</v>
      </c>
      <c r="M421" s="1">
        <v>11</v>
      </c>
      <c r="N421">
        <f t="shared" si="21"/>
        <v>345.57519189487726</v>
      </c>
      <c r="O421">
        <v>10</v>
      </c>
      <c r="P421" t="s">
        <v>29</v>
      </c>
      <c r="Q421" t="s">
        <v>30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f t="shared" si="20"/>
        <v>0</v>
      </c>
      <c r="Y421">
        <f t="shared" si="22"/>
        <v>345.57519189487726</v>
      </c>
    </row>
    <row r="422" spans="1:25">
      <c r="A422">
        <v>2021</v>
      </c>
      <c r="B422" t="s">
        <v>25</v>
      </c>
      <c r="C422">
        <v>25</v>
      </c>
      <c r="D422" t="s">
        <v>70</v>
      </c>
      <c r="E422">
        <v>40</v>
      </c>
      <c r="F422">
        <v>1</v>
      </c>
      <c r="G422" t="s">
        <v>62</v>
      </c>
      <c r="H422" t="s">
        <v>48</v>
      </c>
      <c r="I422" t="str">
        <f>VLOOKUP(H422,[1]CODE_SHEET!$A$2:$G$153,3,FALSE)</f>
        <v>Diploria</v>
      </c>
      <c r="J422" t="str">
        <f>VLOOKUP(H422,[1]CODE_SHEET!$A$2:$G$153,4,FALSE)</f>
        <v>labyrinthyformis</v>
      </c>
      <c r="K422" s="1">
        <v>45</v>
      </c>
      <c r="L422" s="1">
        <v>35</v>
      </c>
      <c r="M422" s="1">
        <v>21</v>
      </c>
      <c r="N422">
        <f t="shared" si="21"/>
        <v>2638.9378290154264</v>
      </c>
      <c r="O422">
        <v>10</v>
      </c>
      <c r="P422" t="s">
        <v>29</v>
      </c>
      <c r="Q422" t="s">
        <v>30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f t="shared" si="20"/>
        <v>0</v>
      </c>
      <c r="Y422">
        <f t="shared" si="22"/>
        <v>2638.9378290154264</v>
      </c>
    </row>
    <row r="423" spans="1:25">
      <c r="A423">
        <v>2021</v>
      </c>
      <c r="B423" t="s">
        <v>25</v>
      </c>
      <c r="C423">
        <v>25</v>
      </c>
      <c r="D423" t="s">
        <v>70</v>
      </c>
      <c r="E423">
        <v>40</v>
      </c>
      <c r="F423">
        <v>1</v>
      </c>
      <c r="G423" t="s">
        <v>62</v>
      </c>
      <c r="H423" t="s">
        <v>31</v>
      </c>
      <c r="I423" t="str">
        <f>VLOOKUP(H423,[1]CODE_SHEET!$A$2:$G$153,3,FALSE)</f>
        <v>Agaricia</v>
      </c>
      <c r="J423" t="str">
        <f>VLOOKUP(H423,[1]CODE_SHEET!$A$2:$G$153,4,FALSE)</f>
        <v>agaricites</v>
      </c>
      <c r="K423" s="1">
        <v>30</v>
      </c>
      <c r="L423" s="1">
        <v>10</v>
      </c>
      <c r="M423" s="1">
        <v>21</v>
      </c>
      <c r="N423">
        <f t="shared" si="21"/>
        <v>1319.4689145077132</v>
      </c>
      <c r="O423">
        <v>10</v>
      </c>
      <c r="P423" t="s">
        <v>29</v>
      </c>
      <c r="Q423" t="s">
        <v>30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f t="shared" si="20"/>
        <v>0</v>
      </c>
      <c r="Y423">
        <f t="shared" si="22"/>
        <v>1319.4689145077132</v>
      </c>
    </row>
    <row r="424" spans="1:25">
      <c r="A424">
        <v>2021</v>
      </c>
      <c r="B424" t="s">
        <v>25</v>
      </c>
      <c r="C424">
        <v>25</v>
      </c>
      <c r="D424" t="s">
        <v>70</v>
      </c>
      <c r="E424">
        <v>40</v>
      </c>
      <c r="F424">
        <v>1</v>
      </c>
      <c r="G424" t="s">
        <v>62</v>
      </c>
      <c r="H424" t="s">
        <v>34</v>
      </c>
      <c r="I424" t="str">
        <f>VLOOKUP(H424,[1]CODE_SHEET!$A$2:$G$153,3,FALSE)</f>
        <v>Porites</v>
      </c>
      <c r="J424" t="str">
        <f>VLOOKUP(H424,[1]CODE_SHEET!$A$2:$G$153,4,FALSE)</f>
        <v>astreoides</v>
      </c>
      <c r="K424" s="1">
        <v>20</v>
      </c>
      <c r="L424" s="1">
        <v>10</v>
      </c>
      <c r="M424" s="1">
        <v>5</v>
      </c>
      <c r="N424">
        <f t="shared" si="21"/>
        <v>235.61944901923448</v>
      </c>
      <c r="O424">
        <v>10</v>
      </c>
      <c r="P424" t="s">
        <v>29</v>
      </c>
      <c r="Q424" t="s">
        <v>30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f t="shared" si="20"/>
        <v>0</v>
      </c>
      <c r="Y424">
        <f t="shared" si="22"/>
        <v>235.61944901923448</v>
      </c>
    </row>
    <row r="425" spans="1:25">
      <c r="A425">
        <v>2021</v>
      </c>
      <c r="B425" t="s">
        <v>25</v>
      </c>
      <c r="C425">
        <v>25</v>
      </c>
      <c r="D425" t="s">
        <v>70</v>
      </c>
      <c r="E425">
        <v>40</v>
      </c>
      <c r="F425">
        <v>1</v>
      </c>
      <c r="G425" t="s">
        <v>62</v>
      </c>
      <c r="H425" t="s">
        <v>32</v>
      </c>
      <c r="I425" t="str">
        <f>VLOOKUP(H425,[1]CODE_SHEET!$A$2:$G$153,3,FALSE)</f>
        <v>Porites</v>
      </c>
      <c r="J425" t="str">
        <f>VLOOKUP(H425,[1]CODE_SHEET!$A$2:$G$153,4,FALSE)</f>
        <v>porites</v>
      </c>
      <c r="K425" s="1">
        <v>50</v>
      </c>
      <c r="L425" s="1">
        <v>20</v>
      </c>
      <c r="M425" s="1">
        <v>31</v>
      </c>
      <c r="N425">
        <f t="shared" si="21"/>
        <v>3408.6280291449257</v>
      </c>
      <c r="O425">
        <v>10</v>
      </c>
      <c r="P425" t="s">
        <v>29</v>
      </c>
      <c r="Q425" t="s">
        <v>30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f t="shared" si="20"/>
        <v>0</v>
      </c>
      <c r="Y425">
        <f t="shared" si="22"/>
        <v>3408.6280291449257</v>
      </c>
    </row>
    <row r="426" spans="1:25">
      <c r="A426">
        <v>2021</v>
      </c>
      <c r="B426" t="s">
        <v>25</v>
      </c>
      <c r="C426">
        <v>25</v>
      </c>
      <c r="D426" t="s">
        <v>70</v>
      </c>
      <c r="E426">
        <v>40</v>
      </c>
      <c r="F426">
        <v>1</v>
      </c>
      <c r="G426" t="s">
        <v>62</v>
      </c>
      <c r="H426" t="s">
        <v>32</v>
      </c>
      <c r="I426" t="str">
        <f>VLOOKUP(H426,[1]CODE_SHEET!$A$2:$G$153,3,FALSE)</f>
        <v>Porites</v>
      </c>
      <c r="J426" t="str">
        <f>VLOOKUP(H426,[1]CODE_SHEET!$A$2:$G$153,4,FALSE)</f>
        <v>porites</v>
      </c>
      <c r="K426" s="1">
        <v>30</v>
      </c>
      <c r="L426" s="1">
        <v>20</v>
      </c>
      <c r="M426" s="1">
        <v>31</v>
      </c>
      <c r="N426">
        <f t="shared" si="21"/>
        <v>2434.7343065320897</v>
      </c>
      <c r="O426">
        <v>10</v>
      </c>
      <c r="P426" t="s">
        <v>29</v>
      </c>
      <c r="Q426" t="s">
        <v>30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f t="shared" si="20"/>
        <v>0</v>
      </c>
      <c r="Y426">
        <f t="shared" si="22"/>
        <v>2434.7343065320897</v>
      </c>
    </row>
    <row r="427" spans="1:25">
      <c r="A427">
        <v>2021</v>
      </c>
      <c r="B427" t="s">
        <v>25</v>
      </c>
      <c r="C427">
        <v>25</v>
      </c>
      <c r="D427" t="s">
        <v>70</v>
      </c>
      <c r="E427">
        <v>40</v>
      </c>
      <c r="F427">
        <v>1</v>
      </c>
      <c r="G427" t="s">
        <v>62</v>
      </c>
      <c r="H427" t="s">
        <v>38</v>
      </c>
      <c r="I427" t="str">
        <f>VLOOKUP(H427,[1]CODE_SHEET!$A$2:$G$153,3,FALSE)</f>
        <v>Orbicella</v>
      </c>
      <c r="J427" t="str">
        <f>VLOOKUP(H427,[1]CODE_SHEET!$A$2:$G$153,4,FALSE)</f>
        <v>faveolata</v>
      </c>
      <c r="K427" s="1">
        <v>20</v>
      </c>
      <c r="L427" s="1">
        <v>20</v>
      </c>
      <c r="M427" s="1">
        <v>1</v>
      </c>
      <c r="N427">
        <f t="shared" si="21"/>
        <v>62.831853071795862</v>
      </c>
      <c r="O427">
        <v>10</v>
      </c>
      <c r="P427" t="s">
        <v>29</v>
      </c>
      <c r="Q427" t="s">
        <v>30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f t="shared" si="20"/>
        <v>0</v>
      </c>
      <c r="Y427">
        <f t="shared" si="22"/>
        <v>62.831853071795862</v>
      </c>
    </row>
    <row r="428" spans="1:25">
      <c r="A428">
        <v>2021</v>
      </c>
      <c r="B428" t="s">
        <v>25</v>
      </c>
      <c r="C428">
        <v>25</v>
      </c>
      <c r="D428" t="s">
        <v>70</v>
      </c>
      <c r="E428">
        <v>40</v>
      </c>
      <c r="F428">
        <v>1</v>
      </c>
      <c r="G428" t="s">
        <v>62</v>
      </c>
      <c r="H428" t="s">
        <v>59</v>
      </c>
      <c r="I428" t="str">
        <f>VLOOKUP(H428,[1]CODE_SHEET!$A$2:$G$153,3,FALSE)</f>
        <v xml:space="preserve">Stephanocoenia </v>
      </c>
      <c r="J428" t="str">
        <f>VLOOKUP(H428,[1]CODE_SHEET!$A$2:$G$153,4,FALSE)</f>
        <v>intersepta</v>
      </c>
      <c r="K428" s="1">
        <v>15</v>
      </c>
      <c r="L428" s="1">
        <v>10</v>
      </c>
      <c r="M428" s="1">
        <v>2</v>
      </c>
      <c r="N428">
        <f t="shared" si="21"/>
        <v>78.539816339744817</v>
      </c>
      <c r="O428">
        <v>10</v>
      </c>
      <c r="P428" t="s">
        <v>29</v>
      </c>
      <c r="Q428" t="s">
        <v>30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f t="shared" si="20"/>
        <v>0</v>
      </c>
      <c r="Y428">
        <f t="shared" si="22"/>
        <v>78.539816339744817</v>
      </c>
    </row>
    <row r="429" spans="1:25">
      <c r="A429">
        <v>2021</v>
      </c>
      <c r="B429" t="s">
        <v>25</v>
      </c>
      <c r="C429">
        <v>25</v>
      </c>
      <c r="D429" t="s">
        <v>70</v>
      </c>
      <c r="E429">
        <v>40</v>
      </c>
      <c r="F429">
        <v>1</v>
      </c>
      <c r="G429" t="s">
        <v>62</v>
      </c>
      <c r="H429" t="s">
        <v>34</v>
      </c>
      <c r="I429" t="str">
        <f>VLOOKUP(H429,[1]CODE_SHEET!$A$2:$G$153,3,FALSE)</f>
        <v>Porites</v>
      </c>
      <c r="J429" t="str">
        <f>VLOOKUP(H429,[1]CODE_SHEET!$A$2:$G$153,4,FALSE)</f>
        <v>astreoides</v>
      </c>
      <c r="K429" s="1">
        <v>10</v>
      </c>
      <c r="L429" s="1">
        <v>5</v>
      </c>
      <c r="M429" s="1">
        <v>11</v>
      </c>
      <c r="N429">
        <f t="shared" si="21"/>
        <v>259.18139392115796</v>
      </c>
      <c r="O429">
        <v>10</v>
      </c>
      <c r="P429" t="s">
        <v>29</v>
      </c>
      <c r="Q429" t="s">
        <v>30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f t="shared" si="20"/>
        <v>0</v>
      </c>
      <c r="Y429">
        <f t="shared" si="22"/>
        <v>259.18139392115796</v>
      </c>
    </row>
    <row r="430" spans="1:25">
      <c r="A430">
        <v>2021</v>
      </c>
      <c r="B430" t="s">
        <v>25</v>
      </c>
      <c r="C430">
        <v>25</v>
      </c>
      <c r="D430" t="s">
        <v>70</v>
      </c>
      <c r="E430">
        <v>40</v>
      </c>
      <c r="F430">
        <v>1</v>
      </c>
      <c r="G430" t="s">
        <v>62</v>
      </c>
      <c r="H430" t="s">
        <v>59</v>
      </c>
      <c r="I430" t="str">
        <f>VLOOKUP(H430,[1]CODE_SHEET!$A$2:$G$153,3,FALSE)</f>
        <v xml:space="preserve">Stephanocoenia </v>
      </c>
      <c r="J430" t="str">
        <f>VLOOKUP(H430,[1]CODE_SHEET!$A$2:$G$153,4,FALSE)</f>
        <v>intersepta</v>
      </c>
      <c r="K430" s="1">
        <v>20</v>
      </c>
      <c r="L430" s="1">
        <v>30</v>
      </c>
      <c r="M430" s="1">
        <v>21</v>
      </c>
      <c r="N430">
        <f t="shared" si="21"/>
        <v>1649.3361431346414</v>
      </c>
      <c r="O430">
        <v>10</v>
      </c>
      <c r="P430" t="s">
        <v>29</v>
      </c>
      <c r="Q430" t="s">
        <v>30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f t="shared" si="20"/>
        <v>0</v>
      </c>
      <c r="Y430">
        <f t="shared" si="22"/>
        <v>1649.3361431346414</v>
      </c>
    </row>
    <row r="431" spans="1:25">
      <c r="A431">
        <v>2021</v>
      </c>
      <c r="B431" t="s">
        <v>25</v>
      </c>
      <c r="C431">
        <v>25</v>
      </c>
      <c r="D431" t="s">
        <v>70</v>
      </c>
      <c r="E431">
        <v>40</v>
      </c>
      <c r="F431">
        <v>1</v>
      </c>
      <c r="G431" t="s">
        <v>62</v>
      </c>
      <c r="H431" t="s">
        <v>32</v>
      </c>
      <c r="I431" t="str">
        <f>VLOOKUP(H431,[1]CODE_SHEET!$A$2:$G$153,3,FALSE)</f>
        <v>Porites</v>
      </c>
      <c r="J431" t="str">
        <f>VLOOKUP(H431,[1]CODE_SHEET!$A$2:$G$153,4,FALSE)</f>
        <v>porites</v>
      </c>
      <c r="K431" s="1">
        <v>40</v>
      </c>
      <c r="L431" s="1">
        <v>20</v>
      </c>
      <c r="M431" s="1">
        <v>21</v>
      </c>
      <c r="N431">
        <f t="shared" si="21"/>
        <v>1979.2033717615698</v>
      </c>
      <c r="O431">
        <v>10</v>
      </c>
      <c r="P431" t="s">
        <v>29</v>
      </c>
      <c r="Q431" t="s">
        <v>30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f t="shared" si="20"/>
        <v>0</v>
      </c>
      <c r="Y431">
        <f t="shared" si="22"/>
        <v>1979.2033717615698</v>
      </c>
    </row>
    <row r="432" spans="1:25">
      <c r="A432">
        <v>2021</v>
      </c>
      <c r="B432" t="s">
        <v>25</v>
      </c>
      <c r="C432">
        <v>25</v>
      </c>
      <c r="D432" t="s">
        <v>70</v>
      </c>
      <c r="E432">
        <v>40</v>
      </c>
      <c r="F432">
        <v>1</v>
      </c>
      <c r="G432" t="s">
        <v>62</v>
      </c>
      <c r="H432" t="s">
        <v>35</v>
      </c>
      <c r="I432" t="str">
        <f>VLOOKUP(H432,[1]CODE_SHEET!$A$2:$G$153,3,FALSE)</f>
        <v>Montastraea</v>
      </c>
      <c r="J432" t="str">
        <f>VLOOKUP(H432,[1]CODE_SHEET!$A$2:$G$153,4,FALSE)</f>
        <v>cavernosa</v>
      </c>
      <c r="K432" s="1">
        <v>30</v>
      </c>
      <c r="L432" s="1">
        <v>8</v>
      </c>
      <c r="M432" s="1">
        <v>31</v>
      </c>
      <c r="N432">
        <f t="shared" si="21"/>
        <v>1850.3980729643881</v>
      </c>
      <c r="O432">
        <v>10</v>
      </c>
      <c r="P432" t="s">
        <v>29</v>
      </c>
      <c r="Q432" t="s">
        <v>30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f t="shared" si="20"/>
        <v>0</v>
      </c>
      <c r="Y432">
        <f t="shared" si="22"/>
        <v>1850.3980729643881</v>
      </c>
    </row>
    <row r="433" spans="1:25">
      <c r="A433">
        <v>2021</v>
      </c>
      <c r="B433" t="s">
        <v>25</v>
      </c>
      <c r="C433">
        <v>25</v>
      </c>
      <c r="D433" t="s">
        <v>70</v>
      </c>
      <c r="E433">
        <v>40</v>
      </c>
      <c r="F433">
        <v>1</v>
      </c>
      <c r="G433" t="s">
        <v>62</v>
      </c>
      <c r="H433" t="s">
        <v>41</v>
      </c>
      <c r="I433" t="str">
        <f>VLOOKUP(H433,[1]CODE_SHEET!$A$2:$G$153,3,FALSE)</f>
        <v>Millepora</v>
      </c>
      <c r="J433" t="str">
        <f>VLOOKUP(H433,[1]CODE_SHEET!$A$2:$G$153,4,FALSE)</f>
        <v>alcicornis</v>
      </c>
      <c r="K433" s="1">
        <v>30</v>
      </c>
      <c r="L433" s="1">
        <v>2</v>
      </c>
      <c r="M433" s="1">
        <v>31</v>
      </c>
      <c r="N433">
        <f t="shared" si="21"/>
        <v>1558.2299561805373</v>
      </c>
      <c r="O433">
        <v>10</v>
      </c>
      <c r="P433" t="s">
        <v>29</v>
      </c>
      <c r="Q433" t="s">
        <v>30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f t="shared" si="20"/>
        <v>0</v>
      </c>
      <c r="Y433">
        <f t="shared" si="22"/>
        <v>1558.2299561805373</v>
      </c>
    </row>
    <row r="434" spans="1:25">
      <c r="A434">
        <v>2021</v>
      </c>
      <c r="B434" t="s">
        <v>25</v>
      </c>
      <c r="C434">
        <v>25</v>
      </c>
      <c r="D434" t="s">
        <v>70</v>
      </c>
      <c r="E434">
        <v>40</v>
      </c>
      <c r="F434">
        <v>1</v>
      </c>
      <c r="G434" t="s">
        <v>62</v>
      </c>
      <c r="H434" t="s">
        <v>37</v>
      </c>
      <c r="I434" t="str">
        <f>VLOOKUP(H434,[1]CODE_SHEET!$A$2:$G$153,3,FALSE)</f>
        <v>Agaricia</v>
      </c>
      <c r="J434" t="str">
        <f>VLOOKUP(H434,[1]CODE_SHEET!$A$2:$G$153,4,FALSE)</f>
        <v>larmarcki</v>
      </c>
      <c r="K434" s="1">
        <v>30</v>
      </c>
      <c r="L434" s="1">
        <v>20</v>
      </c>
      <c r="M434" s="1">
        <v>1</v>
      </c>
      <c r="N434">
        <f t="shared" si="21"/>
        <v>78.539816339744817</v>
      </c>
      <c r="O434">
        <v>10</v>
      </c>
      <c r="P434" t="s">
        <v>29</v>
      </c>
      <c r="Q434" t="s">
        <v>30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f t="shared" si="20"/>
        <v>0</v>
      </c>
      <c r="Y434">
        <f t="shared" si="22"/>
        <v>78.539816339744817</v>
      </c>
    </row>
    <row r="435" spans="1:25">
      <c r="A435">
        <v>2021</v>
      </c>
      <c r="B435" t="s">
        <v>25</v>
      </c>
      <c r="C435">
        <v>25</v>
      </c>
      <c r="D435" t="s">
        <v>70</v>
      </c>
      <c r="E435">
        <v>40</v>
      </c>
      <c r="F435">
        <v>1</v>
      </c>
      <c r="G435" t="s">
        <v>62</v>
      </c>
      <c r="H435" t="s">
        <v>34</v>
      </c>
      <c r="I435" t="str">
        <f>VLOOKUP(H435,[1]CODE_SHEET!$A$2:$G$153,3,FALSE)</f>
        <v>Porites</v>
      </c>
      <c r="J435" t="str">
        <f>VLOOKUP(H435,[1]CODE_SHEET!$A$2:$G$153,4,FALSE)</f>
        <v>astreoides</v>
      </c>
      <c r="K435" s="1">
        <v>20</v>
      </c>
      <c r="L435" s="1">
        <v>10</v>
      </c>
      <c r="M435" s="1">
        <v>11</v>
      </c>
      <c r="N435">
        <f t="shared" si="21"/>
        <v>518.36278784231592</v>
      </c>
      <c r="O435">
        <v>10</v>
      </c>
      <c r="P435" t="s">
        <v>29</v>
      </c>
      <c r="Q435" t="s">
        <v>30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f t="shared" si="20"/>
        <v>0</v>
      </c>
      <c r="Y435">
        <f t="shared" si="22"/>
        <v>518.36278784231592</v>
      </c>
    </row>
    <row r="436" spans="1:25">
      <c r="A436">
        <v>2021</v>
      </c>
      <c r="B436" t="s">
        <v>25</v>
      </c>
      <c r="C436">
        <v>25</v>
      </c>
      <c r="D436" t="s">
        <v>70</v>
      </c>
      <c r="E436">
        <v>40</v>
      </c>
      <c r="F436">
        <v>1</v>
      </c>
      <c r="G436" t="s">
        <v>62</v>
      </c>
      <c r="H436" t="s">
        <v>59</v>
      </c>
      <c r="I436" t="str">
        <f>VLOOKUP(H436,[1]CODE_SHEET!$A$2:$G$153,3,FALSE)</f>
        <v xml:space="preserve">Stephanocoenia </v>
      </c>
      <c r="J436" t="str">
        <f>VLOOKUP(H436,[1]CODE_SHEET!$A$2:$G$153,4,FALSE)</f>
        <v>intersepta</v>
      </c>
      <c r="K436" s="1">
        <v>22</v>
      </c>
      <c r="L436" s="1">
        <v>18</v>
      </c>
      <c r="M436" s="1">
        <v>5</v>
      </c>
      <c r="N436">
        <f t="shared" si="21"/>
        <v>314.15926535897927</v>
      </c>
      <c r="O436">
        <v>10</v>
      </c>
      <c r="P436" t="s">
        <v>29</v>
      </c>
      <c r="Q436" t="s">
        <v>30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f t="shared" si="20"/>
        <v>0</v>
      </c>
      <c r="Y436">
        <f t="shared" si="22"/>
        <v>314.15926535897927</v>
      </c>
    </row>
    <row r="437" spans="1:25">
      <c r="A437">
        <v>2021</v>
      </c>
      <c r="B437" t="s">
        <v>25</v>
      </c>
      <c r="C437">
        <v>25</v>
      </c>
      <c r="D437" t="s">
        <v>70</v>
      </c>
      <c r="E437">
        <v>40</v>
      </c>
      <c r="F437">
        <v>1</v>
      </c>
      <c r="G437" t="s">
        <v>62</v>
      </c>
      <c r="H437" t="s">
        <v>32</v>
      </c>
      <c r="I437" t="str">
        <f>VLOOKUP(H437,[1]CODE_SHEET!$A$2:$G$153,3,FALSE)</f>
        <v>Porites</v>
      </c>
      <c r="J437" t="str">
        <f>VLOOKUP(H437,[1]CODE_SHEET!$A$2:$G$153,4,FALSE)</f>
        <v>porites</v>
      </c>
      <c r="K437" s="1">
        <v>30</v>
      </c>
      <c r="L437" s="1">
        <v>20</v>
      </c>
      <c r="M437" s="1">
        <v>21</v>
      </c>
      <c r="N437">
        <f t="shared" si="21"/>
        <v>1649.3361431346414</v>
      </c>
      <c r="O437">
        <v>10</v>
      </c>
      <c r="P437" t="s">
        <v>29</v>
      </c>
      <c r="Q437" t="s">
        <v>30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f t="shared" si="20"/>
        <v>0</v>
      </c>
      <c r="Y437">
        <f t="shared" si="22"/>
        <v>1649.3361431346414</v>
      </c>
    </row>
    <row r="438" spans="1:25">
      <c r="A438">
        <v>2021</v>
      </c>
      <c r="B438" t="s">
        <v>25</v>
      </c>
      <c r="C438">
        <v>25</v>
      </c>
      <c r="D438" t="s">
        <v>70</v>
      </c>
      <c r="E438">
        <v>40</v>
      </c>
      <c r="F438">
        <v>1</v>
      </c>
      <c r="G438" t="s">
        <v>62</v>
      </c>
      <c r="H438" t="s">
        <v>34</v>
      </c>
      <c r="I438" t="str">
        <f>VLOOKUP(H438,[1]CODE_SHEET!$A$2:$G$153,3,FALSE)</f>
        <v>Porites</v>
      </c>
      <c r="J438" t="str">
        <f>VLOOKUP(H438,[1]CODE_SHEET!$A$2:$G$153,4,FALSE)</f>
        <v>astreoides</v>
      </c>
      <c r="K438" s="1">
        <v>30</v>
      </c>
      <c r="L438" s="1">
        <v>20</v>
      </c>
      <c r="M438" s="1">
        <v>15</v>
      </c>
      <c r="N438">
        <f t="shared" si="21"/>
        <v>1178.0972450961724</v>
      </c>
      <c r="O438">
        <v>10</v>
      </c>
      <c r="P438" t="s">
        <v>29</v>
      </c>
      <c r="Q438" t="s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f t="shared" si="20"/>
        <v>0</v>
      </c>
      <c r="Y438">
        <f t="shared" si="22"/>
        <v>1178.0972450961724</v>
      </c>
    </row>
    <row r="439" spans="1:25">
      <c r="A439">
        <v>2021</v>
      </c>
      <c r="B439" t="s">
        <v>25</v>
      </c>
      <c r="C439">
        <v>25</v>
      </c>
      <c r="D439" t="s">
        <v>70</v>
      </c>
      <c r="E439">
        <v>40</v>
      </c>
      <c r="F439">
        <v>1</v>
      </c>
      <c r="G439" t="s">
        <v>62</v>
      </c>
      <c r="H439" t="s">
        <v>31</v>
      </c>
      <c r="I439" t="str">
        <f>VLOOKUP(H439,[1]CODE_SHEET!$A$2:$G$153,3,FALSE)</f>
        <v>Agaricia</v>
      </c>
      <c r="J439" t="str">
        <f>VLOOKUP(H439,[1]CODE_SHEET!$A$2:$G$153,4,FALSE)</f>
        <v>agaricites</v>
      </c>
      <c r="K439" s="1">
        <v>10</v>
      </c>
      <c r="L439" s="1">
        <v>10</v>
      </c>
      <c r="M439" s="1">
        <v>8</v>
      </c>
      <c r="N439">
        <f t="shared" si="21"/>
        <v>251.32741228718345</v>
      </c>
      <c r="O439">
        <v>10</v>
      </c>
      <c r="P439" t="s">
        <v>29</v>
      </c>
      <c r="Q439" t="s">
        <v>30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f t="shared" si="20"/>
        <v>0</v>
      </c>
      <c r="Y439">
        <f t="shared" si="22"/>
        <v>251.32741228718345</v>
      </c>
    </row>
    <row r="440" spans="1:25">
      <c r="A440">
        <v>2021</v>
      </c>
      <c r="B440" t="s">
        <v>25</v>
      </c>
      <c r="C440">
        <v>25</v>
      </c>
      <c r="D440" t="s">
        <v>70</v>
      </c>
      <c r="E440">
        <v>40</v>
      </c>
      <c r="F440">
        <v>1</v>
      </c>
      <c r="G440" t="s">
        <v>62</v>
      </c>
      <c r="H440" t="s">
        <v>31</v>
      </c>
      <c r="I440" t="str">
        <f>VLOOKUP(H440,[1]CODE_SHEET!$A$2:$G$153,3,FALSE)</f>
        <v>Agaricia</v>
      </c>
      <c r="J440" t="str">
        <f>VLOOKUP(H440,[1]CODE_SHEET!$A$2:$G$153,4,FALSE)</f>
        <v>agaricites</v>
      </c>
      <c r="K440" s="1">
        <v>50</v>
      </c>
      <c r="L440" s="1">
        <v>30</v>
      </c>
      <c r="M440" s="1">
        <v>61</v>
      </c>
      <c r="N440">
        <f t="shared" si="21"/>
        <v>7665.4860747590956</v>
      </c>
      <c r="O440">
        <v>10</v>
      </c>
      <c r="P440" t="s">
        <v>29</v>
      </c>
      <c r="Q440" t="s">
        <v>30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f t="shared" si="20"/>
        <v>0</v>
      </c>
      <c r="Y440">
        <f t="shared" si="22"/>
        <v>7665.4860747590956</v>
      </c>
    </row>
    <row r="441" spans="1:25">
      <c r="A441">
        <v>2021</v>
      </c>
      <c r="B441" t="s">
        <v>25</v>
      </c>
      <c r="C441">
        <v>25</v>
      </c>
      <c r="D441" t="s">
        <v>70</v>
      </c>
      <c r="E441">
        <v>40</v>
      </c>
      <c r="F441">
        <v>1</v>
      </c>
      <c r="G441" t="s">
        <v>62</v>
      </c>
      <c r="H441" t="s">
        <v>71</v>
      </c>
      <c r="I441" t="str">
        <f>VLOOKUP(H441,[1]CODE_SHEET!$A$2:$G$153,3,FALSE)</f>
        <v>Meandrina</v>
      </c>
      <c r="J441" t="str">
        <f>VLOOKUP(H441,[1]CODE_SHEET!$A$2:$G$153,4,FALSE)</f>
        <v>meandrites</v>
      </c>
      <c r="K441" s="1">
        <v>30</v>
      </c>
      <c r="L441" s="1">
        <v>40</v>
      </c>
      <c r="M441" s="1">
        <v>41</v>
      </c>
      <c r="N441">
        <f t="shared" si="21"/>
        <v>4508.1854579013525</v>
      </c>
      <c r="O441">
        <v>10</v>
      </c>
      <c r="P441" t="s">
        <v>29</v>
      </c>
      <c r="Q441" t="s">
        <v>30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f t="shared" si="20"/>
        <v>0</v>
      </c>
      <c r="Y441">
        <f t="shared" si="22"/>
        <v>4508.1854579013525</v>
      </c>
    </row>
    <row r="442" spans="1:25">
      <c r="A442">
        <v>2021</v>
      </c>
      <c r="B442" t="s">
        <v>25</v>
      </c>
      <c r="C442">
        <v>25</v>
      </c>
      <c r="D442" t="s">
        <v>70</v>
      </c>
      <c r="E442">
        <v>40</v>
      </c>
      <c r="F442">
        <v>1</v>
      </c>
      <c r="G442" t="s">
        <v>62</v>
      </c>
      <c r="H442" t="s">
        <v>53</v>
      </c>
      <c r="I442" t="str">
        <f>VLOOKUP(H442,[1]CODE_SHEET!$A$2:$G$153,3,FALSE)</f>
        <v>Siderastrea</v>
      </c>
      <c r="J442" t="str">
        <f>VLOOKUP(H442,[1]CODE_SHEET!$A$2:$G$153,4,FALSE)</f>
        <v>radians</v>
      </c>
      <c r="K442" s="1">
        <v>10</v>
      </c>
      <c r="L442" s="1">
        <v>20</v>
      </c>
      <c r="M442" s="1">
        <v>5</v>
      </c>
      <c r="N442">
        <f t="shared" si="21"/>
        <v>235.61944901923448</v>
      </c>
      <c r="O442">
        <v>10</v>
      </c>
      <c r="P442" t="s">
        <v>29</v>
      </c>
      <c r="Q442" t="s">
        <v>30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f t="shared" si="20"/>
        <v>0</v>
      </c>
      <c r="Y442">
        <f t="shared" si="22"/>
        <v>235.61944901923448</v>
      </c>
    </row>
    <row r="443" spans="1:25">
      <c r="A443">
        <v>2021</v>
      </c>
      <c r="B443" t="s">
        <v>25</v>
      </c>
      <c r="C443">
        <v>25</v>
      </c>
      <c r="D443" t="s">
        <v>70</v>
      </c>
      <c r="E443">
        <v>40</v>
      </c>
      <c r="F443">
        <v>1</v>
      </c>
      <c r="G443" t="s">
        <v>62</v>
      </c>
      <c r="H443" t="s">
        <v>53</v>
      </c>
      <c r="I443" t="str">
        <f>VLOOKUP(H443,[1]CODE_SHEET!$A$2:$G$153,3,FALSE)</f>
        <v>Siderastrea</v>
      </c>
      <c r="J443" t="str">
        <f>VLOOKUP(H443,[1]CODE_SHEET!$A$2:$G$153,4,FALSE)</f>
        <v>radians</v>
      </c>
      <c r="K443" s="1">
        <v>20</v>
      </c>
      <c r="L443" s="1">
        <v>15</v>
      </c>
      <c r="M443" s="1">
        <v>5</v>
      </c>
      <c r="N443">
        <f t="shared" si="21"/>
        <v>274.88935718910693</v>
      </c>
      <c r="O443">
        <v>10</v>
      </c>
      <c r="P443" t="s">
        <v>29</v>
      </c>
      <c r="Q443" t="s">
        <v>30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f t="shared" si="20"/>
        <v>0</v>
      </c>
      <c r="Y443">
        <f t="shared" si="22"/>
        <v>274.88935718910693</v>
      </c>
    </row>
    <row r="444" spans="1:25">
      <c r="A444">
        <v>2021</v>
      </c>
      <c r="B444" t="s">
        <v>25</v>
      </c>
      <c r="C444">
        <v>25</v>
      </c>
      <c r="D444" t="s">
        <v>70</v>
      </c>
      <c r="E444">
        <v>40</v>
      </c>
      <c r="F444">
        <v>1</v>
      </c>
      <c r="G444" t="s">
        <v>62</v>
      </c>
      <c r="H444" t="s">
        <v>39</v>
      </c>
      <c r="I444" t="str">
        <f>VLOOKUP(H444,[1]CODE_SHEET!$A$2:$G$153,3,FALSE)</f>
        <v>Pseudodiploria</v>
      </c>
      <c r="J444" t="str">
        <f>VLOOKUP(H444,[1]CODE_SHEET!$A$2:$G$153,4,FALSE)</f>
        <v>strigosa</v>
      </c>
      <c r="K444" s="1">
        <v>40</v>
      </c>
      <c r="L444" s="1">
        <v>50</v>
      </c>
      <c r="M444" s="1">
        <v>31</v>
      </c>
      <c r="N444">
        <f t="shared" si="21"/>
        <v>4382.5217517577612</v>
      </c>
      <c r="O444">
        <v>10</v>
      </c>
      <c r="P444" t="s">
        <v>29</v>
      </c>
      <c r="Q444" t="s">
        <v>30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f t="shared" si="20"/>
        <v>0</v>
      </c>
      <c r="Y444">
        <f t="shared" si="22"/>
        <v>4382.5217517577612</v>
      </c>
    </row>
    <row r="445" spans="1:25">
      <c r="A445">
        <v>2021</v>
      </c>
      <c r="B445" t="s">
        <v>25</v>
      </c>
      <c r="C445">
        <v>25</v>
      </c>
      <c r="D445" t="s">
        <v>70</v>
      </c>
      <c r="E445">
        <v>40</v>
      </c>
      <c r="F445">
        <v>1</v>
      </c>
      <c r="G445" t="s">
        <v>62</v>
      </c>
      <c r="H445" t="s">
        <v>39</v>
      </c>
      <c r="I445" t="str">
        <f>VLOOKUP(H445,[1]CODE_SHEET!$A$2:$G$153,3,FALSE)</f>
        <v>Pseudodiploria</v>
      </c>
      <c r="J445" t="str">
        <f>VLOOKUP(H445,[1]CODE_SHEET!$A$2:$G$153,4,FALSE)</f>
        <v>strigosa</v>
      </c>
      <c r="K445" s="1">
        <v>50</v>
      </c>
      <c r="L445" s="1">
        <v>50</v>
      </c>
      <c r="M445" s="1">
        <v>51</v>
      </c>
      <c r="N445">
        <f t="shared" si="21"/>
        <v>8011.0612666539728</v>
      </c>
      <c r="O445">
        <v>10</v>
      </c>
      <c r="P445" t="s">
        <v>29</v>
      </c>
      <c r="Q445" t="s">
        <v>30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f t="shared" si="20"/>
        <v>0</v>
      </c>
      <c r="Y445">
        <f t="shared" si="22"/>
        <v>8011.0612666539728</v>
      </c>
    </row>
    <row r="446" spans="1:25">
      <c r="A446">
        <v>2021</v>
      </c>
      <c r="B446" t="s">
        <v>25</v>
      </c>
      <c r="C446">
        <v>25</v>
      </c>
      <c r="D446" t="s">
        <v>70</v>
      </c>
      <c r="E446">
        <v>40</v>
      </c>
      <c r="F446">
        <v>1</v>
      </c>
      <c r="G446" t="s">
        <v>62</v>
      </c>
      <c r="H446" t="s">
        <v>64</v>
      </c>
      <c r="I446" t="str">
        <f>VLOOKUP(H446,[1]CODE_SHEET!$A$2:$G$153,3,FALSE)</f>
        <v>Madracis</v>
      </c>
      <c r="J446" t="str">
        <f>VLOOKUP(H446,[1]CODE_SHEET!$A$2:$G$153,4,FALSE)</f>
        <v>senaria</v>
      </c>
      <c r="K446" s="1">
        <v>10</v>
      </c>
      <c r="L446" s="1">
        <v>10</v>
      </c>
      <c r="M446" s="1">
        <v>11</v>
      </c>
      <c r="N446">
        <f t="shared" si="21"/>
        <v>345.57519189487726</v>
      </c>
      <c r="O446">
        <v>10</v>
      </c>
      <c r="P446" t="s">
        <v>29</v>
      </c>
      <c r="Q446" t="s">
        <v>30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f t="shared" si="20"/>
        <v>0</v>
      </c>
      <c r="Y446">
        <f t="shared" si="22"/>
        <v>345.57519189487726</v>
      </c>
    </row>
    <row r="447" spans="1:25">
      <c r="A447">
        <v>2021</v>
      </c>
      <c r="B447" t="s">
        <v>25</v>
      </c>
      <c r="C447">
        <v>25</v>
      </c>
      <c r="D447" t="s">
        <v>70</v>
      </c>
      <c r="E447">
        <v>40</v>
      </c>
      <c r="F447">
        <v>1</v>
      </c>
      <c r="G447" t="s">
        <v>62</v>
      </c>
      <c r="H447" t="s">
        <v>64</v>
      </c>
      <c r="I447" t="str">
        <f>VLOOKUP(H447,[1]CODE_SHEET!$A$2:$G$153,3,FALSE)</f>
        <v>Madracis</v>
      </c>
      <c r="J447" t="str">
        <f>VLOOKUP(H447,[1]CODE_SHEET!$A$2:$G$153,4,FALSE)</f>
        <v>senaria</v>
      </c>
      <c r="K447" s="1">
        <v>10</v>
      </c>
      <c r="L447" s="1">
        <v>10</v>
      </c>
      <c r="M447" s="1">
        <v>5</v>
      </c>
      <c r="N447">
        <f t="shared" si="21"/>
        <v>157.07963267948966</v>
      </c>
      <c r="O447">
        <v>10</v>
      </c>
      <c r="P447" t="s">
        <v>29</v>
      </c>
      <c r="Q447" t="s">
        <v>30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f t="shared" si="20"/>
        <v>0</v>
      </c>
      <c r="Y447">
        <f t="shared" si="22"/>
        <v>157.07963267948966</v>
      </c>
    </row>
    <row r="448" spans="1:25">
      <c r="A448">
        <v>2021</v>
      </c>
      <c r="B448" t="s">
        <v>25</v>
      </c>
      <c r="C448">
        <v>25</v>
      </c>
      <c r="D448" t="s">
        <v>70</v>
      </c>
      <c r="E448">
        <v>40</v>
      </c>
      <c r="F448">
        <v>1</v>
      </c>
      <c r="G448" t="s">
        <v>62</v>
      </c>
      <c r="H448" t="s">
        <v>64</v>
      </c>
      <c r="I448" t="str">
        <f>VLOOKUP(H448,[1]CODE_SHEET!$A$2:$G$153,3,FALSE)</f>
        <v>Madracis</v>
      </c>
      <c r="J448" t="str">
        <f>VLOOKUP(H448,[1]CODE_SHEET!$A$2:$G$153,4,FALSE)</f>
        <v>senaria</v>
      </c>
      <c r="K448" s="1">
        <v>5</v>
      </c>
      <c r="L448" s="1">
        <v>5</v>
      </c>
      <c r="M448" s="1">
        <v>5</v>
      </c>
      <c r="N448">
        <f t="shared" si="21"/>
        <v>78.539816339744831</v>
      </c>
      <c r="O448">
        <v>10</v>
      </c>
      <c r="P448" t="s">
        <v>29</v>
      </c>
      <c r="Q448" t="s">
        <v>30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f t="shared" ref="X448:X511" si="23">SUM(U448:W448)/100*N448</f>
        <v>0</v>
      </c>
      <c r="Y448">
        <f t="shared" si="22"/>
        <v>78.539816339744831</v>
      </c>
    </row>
    <row r="449" spans="1:25">
      <c r="A449">
        <v>2021</v>
      </c>
      <c r="B449" t="s">
        <v>25</v>
      </c>
      <c r="C449">
        <v>25</v>
      </c>
      <c r="D449" t="s">
        <v>70</v>
      </c>
      <c r="E449">
        <v>40</v>
      </c>
      <c r="F449">
        <v>1</v>
      </c>
      <c r="G449" t="s">
        <v>62</v>
      </c>
      <c r="H449" t="s">
        <v>64</v>
      </c>
      <c r="I449" t="str">
        <f>VLOOKUP(H449,[1]CODE_SHEET!$A$2:$G$153,3,FALSE)</f>
        <v>Madracis</v>
      </c>
      <c r="J449" t="str">
        <f>VLOOKUP(H449,[1]CODE_SHEET!$A$2:$G$153,4,FALSE)</f>
        <v>senaria</v>
      </c>
      <c r="K449" s="1">
        <v>5</v>
      </c>
      <c r="L449" s="1">
        <v>5</v>
      </c>
      <c r="M449" s="1">
        <v>5</v>
      </c>
      <c r="N449">
        <f t="shared" si="21"/>
        <v>78.539816339744831</v>
      </c>
      <c r="O449">
        <v>10</v>
      </c>
      <c r="P449" t="s">
        <v>29</v>
      </c>
      <c r="Q449" t="s">
        <v>30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f t="shared" si="23"/>
        <v>0</v>
      </c>
      <c r="Y449">
        <f t="shared" si="22"/>
        <v>78.539816339744831</v>
      </c>
    </row>
    <row r="450" spans="1:25">
      <c r="A450">
        <v>2021</v>
      </c>
      <c r="B450" t="s">
        <v>25</v>
      </c>
      <c r="C450">
        <v>25</v>
      </c>
      <c r="D450" t="s">
        <v>70</v>
      </c>
      <c r="E450">
        <v>40</v>
      </c>
      <c r="F450">
        <v>1</v>
      </c>
      <c r="G450" t="s">
        <v>62</v>
      </c>
      <c r="H450" t="s">
        <v>40</v>
      </c>
      <c r="I450" t="str">
        <f>VLOOKUP(H450,[1]CODE_SHEET!$A$2:$G$153,3,FALSE)</f>
        <v>Siderastrea</v>
      </c>
      <c r="J450" t="str">
        <f>VLOOKUP(H450,[1]CODE_SHEET!$A$2:$G$153,4,FALSE)</f>
        <v>siderea</v>
      </c>
      <c r="K450" s="1">
        <v>80</v>
      </c>
      <c r="L450" s="1">
        <v>40</v>
      </c>
      <c r="M450" s="1">
        <v>51</v>
      </c>
      <c r="N450">
        <f t="shared" si="21"/>
        <v>9613.2735199847666</v>
      </c>
      <c r="O450">
        <v>10</v>
      </c>
      <c r="P450" t="s">
        <v>29</v>
      </c>
      <c r="Q450" t="s">
        <v>30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f t="shared" si="23"/>
        <v>0</v>
      </c>
      <c r="Y450">
        <f t="shared" si="22"/>
        <v>9613.2735199847666</v>
      </c>
    </row>
    <row r="451" spans="1:25">
      <c r="A451">
        <v>2021</v>
      </c>
      <c r="B451" t="s">
        <v>25</v>
      </c>
      <c r="C451">
        <v>25</v>
      </c>
      <c r="D451" t="s">
        <v>70</v>
      </c>
      <c r="E451">
        <v>40</v>
      </c>
      <c r="F451">
        <v>1</v>
      </c>
      <c r="G451" t="s">
        <v>62</v>
      </c>
      <c r="H451" t="s">
        <v>31</v>
      </c>
      <c r="I451" t="str">
        <f>VLOOKUP(H451,[1]CODE_SHEET!$A$2:$G$153,3,FALSE)</f>
        <v>Agaricia</v>
      </c>
      <c r="J451" t="str">
        <f>VLOOKUP(H451,[1]CODE_SHEET!$A$2:$G$153,4,FALSE)</f>
        <v>agaricites</v>
      </c>
      <c r="K451" s="1">
        <v>30</v>
      </c>
      <c r="L451" s="1">
        <v>30</v>
      </c>
      <c r="M451" s="1">
        <v>41</v>
      </c>
      <c r="N451">
        <f t="shared" ref="N451:N514" si="24">PI()*(K451/2)*M451+PI()*(L451/2)*M451</f>
        <v>3864.1589639154454</v>
      </c>
      <c r="O451">
        <v>10</v>
      </c>
      <c r="P451" t="s">
        <v>29</v>
      </c>
      <c r="Q451" t="s">
        <v>30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f t="shared" si="23"/>
        <v>0</v>
      </c>
      <c r="Y451">
        <f t="shared" ref="Y451:Y514" si="25">N451-X451</f>
        <v>3864.1589639154454</v>
      </c>
    </row>
    <row r="452" spans="1:25">
      <c r="A452">
        <v>2021</v>
      </c>
      <c r="B452" t="s">
        <v>25</v>
      </c>
      <c r="C452">
        <v>25</v>
      </c>
      <c r="D452" t="s">
        <v>70</v>
      </c>
      <c r="E452">
        <v>40</v>
      </c>
      <c r="F452">
        <v>1</v>
      </c>
      <c r="G452" t="s">
        <v>62</v>
      </c>
      <c r="H452" t="s">
        <v>34</v>
      </c>
      <c r="I452" t="str">
        <f>VLOOKUP(H452,[1]CODE_SHEET!$A$2:$G$153,3,FALSE)</f>
        <v>Porites</v>
      </c>
      <c r="J452" t="str">
        <f>VLOOKUP(H452,[1]CODE_SHEET!$A$2:$G$153,4,FALSE)</f>
        <v>astreoides</v>
      </c>
      <c r="K452" s="1">
        <v>20</v>
      </c>
      <c r="L452" s="1">
        <v>30</v>
      </c>
      <c r="M452" s="1">
        <v>31</v>
      </c>
      <c r="N452">
        <f t="shared" si="24"/>
        <v>2434.7343065320897</v>
      </c>
      <c r="O452">
        <v>10</v>
      </c>
      <c r="P452" t="s">
        <v>29</v>
      </c>
      <c r="Q452" t="s">
        <v>30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f t="shared" si="23"/>
        <v>0</v>
      </c>
      <c r="Y452">
        <f t="shared" si="25"/>
        <v>2434.7343065320897</v>
      </c>
    </row>
    <row r="453" spans="1:25">
      <c r="A453">
        <v>2021</v>
      </c>
      <c r="B453" t="s">
        <v>25</v>
      </c>
      <c r="C453">
        <v>25</v>
      </c>
      <c r="D453" t="s">
        <v>70</v>
      </c>
      <c r="E453">
        <v>40</v>
      </c>
      <c r="F453">
        <v>1</v>
      </c>
      <c r="G453" t="s">
        <v>62</v>
      </c>
      <c r="H453" t="s">
        <v>64</v>
      </c>
      <c r="I453" t="str">
        <f>VLOOKUP(H453,[1]CODE_SHEET!$A$2:$G$153,3,FALSE)</f>
        <v>Madracis</v>
      </c>
      <c r="J453" t="str">
        <f>VLOOKUP(H453,[1]CODE_SHEET!$A$2:$G$153,4,FALSE)</f>
        <v>senaria</v>
      </c>
      <c r="K453" s="1">
        <v>50</v>
      </c>
      <c r="L453" s="1">
        <v>35</v>
      </c>
      <c r="M453" s="1">
        <v>11</v>
      </c>
      <c r="N453">
        <f t="shared" si="24"/>
        <v>1468.6945655532281</v>
      </c>
      <c r="O453">
        <v>10</v>
      </c>
      <c r="P453" t="s">
        <v>29</v>
      </c>
      <c r="Q453" t="s">
        <v>30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f t="shared" si="23"/>
        <v>0</v>
      </c>
      <c r="Y453">
        <f t="shared" si="25"/>
        <v>1468.6945655532281</v>
      </c>
    </row>
    <row r="454" spans="1:25">
      <c r="A454">
        <v>2021</v>
      </c>
      <c r="B454" t="s">
        <v>25</v>
      </c>
      <c r="C454">
        <v>25</v>
      </c>
      <c r="D454" t="s">
        <v>70</v>
      </c>
      <c r="E454">
        <v>40</v>
      </c>
      <c r="F454">
        <v>1</v>
      </c>
      <c r="G454" t="s">
        <v>62</v>
      </c>
      <c r="H454" t="s">
        <v>49</v>
      </c>
      <c r="I454" t="str">
        <f>VLOOKUP(H454,[1]CODE_SHEET!$A$2:$G$153,3,FALSE)</f>
        <v>Colpophyllia</v>
      </c>
      <c r="J454" t="str">
        <f>VLOOKUP(H454,[1]CODE_SHEET!$A$2:$G$153,4,FALSE)</f>
        <v>natans</v>
      </c>
      <c r="K454" s="1">
        <v>40</v>
      </c>
      <c r="L454" s="1">
        <v>20</v>
      </c>
      <c r="M454" s="1">
        <v>1</v>
      </c>
      <c r="N454">
        <f t="shared" si="24"/>
        <v>94.247779607693786</v>
      </c>
      <c r="O454">
        <v>10</v>
      </c>
      <c r="P454" t="s">
        <v>29</v>
      </c>
      <c r="Q454" t="s">
        <v>30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f t="shared" si="23"/>
        <v>0</v>
      </c>
      <c r="Y454">
        <f t="shared" si="25"/>
        <v>94.247779607693786</v>
      </c>
    </row>
    <row r="455" spans="1:25">
      <c r="A455">
        <v>2021</v>
      </c>
      <c r="B455" t="s">
        <v>25</v>
      </c>
      <c r="C455">
        <v>25</v>
      </c>
      <c r="D455" t="s">
        <v>70</v>
      </c>
      <c r="E455">
        <v>40</v>
      </c>
      <c r="F455">
        <v>1</v>
      </c>
      <c r="G455" t="s">
        <v>62</v>
      </c>
      <c r="H455" t="s">
        <v>34</v>
      </c>
      <c r="I455" t="str">
        <f>VLOOKUP(H455,[1]CODE_SHEET!$A$2:$G$153,3,FALSE)</f>
        <v>Porites</v>
      </c>
      <c r="J455" t="str">
        <f>VLOOKUP(H455,[1]CODE_SHEET!$A$2:$G$153,4,FALSE)</f>
        <v>astreoides</v>
      </c>
      <c r="K455" s="1">
        <v>15</v>
      </c>
      <c r="L455" s="1">
        <v>15</v>
      </c>
      <c r="M455" s="1">
        <v>15</v>
      </c>
      <c r="N455">
        <f t="shared" si="24"/>
        <v>706.85834705770344</v>
      </c>
      <c r="O455">
        <v>10</v>
      </c>
      <c r="P455" t="s">
        <v>29</v>
      </c>
      <c r="Q455" t="s">
        <v>30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f t="shared" si="23"/>
        <v>0</v>
      </c>
      <c r="Y455">
        <f t="shared" si="25"/>
        <v>706.85834705770344</v>
      </c>
    </row>
    <row r="456" spans="1:25">
      <c r="A456">
        <v>2021</v>
      </c>
      <c r="B456" t="s">
        <v>25</v>
      </c>
      <c r="C456">
        <v>25</v>
      </c>
      <c r="D456" t="s">
        <v>70</v>
      </c>
      <c r="E456">
        <v>40</v>
      </c>
      <c r="F456">
        <v>1</v>
      </c>
      <c r="G456" t="s">
        <v>62</v>
      </c>
      <c r="H456" t="s">
        <v>40</v>
      </c>
      <c r="I456" t="str">
        <f>VLOOKUP(H456,[1]CODE_SHEET!$A$2:$G$153,3,FALSE)</f>
        <v>Siderastrea</v>
      </c>
      <c r="J456" t="str">
        <f>VLOOKUP(H456,[1]CODE_SHEET!$A$2:$G$153,4,FALSE)</f>
        <v>siderea</v>
      </c>
      <c r="K456" s="1">
        <v>25</v>
      </c>
      <c r="L456" s="1">
        <v>25</v>
      </c>
      <c r="M456" s="1">
        <v>11</v>
      </c>
      <c r="N456">
        <f t="shared" si="24"/>
        <v>863.93797973719313</v>
      </c>
      <c r="O456">
        <v>10</v>
      </c>
      <c r="P456" t="s">
        <v>29</v>
      </c>
      <c r="Q456" t="s">
        <v>30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f t="shared" si="23"/>
        <v>0</v>
      </c>
      <c r="Y456">
        <f t="shared" si="25"/>
        <v>863.93797973719313</v>
      </c>
    </row>
    <row r="457" spans="1:25">
      <c r="A457">
        <v>2021</v>
      </c>
      <c r="B457" t="s">
        <v>25</v>
      </c>
      <c r="C457">
        <v>25</v>
      </c>
      <c r="D457" t="s">
        <v>70</v>
      </c>
      <c r="E457">
        <v>40</v>
      </c>
      <c r="F457">
        <v>1</v>
      </c>
      <c r="G457" t="s">
        <v>62</v>
      </c>
      <c r="H457" t="s">
        <v>31</v>
      </c>
      <c r="I457" t="str">
        <f>VLOOKUP(H457,[1]CODE_SHEET!$A$2:$G$153,3,FALSE)</f>
        <v>Agaricia</v>
      </c>
      <c r="J457" t="str">
        <f>VLOOKUP(H457,[1]CODE_SHEET!$A$2:$G$153,4,FALSE)</f>
        <v>agaricites</v>
      </c>
      <c r="K457" s="1">
        <v>50</v>
      </c>
      <c r="L457" s="1">
        <v>45</v>
      </c>
      <c r="M457" s="1">
        <v>11</v>
      </c>
      <c r="N457">
        <f t="shared" si="24"/>
        <v>1641.482161500667</v>
      </c>
      <c r="O457">
        <v>10</v>
      </c>
      <c r="P457" t="s">
        <v>29</v>
      </c>
      <c r="Q457" t="s">
        <v>30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f t="shared" si="23"/>
        <v>0</v>
      </c>
      <c r="Y457">
        <f t="shared" si="25"/>
        <v>1641.482161500667</v>
      </c>
    </row>
    <row r="458" spans="1:25">
      <c r="A458">
        <v>2021</v>
      </c>
      <c r="B458" t="s">
        <v>25</v>
      </c>
      <c r="C458">
        <v>25</v>
      </c>
      <c r="D458" t="s">
        <v>70</v>
      </c>
      <c r="E458">
        <v>40</v>
      </c>
      <c r="F458">
        <v>1</v>
      </c>
      <c r="G458" t="s">
        <v>62</v>
      </c>
      <c r="H458" t="s">
        <v>34</v>
      </c>
      <c r="I458" t="str">
        <f>VLOOKUP(H458,[1]CODE_SHEET!$A$2:$G$153,3,FALSE)</f>
        <v>Porites</v>
      </c>
      <c r="J458" t="str">
        <f>VLOOKUP(H458,[1]CODE_SHEET!$A$2:$G$153,4,FALSE)</f>
        <v>astreoides</v>
      </c>
      <c r="K458" s="1">
        <v>45</v>
      </c>
      <c r="L458" s="1">
        <v>30</v>
      </c>
      <c r="M458" s="1">
        <v>5</v>
      </c>
      <c r="N458">
        <f t="shared" si="24"/>
        <v>589.0486225480862</v>
      </c>
      <c r="O458">
        <v>10</v>
      </c>
      <c r="P458" t="s">
        <v>29</v>
      </c>
      <c r="Q458" t="s">
        <v>30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f t="shared" si="23"/>
        <v>0</v>
      </c>
      <c r="Y458">
        <f t="shared" si="25"/>
        <v>589.0486225480862</v>
      </c>
    </row>
    <row r="459" spans="1:25">
      <c r="A459">
        <v>2021</v>
      </c>
      <c r="B459" t="s">
        <v>25</v>
      </c>
      <c r="C459">
        <v>25</v>
      </c>
      <c r="D459" t="s">
        <v>70</v>
      </c>
      <c r="E459">
        <v>40</v>
      </c>
      <c r="F459">
        <v>1</v>
      </c>
      <c r="G459" t="s">
        <v>62</v>
      </c>
      <c r="H459" t="s">
        <v>34</v>
      </c>
      <c r="I459" t="str">
        <f>VLOOKUP(H459,[1]CODE_SHEET!$A$2:$G$153,3,FALSE)</f>
        <v>Porites</v>
      </c>
      <c r="J459" t="str">
        <f>VLOOKUP(H459,[1]CODE_SHEET!$A$2:$G$153,4,FALSE)</f>
        <v>astreoides</v>
      </c>
      <c r="K459" s="1">
        <v>20</v>
      </c>
      <c r="L459" s="1">
        <v>10</v>
      </c>
      <c r="M459" s="1">
        <v>5</v>
      </c>
      <c r="N459">
        <f t="shared" si="24"/>
        <v>235.61944901923448</v>
      </c>
      <c r="O459">
        <v>10</v>
      </c>
      <c r="P459" t="s">
        <v>29</v>
      </c>
      <c r="Q459" t="s">
        <v>30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f t="shared" si="23"/>
        <v>0</v>
      </c>
      <c r="Y459">
        <f t="shared" si="25"/>
        <v>235.61944901923448</v>
      </c>
    </row>
    <row r="460" spans="1:25">
      <c r="A460">
        <v>2021</v>
      </c>
      <c r="B460" t="s">
        <v>25</v>
      </c>
      <c r="C460">
        <v>25</v>
      </c>
      <c r="D460" t="s">
        <v>70</v>
      </c>
      <c r="E460">
        <v>40</v>
      </c>
      <c r="F460">
        <v>1</v>
      </c>
      <c r="G460" t="s">
        <v>62</v>
      </c>
      <c r="H460" t="s">
        <v>32</v>
      </c>
      <c r="I460" t="str">
        <f>VLOOKUP(H460,[1]CODE_SHEET!$A$2:$G$153,3,FALSE)</f>
        <v>Porites</v>
      </c>
      <c r="J460" t="str">
        <f>VLOOKUP(H460,[1]CODE_SHEET!$A$2:$G$153,4,FALSE)</f>
        <v>porites</v>
      </c>
      <c r="K460" s="1">
        <v>40</v>
      </c>
      <c r="L460" s="1">
        <v>15</v>
      </c>
      <c r="M460" s="1">
        <v>11</v>
      </c>
      <c r="N460">
        <f t="shared" si="24"/>
        <v>950.33177771091243</v>
      </c>
      <c r="O460">
        <v>10</v>
      </c>
      <c r="P460" t="s">
        <v>29</v>
      </c>
      <c r="Q460" t="s">
        <v>30</v>
      </c>
      <c r="R460">
        <v>0</v>
      </c>
      <c r="S460">
        <v>0</v>
      </c>
      <c r="T460">
        <v>0</v>
      </c>
      <c r="U460">
        <v>80</v>
      </c>
      <c r="V460">
        <v>0</v>
      </c>
      <c r="W460">
        <v>0</v>
      </c>
      <c r="X460">
        <f t="shared" si="23"/>
        <v>760.26542216872997</v>
      </c>
      <c r="Y460">
        <f t="shared" si="25"/>
        <v>190.06635554218246</v>
      </c>
    </row>
    <row r="461" spans="1:25">
      <c r="A461">
        <v>2021</v>
      </c>
      <c r="B461" t="s">
        <v>25</v>
      </c>
      <c r="C461">
        <v>25</v>
      </c>
      <c r="D461" t="s">
        <v>70</v>
      </c>
      <c r="E461">
        <v>40</v>
      </c>
      <c r="F461">
        <v>1</v>
      </c>
      <c r="G461" t="s">
        <v>62</v>
      </c>
      <c r="H461" t="s">
        <v>34</v>
      </c>
      <c r="I461" t="str">
        <f>VLOOKUP(H461,[1]CODE_SHEET!$A$2:$G$153,3,FALSE)</f>
        <v>Porites</v>
      </c>
      <c r="J461" t="str">
        <f>VLOOKUP(H461,[1]CODE_SHEET!$A$2:$G$153,4,FALSE)</f>
        <v>astreoides</v>
      </c>
      <c r="K461" s="1">
        <v>40</v>
      </c>
      <c r="L461" s="1">
        <v>30</v>
      </c>
      <c r="M461" s="1">
        <v>5</v>
      </c>
      <c r="N461">
        <f t="shared" si="24"/>
        <v>549.77871437821386</v>
      </c>
      <c r="O461">
        <v>10</v>
      </c>
      <c r="P461" t="s">
        <v>29</v>
      </c>
      <c r="Q461" t="s">
        <v>30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f t="shared" si="23"/>
        <v>0</v>
      </c>
      <c r="Y461">
        <f t="shared" si="25"/>
        <v>549.77871437821386</v>
      </c>
    </row>
    <row r="462" spans="1:25">
      <c r="A462">
        <v>2021</v>
      </c>
      <c r="B462" t="s">
        <v>25</v>
      </c>
      <c r="C462">
        <v>25</v>
      </c>
      <c r="D462" t="s">
        <v>70</v>
      </c>
      <c r="E462">
        <v>40</v>
      </c>
      <c r="F462">
        <v>1</v>
      </c>
      <c r="G462" t="s">
        <v>62</v>
      </c>
      <c r="H462" t="s">
        <v>51</v>
      </c>
      <c r="I462" t="str">
        <f>VLOOKUP(H462,[1]CODE_SHEET!$A$2:$G$153,3,FALSE)</f>
        <v>Dichocoenia</v>
      </c>
      <c r="J462" t="str">
        <f>VLOOKUP(H462,[1]CODE_SHEET!$A$2:$G$153,4,FALSE)</f>
        <v>stokesii</v>
      </c>
      <c r="K462" s="1">
        <v>20</v>
      </c>
      <c r="L462" s="1">
        <v>20</v>
      </c>
      <c r="M462" s="1">
        <v>11</v>
      </c>
      <c r="N462">
        <f t="shared" si="24"/>
        <v>691.15038378975453</v>
      </c>
      <c r="O462">
        <v>10</v>
      </c>
      <c r="P462" t="s">
        <v>29</v>
      </c>
      <c r="Q462" t="s">
        <v>30</v>
      </c>
      <c r="R462">
        <v>0</v>
      </c>
      <c r="S462">
        <v>0</v>
      </c>
      <c r="T462">
        <v>0</v>
      </c>
      <c r="U462">
        <v>50</v>
      </c>
      <c r="V462">
        <v>0</v>
      </c>
      <c r="W462">
        <v>0</v>
      </c>
      <c r="X462">
        <f t="shared" si="23"/>
        <v>345.57519189487726</v>
      </c>
      <c r="Y462">
        <f t="shared" si="25"/>
        <v>345.57519189487726</v>
      </c>
    </row>
    <row r="463" spans="1:25">
      <c r="A463">
        <v>2021</v>
      </c>
      <c r="B463" t="s">
        <v>25</v>
      </c>
      <c r="C463">
        <v>25</v>
      </c>
      <c r="D463" t="s">
        <v>70</v>
      </c>
      <c r="E463">
        <v>40</v>
      </c>
      <c r="F463">
        <v>1</v>
      </c>
      <c r="G463" t="s">
        <v>62</v>
      </c>
      <c r="H463" t="s">
        <v>31</v>
      </c>
      <c r="I463" t="str">
        <f>VLOOKUP(H463,[1]CODE_SHEET!$A$2:$G$153,3,FALSE)</f>
        <v>Agaricia</v>
      </c>
      <c r="J463" t="str">
        <f>VLOOKUP(H463,[1]CODE_SHEET!$A$2:$G$153,4,FALSE)</f>
        <v>agaricites</v>
      </c>
      <c r="K463" s="1">
        <v>20</v>
      </c>
      <c r="L463" s="1">
        <v>30</v>
      </c>
      <c r="M463" s="1">
        <v>11</v>
      </c>
      <c r="N463">
        <f t="shared" si="24"/>
        <v>863.93797973719302</v>
      </c>
      <c r="O463">
        <v>10</v>
      </c>
      <c r="P463" t="s">
        <v>29</v>
      </c>
      <c r="Q463" t="s">
        <v>30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f t="shared" si="23"/>
        <v>0</v>
      </c>
      <c r="Y463">
        <f t="shared" si="25"/>
        <v>863.93797973719302</v>
      </c>
    </row>
    <row r="464" spans="1:25">
      <c r="A464">
        <v>2021</v>
      </c>
      <c r="B464" t="s">
        <v>25</v>
      </c>
      <c r="C464">
        <v>25</v>
      </c>
      <c r="D464" t="s">
        <v>70</v>
      </c>
      <c r="E464">
        <v>40</v>
      </c>
      <c r="F464">
        <v>1</v>
      </c>
      <c r="G464" t="s">
        <v>62</v>
      </c>
      <c r="H464" t="s">
        <v>32</v>
      </c>
      <c r="I464" t="str">
        <f>VLOOKUP(H464,[1]CODE_SHEET!$A$2:$G$153,3,FALSE)</f>
        <v>Porites</v>
      </c>
      <c r="J464" t="str">
        <f>VLOOKUP(H464,[1]CODE_SHEET!$A$2:$G$153,4,FALSE)</f>
        <v>porites</v>
      </c>
      <c r="K464" s="1">
        <v>40</v>
      </c>
      <c r="L464" s="1">
        <v>25</v>
      </c>
      <c r="M464" s="1">
        <v>21</v>
      </c>
      <c r="N464">
        <f t="shared" si="24"/>
        <v>2144.1369860750337</v>
      </c>
      <c r="O464">
        <v>10</v>
      </c>
      <c r="P464" t="s">
        <v>29</v>
      </c>
      <c r="Q464" t="s">
        <v>30</v>
      </c>
      <c r="R464">
        <v>0</v>
      </c>
      <c r="S464">
        <v>0</v>
      </c>
      <c r="T464">
        <v>0</v>
      </c>
      <c r="U464">
        <v>0</v>
      </c>
      <c r="V464">
        <v>25</v>
      </c>
      <c r="W464">
        <v>0</v>
      </c>
      <c r="X464">
        <f t="shared" si="23"/>
        <v>536.03424651875844</v>
      </c>
      <c r="Y464">
        <f t="shared" si="25"/>
        <v>1608.1027395562753</v>
      </c>
    </row>
    <row r="465" spans="1:27">
      <c r="A465">
        <v>2021</v>
      </c>
      <c r="B465" t="s">
        <v>25</v>
      </c>
      <c r="C465">
        <v>25</v>
      </c>
      <c r="D465" t="s">
        <v>70</v>
      </c>
      <c r="E465">
        <v>40</v>
      </c>
      <c r="F465">
        <v>1</v>
      </c>
      <c r="G465" t="s">
        <v>62</v>
      </c>
      <c r="H465" t="s">
        <v>33</v>
      </c>
      <c r="I465" t="str">
        <f>VLOOKUP(H465,[1]CODE_SHEET!$A$2:$G$153,3,FALSE)</f>
        <v>Orbicella</v>
      </c>
      <c r="J465" t="str">
        <f>VLOOKUP(H465,[1]CODE_SHEET!$A$2:$G$153,4,FALSE)</f>
        <v>annularis</v>
      </c>
      <c r="K465" s="1">
        <v>50</v>
      </c>
      <c r="L465" s="1">
        <v>40</v>
      </c>
      <c r="M465" s="1">
        <v>66</v>
      </c>
      <c r="N465">
        <f t="shared" si="24"/>
        <v>9330.5301811616846</v>
      </c>
      <c r="O465">
        <v>10</v>
      </c>
      <c r="P465" t="s">
        <v>29</v>
      </c>
      <c r="Q465" t="s">
        <v>30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f t="shared" si="23"/>
        <v>0</v>
      </c>
      <c r="Y465">
        <f t="shared" si="25"/>
        <v>9330.5301811616846</v>
      </c>
    </row>
    <row r="466" spans="1:27">
      <c r="A466">
        <v>2021</v>
      </c>
      <c r="B466" t="s">
        <v>25</v>
      </c>
      <c r="C466">
        <v>25</v>
      </c>
      <c r="D466" t="s">
        <v>70</v>
      </c>
      <c r="E466">
        <v>40</v>
      </c>
      <c r="F466">
        <v>1</v>
      </c>
      <c r="G466" t="s">
        <v>62</v>
      </c>
      <c r="H466" t="s">
        <v>34</v>
      </c>
      <c r="I466" t="str">
        <f>VLOOKUP(H466,[1]CODE_SHEET!$A$2:$G$153,3,FALSE)</f>
        <v>Porites</v>
      </c>
      <c r="J466" t="str">
        <f>VLOOKUP(H466,[1]CODE_SHEET!$A$2:$G$153,4,FALSE)</f>
        <v>astreoides</v>
      </c>
      <c r="K466" s="1">
        <v>20</v>
      </c>
      <c r="L466" s="1">
        <v>30</v>
      </c>
      <c r="M466" s="1">
        <v>5</v>
      </c>
      <c r="N466">
        <f t="shared" si="24"/>
        <v>392.69908169872417</v>
      </c>
      <c r="O466">
        <v>10</v>
      </c>
      <c r="P466" t="s">
        <v>29</v>
      </c>
      <c r="Q466" t="s">
        <v>30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f t="shared" si="23"/>
        <v>0</v>
      </c>
      <c r="Y466">
        <f t="shared" si="25"/>
        <v>392.69908169872417</v>
      </c>
    </row>
    <row r="467" spans="1:27">
      <c r="A467">
        <v>2021</v>
      </c>
      <c r="B467" t="s">
        <v>25</v>
      </c>
      <c r="C467">
        <v>25</v>
      </c>
      <c r="D467" t="s">
        <v>70</v>
      </c>
      <c r="E467">
        <v>40</v>
      </c>
      <c r="F467">
        <v>1</v>
      </c>
      <c r="G467" t="s">
        <v>62</v>
      </c>
      <c r="H467" t="s">
        <v>34</v>
      </c>
      <c r="I467" t="str">
        <f>VLOOKUP(H467,[1]CODE_SHEET!$A$2:$G$153,3,FALSE)</f>
        <v>Porites</v>
      </c>
      <c r="J467" t="str">
        <f>VLOOKUP(H467,[1]CODE_SHEET!$A$2:$G$153,4,FALSE)</f>
        <v>astreoides</v>
      </c>
      <c r="K467" s="1">
        <v>20</v>
      </c>
      <c r="L467" s="1">
        <v>15</v>
      </c>
      <c r="M467" s="1">
        <v>5</v>
      </c>
      <c r="N467">
        <f t="shared" si="24"/>
        <v>274.88935718910693</v>
      </c>
      <c r="O467">
        <v>10</v>
      </c>
      <c r="P467" t="s">
        <v>29</v>
      </c>
      <c r="Q467" t="s">
        <v>30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f t="shared" si="23"/>
        <v>0</v>
      </c>
      <c r="Y467">
        <f t="shared" si="25"/>
        <v>274.88935718910693</v>
      </c>
    </row>
    <row r="468" spans="1:27">
      <c r="A468">
        <v>2021</v>
      </c>
      <c r="B468" t="s">
        <v>25</v>
      </c>
      <c r="C468">
        <v>25</v>
      </c>
      <c r="D468" t="s">
        <v>70</v>
      </c>
      <c r="E468">
        <v>40</v>
      </c>
      <c r="F468">
        <v>1</v>
      </c>
      <c r="G468" t="s">
        <v>62</v>
      </c>
      <c r="H468" t="s">
        <v>49</v>
      </c>
      <c r="I468" t="str">
        <f>VLOOKUP(H468,[1]CODE_SHEET!$A$2:$G$153,3,FALSE)</f>
        <v>Colpophyllia</v>
      </c>
      <c r="J468" t="str">
        <f>VLOOKUP(H468,[1]CODE_SHEET!$A$2:$G$153,4,FALSE)</f>
        <v>natans</v>
      </c>
      <c r="K468" s="1">
        <v>30</v>
      </c>
      <c r="L468" s="1">
        <v>20</v>
      </c>
      <c r="M468" s="1">
        <v>31</v>
      </c>
      <c r="N468">
        <f t="shared" si="24"/>
        <v>2434.7343065320897</v>
      </c>
      <c r="O468">
        <v>10</v>
      </c>
      <c r="P468" t="s">
        <v>29</v>
      </c>
      <c r="Q468" t="s">
        <v>30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f t="shared" si="23"/>
        <v>0</v>
      </c>
      <c r="Y468">
        <f t="shared" si="25"/>
        <v>2434.7343065320897</v>
      </c>
    </row>
    <row r="469" spans="1:27">
      <c r="A469">
        <v>2021</v>
      </c>
      <c r="B469" t="s">
        <v>25</v>
      </c>
      <c r="C469">
        <v>25</v>
      </c>
      <c r="D469" t="s">
        <v>70</v>
      </c>
      <c r="E469">
        <v>40</v>
      </c>
      <c r="F469">
        <v>1</v>
      </c>
      <c r="G469" t="s">
        <v>62</v>
      </c>
      <c r="H469" t="s">
        <v>59</v>
      </c>
      <c r="I469" t="str">
        <f>VLOOKUP(H469,[1]CODE_SHEET!$A$2:$G$153,3,FALSE)</f>
        <v xml:space="preserve">Stephanocoenia </v>
      </c>
      <c r="J469" t="str">
        <f>VLOOKUP(H469,[1]CODE_SHEET!$A$2:$G$153,4,FALSE)</f>
        <v>intersepta</v>
      </c>
      <c r="K469" s="1">
        <v>20</v>
      </c>
      <c r="L469" s="1">
        <v>20</v>
      </c>
      <c r="M469" s="1">
        <v>1</v>
      </c>
      <c r="N469">
        <f t="shared" si="24"/>
        <v>62.831853071795862</v>
      </c>
      <c r="O469">
        <v>10</v>
      </c>
      <c r="P469" t="s">
        <v>29</v>
      </c>
      <c r="Q469" t="s">
        <v>30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f t="shared" si="23"/>
        <v>0</v>
      </c>
      <c r="Y469">
        <f t="shared" si="25"/>
        <v>62.831853071795862</v>
      </c>
    </row>
    <row r="470" spans="1:27">
      <c r="A470">
        <v>2021</v>
      </c>
      <c r="B470" t="s">
        <v>25</v>
      </c>
      <c r="C470">
        <v>25</v>
      </c>
      <c r="D470" t="s">
        <v>70</v>
      </c>
      <c r="E470">
        <v>40</v>
      </c>
      <c r="F470">
        <v>1</v>
      </c>
      <c r="G470" t="s">
        <v>62</v>
      </c>
      <c r="H470" t="s">
        <v>34</v>
      </c>
      <c r="I470" t="str">
        <f>VLOOKUP(H470,[1]CODE_SHEET!$A$2:$G$153,3,FALSE)</f>
        <v>Porites</v>
      </c>
      <c r="J470" t="str">
        <f>VLOOKUP(H470,[1]CODE_SHEET!$A$2:$G$153,4,FALSE)</f>
        <v>astreoides</v>
      </c>
      <c r="K470" s="1">
        <v>30</v>
      </c>
      <c r="L470" s="1">
        <v>30</v>
      </c>
      <c r="M470" s="1">
        <v>11</v>
      </c>
      <c r="N470">
        <f t="shared" si="24"/>
        <v>1036.7255756846316</v>
      </c>
      <c r="O470">
        <v>10</v>
      </c>
      <c r="P470" t="s">
        <v>29</v>
      </c>
      <c r="Q470" t="s">
        <v>30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f t="shared" si="23"/>
        <v>0</v>
      </c>
      <c r="Y470">
        <f t="shared" si="25"/>
        <v>1036.7255756846316</v>
      </c>
    </row>
    <row r="471" spans="1:27">
      <c r="A471">
        <v>2021</v>
      </c>
      <c r="B471" t="s">
        <v>25</v>
      </c>
      <c r="C471">
        <v>25</v>
      </c>
      <c r="D471" t="s">
        <v>70</v>
      </c>
      <c r="E471">
        <v>40</v>
      </c>
      <c r="F471">
        <v>1</v>
      </c>
      <c r="G471" t="s">
        <v>62</v>
      </c>
      <c r="H471" t="s">
        <v>41</v>
      </c>
      <c r="I471" t="str">
        <f>VLOOKUP(H471,[1]CODE_SHEET!$A$2:$G$153,3,FALSE)</f>
        <v>Millepora</v>
      </c>
      <c r="J471" t="str">
        <f>VLOOKUP(H471,[1]CODE_SHEET!$A$2:$G$153,4,FALSE)</f>
        <v>alcicornis</v>
      </c>
      <c r="K471" s="1">
        <v>30</v>
      </c>
      <c r="L471" s="1">
        <v>2</v>
      </c>
      <c r="M471" s="1">
        <v>31</v>
      </c>
      <c r="N471">
        <f t="shared" si="24"/>
        <v>1558.2299561805373</v>
      </c>
      <c r="O471">
        <v>10</v>
      </c>
      <c r="P471" t="s">
        <v>29</v>
      </c>
      <c r="Q471" t="s">
        <v>30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f t="shared" si="23"/>
        <v>0</v>
      </c>
      <c r="Y471">
        <f t="shared" si="25"/>
        <v>1558.2299561805373</v>
      </c>
    </row>
    <row r="472" spans="1:27">
      <c r="A472">
        <v>2021</v>
      </c>
      <c r="B472" t="s">
        <v>25</v>
      </c>
      <c r="C472">
        <v>25</v>
      </c>
      <c r="D472" t="s">
        <v>70</v>
      </c>
      <c r="E472">
        <v>40</v>
      </c>
      <c r="F472">
        <v>1</v>
      </c>
      <c r="G472" t="s">
        <v>62</v>
      </c>
      <c r="H472" t="s">
        <v>31</v>
      </c>
      <c r="I472" t="str">
        <f>VLOOKUP(H472,[1]CODE_SHEET!$A$2:$G$153,3,FALSE)</f>
        <v>Agaricia</v>
      </c>
      <c r="J472" t="str">
        <f>VLOOKUP(H472,[1]CODE_SHEET!$A$2:$G$153,4,FALSE)</f>
        <v>agaricites</v>
      </c>
      <c r="K472" s="1">
        <v>30</v>
      </c>
      <c r="L472" s="1">
        <v>10</v>
      </c>
      <c r="M472" s="1">
        <v>41</v>
      </c>
      <c r="N472">
        <f t="shared" si="24"/>
        <v>2576.1059759436303</v>
      </c>
      <c r="O472">
        <v>10</v>
      </c>
      <c r="P472" t="s">
        <v>29</v>
      </c>
      <c r="Q472" t="s">
        <v>30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f t="shared" si="23"/>
        <v>0</v>
      </c>
      <c r="Y472">
        <f t="shared" si="25"/>
        <v>2576.1059759436303</v>
      </c>
    </row>
    <row r="473" spans="1:27">
      <c r="A473">
        <v>2021</v>
      </c>
      <c r="B473" t="s">
        <v>25</v>
      </c>
      <c r="C473">
        <v>25</v>
      </c>
      <c r="D473" t="s">
        <v>61</v>
      </c>
      <c r="E473">
        <v>38</v>
      </c>
      <c r="F473">
        <v>1</v>
      </c>
      <c r="G473" t="s">
        <v>27</v>
      </c>
      <c r="H473" t="s">
        <v>34</v>
      </c>
      <c r="I473" t="str">
        <f>VLOOKUP(H473,[1]CODE_SHEET!$A$2:$G$153,3,FALSE)</f>
        <v>Porites</v>
      </c>
      <c r="J473" t="str">
        <f>VLOOKUP(H473,[1]CODE_SHEET!$A$2:$G$153,4,FALSE)</f>
        <v>astreoides</v>
      </c>
      <c r="K473" s="1">
        <v>15</v>
      </c>
      <c r="L473" s="1">
        <v>10</v>
      </c>
      <c r="M473" s="1">
        <v>8</v>
      </c>
      <c r="N473">
        <f t="shared" si="24"/>
        <v>314.15926535897927</v>
      </c>
      <c r="O473">
        <v>10</v>
      </c>
      <c r="P473" t="s">
        <v>29</v>
      </c>
      <c r="Q473" t="s">
        <v>30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f t="shared" si="23"/>
        <v>0</v>
      </c>
      <c r="Y473">
        <f t="shared" si="25"/>
        <v>314.15926535897927</v>
      </c>
    </row>
    <row r="474" spans="1:27">
      <c r="A474">
        <v>2021</v>
      </c>
      <c r="B474" t="s">
        <v>25</v>
      </c>
      <c r="C474">
        <v>25</v>
      </c>
      <c r="D474" t="s">
        <v>61</v>
      </c>
      <c r="E474">
        <v>38</v>
      </c>
      <c r="F474">
        <v>1</v>
      </c>
      <c r="G474" t="s">
        <v>27</v>
      </c>
      <c r="H474" t="s">
        <v>31</v>
      </c>
      <c r="I474" t="str">
        <f>VLOOKUP(H474,[1]CODE_SHEET!$A$2:$G$153,3,FALSE)</f>
        <v>Agaricia</v>
      </c>
      <c r="J474" t="str">
        <f>VLOOKUP(H474,[1]CODE_SHEET!$A$2:$G$153,4,FALSE)</f>
        <v>agaricites</v>
      </c>
      <c r="K474" s="1">
        <v>20</v>
      </c>
      <c r="L474" s="1">
        <v>10</v>
      </c>
      <c r="M474" s="1">
        <v>5</v>
      </c>
      <c r="N474">
        <f t="shared" si="24"/>
        <v>235.61944901923448</v>
      </c>
      <c r="O474">
        <v>10</v>
      </c>
      <c r="P474" t="s">
        <v>29</v>
      </c>
      <c r="Q474" t="s">
        <v>30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</v>
      </c>
      <c r="X474">
        <f t="shared" si="23"/>
        <v>23.56194490192345</v>
      </c>
      <c r="Y474">
        <f t="shared" si="25"/>
        <v>212.05750411731103</v>
      </c>
    </row>
    <row r="475" spans="1:27">
      <c r="A475">
        <v>2021</v>
      </c>
      <c r="B475" t="s">
        <v>25</v>
      </c>
      <c r="C475">
        <v>25</v>
      </c>
      <c r="D475" t="s">
        <v>61</v>
      </c>
      <c r="E475">
        <v>38</v>
      </c>
      <c r="F475">
        <v>1</v>
      </c>
      <c r="G475" t="s">
        <v>27</v>
      </c>
      <c r="H475" t="s">
        <v>31</v>
      </c>
      <c r="I475" t="str">
        <f>VLOOKUP(H475,[1]CODE_SHEET!$A$2:$G$153,3,FALSE)</f>
        <v>Agaricia</v>
      </c>
      <c r="J475" t="str">
        <f>VLOOKUP(H475,[1]CODE_SHEET!$A$2:$G$153,4,FALSE)</f>
        <v>agaricites</v>
      </c>
      <c r="K475" s="1">
        <v>32</v>
      </c>
      <c r="L475" s="1">
        <v>25</v>
      </c>
      <c r="M475" s="1">
        <v>21</v>
      </c>
      <c r="N475">
        <f t="shared" si="24"/>
        <v>1880.2432031734911</v>
      </c>
      <c r="O475">
        <v>10</v>
      </c>
      <c r="P475" t="s">
        <v>29</v>
      </c>
      <c r="Q475" t="s">
        <v>30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40</v>
      </c>
      <c r="X475">
        <f t="shared" si="23"/>
        <v>752.09728126939649</v>
      </c>
      <c r="Y475">
        <f t="shared" si="25"/>
        <v>1128.1459219040946</v>
      </c>
      <c r="AA475" s="16"/>
    </row>
    <row r="476" spans="1:27">
      <c r="A476">
        <v>2021</v>
      </c>
      <c r="B476" t="s">
        <v>25</v>
      </c>
      <c r="C476">
        <v>25</v>
      </c>
      <c r="D476" t="s">
        <v>61</v>
      </c>
      <c r="E476">
        <v>38</v>
      </c>
      <c r="F476">
        <v>1</v>
      </c>
      <c r="G476" t="s">
        <v>27</v>
      </c>
      <c r="H476" t="s">
        <v>31</v>
      </c>
      <c r="I476" t="str">
        <f>VLOOKUP(H476,[1]CODE_SHEET!$A$2:$G$153,3,FALSE)</f>
        <v>Agaricia</v>
      </c>
      <c r="J476" t="str">
        <f>VLOOKUP(H476,[1]CODE_SHEET!$A$2:$G$153,4,FALSE)</f>
        <v>agaricites</v>
      </c>
      <c r="K476" s="1">
        <v>20</v>
      </c>
      <c r="L476" s="1">
        <v>15</v>
      </c>
      <c r="M476" s="1">
        <v>1</v>
      </c>
      <c r="N476">
        <f t="shared" si="24"/>
        <v>54.977871437821378</v>
      </c>
      <c r="O476">
        <v>10</v>
      </c>
      <c r="P476" t="s">
        <v>29</v>
      </c>
      <c r="Q476" t="s">
        <v>30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f t="shared" si="23"/>
        <v>0</v>
      </c>
      <c r="Y476">
        <f t="shared" si="25"/>
        <v>54.977871437821378</v>
      </c>
    </row>
    <row r="477" spans="1:27">
      <c r="A477">
        <v>2021</v>
      </c>
      <c r="B477" t="s">
        <v>25</v>
      </c>
      <c r="C477">
        <v>25</v>
      </c>
      <c r="D477" t="s">
        <v>61</v>
      </c>
      <c r="E477">
        <v>38</v>
      </c>
      <c r="F477">
        <v>1</v>
      </c>
      <c r="G477" t="s">
        <v>27</v>
      </c>
      <c r="H477" t="s">
        <v>33</v>
      </c>
      <c r="I477" t="str">
        <f>VLOOKUP(H477,[1]CODE_SHEET!$A$2:$G$153,3,FALSE)</f>
        <v>Orbicella</v>
      </c>
      <c r="J477" t="str">
        <f>VLOOKUP(H477,[1]CODE_SHEET!$A$2:$G$153,4,FALSE)</f>
        <v>annularis</v>
      </c>
      <c r="K477" s="1">
        <v>25</v>
      </c>
      <c r="L477" s="1">
        <v>20</v>
      </c>
      <c r="M477" s="1">
        <v>15</v>
      </c>
      <c r="N477">
        <f t="shared" si="24"/>
        <v>1060.2875205865553</v>
      </c>
      <c r="O477">
        <v>10</v>
      </c>
      <c r="P477" t="s">
        <v>29</v>
      </c>
      <c r="Q477" t="s">
        <v>30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f t="shared" si="23"/>
        <v>0</v>
      </c>
      <c r="Y477">
        <f t="shared" si="25"/>
        <v>1060.2875205865553</v>
      </c>
    </row>
    <row r="478" spans="1:27">
      <c r="A478">
        <v>2021</v>
      </c>
      <c r="B478" t="s">
        <v>25</v>
      </c>
      <c r="C478">
        <v>25</v>
      </c>
      <c r="D478" t="s">
        <v>61</v>
      </c>
      <c r="E478">
        <v>38</v>
      </c>
      <c r="F478">
        <v>1</v>
      </c>
      <c r="G478" t="s">
        <v>27</v>
      </c>
      <c r="H478" t="s">
        <v>42</v>
      </c>
      <c r="I478" t="str">
        <f>VLOOKUP(H478,[1]CODE_SHEET!$A$2:$G$153,3,FALSE)</f>
        <v>Agaricia</v>
      </c>
      <c r="J478" t="str">
        <f>VLOOKUP(H478,[1]CODE_SHEET!$A$2:$G$153,4,FALSE)</f>
        <v>humilis</v>
      </c>
      <c r="K478" s="1">
        <v>30</v>
      </c>
      <c r="L478" s="1">
        <v>20</v>
      </c>
      <c r="M478" s="1">
        <v>1</v>
      </c>
      <c r="N478">
        <f t="shared" si="24"/>
        <v>78.539816339744817</v>
      </c>
      <c r="O478">
        <v>10</v>
      </c>
      <c r="P478" t="s">
        <v>29</v>
      </c>
      <c r="Q478" t="s">
        <v>30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</v>
      </c>
      <c r="X478">
        <f t="shared" si="23"/>
        <v>3.926990816987241</v>
      </c>
      <c r="Y478">
        <f t="shared" si="25"/>
        <v>74.612825522757575</v>
      </c>
    </row>
    <row r="479" spans="1:27">
      <c r="A479">
        <v>2021</v>
      </c>
      <c r="B479" t="s">
        <v>25</v>
      </c>
      <c r="C479">
        <v>25</v>
      </c>
      <c r="D479" t="s">
        <v>61</v>
      </c>
      <c r="E479">
        <v>38</v>
      </c>
      <c r="F479">
        <v>1</v>
      </c>
      <c r="G479" t="s">
        <v>27</v>
      </c>
      <c r="H479" t="s">
        <v>43</v>
      </c>
      <c r="I479" t="str">
        <f>VLOOKUP(H479,[1]CODE_SHEET!$A$2:$G$153,3,FALSE)</f>
        <v>Eusmilia</v>
      </c>
      <c r="J479" t="str">
        <f>VLOOKUP(H479,[1]CODE_SHEET!$A$2:$G$153,4,FALSE)</f>
        <v>fastigiata</v>
      </c>
      <c r="K479" s="1">
        <v>10</v>
      </c>
      <c r="L479" s="1">
        <v>10</v>
      </c>
      <c r="M479" s="1">
        <v>5</v>
      </c>
      <c r="N479">
        <f t="shared" si="24"/>
        <v>157.07963267948966</v>
      </c>
      <c r="O479">
        <v>10</v>
      </c>
      <c r="P479" t="s">
        <v>29</v>
      </c>
      <c r="Q479" t="s">
        <v>30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f t="shared" si="23"/>
        <v>0</v>
      </c>
      <c r="Y479">
        <f t="shared" si="25"/>
        <v>157.07963267948966</v>
      </c>
    </row>
    <row r="480" spans="1:27">
      <c r="A480">
        <v>2021</v>
      </c>
      <c r="B480" t="s">
        <v>25</v>
      </c>
      <c r="C480">
        <v>25</v>
      </c>
      <c r="D480" t="s">
        <v>61</v>
      </c>
      <c r="E480">
        <v>38</v>
      </c>
      <c r="F480">
        <v>1</v>
      </c>
      <c r="G480" t="s">
        <v>27</v>
      </c>
      <c r="H480" t="s">
        <v>33</v>
      </c>
      <c r="I480" t="str">
        <f>VLOOKUP(H480,[1]CODE_SHEET!$A$2:$G$153,3,FALSE)</f>
        <v>Orbicella</v>
      </c>
      <c r="J480" t="str">
        <f>VLOOKUP(H480,[1]CODE_SHEET!$A$2:$G$153,4,FALSE)</f>
        <v>annularis</v>
      </c>
      <c r="K480" s="1">
        <v>15</v>
      </c>
      <c r="L480" s="1">
        <v>5</v>
      </c>
      <c r="M480" s="1">
        <v>21</v>
      </c>
      <c r="N480">
        <f t="shared" si="24"/>
        <v>659.73445725385659</v>
      </c>
      <c r="O480">
        <v>10</v>
      </c>
      <c r="P480" t="s">
        <v>29</v>
      </c>
      <c r="Q480" t="s">
        <v>30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f t="shared" si="23"/>
        <v>0</v>
      </c>
      <c r="Y480">
        <f t="shared" si="25"/>
        <v>659.73445725385659</v>
      </c>
    </row>
    <row r="481" spans="1:25">
      <c r="A481">
        <v>2021</v>
      </c>
      <c r="B481" t="s">
        <v>25</v>
      </c>
      <c r="C481">
        <v>25</v>
      </c>
      <c r="D481" t="s">
        <v>61</v>
      </c>
      <c r="E481">
        <v>38</v>
      </c>
      <c r="F481">
        <v>1</v>
      </c>
      <c r="G481" t="s">
        <v>27</v>
      </c>
      <c r="H481" t="s">
        <v>40</v>
      </c>
      <c r="I481" t="str">
        <f>VLOOKUP(H481,[1]CODE_SHEET!$A$2:$G$153,3,FALSE)</f>
        <v>Siderastrea</v>
      </c>
      <c r="J481" t="str">
        <f>VLOOKUP(H481,[1]CODE_SHEET!$A$2:$G$153,4,FALSE)</f>
        <v>siderea</v>
      </c>
      <c r="K481" s="1">
        <v>25</v>
      </c>
      <c r="L481" s="1">
        <v>20</v>
      </c>
      <c r="M481" s="1">
        <v>11</v>
      </c>
      <c r="N481">
        <f t="shared" si="24"/>
        <v>777.54418176347383</v>
      </c>
      <c r="O481">
        <v>10</v>
      </c>
      <c r="P481" t="s">
        <v>29</v>
      </c>
      <c r="Q481" t="s">
        <v>30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f t="shared" si="23"/>
        <v>0</v>
      </c>
      <c r="Y481">
        <f t="shared" si="25"/>
        <v>777.54418176347383</v>
      </c>
    </row>
    <row r="482" spans="1:25">
      <c r="A482">
        <v>2021</v>
      </c>
      <c r="B482" t="s">
        <v>25</v>
      </c>
      <c r="C482">
        <v>25</v>
      </c>
      <c r="D482" t="s">
        <v>61</v>
      </c>
      <c r="E482">
        <v>38</v>
      </c>
      <c r="F482">
        <v>1</v>
      </c>
      <c r="G482" t="s">
        <v>27</v>
      </c>
      <c r="H482" t="s">
        <v>72</v>
      </c>
      <c r="I482" t="str">
        <f>VLOOKUP(H482,[1]CODE_SHEET!$A$2:$G$153,3,FALSE)</f>
        <v>Acropora</v>
      </c>
      <c r="J482" t="str">
        <f>VLOOKUP(H482,[1]CODE_SHEET!$A$2:$G$153,4,FALSE)</f>
        <v>cervicornis</v>
      </c>
      <c r="K482" s="1">
        <v>20</v>
      </c>
      <c r="L482" s="1">
        <v>20</v>
      </c>
      <c r="M482" s="1">
        <v>31</v>
      </c>
      <c r="N482">
        <f t="shared" si="24"/>
        <v>1947.7874452256717</v>
      </c>
      <c r="O482">
        <v>10</v>
      </c>
      <c r="P482" t="s">
        <v>29</v>
      </c>
      <c r="Q482" t="s">
        <v>30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f t="shared" si="23"/>
        <v>0</v>
      </c>
      <c r="Y482">
        <f t="shared" si="25"/>
        <v>1947.7874452256717</v>
      </c>
    </row>
    <row r="483" spans="1:25">
      <c r="A483">
        <v>2021</v>
      </c>
      <c r="B483" t="s">
        <v>25</v>
      </c>
      <c r="C483">
        <v>25</v>
      </c>
      <c r="D483" t="s">
        <v>61</v>
      </c>
      <c r="E483">
        <v>38</v>
      </c>
      <c r="F483">
        <v>1</v>
      </c>
      <c r="G483" t="s">
        <v>27</v>
      </c>
      <c r="H483" t="s">
        <v>33</v>
      </c>
      <c r="I483" t="str">
        <f>VLOOKUP(H483,[1]CODE_SHEET!$A$2:$G$153,3,FALSE)</f>
        <v>Orbicella</v>
      </c>
      <c r="J483" t="str">
        <f>VLOOKUP(H483,[1]CODE_SHEET!$A$2:$G$153,4,FALSE)</f>
        <v>annularis</v>
      </c>
      <c r="K483" s="1">
        <v>20</v>
      </c>
      <c r="L483" s="1">
        <v>12</v>
      </c>
      <c r="M483" s="1">
        <v>18</v>
      </c>
      <c r="N483">
        <f t="shared" si="24"/>
        <v>904.77868423386042</v>
      </c>
      <c r="O483">
        <v>10</v>
      </c>
      <c r="P483" t="s">
        <v>29</v>
      </c>
      <c r="Q483" t="s">
        <v>30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f t="shared" si="23"/>
        <v>0</v>
      </c>
      <c r="Y483">
        <f t="shared" si="25"/>
        <v>904.77868423386042</v>
      </c>
    </row>
    <row r="484" spans="1:25">
      <c r="A484">
        <v>2021</v>
      </c>
      <c r="B484" t="s">
        <v>25</v>
      </c>
      <c r="C484">
        <v>25</v>
      </c>
      <c r="D484" t="s">
        <v>61</v>
      </c>
      <c r="E484">
        <v>38</v>
      </c>
      <c r="F484">
        <v>1</v>
      </c>
      <c r="G484" t="s">
        <v>27</v>
      </c>
      <c r="H484" t="s">
        <v>38</v>
      </c>
      <c r="I484" t="str">
        <f>VLOOKUP(H484,[1]CODE_SHEET!$A$2:$G$153,3,FALSE)</f>
        <v>Orbicella</v>
      </c>
      <c r="J484" t="str">
        <f>VLOOKUP(H484,[1]CODE_SHEET!$A$2:$G$153,4,FALSE)</f>
        <v>faveolata</v>
      </c>
      <c r="K484" s="1">
        <v>35</v>
      </c>
      <c r="L484" s="1">
        <v>15</v>
      </c>
      <c r="M484" s="1">
        <v>21</v>
      </c>
      <c r="N484">
        <f t="shared" si="24"/>
        <v>1649.3361431346414</v>
      </c>
      <c r="O484">
        <v>10</v>
      </c>
      <c r="P484" t="s">
        <v>29</v>
      </c>
      <c r="Q484" t="s">
        <v>30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f t="shared" si="23"/>
        <v>0</v>
      </c>
      <c r="Y484">
        <f t="shared" si="25"/>
        <v>1649.3361431346414</v>
      </c>
    </row>
    <row r="485" spans="1:25">
      <c r="A485">
        <v>2021</v>
      </c>
      <c r="B485" t="s">
        <v>25</v>
      </c>
      <c r="C485">
        <v>25</v>
      </c>
      <c r="D485" t="s">
        <v>61</v>
      </c>
      <c r="E485">
        <v>38</v>
      </c>
      <c r="F485">
        <v>1</v>
      </c>
      <c r="G485" t="s">
        <v>27</v>
      </c>
      <c r="H485" t="s">
        <v>31</v>
      </c>
      <c r="I485" t="str">
        <f>VLOOKUP(H485,[1]CODE_SHEET!$A$2:$G$153,3,FALSE)</f>
        <v>Agaricia</v>
      </c>
      <c r="J485" t="str">
        <f>VLOOKUP(H485,[1]CODE_SHEET!$A$2:$G$153,4,FALSE)</f>
        <v>agaricites</v>
      </c>
      <c r="K485" s="1">
        <v>35</v>
      </c>
      <c r="L485" s="1">
        <v>25</v>
      </c>
      <c r="M485" s="1">
        <v>11</v>
      </c>
      <c r="N485">
        <f t="shared" si="24"/>
        <v>1036.7255756846316</v>
      </c>
      <c r="O485">
        <v>10</v>
      </c>
      <c r="P485" t="s">
        <v>29</v>
      </c>
      <c r="Q485" t="s">
        <v>30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70</v>
      </c>
      <c r="X485">
        <f t="shared" si="23"/>
        <v>725.70790297924214</v>
      </c>
      <c r="Y485">
        <f t="shared" si="25"/>
        <v>311.01767270538949</v>
      </c>
    </row>
    <row r="486" spans="1:25">
      <c r="A486">
        <v>2021</v>
      </c>
      <c r="B486" t="s">
        <v>25</v>
      </c>
      <c r="C486">
        <v>25</v>
      </c>
      <c r="D486" t="s">
        <v>61</v>
      </c>
      <c r="E486">
        <v>38</v>
      </c>
      <c r="F486">
        <v>1</v>
      </c>
      <c r="G486" t="s">
        <v>27</v>
      </c>
      <c r="H486" t="s">
        <v>34</v>
      </c>
      <c r="I486" t="str">
        <f>VLOOKUP(H486,[1]CODE_SHEET!$A$2:$G$153,3,FALSE)</f>
        <v>Porites</v>
      </c>
      <c r="J486" t="str">
        <f>VLOOKUP(H486,[1]CODE_SHEET!$A$2:$G$153,4,FALSE)</f>
        <v>astreoides</v>
      </c>
      <c r="K486" s="1">
        <v>8</v>
      </c>
      <c r="L486" s="1">
        <v>6</v>
      </c>
      <c r="M486" s="1">
        <v>2</v>
      </c>
      <c r="N486">
        <f t="shared" si="24"/>
        <v>43.982297150257104</v>
      </c>
      <c r="O486">
        <v>10</v>
      </c>
      <c r="P486" t="s">
        <v>29</v>
      </c>
      <c r="Q486" t="s">
        <v>30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</v>
      </c>
      <c r="X486">
        <f t="shared" si="23"/>
        <v>2.1991148575128552</v>
      </c>
      <c r="Y486">
        <f t="shared" si="25"/>
        <v>41.78318229274425</v>
      </c>
    </row>
    <row r="487" spans="1:25">
      <c r="A487">
        <v>2021</v>
      </c>
      <c r="B487" t="s">
        <v>25</v>
      </c>
      <c r="C487">
        <v>25</v>
      </c>
      <c r="D487" t="s">
        <v>61</v>
      </c>
      <c r="E487">
        <v>38</v>
      </c>
      <c r="F487">
        <v>1</v>
      </c>
      <c r="G487" t="s">
        <v>27</v>
      </c>
      <c r="H487" t="s">
        <v>42</v>
      </c>
      <c r="I487" t="str">
        <f>VLOOKUP(H487,[1]CODE_SHEET!$A$2:$G$153,3,FALSE)</f>
        <v>Agaricia</v>
      </c>
      <c r="J487" t="str">
        <f>VLOOKUP(H487,[1]CODE_SHEET!$A$2:$G$153,4,FALSE)</f>
        <v>humilis</v>
      </c>
      <c r="K487" s="1">
        <v>20</v>
      </c>
      <c r="L487" s="1">
        <v>10</v>
      </c>
      <c r="M487" s="1">
        <v>2</v>
      </c>
      <c r="N487">
        <f t="shared" si="24"/>
        <v>94.247779607693786</v>
      </c>
      <c r="O487">
        <v>10</v>
      </c>
      <c r="P487" t="s">
        <v>29</v>
      </c>
      <c r="Q487" t="s">
        <v>30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f t="shared" si="23"/>
        <v>0</v>
      </c>
      <c r="Y487">
        <f t="shared" si="25"/>
        <v>94.247779607693786</v>
      </c>
    </row>
    <row r="488" spans="1:25">
      <c r="A488">
        <v>2021</v>
      </c>
      <c r="B488" t="s">
        <v>25</v>
      </c>
      <c r="C488">
        <v>25</v>
      </c>
      <c r="D488" t="s">
        <v>61</v>
      </c>
      <c r="E488">
        <v>38</v>
      </c>
      <c r="F488">
        <v>1</v>
      </c>
      <c r="G488" t="s">
        <v>27</v>
      </c>
      <c r="H488" t="s">
        <v>31</v>
      </c>
      <c r="I488" t="str">
        <f>VLOOKUP(H488,[1]CODE_SHEET!$A$2:$G$153,3,FALSE)</f>
        <v>Agaricia</v>
      </c>
      <c r="J488" t="str">
        <f>VLOOKUP(H488,[1]CODE_SHEET!$A$2:$G$153,4,FALSE)</f>
        <v>agaricites</v>
      </c>
      <c r="K488" s="1">
        <v>25</v>
      </c>
      <c r="L488" s="1">
        <v>20</v>
      </c>
      <c r="M488" s="1">
        <v>12</v>
      </c>
      <c r="N488">
        <f t="shared" si="24"/>
        <v>848.23001646924411</v>
      </c>
      <c r="O488">
        <v>10</v>
      </c>
      <c r="P488" t="s">
        <v>29</v>
      </c>
      <c r="Q488" t="s">
        <v>30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25</v>
      </c>
      <c r="X488">
        <f t="shared" si="23"/>
        <v>212.05750411731103</v>
      </c>
      <c r="Y488">
        <f t="shared" si="25"/>
        <v>636.17251235193305</v>
      </c>
    </row>
    <row r="489" spans="1:25">
      <c r="A489">
        <v>2021</v>
      </c>
      <c r="B489" t="s">
        <v>25</v>
      </c>
      <c r="C489">
        <v>25</v>
      </c>
      <c r="D489" t="s">
        <v>61</v>
      </c>
      <c r="E489">
        <v>38</v>
      </c>
      <c r="F489">
        <v>1</v>
      </c>
      <c r="G489" t="s">
        <v>27</v>
      </c>
      <c r="H489" t="s">
        <v>38</v>
      </c>
      <c r="I489" t="str">
        <f>VLOOKUP(H489,[1]CODE_SHEET!$A$2:$G$153,3,FALSE)</f>
        <v>Orbicella</v>
      </c>
      <c r="J489" t="str">
        <f>VLOOKUP(H489,[1]CODE_SHEET!$A$2:$G$153,4,FALSE)</f>
        <v>faveolata</v>
      </c>
      <c r="K489" s="1">
        <v>12</v>
      </c>
      <c r="L489" s="1">
        <v>15</v>
      </c>
      <c r="M489" s="1">
        <v>8</v>
      </c>
      <c r="N489">
        <f t="shared" si="24"/>
        <v>339.29200658769764</v>
      </c>
      <c r="O489">
        <v>10</v>
      </c>
      <c r="P489" t="s">
        <v>47</v>
      </c>
      <c r="Q489" t="s">
        <v>73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f t="shared" si="23"/>
        <v>0</v>
      </c>
      <c r="Y489">
        <f t="shared" si="25"/>
        <v>339.29200658769764</v>
      </c>
    </row>
    <row r="490" spans="1:25">
      <c r="A490">
        <v>2021</v>
      </c>
      <c r="B490" t="s">
        <v>25</v>
      </c>
      <c r="C490">
        <v>25</v>
      </c>
      <c r="D490" t="s">
        <v>61</v>
      </c>
      <c r="E490">
        <v>38</v>
      </c>
      <c r="F490">
        <v>1</v>
      </c>
      <c r="G490" t="s">
        <v>27</v>
      </c>
      <c r="H490" t="s">
        <v>33</v>
      </c>
      <c r="I490" t="str">
        <f>VLOOKUP(H490,[1]CODE_SHEET!$A$2:$G$153,3,FALSE)</f>
        <v>Orbicella</v>
      </c>
      <c r="J490" t="str">
        <f>VLOOKUP(H490,[1]CODE_SHEET!$A$2:$G$153,4,FALSE)</f>
        <v>annularis</v>
      </c>
      <c r="K490" s="1">
        <v>92</v>
      </c>
      <c r="L490" s="1">
        <v>75</v>
      </c>
      <c r="M490" s="1">
        <v>55</v>
      </c>
      <c r="N490">
        <f t="shared" si="24"/>
        <v>14427.764261611124</v>
      </c>
      <c r="O490">
        <v>10</v>
      </c>
      <c r="P490" t="s">
        <v>29</v>
      </c>
      <c r="Q490" t="s">
        <v>30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f t="shared" si="23"/>
        <v>0</v>
      </c>
      <c r="Y490">
        <f t="shared" si="25"/>
        <v>14427.764261611124</v>
      </c>
    </row>
    <row r="491" spans="1:25">
      <c r="A491">
        <v>2021</v>
      </c>
      <c r="B491" t="s">
        <v>25</v>
      </c>
      <c r="C491">
        <v>25</v>
      </c>
      <c r="D491" t="s">
        <v>61</v>
      </c>
      <c r="E491">
        <v>38</v>
      </c>
      <c r="F491">
        <v>1</v>
      </c>
      <c r="G491" t="s">
        <v>27</v>
      </c>
      <c r="H491" t="s">
        <v>38</v>
      </c>
      <c r="I491" t="str">
        <f>VLOOKUP(H491,[1]CODE_SHEET!$A$2:$G$153,3,FALSE)</f>
        <v>Orbicella</v>
      </c>
      <c r="J491" t="str">
        <f>VLOOKUP(H491,[1]CODE_SHEET!$A$2:$G$153,4,FALSE)</f>
        <v>faveolata</v>
      </c>
      <c r="K491" s="1">
        <v>35</v>
      </c>
      <c r="L491" s="1">
        <v>25</v>
      </c>
      <c r="M491" s="1">
        <v>25</v>
      </c>
      <c r="N491">
        <f t="shared" si="24"/>
        <v>2356.1944901923448</v>
      </c>
      <c r="O491">
        <v>10</v>
      </c>
      <c r="P491" t="s">
        <v>29</v>
      </c>
      <c r="Q491" t="s">
        <v>30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f t="shared" si="23"/>
        <v>0</v>
      </c>
      <c r="Y491">
        <f t="shared" si="25"/>
        <v>2356.1944901923448</v>
      </c>
    </row>
    <row r="492" spans="1:25">
      <c r="A492">
        <v>2021</v>
      </c>
      <c r="B492" t="s">
        <v>25</v>
      </c>
      <c r="C492">
        <v>25</v>
      </c>
      <c r="D492" t="s">
        <v>61</v>
      </c>
      <c r="E492">
        <v>38</v>
      </c>
      <c r="F492">
        <v>1</v>
      </c>
      <c r="G492" t="s">
        <v>27</v>
      </c>
      <c r="H492" t="s">
        <v>41</v>
      </c>
      <c r="I492" t="str">
        <f>VLOOKUP(H492,[1]CODE_SHEET!$A$2:$G$153,3,FALSE)</f>
        <v>Millepora</v>
      </c>
      <c r="J492" t="str">
        <f>VLOOKUP(H492,[1]CODE_SHEET!$A$2:$G$153,4,FALSE)</f>
        <v>alcicornis</v>
      </c>
      <c r="K492" s="1">
        <v>10</v>
      </c>
      <c r="L492" s="1">
        <v>1</v>
      </c>
      <c r="M492" s="1">
        <v>15</v>
      </c>
      <c r="N492">
        <f t="shared" si="24"/>
        <v>259.18139392115791</v>
      </c>
      <c r="O492">
        <v>10</v>
      </c>
      <c r="P492" t="s">
        <v>29</v>
      </c>
      <c r="Q492" t="s">
        <v>30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f t="shared" si="23"/>
        <v>0</v>
      </c>
      <c r="Y492">
        <f t="shared" si="25"/>
        <v>259.18139392115791</v>
      </c>
    </row>
    <row r="493" spans="1:25">
      <c r="A493">
        <v>2021</v>
      </c>
      <c r="B493" t="s">
        <v>25</v>
      </c>
      <c r="C493">
        <v>25</v>
      </c>
      <c r="D493" t="s">
        <v>61</v>
      </c>
      <c r="E493">
        <v>38</v>
      </c>
      <c r="F493">
        <v>1</v>
      </c>
      <c r="G493" t="s">
        <v>27</v>
      </c>
      <c r="H493" t="s">
        <v>38</v>
      </c>
      <c r="I493" t="str">
        <f>VLOOKUP(H493,[1]CODE_SHEET!$A$2:$G$153,3,FALSE)</f>
        <v>Orbicella</v>
      </c>
      <c r="J493" t="str">
        <f>VLOOKUP(H493,[1]CODE_SHEET!$A$2:$G$153,4,FALSE)</f>
        <v>faveolata</v>
      </c>
      <c r="K493" s="1">
        <v>30</v>
      </c>
      <c r="L493" s="1">
        <v>25</v>
      </c>
      <c r="M493" s="1">
        <v>6</v>
      </c>
      <c r="N493">
        <f t="shared" si="24"/>
        <v>518.36278784231581</v>
      </c>
      <c r="O493">
        <v>10</v>
      </c>
      <c r="P493" t="s">
        <v>29</v>
      </c>
      <c r="Q493" t="s">
        <v>30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f t="shared" si="23"/>
        <v>0</v>
      </c>
      <c r="Y493">
        <f t="shared" si="25"/>
        <v>518.36278784231581</v>
      </c>
    </row>
    <row r="494" spans="1:25">
      <c r="A494">
        <v>2021</v>
      </c>
      <c r="B494" t="s">
        <v>25</v>
      </c>
      <c r="C494">
        <v>25</v>
      </c>
      <c r="D494" t="s">
        <v>61</v>
      </c>
      <c r="E494">
        <v>38</v>
      </c>
      <c r="F494">
        <v>1</v>
      </c>
      <c r="G494" t="s">
        <v>27</v>
      </c>
      <c r="H494" t="s">
        <v>42</v>
      </c>
      <c r="I494" t="str">
        <f>VLOOKUP(H494,[1]CODE_SHEET!$A$2:$G$153,3,FALSE)</f>
        <v>Agaricia</v>
      </c>
      <c r="J494" t="str">
        <f>VLOOKUP(H494,[1]CODE_SHEET!$A$2:$G$153,4,FALSE)</f>
        <v>humilis</v>
      </c>
      <c r="K494" s="1">
        <v>18</v>
      </c>
      <c r="L494" s="1">
        <v>20</v>
      </c>
      <c r="M494" s="1">
        <v>3</v>
      </c>
      <c r="N494">
        <f t="shared" si="24"/>
        <v>179.0707812546182</v>
      </c>
      <c r="O494">
        <v>10</v>
      </c>
      <c r="P494" t="s">
        <v>29</v>
      </c>
      <c r="Q494" t="s">
        <v>30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f>SUM(U494:W494)/100*N494</f>
        <v>0</v>
      </c>
      <c r="Y494">
        <f t="shared" si="25"/>
        <v>179.0707812546182</v>
      </c>
    </row>
    <row r="495" spans="1:25">
      <c r="A495">
        <v>2021</v>
      </c>
      <c r="B495" t="s">
        <v>25</v>
      </c>
      <c r="C495">
        <v>25</v>
      </c>
      <c r="D495" t="s">
        <v>61</v>
      </c>
      <c r="E495">
        <v>38</v>
      </c>
      <c r="F495">
        <v>1</v>
      </c>
      <c r="G495" t="s">
        <v>27</v>
      </c>
      <c r="H495" t="s">
        <v>41</v>
      </c>
      <c r="I495" t="str">
        <f>VLOOKUP(H495,[1]CODE_SHEET!$A$2:$G$153,3,FALSE)</f>
        <v>Millepora</v>
      </c>
      <c r="J495" t="str">
        <f>VLOOKUP(H495,[1]CODE_SHEET!$A$2:$G$153,4,FALSE)</f>
        <v>alcicornis</v>
      </c>
      <c r="K495" s="1">
        <v>15</v>
      </c>
      <c r="L495" s="1">
        <v>1</v>
      </c>
      <c r="M495" s="1">
        <v>25</v>
      </c>
      <c r="N495">
        <f t="shared" si="24"/>
        <v>628.31853071795865</v>
      </c>
      <c r="O495">
        <v>10</v>
      </c>
      <c r="P495" t="s">
        <v>29</v>
      </c>
      <c r="Q495" t="s">
        <v>30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f t="shared" si="23"/>
        <v>0</v>
      </c>
      <c r="Y495">
        <f t="shared" si="25"/>
        <v>628.31853071795865</v>
      </c>
    </row>
    <row r="496" spans="1:25">
      <c r="A496">
        <v>2021</v>
      </c>
      <c r="B496" t="s">
        <v>25</v>
      </c>
      <c r="C496">
        <v>25</v>
      </c>
      <c r="D496" t="s">
        <v>61</v>
      </c>
      <c r="E496">
        <v>38</v>
      </c>
      <c r="F496">
        <v>1</v>
      </c>
      <c r="G496" t="s">
        <v>27</v>
      </c>
      <c r="H496" t="s">
        <v>31</v>
      </c>
      <c r="I496" t="str">
        <f>VLOOKUP(H496,[1]CODE_SHEET!$A$2:$G$153,3,FALSE)</f>
        <v>Agaricia</v>
      </c>
      <c r="J496" t="str">
        <f>VLOOKUP(H496,[1]CODE_SHEET!$A$2:$G$153,4,FALSE)</f>
        <v>agaricites</v>
      </c>
      <c r="K496" s="1">
        <v>30</v>
      </c>
      <c r="L496" s="1">
        <v>20</v>
      </c>
      <c r="M496" s="1">
        <v>31</v>
      </c>
      <c r="N496">
        <f t="shared" si="24"/>
        <v>2434.7343065320897</v>
      </c>
      <c r="O496">
        <v>10</v>
      </c>
      <c r="P496" t="s">
        <v>29</v>
      </c>
      <c r="Q496" t="s">
        <v>30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15</v>
      </c>
      <c r="X496">
        <f t="shared" si="23"/>
        <v>365.21014597981343</v>
      </c>
      <c r="Y496">
        <f t="shared" si="25"/>
        <v>2069.524160552276</v>
      </c>
    </row>
    <row r="497" spans="1:25">
      <c r="A497">
        <v>2021</v>
      </c>
      <c r="B497" t="s">
        <v>25</v>
      </c>
      <c r="C497">
        <v>25</v>
      </c>
      <c r="D497" t="s">
        <v>61</v>
      </c>
      <c r="E497">
        <v>38</v>
      </c>
      <c r="F497">
        <v>1</v>
      </c>
      <c r="G497" t="s">
        <v>27</v>
      </c>
      <c r="H497" t="s">
        <v>39</v>
      </c>
      <c r="I497" t="str">
        <f>VLOOKUP(H497,[1]CODE_SHEET!$A$2:$G$153,3,FALSE)</f>
        <v>Pseudodiploria</v>
      </c>
      <c r="J497" t="str">
        <f>VLOOKUP(H497,[1]CODE_SHEET!$A$2:$G$153,4,FALSE)</f>
        <v>strigosa</v>
      </c>
      <c r="K497" s="1">
        <v>22</v>
      </c>
      <c r="L497" s="1">
        <v>20</v>
      </c>
      <c r="M497" s="1">
        <v>11</v>
      </c>
      <c r="N497">
        <f t="shared" si="24"/>
        <v>725.70790297924214</v>
      </c>
      <c r="O497">
        <v>10</v>
      </c>
      <c r="P497" t="s">
        <v>29</v>
      </c>
      <c r="Q497" t="s">
        <v>30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  <c r="X497">
        <f>SUM(U497:W497)/100*N497</f>
        <v>36.28539514896211</v>
      </c>
      <c r="Y497">
        <f t="shared" si="25"/>
        <v>689.42250783027998</v>
      </c>
    </row>
    <row r="498" spans="1:25">
      <c r="A498">
        <v>2021</v>
      </c>
      <c r="B498" t="s">
        <v>25</v>
      </c>
      <c r="C498">
        <v>25</v>
      </c>
      <c r="D498" t="s">
        <v>61</v>
      </c>
      <c r="E498">
        <v>38</v>
      </c>
      <c r="F498">
        <v>1</v>
      </c>
      <c r="G498" t="s">
        <v>27</v>
      </c>
      <c r="H498" t="s">
        <v>32</v>
      </c>
      <c r="I498" t="str">
        <f>VLOOKUP(H498,[1]CODE_SHEET!$A$2:$G$153,3,FALSE)</f>
        <v>Porites</v>
      </c>
      <c r="J498" t="str">
        <f>VLOOKUP(H498,[1]CODE_SHEET!$A$2:$G$153,4,FALSE)</f>
        <v>porites</v>
      </c>
      <c r="K498" s="1">
        <v>25</v>
      </c>
      <c r="L498" s="1">
        <v>25</v>
      </c>
      <c r="M498" s="1">
        <v>11</v>
      </c>
      <c r="N498">
        <f t="shared" si="24"/>
        <v>863.93797973719313</v>
      </c>
      <c r="O498">
        <v>10</v>
      </c>
      <c r="P498" t="s">
        <v>29</v>
      </c>
      <c r="Q498" t="s">
        <v>30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25</v>
      </c>
      <c r="X498">
        <f t="shared" si="23"/>
        <v>215.98449493429828</v>
      </c>
      <c r="Y498">
        <f t="shared" si="25"/>
        <v>647.95348480289488</v>
      </c>
    </row>
    <row r="499" spans="1:25">
      <c r="A499">
        <v>2021</v>
      </c>
      <c r="B499" t="s">
        <v>25</v>
      </c>
      <c r="C499">
        <v>25</v>
      </c>
      <c r="D499" t="s">
        <v>61</v>
      </c>
      <c r="E499">
        <v>38</v>
      </c>
      <c r="F499">
        <v>1</v>
      </c>
      <c r="G499" t="s">
        <v>27</v>
      </c>
      <c r="H499" t="s">
        <v>33</v>
      </c>
      <c r="I499" t="str">
        <f>VLOOKUP(H499,[1]CODE_SHEET!$A$2:$G$153,3,FALSE)</f>
        <v>Orbicella</v>
      </c>
      <c r="J499" t="str">
        <f>VLOOKUP(H499,[1]CODE_SHEET!$A$2:$G$153,4,FALSE)</f>
        <v>annularis</v>
      </c>
      <c r="K499" s="1">
        <v>20</v>
      </c>
      <c r="L499" s="1">
        <v>15</v>
      </c>
      <c r="M499" s="1">
        <v>21</v>
      </c>
      <c r="N499">
        <f t="shared" si="24"/>
        <v>1154.535300194249</v>
      </c>
      <c r="O499">
        <v>10</v>
      </c>
      <c r="P499" t="s">
        <v>29</v>
      </c>
      <c r="Q499" t="s">
        <v>30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f t="shared" si="23"/>
        <v>0</v>
      </c>
      <c r="Y499">
        <f t="shared" si="25"/>
        <v>1154.535300194249</v>
      </c>
    </row>
    <row r="500" spans="1:25">
      <c r="A500">
        <v>2021</v>
      </c>
      <c r="B500" t="s">
        <v>25</v>
      </c>
      <c r="C500">
        <v>25</v>
      </c>
      <c r="D500" t="s">
        <v>61</v>
      </c>
      <c r="E500">
        <v>38</v>
      </c>
      <c r="F500">
        <v>1</v>
      </c>
      <c r="G500" t="s">
        <v>27</v>
      </c>
      <c r="H500" t="s">
        <v>34</v>
      </c>
      <c r="I500" t="str">
        <f>VLOOKUP(H500,[1]CODE_SHEET!$A$2:$G$153,3,FALSE)</f>
        <v>Porites</v>
      </c>
      <c r="J500" t="str">
        <f>VLOOKUP(H500,[1]CODE_SHEET!$A$2:$G$153,4,FALSE)</f>
        <v>astreoides</v>
      </c>
      <c r="K500" s="1">
        <v>18</v>
      </c>
      <c r="L500" s="1">
        <v>15</v>
      </c>
      <c r="M500" s="1">
        <v>5</v>
      </c>
      <c r="N500">
        <f t="shared" si="24"/>
        <v>259.18139392115791</v>
      </c>
      <c r="O500">
        <v>10</v>
      </c>
      <c r="P500" t="s">
        <v>29</v>
      </c>
      <c r="Q500" t="s">
        <v>30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f t="shared" si="23"/>
        <v>0</v>
      </c>
      <c r="Y500">
        <f t="shared" si="25"/>
        <v>259.18139392115791</v>
      </c>
    </row>
    <row r="501" spans="1:25">
      <c r="A501">
        <v>2021</v>
      </c>
      <c r="B501" t="s">
        <v>25</v>
      </c>
      <c r="C501">
        <v>25</v>
      </c>
      <c r="D501" t="s">
        <v>61</v>
      </c>
      <c r="E501">
        <v>38</v>
      </c>
      <c r="F501">
        <v>1</v>
      </c>
      <c r="G501" t="s">
        <v>27</v>
      </c>
      <c r="H501" t="s">
        <v>31</v>
      </c>
      <c r="I501" t="str">
        <f>VLOOKUP(H501,[1]CODE_SHEET!$A$2:$G$153,3,FALSE)</f>
        <v>Agaricia</v>
      </c>
      <c r="J501" t="str">
        <f>VLOOKUP(H501,[1]CODE_SHEET!$A$2:$G$153,4,FALSE)</f>
        <v>agaricites</v>
      </c>
      <c r="K501" s="1">
        <v>35</v>
      </c>
      <c r="L501" s="1">
        <v>15</v>
      </c>
      <c r="M501" s="1">
        <v>21</v>
      </c>
      <c r="N501">
        <f t="shared" si="24"/>
        <v>1649.3361431346414</v>
      </c>
      <c r="O501">
        <v>10</v>
      </c>
      <c r="P501" t="s">
        <v>29</v>
      </c>
      <c r="Q501" t="s">
        <v>30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30</v>
      </c>
      <c r="X501">
        <f>SUM(U501:W501)/100*N501</f>
        <v>494.80084294039239</v>
      </c>
      <c r="Y501">
        <f t="shared" si="25"/>
        <v>1154.535300194249</v>
      </c>
    </row>
    <row r="502" spans="1:25">
      <c r="A502">
        <v>2021</v>
      </c>
      <c r="B502" t="s">
        <v>25</v>
      </c>
      <c r="C502">
        <v>25</v>
      </c>
      <c r="D502" t="s">
        <v>61</v>
      </c>
      <c r="E502">
        <v>38</v>
      </c>
      <c r="F502">
        <v>1</v>
      </c>
      <c r="G502" t="s">
        <v>27</v>
      </c>
      <c r="H502" t="s">
        <v>35</v>
      </c>
      <c r="I502" t="str">
        <f>VLOOKUP(H502,[1]CODE_SHEET!$A$2:$G$153,3,FALSE)</f>
        <v>Montastraea</v>
      </c>
      <c r="J502" t="str">
        <f>VLOOKUP(H502,[1]CODE_SHEET!$A$2:$G$153,4,FALSE)</f>
        <v>cavernosa</v>
      </c>
      <c r="K502" s="1">
        <v>25</v>
      </c>
      <c r="L502" s="1">
        <v>18</v>
      </c>
      <c r="M502" s="1">
        <v>28</v>
      </c>
      <c r="N502">
        <f t="shared" si="24"/>
        <v>1891.2387774610556</v>
      </c>
      <c r="O502">
        <v>10</v>
      </c>
      <c r="P502" t="s">
        <v>29</v>
      </c>
      <c r="Q502" t="s">
        <v>30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f t="shared" si="23"/>
        <v>0</v>
      </c>
      <c r="Y502">
        <f t="shared" si="25"/>
        <v>1891.2387774610556</v>
      </c>
    </row>
    <row r="503" spans="1:25">
      <c r="A503">
        <v>2021</v>
      </c>
      <c r="B503" t="s">
        <v>25</v>
      </c>
      <c r="C503">
        <v>25</v>
      </c>
      <c r="D503" t="s">
        <v>61</v>
      </c>
      <c r="E503">
        <v>38</v>
      </c>
      <c r="F503">
        <v>1</v>
      </c>
      <c r="G503" t="s">
        <v>27</v>
      </c>
      <c r="H503" t="s">
        <v>34</v>
      </c>
      <c r="I503" t="str">
        <f>VLOOKUP(H503,[1]CODE_SHEET!$A$2:$G$153,3,FALSE)</f>
        <v>Porites</v>
      </c>
      <c r="J503" t="str">
        <f>VLOOKUP(H503,[1]CODE_SHEET!$A$2:$G$153,4,FALSE)</f>
        <v>astreoides</v>
      </c>
      <c r="K503" s="1">
        <v>8</v>
      </c>
      <c r="L503" s="1">
        <v>8</v>
      </c>
      <c r="M503" s="1">
        <v>3</v>
      </c>
      <c r="N503">
        <f t="shared" si="24"/>
        <v>75.398223686155035</v>
      </c>
      <c r="O503">
        <v>10</v>
      </c>
      <c r="P503" t="s">
        <v>29</v>
      </c>
      <c r="Q503" t="s">
        <v>30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f t="shared" si="23"/>
        <v>0</v>
      </c>
      <c r="Y503">
        <f t="shared" si="25"/>
        <v>75.398223686155035</v>
      </c>
    </row>
    <row r="504" spans="1:25">
      <c r="A504">
        <v>2021</v>
      </c>
      <c r="B504" t="s">
        <v>25</v>
      </c>
      <c r="C504">
        <v>25</v>
      </c>
      <c r="D504" t="s">
        <v>61</v>
      </c>
      <c r="E504">
        <v>38</v>
      </c>
      <c r="F504">
        <v>1</v>
      </c>
      <c r="G504" t="s">
        <v>27</v>
      </c>
      <c r="H504" t="s">
        <v>38</v>
      </c>
      <c r="I504" t="str">
        <f>VLOOKUP(H504,[1]CODE_SHEET!$A$2:$G$153,3,FALSE)</f>
        <v>Orbicella</v>
      </c>
      <c r="J504" t="str">
        <f>VLOOKUP(H504,[1]CODE_SHEET!$A$2:$G$153,4,FALSE)</f>
        <v>faveolata</v>
      </c>
      <c r="K504" s="1">
        <v>25</v>
      </c>
      <c r="L504" s="1">
        <v>15</v>
      </c>
      <c r="M504" s="1">
        <v>15</v>
      </c>
      <c r="N504">
        <f t="shared" si="24"/>
        <v>942.47779607693792</v>
      </c>
      <c r="O504">
        <v>10</v>
      </c>
      <c r="P504" t="s">
        <v>29</v>
      </c>
      <c r="Q504" t="s">
        <v>30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  <c r="X504">
        <f t="shared" si="23"/>
        <v>47.1238898038469</v>
      </c>
      <c r="Y504">
        <f t="shared" si="25"/>
        <v>895.35390627309107</v>
      </c>
    </row>
    <row r="505" spans="1:25">
      <c r="A505">
        <v>2021</v>
      </c>
      <c r="B505" t="s">
        <v>25</v>
      </c>
      <c r="C505">
        <v>25</v>
      </c>
      <c r="D505" t="s">
        <v>61</v>
      </c>
      <c r="E505">
        <v>38</v>
      </c>
      <c r="F505">
        <v>1</v>
      </c>
      <c r="G505" t="s">
        <v>27</v>
      </c>
      <c r="H505" t="s">
        <v>39</v>
      </c>
      <c r="I505" t="str">
        <f>VLOOKUP(H505,[1]CODE_SHEET!$A$2:$G$153,3,FALSE)</f>
        <v>Pseudodiploria</v>
      </c>
      <c r="J505" t="str">
        <f>VLOOKUP(H505,[1]CODE_SHEET!$A$2:$G$153,4,FALSE)</f>
        <v>strigosa</v>
      </c>
      <c r="K505" s="1">
        <v>6</v>
      </c>
      <c r="L505" s="1">
        <v>4</v>
      </c>
      <c r="M505" s="1">
        <v>2</v>
      </c>
      <c r="N505">
        <f t="shared" si="24"/>
        <v>31.415926535897931</v>
      </c>
      <c r="O505">
        <v>10</v>
      </c>
      <c r="P505" t="s">
        <v>29</v>
      </c>
      <c r="Q505" t="s">
        <v>30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f t="shared" si="23"/>
        <v>0</v>
      </c>
      <c r="Y505">
        <f t="shared" si="25"/>
        <v>31.415926535897931</v>
      </c>
    </row>
    <row r="506" spans="1:25">
      <c r="A506">
        <v>2021</v>
      </c>
      <c r="B506" t="s">
        <v>25</v>
      </c>
      <c r="C506">
        <v>25</v>
      </c>
      <c r="D506" t="s">
        <v>61</v>
      </c>
      <c r="E506">
        <v>38</v>
      </c>
      <c r="F506">
        <v>1</v>
      </c>
      <c r="G506" t="s">
        <v>27</v>
      </c>
      <c r="H506" t="s">
        <v>59</v>
      </c>
      <c r="I506" t="str">
        <f>VLOOKUP(H506,[1]CODE_SHEET!$A$2:$G$153,3,FALSE)</f>
        <v xml:space="preserve">Stephanocoenia </v>
      </c>
      <c r="J506" t="str">
        <f>VLOOKUP(H506,[1]CODE_SHEET!$A$2:$G$153,4,FALSE)</f>
        <v>intersepta</v>
      </c>
      <c r="K506" s="1">
        <v>10</v>
      </c>
      <c r="L506" s="1">
        <v>10</v>
      </c>
      <c r="M506" s="1">
        <v>1</v>
      </c>
      <c r="N506">
        <f t="shared" si="24"/>
        <v>31.415926535897931</v>
      </c>
      <c r="O506">
        <v>10</v>
      </c>
      <c r="P506" t="s">
        <v>29</v>
      </c>
      <c r="Q506" t="s">
        <v>30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20</v>
      </c>
      <c r="X506">
        <f t="shared" si="23"/>
        <v>6.2831853071795862</v>
      </c>
      <c r="Y506">
        <f t="shared" si="25"/>
        <v>25.132741228718345</v>
      </c>
    </row>
    <row r="507" spans="1:25">
      <c r="A507">
        <v>2021</v>
      </c>
      <c r="B507" t="s">
        <v>25</v>
      </c>
      <c r="C507">
        <v>25</v>
      </c>
      <c r="D507" t="s">
        <v>61</v>
      </c>
      <c r="E507">
        <v>38</v>
      </c>
      <c r="F507">
        <v>1</v>
      </c>
      <c r="G507" t="s">
        <v>27</v>
      </c>
      <c r="H507" t="s">
        <v>40</v>
      </c>
      <c r="I507" t="str">
        <f>VLOOKUP(H507,[1]CODE_SHEET!$A$2:$G$153,3,FALSE)</f>
        <v>Siderastrea</v>
      </c>
      <c r="J507" t="str">
        <f>VLOOKUP(H507,[1]CODE_SHEET!$A$2:$G$153,4,FALSE)</f>
        <v>siderea</v>
      </c>
      <c r="K507" s="1">
        <v>10</v>
      </c>
      <c r="L507" s="1">
        <v>10</v>
      </c>
      <c r="M507" s="1">
        <v>3</v>
      </c>
      <c r="N507">
        <f t="shared" si="24"/>
        <v>94.247779607693786</v>
      </c>
      <c r="O507">
        <v>10</v>
      </c>
      <c r="P507" t="s">
        <v>29</v>
      </c>
      <c r="Q507" t="s">
        <v>30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30</v>
      </c>
      <c r="X507">
        <f t="shared" si="23"/>
        <v>28.274333882308134</v>
      </c>
      <c r="Y507">
        <f t="shared" si="25"/>
        <v>65.973445725385659</v>
      </c>
    </row>
    <row r="508" spans="1:25">
      <c r="A508">
        <v>2021</v>
      </c>
      <c r="B508" t="s">
        <v>25</v>
      </c>
      <c r="C508">
        <v>25</v>
      </c>
      <c r="D508" t="s">
        <v>61</v>
      </c>
      <c r="E508">
        <v>38</v>
      </c>
      <c r="F508">
        <v>1</v>
      </c>
      <c r="G508" t="s">
        <v>27</v>
      </c>
      <c r="H508" t="s">
        <v>40</v>
      </c>
      <c r="I508" t="str">
        <f>VLOOKUP(H508,[1]CODE_SHEET!$A$2:$G$153,3,FALSE)</f>
        <v>Siderastrea</v>
      </c>
      <c r="J508" t="str">
        <f>VLOOKUP(H508,[1]CODE_SHEET!$A$2:$G$153,4,FALSE)</f>
        <v>siderea</v>
      </c>
      <c r="K508" s="1">
        <v>5</v>
      </c>
      <c r="L508" s="1">
        <v>5</v>
      </c>
      <c r="M508" s="1">
        <v>2</v>
      </c>
      <c r="N508">
        <f t="shared" si="24"/>
        <v>31.415926535897931</v>
      </c>
      <c r="O508">
        <v>10</v>
      </c>
      <c r="P508" t="s">
        <v>29</v>
      </c>
      <c r="Q508" t="s">
        <v>30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f t="shared" si="23"/>
        <v>0</v>
      </c>
      <c r="Y508">
        <f t="shared" si="25"/>
        <v>31.415926535897931</v>
      </c>
    </row>
    <row r="509" spans="1:25">
      <c r="A509">
        <v>2021</v>
      </c>
      <c r="B509" t="s">
        <v>25</v>
      </c>
      <c r="C509">
        <v>25</v>
      </c>
      <c r="D509" t="s">
        <v>61</v>
      </c>
      <c r="E509">
        <v>38</v>
      </c>
      <c r="F509">
        <v>1</v>
      </c>
      <c r="G509" t="s">
        <v>27</v>
      </c>
      <c r="H509" t="s">
        <v>31</v>
      </c>
      <c r="I509" t="str">
        <f>VLOOKUP(H509,[1]CODE_SHEET!$A$2:$G$153,3,FALSE)</f>
        <v>Agaricia</v>
      </c>
      <c r="J509" t="str">
        <f>VLOOKUP(H509,[1]CODE_SHEET!$A$2:$G$153,4,FALSE)</f>
        <v>agaricites</v>
      </c>
      <c r="K509" s="1">
        <v>10</v>
      </c>
      <c r="L509" s="1">
        <v>8</v>
      </c>
      <c r="M509" s="1">
        <v>1</v>
      </c>
      <c r="N509">
        <f t="shared" si="24"/>
        <v>28.274333882308138</v>
      </c>
      <c r="O509">
        <v>10</v>
      </c>
      <c r="P509" t="s">
        <v>29</v>
      </c>
      <c r="Q509" t="s">
        <v>30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f t="shared" si="23"/>
        <v>0</v>
      </c>
      <c r="Y509">
        <f t="shared" si="25"/>
        <v>28.274333882308138</v>
      </c>
    </row>
    <row r="510" spans="1:25">
      <c r="A510">
        <v>2021</v>
      </c>
      <c r="B510" t="s">
        <v>25</v>
      </c>
      <c r="C510">
        <v>25</v>
      </c>
      <c r="D510" t="s">
        <v>61</v>
      </c>
      <c r="E510">
        <v>38</v>
      </c>
      <c r="F510">
        <v>1</v>
      </c>
      <c r="G510" t="s">
        <v>27</v>
      </c>
      <c r="H510" t="s">
        <v>40</v>
      </c>
      <c r="I510" t="str">
        <f>VLOOKUP(H510,[1]CODE_SHEET!$A$2:$G$153,3,FALSE)</f>
        <v>Siderastrea</v>
      </c>
      <c r="J510" t="str">
        <f>VLOOKUP(H510,[1]CODE_SHEET!$A$2:$G$153,4,FALSE)</f>
        <v>siderea</v>
      </c>
      <c r="K510" s="1">
        <v>8</v>
      </c>
      <c r="L510" s="1">
        <v>5</v>
      </c>
      <c r="M510" s="1">
        <v>3</v>
      </c>
      <c r="N510">
        <f t="shared" si="24"/>
        <v>61.261056745000964</v>
      </c>
      <c r="O510">
        <v>10</v>
      </c>
      <c r="P510" t="s">
        <v>29</v>
      </c>
      <c r="Q510" t="s">
        <v>30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f t="shared" si="23"/>
        <v>0</v>
      </c>
      <c r="Y510">
        <f t="shared" si="25"/>
        <v>61.261056745000964</v>
      </c>
    </row>
    <row r="511" spans="1:25">
      <c r="A511">
        <v>2021</v>
      </c>
      <c r="B511" t="s">
        <v>25</v>
      </c>
      <c r="C511">
        <v>25</v>
      </c>
      <c r="D511" t="s">
        <v>61</v>
      </c>
      <c r="E511">
        <v>38</v>
      </c>
      <c r="F511">
        <v>1</v>
      </c>
      <c r="G511" t="s">
        <v>27</v>
      </c>
      <c r="H511" t="s">
        <v>40</v>
      </c>
      <c r="I511" t="str">
        <f>VLOOKUP(H511,[1]CODE_SHEET!$A$2:$G$153,3,FALSE)</f>
        <v>Siderastrea</v>
      </c>
      <c r="J511" t="str">
        <f>VLOOKUP(H511,[1]CODE_SHEET!$A$2:$G$153,4,FALSE)</f>
        <v>siderea</v>
      </c>
      <c r="K511" s="1">
        <v>10</v>
      </c>
      <c r="L511" s="1">
        <v>4</v>
      </c>
      <c r="M511" s="1">
        <v>2</v>
      </c>
      <c r="N511">
        <f t="shared" si="24"/>
        <v>43.982297150257104</v>
      </c>
      <c r="O511">
        <v>10</v>
      </c>
      <c r="P511" t="s">
        <v>29</v>
      </c>
      <c r="Q511" t="s">
        <v>30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10</v>
      </c>
      <c r="X511">
        <f t="shared" si="23"/>
        <v>4.3982297150257104</v>
      </c>
      <c r="Y511">
        <f t="shared" si="25"/>
        <v>39.58406743523139</v>
      </c>
    </row>
    <row r="512" spans="1:25">
      <c r="A512">
        <v>2021</v>
      </c>
      <c r="B512" t="s">
        <v>25</v>
      </c>
      <c r="C512">
        <v>25</v>
      </c>
      <c r="D512" t="s">
        <v>61</v>
      </c>
      <c r="E512">
        <v>38</v>
      </c>
      <c r="F512">
        <v>1</v>
      </c>
      <c r="G512" t="s">
        <v>27</v>
      </c>
      <c r="H512" t="s">
        <v>40</v>
      </c>
      <c r="I512" t="str">
        <f>VLOOKUP(H512,[1]CODE_SHEET!$A$2:$G$153,3,FALSE)</f>
        <v>Siderastrea</v>
      </c>
      <c r="J512" t="str">
        <f>VLOOKUP(H512,[1]CODE_SHEET!$A$2:$G$153,4,FALSE)</f>
        <v>siderea</v>
      </c>
      <c r="K512" s="1">
        <v>15</v>
      </c>
      <c r="L512" s="1">
        <v>10</v>
      </c>
      <c r="M512" s="1">
        <v>2</v>
      </c>
      <c r="N512">
        <f t="shared" si="24"/>
        <v>78.539816339744817</v>
      </c>
      <c r="O512">
        <v>10</v>
      </c>
      <c r="P512" t="s">
        <v>29</v>
      </c>
      <c r="Q512" t="s">
        <v>30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15</v>
      </c>
      <c r="X512">
        <f t="shared" ref="X512:X575" si="26">SUM(U512:W512)/100*N512</f>
        <v>11.780972450961722</v>
      </c>
      <c r="Y512">
        <f t="shared" si="25"/>
        <v>66.75884388878309</v>
      </c>
    </row>
    <row r="513" spans="1:25">
      <c r="A513">
        <v>2021</v>
      </c>
      <c r="B513" t="s">
        <v>25</v>
      </c>
      <c r="C513">
        <v>25</v>
      </c>
      <c r="D513" t="s">
        <v>61</v>
      </c>
      <c r="E513">
        <v>38</v>
      </c>
      <c r="F513">
        <v>1</v>
      </c>
      <c r="G513" t="s">
        <v>27</v>
      </c>
      <c r="H513" t="s">
        <v>39</v>
      </c>
      <c r="I513" t="str">
        <f>VLOOKUP(H513,[1]CODE_SHEET!$A$2:$G$153,3,FALSE)</f>
        <v>Pseudodiploria</v>
      </c>
      <c r="J513" t="str">
        <f>VLOOKUP(H513,[1]CODE_SHEET!$A$2:$G$153,4,FALSE)</f>
        <v>strigosa</v>
      </c>
      <c r="K513" s="1">
        <v>35</v>
      </c>
      <c r="L513" s="1">
        <v>30</v>
      </c>
      <c r="M513" s="1">
        <v>11</v>
      </c>
      <c r="N513">
        <f t="shared" si="24"/>
        <v>1123.1193736583509</v>
      </c>
      <c r="O513">
        <v>10</v>
      </c>
      <c r="P513" t="s">
        <v>29</v>
      </c>
      <c r="Q513" t="s">
        <v>30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f t="shared" si="26"/>
        <v>0</v>
      </c>
      <c r="Y513">
        <f t="shared" si="25"/>
        <v>1123.1193736583509</v>
      </c>
    </row>
    <row r="514" spans="1:25">
      <c r="A514">
        <v>2021</v>
      </c>
      <c r="B514" t="s">
        <v>25</v>
      </c>
      <c r="C514">
        <v>25</v>
      </c>
      <c r="D514" t="s">
        <v>61</v>
      </c>
      <c r="E514">
        <v>38</v>
      </c>
      <c r="F514">
        <v>1</v>
      </c>
      <c r="G514" t="s">
        <v>27</v>
      </c>
      <c r="H514" t="s">
        <v>31</v>
      </c>
      <c r="I514" t="str">
        <f>VLOOKUP(H514,[1]CODE_SHEET!$A$2:$G$153,3,FALSE)</f>
        <v>Agaricia</v>
      </c>
      <c r="J514" t="str">
        <f>VLOOKUP(H514,[1]CODE_SHEET!$A$2:$G$153,4,FALSE)</f>
        <v>agaricites</v>
      </c>
      <c r="K514" s="1">
        <v>50</v>
      </c>
      <c r="L514" s="1">
        <v>20</v>
      </c>
      <c r="M514" s="1">
        <v>21</v>
      </c>
      <c r="N514">
        <f t="shared" si="24"/>
        <v>2309.070600388498</v>
      </c>
      <c r="O514">
        <v>10</v>
      </c>
      <c r="P514" t="s">
        <v>29</v>
      </c>
      <c r="Q514" t="s">
        <v>30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45</v>
      </c>
      <c r="X514">
        <f t="shared" si="26"/>
        <v>1039.0817701748242</v>
      </c>
      <c r="Y514">
        <f t="shared" si="25"/>
        <v>1269.9888302136737</v>
      </c>
    </row>
    <row r="515" spans="1:25">
      <c r="A515">
        <v>2021</v>
      </c>
      <c r="B515" t="s">
        <v>25</v>
      </c>
      <c r="C515">
        <v>25</v>
      </c>
      <c r="D515" t="s">
        <v>61</v>
      </c>
      <c r="E515">
        <v>38</v>
      </c>
      <c r="F515">
        <v>1</v>
      </c>
      <c r="G515" t="s">
        <v>27</v>
      </c>
      <c r="H515" t="s">
        <v>34</v>
      </c>
      <c r="I515" t="str">
        <f>VLOOKUP(H515,[1]CODE_SHEET!$A$2:$G$153,3,FALSE)</f>
        <v>Porites</v>
      </c>
      <c r="J515" t="str">
        <f>VLOOKUP(H515,[1]CODE_SHEET!$A$2:$G$153,4,FALSE)</f>
        <v>astreoides</v>
      </c>
      <c r="K515" s="1">
        <v>10</v>
      </c>
      <c r="L515" s="1">
        <v>8</v>
      </c>
      <c r="M515" s="1">
        <v>2</v>
      </c>
      <c r="N515">
        <f t="shared" ref="N515:N578" si="27">PI()*(K515/2)*M515+PI()*(L515/2)*M515</f>
        <v>56.548667764616276</v>
      </c>
      <c r="O515">
        <v>10</v>
      </c>
      <c r="P515" t="s">
        <v>29</v>
      </c>
      <c r="Q515" t="s">
        <v>30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f t="shared" si="26"/>
        <v>0</v>
      </c>
      <c r="Y515">
        <f t="shared" ref="Y515:Y578" si="28">N515-X515</f>
        <v>56.548667764616276</v>
      </c>
    </row>
    <row r="516" spans="1:25">
      <c r="A516">
        <v>2021</v>
      </c>
      <c r="B516" t="s">
        <v>25</v>
      </c>
      <c r="C516">
        <v>25</v>
      </c>
      <c r="D516" t="s">
        <v>61</v>
      </c>
      <c r="E516">
        <v>38</v>
      </c>
      <c r="F516">
        <v>1</v>
      </c>
      <c r="G516" t="s">
        <v>27</v>
      </c>
      <c r="H516" t="s">
        <v>41</v>
      </c>
      <c r="I516" t="str">
        <f>VLOOKUP(H516,[1]CODE_SHEET!$A$2:$G$153,3,FALSE)</f>
        <v>Millepora</v>
      </c>
      <c r="J516" t="str">
        <f>VLOOKUP(H516,[1]CODE_SHEET!$A$2:$G$153,4,FALSE)</f>
        <v>alcicornis</v>
      </c>
      <c r="K516" s="1">
        <v>20</v>
      </c>
      <c r="L516" s="1">
        <v>10</v>
      </c>
      <c r="M516" s="1">
        <v>11</v>
      </c>
      <c r="N516">
        <f t="shared" si="27"/>
        <v>518.36278784231592</v>
      </c>
      <c r="O516">
        <v>10</v>
      </c>
      <c r="P516" t="s">
        <v>29</v>
      </c>
      <c r="Q516" t="s">
        <v>30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25</v>
      </c>
      <c r="X516">
        <f t="shared" si="26"/>
        <v>129.59069696057898</v>
      </c>
      <c r="Y516">
        <f t="shared" si="28"/>
        <v>388.77209088173697</v>
      </c>
    </row>
    <row r="517" spans="1:25">
      <c r="A517">
        <v>2021</v>
      </c>
      <c r="B517" t="s">
        <v>25</v>
      </c>
      <c r="C517">
        <v>25</v>
      </c>
      <c r="D517" t="s">
        <v>61</v>
      </c>
      <c r="E517">
        <v>38</v>
      </c>
      <c r="F517">
        <v>1</v>
      </c>
      <c r="G517" t="s">
        <v>27</v>
      </c>
      <c r="H517" t="s">
        <v>33</v>
      </c>
      <c r="I517" t="str">
        <f>VLOOKUP(H517,[1]CODE_SHEET!$A$2:$G$153,3,FALSE)</f>
        <v>Orbicella</v>
      </c>
      <c r="J517" t="str">
        <f>VLOOKUP(H517,[1]CODE_SHEET!$A$2:$G$153,4,FALSE)</f>
        <v>annularis</v>
      </c>
      <c r="K517" s="1">
        <v>20</v>
      </c>
      <c r="L517" s="1">
        <v>10</v>
      </c>
      <c r="M517" s="1">
        <v>28</v>
      </c>
      <c r="N517">
        <f t="shared" si="27"/>
        <v>1319.4689145077132</v>
      </c>
      <c r="O517">
        <v>10</v>
      </c>
      <c r="P517" t="s">
        <v>29</v>
      </c>
      <c r="Q517" t="s">
        <v>30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f t="shared" si="26"/>
        <v>0</v>
      </c>
      <c r="Y517">
        <f t="shared" si="28"/>
        <v>1319.4689145077132</v>
      </c>
    </row>
    <row r="518" spans="1:25">
      <c r="A518">
        <v>2021</v>
      </c>
      <c r="B518" t="s">
        <v>25</v>
      </c>
      <c r="C518">
        <v>25</v>
      </c>
      <c r="D518" t="s">
        <v>61</v>
      </c>
      <c r="E518">
        <v>38</v>
      </c>
      <c r="F518">
        <v>1</v>
      </c>
      <c r="G518" t="s">
        <v>27</v>
      </c>
      <c r="H518" t="s">
        <v>67</v>
      </c>
      <c r="I518" t="str">
        <f>VLOOKUP(H518,[1]CODE_SHEET!$A$2:$G$153,3,FALSE)</f>
        <v>Madracis</v>
      </c>
      <c r="J518" t="str">
        <f>VLOOKUP(H518,[1]CODE_SHEET!$A$2:$G$153,4,FALSE)</f>
        <v>auretenra</v>
      </c>
      <c r="K518" s="1">
        <v>15</v>
      </c>
      <c r="L518" s="1">
        <v>10</v>
      </c>
      <c r="M518" s="1">
        <v>5</v>
      </c>
      <c r="N518">
        <f t="shared" si="27"/>
        <v>196.34954084936209</v>
      </c>
      <c r="O518">
        <v>10</v>
      </c>
      <c r="P518" t="s">
        <v>29</v>
      </c>
      <c r="Q518" t="s">
        <v>30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f t="shared" si="26"/>
        <v>0</v>
      </c>
      <c r="Y518">
        <f t="shared" si="28"/>
        <v>196.34954084936209</v>
      </c>
    </row>
    <row r="519" spans="1:25">
      <c r="A519">
        <v>2021</v>
      </c>
      <c r="B519" t="s">
        <v>25</v>
      </c>
      <c r="C519">
        <v>25</v>
      </c>
      <c r="D519" t="s">
        <v>61</v>
      </c>
      <c r="E519">
        <v>38</v>
      </c>
      <c r="F519">
        <v>1</v>
      </c>
      <c r="G519" t="s">
        <v>27</v>
      </c>
      <c r="H519" t="s">
        <v>34</v>
      </c>
      <c r="I519" t="str">
        <f>VLOOKUP(H519,[1]CODE_SHEET!$A$2:$G$153,3,FALSE)</f>
        <v>Porites</v>
      </c>
      <c r="J519" t="str">
        <f>VLOOKUP(H519,[1]CODE_SHEET!$A$2:$G$153,4,FALSE)</f>
        <v>astreoides</v>
      </c>
      <c r="K519" s="1">
        <v>20</v>
      </c>
      <c r="L519" s="1">
        <v>10</v>
      </c>
      <c r="M519" s="1">
        <v>3</v>
      </c>
      <c r="N519">
        <f t="shared" si="27"/>
        <v>141.37166941154067</v>
      </c>
      <c r="O519">
        <v>10</v>
      </c>
      <c r="P519" t="s">
        <v>29</v>
      </c>
      <c r="Q519" t="s">
        <v>30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f t="shared" si="26"/>
        <v>0</v>
      </c>
      <c r="Y519">
        <f t="shared" si="28"/>
        <v>141.37166941154067</v>
      </c>
    </row>
    <row r="520" spans="1:25">
      <c r="A520">
        <v>2021</v>
      </c>
      <c r="B520" t="s">
        <v>25</v>
      </c>
      <c r="C520">
        <v>25</v>
      </c>
      <c r="D520" t="s">
        <v>61</v>
      </c>
      <c r="E520">
        <v>38</v>
      </c>
      <c r="F520">
        <v>1</v>
      </c>
      <c r="G520" t="s">
        <v>27</v>
      </c>
      <c r="H520" t="s">
        <v>51</v>
      </c>
      <c r="I520" t="str">
        <f>VLOOKUP(H520,[1]CODE_SHEET!$A$2:$G$153,3,FALSE)</f>
        <v>Dichocoenia</v>
      </c>
      <c r="J520" t="str">
        <f>VLOOKUP(H520,[1]CODE_SHEET!$A$2:$G$153,4,FALSE)</f>
        <v>stokesii</v>
      </c>
      <c r="K520" s="1">
        <v>18</v>
      </c>
      <c r="L520" s="1">
        <v>15</v>
      </c>
      <c r="M520" s="1">
        <v>11</v>
      </c>
      <c r="N520">
        <f t="shared" si="27"/>
        <v>570.19906662654739</v>
      </c>
      <c r="O520">
        <v>10</v>
      </c>
      <c r="P520" t="s">
        <v>29</v>
      </c>
      <c r="Q520" t="s">
        <v>30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f t="shared" si="26"/>
        <v>0</v>
      </c>
      <c r="Y520">
        <f t="shared" si="28"/>
        <v>570.19906662654739</v>
      </c>
    </row>
    <row r="521" spans="1:25">
      <c r="A521">
        <v>2021</v>
      </c>
      <c r="B521" t="s">
        <v>25</v>
      </c>
      <c r="C521">
        <v>25</v>
      </c>
      <c r="D521" t="s">
        <v>61</v>
      </c>
      <c r="E521">
        <v>38</v>
      </c>
      <c r="F521">
        <v>1</v>
      </c>
      <c r="G521" t="s">
        <v>27</v>
      </c>
      <c r="H521" t="s">
        <v>40</v>
      </c>
      <c r="I521" t="str">
        <f>VLOOKUP(H521,[1]CODE_SHEET!$A$2:$G$153,3,FALSE)</f>
        <v>Siderastrea</v>
      </c>
      <c r="J521" t="str">
        <f>VLOOKUP(H521,[1]CODE_SHEET!$A$2:$G$153,4,FALSE)</f>
        <v>siderea</v>
      </c>
      <c r="K521" s="1">
        <v>22</v>
      </c>
      <c r="L521" s="1">
        <v>18</v>
      </c>
      <c r="M521" s="1">
        <v>15</v>
      </c>
      <c r="N521">
        <f t="shared" si="27"/>
        <v>942.47779607693792</v>
      </c>
      <c r="O521">
        <v>10</v>
      </c>
      <c r="P521" t="s">
        <v>29</v>
      </c>
      <c r="Q521" t="s">
        <v>30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25</v>
      </c>
      <c r="X521">
        <f t="shared" si="26"/>
        <v>235.61944901923448</v>
      </c>
      <c r="Y521">
        <f t="shared" si="28"/>
        <v>706.85834705770344</v>
      </c>
    </row>
    <row r="522" spans="1:25">
      <c r="A522">
        <v>2021</v>
      </c>
      <c r="B522" t="s">
        <v>25</v>
      </c>
      <c r="C522">
        <v>25</v>
      </c>
      <c r="D522" t="s">
        <v>61</v>
      </c>
      <c r="E522">
        <v>38</v>
      </c>
      <c r="F522">
        <v>1</v>
      </c>
      <c r="G522" t="s">
        <v>27</v>
      </c>
      <c r="H522" t="s">
        <v>40</v>
      </c>
      <c r="I522" t="str">
        <f>VLOOKUP(H522,[1]CODE_SHEET!$A$2:$G$153,3,FALSE)</f>
        <v>Siderastrea</v>
      </c>
      <c r="J522" t="str">
        <f>VLOOKUP(H522,[1]CODE_SHEET!$A$2:$G$153,4,FALSE)</f>
        <v>siderea</v>
      </c>
      <c r="K522" s="1">
        <v>10</v>
      </c>
      <c r="L522" s="1">
        <v>8</v>
      </c>
      <c r="M522" s="1">
        <v>5</v>
      </c>
      <c r="N522">
        <f t="shared" si="27"/>
        <v>141.37166941154069</v>
      </c>
      <c r="O522">
        <v>10</v>
      </c>
      <c r="P522" t="s">
        <v>29</v>
      </c>
      <c r="Q522" t="s">
        <v>30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f t="shared" si="26"/>
        <v>0</v>
      </c>
      <c r="Y522">
        <f t="shared" si="28"/>
        <v>141.37166941154069</v>
      </c>
    </row>
    <row r="523" spans="1:25">
      <c r="A523">
        <v>2021</v>
      </c>
      <c r="B523" t="s">
        <v>25</v>
      </c>
      <c r="C523">
        <v>25</v>
      </c>
      <c r="D523" t="s">
        <v>61</v>
      </c>
      <c r="E523">
        <v>38</v>
      </c>
      <c r="F523">
        <v>1</v>
      </c>
      <c r="G523" t="s">
        <v>27</v>
      </c>
      <c r="H523" t="s">
        <v>34</v>
      </c>
      <c r="I523" t="str">
        <f>VLOOKUP(H523,[1]CODE_SHEET!$A$2:$G$153,3,FALSE)</f>
        <v>Porites</v>
      </c>
      <c r="J523" t="str">
        <f>VLOOKUP(H523,[1]CODE_SHEET!$A$2:$G$153,4,FALSE)</f>
        <v>astreoides</v>
      </c>
      <c r="K523" s="1">
        <v>10</v>
      </c>
      <c r="L523" s="1">
        <v>5</v>
      </c>
      <c r="M523" s="1">
        <v>1</v>
      </c>
      <c r="N523">
        <f t="shared" si="27"/>
        <v>23.561944901923447</v>
      </c>
      <c r="O523">
        <v>10</v>
      </c>
      <c r="P523" t="s">
        <v>29</v>
      </c>
      <c r="Q523" t="s">
        <v>30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f t="shared" si="26"/>
        <v>0</v>
      </c>
      <c r="Y523">
        <f t="shared" si="28"/>
        <v>23.561944901923447</v>
      </c>
    </row>
    <row r="524" spans="1:25">
      <c r="A524">
        <v>2021</v>
      </c>
      <c r="B524" t="s">
        <v>25</v>
      </c>
      <c r="C524">
        <v>25</v>
      </c>
      <c r="D524" t="s">
        <v>61</v>
      </c>
      <c r="E524">
        <v>38</v>
      </c>
      <c r="F524">
        <v>1</v>
      </c>
      <c r="G524" t="s">
        <v>27</v>
      </c>
      <c r="H524" t="s">
        <v>31</v>
      </c>
      <c r="I524" t="str">
        <f>VLOOKUP(H524,[1]CODE_SHEET!$A$2:$G$153,3,FALSE)</f>
        <v>Agaricia</v>
      </c>
      <c r="J524" t="str">
        <f>VLOOKUP(H524,[1]CODE_SHEET!$A$2:$G$153,4,FALSE)</f>
        <v>agaricites</v>
      </c>
      <c r="K524" s="1">
        <v>15</v>
      </c>
      <c r="L524" s="1">
        <v>10</v>
      </c>
      <c r="M524" s="1">
        <v>2</v>
      </c>
      <c r="N524">
        <f t="shared" si="27"/>
        <v>78.539816339744817</v>
      </c>
      <c r="O524">
        <v>10</v>
      </c>
      <c r="P524" t="s">
        <v>29</v>
      </c>
      <c r="Q524" t="s">
        <v>30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30</v>
      </c>
      <c r="X524">
        <f t="shared" si="26"/>
        <v>23.561944901923443</v>
      </c>
      <c r="Y524">
        <f t="shared" si="28"/>
        <v>54.977871437821378</v>
      </c>
    </row>
    <row r="525" spans="1:25">
      <c r="A525">
        <v>2021</v>
      </c>
      <c r="B525" t="s">
        <v>25</v>
      </c>
      <c r="C525">
        <v>25</v>
      </c>
      <c r="D525" t="s">
        <v>61</v>
      </c>
      <c r="E525">
        <v>38</v>
      </c>
      <c r="F525">
        <v>1</v>
      </c>
      <c r="G525" t="s">
        <v>27</v>
      </c>
      <c r="H525" t="s">
        <v>53</v>
      </c>
      <c r="I525" t="str">
        <f>VLOOKUP(H525,[1]CODE_SHEET!$A$2:$G$153,3,FALSE)</f>
        <v>Siderastrea</v>
      </c>
      <c r="J525" t="str">
        <f>VLOOKUP(H525,[1]CODE_SHEET!$A$2:$G$153,4,FALSE)</f>
        <v>radians</v>
      </c>
      <c r="K525" s="1">
        <v>8</v>
      </c>
      <c r="L525" s="1">
        <v>5</v>
      </c>
      <c r="M525" s="1">
        <v>1</v>
      </c>
      <c r="N525">
        <f t="shared" si="27"/>
        <v>20.420352248333657</v>
      </c>
      <c r="O525">
        <v>10</v>
      </c>
      <c r="P525" t="s">
        <v>29</v>
      </c>
      <c r="Q525" t="s">
        <v>30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f t="shared" si="26"/>
        <v>0</v>
      </c>
      <c r="Y525">
        <f t="shared" si="28"/>
        <v>20.420352248333657</v>
      </c>
    </row>
    <row r="526" spans="1:25">
      <c r="A526">
        <v>2021</v>
      </c>
      <c r="B526" t="s">
        <v>25</v>
      </c>
      <c r="C526">
        <v>25</v>
      </c>
      <c r="D526" t="s">
        <v>61</v>
      </c>
      <c r="E526">
        <v>38</v>
      </c>
      <c r="F526">
        <v>1</v>
      </c>
      <c r="G526" t="s">
        <v>27</v>
      </c>
      <c r="H526" t="s">
        <v>38</v>
      </c>
      <c r="I526" t="str">
        <f>VLOOKUP(H526,[1]CODE_SHEET!$A$2:$G$153,3,FALSE)</f>
        <v>Orbicella</v>
      </c>
      <c r="J526" t="str">
        <f>VLOOKUP(H526,[1]CODE_SHEET!$A$2:$G$153,4,FALSE)</f>
        <v>faveolata</v>
      </c>
      <c r="K526" s="1">
        <v>25</v>
      </c>
      <c r="L526" s="1">
        <v>30</v>
      </c>
      <c r="M526" s="1">
        <v>41</v>
      </c>
      <c r="N526">
        <f t="shared" si="27"/>
        <v>3542.1457169224918</v>
      </c>
      <c r="O526">
        <v>10</v>
      </c>
      <c r="P526" t="s">
        <v>29</v>
      </c>
      <c r="Q526" t="s">
        <v>30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60</v>
      </c>
      <c r="X526">
        <f t="shared" si="26"/>
        <v>2125.2874301534948</v>
      </c>
      <c r="Y526">
        <f t="shared" si="28"/>
        <v>1416.858286768997</v>
      </c>
    </row>
    <row r="527" spans="1:25">
      <c r="A527">
        <v>2021</v>
      </c>
      <c r="B527" t="s">
        <v>25</v>
      </c>
      <c r="C527">
        <v>25</v>
      </c>
      <c r="D527" t="s">
        <v>61</v>
      </c>
      <c r="E527">
        <v>38</v>
      </c>
      <c r="F527">
        <v>1</v>
      </c>
      <c r="G527" t="s">
        <v>27</v>
      </c>
      <c r="H527" t="s">
        <v>38</v>
      </c>
      <c r="I527" t="str">
        <f>VLOOKUP(H527,[1]CODE_SHEET!$A$2:$G$153,3,FALSE)</f>
        <v>Orbicella</v>
      </c>
      <c r="J527" t="str">
        <f>VLOOKUP(H527,[1]CODE_SHEET!$A$2:$G$153,4,FALSE)</f>
        <v>faveolata</v>
      </c>
      <c r="K527" s="1">
        <v>12</v>
      </c>
      <c r="L527" s="1">
        <v>10</v>
      </c>
      <c r="M527" s="1">
        <v>21</v>
      </c>
      <c r="N527">
        <f t="shared" si="27"/>
        <v>725.70790297924225</v>
      </c>
      <c r="O527">
        <v>10</v>
      </c>
      <c r="P527" t="s">
        <v>29</v>
      </c>
      <c r="Q527" t="s">
        <v>30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f t="shared" si="26"/>
        <v>0</v>
      </c>
      <c r="Y527">
        <f t="shared" si="28"/>
        <v>725.70790297924225</v>
      </c>
    </row>
    <row r="528" spans="1:25">
      <c r="A528">
        <v>2021</v>
      </c>
      <c r="B528" t="s">
        <v>25</v>
      </c>
      <c r="C528">
        <v>25</v>
      </c>
      <c r="D528" t="s">
        <v>61</v>
      </c>
      <c r="E528">
        <v>38</v>
      </c>
      <c r="F528">
        <v>1</v>
      </c>
      <c r="G528" t="s">
        <v>27</v>
      </c>
      <c r="H528" t="s">
        <v>53</v>
      </c>
      <c r="I528" t="str">
        <f>VLOOKUP(H528,[1]CODE_SHEET!$A$2:$G$153,3,FALSE)</f>
        <v>Siderastrea</v>
      </c>
      <c r="J528" t="str">
        <f>VLOOKUP(H528,[1]CODE_SHEET!$A$2:$G$153,4,FALSE)</f>
        <v>radians</v>
      </c>
      <c r="K528" s="1">
        <v>10</v>
      </c>
      <c r="L528" s="1">
        <v>5</v>
      </c>
      <c r="M528" s="1">
        <v>1</v>
      </c>
      <c r="N528">
        <f t="shared" si="27"/>
        <v>23.561944901923447</v>
      </c>
      <c r="O528">
        <v>10</v>
      </c>
      <c r="P528" t="s">
        <v>29</v>
      </c>
      <c r="Q528" t="s">
        <v>30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f t="shared" si="26"/>
        <v>0</v>
      </c>
      <c r="Y528">
        <f t="shared" si="28"/>
        <v>23.561944901923447</v>
      </c>
    </row>
    <row r="529" spans="1:25">
      <c r="A529">
        <v>2021</v>
      </c>
      <c r="B529" t="s">
        <v>25</v>
      </c>
      <c r="C529">
        <v>25</v>
      </c>
      <c r="D529" t="s">
        <v>61</v>
      </c>
      <c r="E529">
        <v>38</v>
      </c>
      <c r="F529">
        <v>1</v>
      </c>
      <c r="G529" t="s">
        <v>27</v>
      </c>
      <c r="H529" t="s">
        <v>49</v>
      </c>
      <c r="I529" t="str">
        <f>VLOOKUP(H529,[1]CODE_SHEET!$A$2:$G$153,3,FALSE)</f>
        <v>Colpophyllia</v>
      </c>
      <c r="J529" t="str">
        <f>VLOOKUP(H529,[1]CODE_SHEET!$A$2:$G$153,4,FALSE)</f>
        <v>natans</v>
      </c>
      <c r="K529" s="1">
        <v>62</v>
      </c>
      <c r="L529" s="1">
        <v>35</v>
      </c>
      <c r="M529" s="1">
        <v>25</v>
      </c>
      <c r="N529">
        <f t="shared" si="27"/>
        <v>3809.1810924776241</v>
      </c>
      <c r="O529">
        <v>10</v>
      </c>
      <c r="P529" t="s">
        <v>29</v>
      </c>
      <c r="Q529" t="s">
        <v>30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50</v>
      </c>
      <c r="X529">
        <f t="shared" si="26"/>
        <v>1904.5905462388121</v>
      </c>
      <c r="Y529">
        <f t="shared" si="28"/>
        <v>1904.5905462388121</v>
      </c>
    </row>
    <row r="530" spans="1:25">
      <c r="A530">
        <v>2021</v>
      </c>
      <c r="B530" t="s">
        <v>25</v>
      </c>
      <c r="C530">
        <v>25</v>
      </c>
      <c r="D530" t="s">
        <v>61</v>
      </c>
      <c r="E530">
        <v>38</v>
      </c>
      <c r="F530">
        <v>1</v>
      </c>
      <c r="G530" t="s">
        <v>27</v>
      </c>
      <c r="H530" t="s">
        <v>38</v>
      </c>
      <c r="I530" t="str">
        <f>VLOOKUP(H530,[1]CODE_SHEET!$A$2:$G$153,3,FALSE)</f>
        <v>Orbicella</v>
      </c>
      <c r="J530" t="str">
        <f>VLOOKUP(H530,[1]CODE_SHEET!$A$2:$G$153,4,FALSE)</f>
        <v>faveolata</v>
      </c>
      <c r="K530" s="1">
        <v>25</v>
      </c>
      <c r="L530" s="1">
        <v>30</v>
      </c>
      <c r="M530" s="1">
        <v>45</v>
      </c>
      <c r="N530">
        <f t="shared" si="27"/>
        <v>3887.7209088173686</v>
      </c>
      <c r="O530">
        <v>10</v>
      </c>
      <c r="P530" t="s">
        <v>29</v>
      </c>
      <c r="Q530" t="s">
        <v>30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10</v>
      </c>
      <c r="X530">
        <f t="shared" si="26"/>
        <v>388.77209088173686</v>
      </c>
      <c r="Y530">
        <f t="shared" si="28"/>
        <v>3498.9488179356317</v>
      </c>
    </row>
    <row r="531" spans="1:25">
      <c r="A531">
        <v>2021</v>
      </c>
      <c r="B531" t="s">
        <v>25</v>
      </c>
      <c r="C531">
        <v>25</v>
      </c>
      <c r="D531" t="s">
        <v>61</v>
      </c>
      <c r="E531">
        <v>38</v>
      </c>
      <c r="F531">
        <v>1</v>
      </c>
      <c r="G531" t="s">
        <v>27</v>
      </c>
      <c r="H531" t="s">
        <v>40</v>
      </c>
      <c r="I531" t="str">
        <f>VLOOKUP(H531,[1]CODE_SHEET!$A$2:$G$153,3,FALSE)</f>
        <v>Siderastrea</v>
      </c>
      <c r="J531" t="str">
        <f>VLOOKUP(H531,[1]CODE_SHEET!$A$2:$G$153,4,FALSE)</f>
        <v>siderea</v>
      </c>
      <c r="K531" s="1">
        <v>15</v>
      </c>
      <c r="L531" s="1">
        <v>10</v>
      </c>
      <c r="M531" s="1">
        <v>2</v>
      </c>
      <c r="N531">
        <f t="shared" si="27"/>
        <v>78.539816339744817</v>
      </c>
      <c r="O531">
        <v>10</v>
      </c>
      <c r="P531" t="s">
        <v>29</v>
      </c>
      <c r="Q531" t="s">
        <v>30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f t="shared" si="26"/>
        <v>0</v>
      </c>
      <c r="Y531">
        <f t="shared" si="28"/>
        <v>78.539816339744817</v>
      </c>
    </row>
    <row r="532" spans="1:25">
      <c r="A532">
        <v>2021</v>
      </c>
      <c r="B532" t="s">
        <v>25</v>
      </c>
      <c r="C532">
        <v>25</v>
      </c>
      <c r="D532" t="s">
        <v>61</v>
      </c>
      <c r="E532">
        <v>40</v>
      </c>
      <c r="F532">
        <v>2</v>
      </c>
      <c r="G532" t="s">
        <v>27</v>
      </c>
      <c r="H532" t="s">
        <v>58</v>
      </c>
      <c r="I532" t="str">
        <f>VLOOKUP(H532,[1]CODE_SHEET!$A$2:$G$153,3,FALSE)</f>
        <v>Mycetophellia</v>
      </c>
      <c r="J532" t="str">
        <f>VLOOKUP(H532,[1]CODE_SHEET!$A$2:$G$153,4,FALSE)</f>
        <v>larmarckiana</v>
      </c>
      <c r="K532" s="1">
        <v>8</v>
      </c>
      <c r="L532" s="1">
        <v>5</v>
      </c>
      <c r="M532" s="1">
        <v>2</v>
      </c>
      <c r="N532">
        <f t="shared" si="27"/>
        <v>40.840704496667314</v>
      </c>
      <c r="O532">
        <v>10</v>
      </c>
      <c r="P532" t="s">
        <v>29</v>
      </c>
      <c r="Q532" t="s">
        <v>30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f t="shared" si="26"/>
        <v>0</v>
      </c>
      <c r="Y532">
        <f t="shared" si="28"/>
        <v>40.840704496667314</v>
      </c>
    </row>
    <row r="533" spans="1:25">
      <c r="A533">
        <v>2021</v>
      </c>
      <c r="B533" t="s">
        <v>25</v>
      </c>
      <c r="C533">
        <v>25</v>
      </c>
      <c r="D533" t="s">
        <v>61</v>
      </c>
      <c r="E533">
        <v>40</v>
      </c>
      <c r="F533">
        <v>2</v>
      </c>
      <c r="G533" t="s">
        <v>27</v>
      </c>
      <c r="H533" t="s">
        <v>34</v>
      </c>
      <c r="I533" t="str">
        <f>VLOOKUP(H533,[1]CODE_SHEET!$A$2:$G$153,3,FALSE)</f>
        <v>Porites</v>
      </c>
      <c r="J533" t="str">
        <f>VLOOKUP(H533,[1]CODE_SHEET!$A$2:$G$153,4,FALSE)</f>
        <v>astreoides</v>
      </c>
      <c r="K533" s="1">
        <v>4</v>
      </c>
      <c r="L533" s="1">
        <v>4</v>
      </c>
      <c r="M533" s="1">
        <v>2</v>
      </c>
      <c r="N533">
        <f t="shared" si="27"/>
        <v>25.132741228718345</v>
      </c>
      <c r="O533">
        <v>10</v>
      </c>
      <c r="P533" t="s">
        <v>29</v>
      </c>
      <c r="Q533" t="s">
        <v>30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f t="shared" si="26"/>
        <v>0</v>
      </c>
      <c r="Y533">
        <f t="shared" si="28"/>
        <v>25.132741228718345</v>
      </c>
    </row>
    <row r="534" spans="1:25">
      <c r="A534">
        <v>2021</v>
      </c>
      <c r="B534" t="s">
        <v>25</v>
      </c>
      <c r="C534">
        <v>25</v>
      </c>
      <c r="D534" t="s">
        <v>61</v>
      </c>
      <c r="E534">
        <v>40</v>
      </c>
      <c r="F534">
        <v>2</v>
      </c>
      <c r="G534" t="s">
        <v>27</v>
      </c>
      <c r="H534" t="s">
        <v>34</v>
      </c>
      <c r="I534" t="str">
        <f>VLOOKUP(H534,[1]CODE_SHEET!$A$2:$G$153,3,FALSE)</f>
        <v>Porites</v>
      </c>
      <c r="J534" t="str">
        <f>VLOOKUP(H534,[1]CODE_SHEET!$A$2:$G$153,4,FALSE)</f>
        <v>astreoides</v>
      </c>
      <c r="K534" s="1">
        <v>5</v>
      </c>
      <c r="L534" s="1">
        <v>4</v>
      </c>
      <c r="M534" s="1">
        <v>3</v>
      </c>
      <c r="N534">
        <f t="shared" si="27"/>
        <v>42.411500823462205</v>
      </c>
      <c r="O534">
        <v>10</v>
      </c>
      <c r="P534" t="s">
        <v>29</v>
      </c>
      <c r="Q534" t="s">
        <v>30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f t="shared" si="26"/>
        <v>0</v>
      </c>
      <c r="Y534">
        <f t="shared" si="28"/>
        <v>42.411500823462205</v>
      </c>
    </row>
    <row r="535" spans="1:25">
      <c r="A535">
        <v>2021</v>
      </c>
      <c r="B535" t="s">
        <v>25</v>
      </c>
      <c r="C535">
        <v>25</v>
      </c>
      <c r="D535" t="s">
        <v>61</v>
      </c>
      <c r="E535">
        <v>40</v>
      </c>
      <c r="F535">
        <v>2</v>
      </c>
      <c r="G535" t="s">
        <v>27</v>
      </c>
      <c r="H535" t="s">
        <v>31</v>
      </c>
      <c r="I535" t="str">
        <f>VLOOKUP(H535,[1]CODE_SHEET!$A$2:$G$153,3,FALSE)</f>
        <v>Agaricia</v>
      </c>
      <c r="J535" t="str">
        <f>VLOOKUP(H535,[1]CODE_SHEET!$A$2:$G$153,4,FALSE)</f>
        <v>agaricites</v>
      </c>
      <c r="K535" s="1">
        <v>8</v>
      </c>
      <c r="L535" s="1">
        <v>6</v>
      </c>
      <c r="M535" s="1">
        <v>5</v>
      </c>
      <c r="N535">
        <f t="shared" si="27"/>
        <v>109.95574287564276</v>
      </c>
      <c r="O535">
        <v>10</v>
      </c>
      <c r="P535" t="s">
        <v>29</v>
      </c>
      <c r="Q535" t="s">
        <v>30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f t="shared" si="26"/>
        <v>0</v>
      </c>
      <c r="Y535">
        <f t="shared" si="28"/>
        <v>109.95574287564276</v>
      </c>
    </row>
    <row r="536" spans="1:25">
      <c r="A536">
        <v>2021</v>
      </c>
      <c r="B536" t="s">
        <v>25</v>
      </c>
      <c r="C536">
        <v>25</v>
      </c>
      <c r="D536" t="s">
        <v>61</v>
      </c>
      <c r="E536">
        <v>40</v>
      </c>
      <c r="F536">
        <v>2</v>
      </c>
      <c r="G536" t="s">
        <v>27</v>
      </c>
      <c r="H536" t="s">
        <v>40</v>
      </c>
      <c r="I536" t="str">
        <f>VLOOKUP(H536,[1]CODE_SHEET!$A$2:$G$153,3,FALSE)</f>
        <v>Siderastrea</v>
      </c>
      <c r="J536" t="str">
        <f>VLOOKUP(H536,[1]CODE_SHEET!$A$2:$G$153,4,FALSE)</f>
        <v>siderea</v>
      </c>
      <c r="K536" s="1">
        <v>5</v>
      </c>
      <c r="L536" s="1">
        <v>5</v>
      </c>
      <c r="M536" s="1">
        <v>2</v>
      </c>
      <c r="N536">
        <f t="shared" si="27"/>
        <v>31.415926535897931</v>
      </c>
      <c r="O536">
        <v>10</v>
      </c>
      <c r="P536" t="s">
        <v>29</v>
      </c>
      <c r="Q536" t="s">
        <v>30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f t="shared" si="26"/>
        <v>0.62831853071795862</v>
      </c>
      <c r="Y536">
        <f t="shared" si="28"/>
        <v>30.787608005179973</v>
      </c>
    </row>
    <row r="537" spans="1:25">
      <c r="A537">
        <v>2021</v>
      </c>
      <c r="B537" t="s">
        <v>25</v>
      </c>
      <c r="C537">
        <v>25</v>
      </c>
      <c r="D537" t="s">
        <v>61</v>
      </c>
      <c r="E537">
        <v>40</v>
      </c>
      <c r="F537">
        <v>2</v>
      </c>
      <c r="G537" t="s">
        <v>27</v>
      </c>
      <c r="H537" t="s">
        <v>31</v>
      </c>
      <c r="I537" t="str">
        <f>VLOOKUP(H537,[1]CODE_SHEET!$A$2:$G$153,3,FALSE)</f>
        <v>Agaricia</v>
      </c>
      <c r="J537" t="str">
        <f>VLOOKUP(H537,[1]CODE_SHEET!$A$2:$G$153,4,FALSE)</f>
        <v>agaricites</v>
      </c>
      <c r="K537" s="1">
        <v>6</v>
      </c>
      <c r="L537" s="1">
        <v>6</v>
      </c>
      <c r="M537" s="1">
        <v>1</v>
      </c>
      <c r="N537">
        <f t="shared" si="27"/>
        <v>18.849555921538759</v>
      </c>
      <c r="O537">
        <v>10</v>
      </c>
      <c r="P537" t="s">
        <v>29</v>
      </c>
      <c r="Q537" t="s">
        <v>30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f t="shared" si="26"/>
        <v>0</v>
      </c>
      <c r="Y537">
        <f t="shared" si="28"/>
        <v>18.849555921538759</v>
      </c>
    </row>
    <row r="538" spans="1:25">
      <c r="A538">
        <v>2021</v>
      </c>
      <c r="B538" t="s">
        <v>25</v>
      </c>
      <c r="C538">
        <v>25</v>
      </c>
      <c r="D538" t="s">
        <v>61</v>
      </c>
      <c r="E538">
        <v>40</v>
      </c>
      <c r="F538">
        <v>2</v>
      </c>
      <c r="G538" t="s">
        <v>27</v>
      </c>
      <c r="H538" t="s">
        <v>31</v>
      </c>
      <c r="I538" t="str">
        <f>VLOOKUP(H538,[1]CODE_SHEET!$A$2:$G$153,3,FALSE)</f>
        <v>Agaricia</v>
      </c>
      <c r="J538" t="str">
        <f>VLOOKUP(H538,[1]CODE_SHEET!$A$2:$G$153,4,FALSE)</f>
        <v>agaricites</v>
      </c>
      <c r="K538" s="1">
        <v>30</v>
      </c>
      <c r="L538" s="1">
        <v>10</v>
      </c>
      <c r="M538" s="1">
        <v>15</v>
      </c>
      <c r="N538">
        <f t="shared" si="27"/>
        <v>942.47779607693792</v>
      </c>
      <c r="O538">
        <v>10</v>
      </c>
      <c r="P538" t="s">
        <v>29</v>
      </c>
      <c r="Q538" t="s">
        <v>30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30</v>
      </c>
      <c r="X538">
        <f t="shared" si="26"/>
        <v>282.74333882308139</v>
      </c>
      <c r="Y538">
        <f t="shared" si="28"/>
        <v>659.73445725385659</v>
      </c>
    </row>
    <row r="539" spans="1:25">
      <c r="A539">
        <v>2021</v>
      </c>
      <c r="B539" t="s">
        <v>25</v>
      </c>
      <c r="C539">
        <v>25</v>
      </c>
      <c r="D539" t="s">
        <v>61</v>
      </c>
      <c r="E539">
        <v>40</v>
      </c>
      <c r="F539">
        <v>2</v>
      </c>
      <c r="G539" t="s">
        <v>27</v>
      </c>
      <c r="H539" t="s">
        <v>34</v>
      </c>
      <c r="I539" t="str">
        <f>VLOOKUP(H539,[1]CODE_SHEET!$A$2:$G$153,3,FALSE)</f>
        <v>Porites</v>
      </c>
      <c r="J539" t="str">
        <f>VLOOKUP(H539,[1]CODE_SHEET!$A$2:$G$153,4,FALSE)</f>
        <v>astreoides</v>
      </c>
      <c r="K539" s="1">
        <v>6</v>
      </c>
      <c r="L539" s="1">
        <v>6</v>
      </c>
      <c r="M539" s="1">
        <v>2</v>
      </c>
      <c r="N539">
        <f t="shared" si="27"/>
        <v>37.699111843077517</v>
      </c>
      <c r="O539">
        <v>10</v>
      </c>
      <c r="P539" t="s">
        <v>29</v>
      </c>
      <c r="Q539" t="s">
        <v>30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f t="shared" si="26"/>
        <v>0</v>
      </c>
      <c r="Y539">
        <f t="shared" si="28"/>
        <v>37.699111843077517</v>
      </c>
    </row>
    <row r="540" spans="1:25">
      <c r="A540">
        <v>2021</v>
      </c>
      <c r="B540" t="s">
        <v>25</v>
      </c>
      <c r="C540">
        <v>25</v>
      </c>
      <c r="D540" t="s">
        <v>61</v>
      </c>
      <c r="E540">
        <v>40</v>
      </c>
      <c r="F540">
        <v>2</v>
      </c>
      <c r="G540" t="s">
        <v>27</v>
      </c>
      <c r="H540" t="s">
        <v>42</v>
      </c>
      <c r="I540" t="str">
        <f>VLOOKUP(H540,[1]CODE_SHEET!$A$2:$G$153,3,FALSE)</f>
        <v>Agaricia</v>
      </c>
      <c r="J540" t="str">
        <f>VLOOKUP(H540,[1]CODE_SHEET!$A$2:$G$153,4,FALSE)</f>
        <v>humilis</v>
      </c>
      <c r="K540" s="1">
        <v>10</v>
      </c>
      <c r="L540" s="1">
        <v>4</v>
      </c>
      <c r="M540" s="1">
        <v>4</v>
      </c>
      <c r="N540">
        <f t="shared" si="27"/>
        <v>87.964594300514207</v>
      </c>
      <c r="O540">
        <v>10</v>
      </c>
      <c r="P540" t="s">
        <v>29</v>
      </c>
      <c r="Q540" t="s">
        <v>30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f t="shared" si="26"/>
        <v>0</v>
      </c>
      <c r="Y540">
        <f t="shared" si="28"/>
        <v>87.964594300514207</v>
      </c>
    </row>
    <row r="541" spans="1:25">
      <c r="A541">
        <v>2021</v>
      </c>
      <c r="B541" t="s">
        <v>25</v>
      </c>
      <c r="C541">
        <v>25</v>
      </c>
      <c r="D541" t="s">
        <v>61</v>
      </c>
      <c r="E541">
        <v>40</v>
      </c>
      <c r="F541">
        <v>2</v>
      </c>
      <c r="G541" t="s">
        <v>27</v>
      </c>
      <c r="H541" t="s">
        <v>34</v>
      </c>
      <c r="I541" t="str">
        <f>VLOOKUP(H541,[1]CODE_SHEET!$A$2:$G$153,3,FALSE)</f>
        <v>Porites</v>
      </c>
      <c r="J541" t="str">
        <f>VLOOKUP(H541,[1]CODE_SHEET!$A$2:$G$153,4,FALSE)</f>
        <v>astreoides</v>
      </c>
      <c r="K541" s="1">
        <v>5</v>
      </c>
      <c r="L541" s="1">
        <v>5</v>
      </c>
      <c r="M541" s="1">
        <v>1</v>
      </c>
      <c r="N541">
        <f t="shared" si="27"/>
        <v>15.707963267948966</v>
      </c>
      <c r="O541">
        <v>10</v>
      </c>
      <c r="P541" t="s">
        <v>29</v>
      </c>
      <c r="Q541" t="s">
        <v>30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f t="shared" si="26"/>
        <v>0</v>
      </c>
      <c r="Y541">
        <f t="shared" si="28"/>
        <v>15.707963267948966</v>
      </c>
    </row>
    <row r="542" spans="1:25">
      <c r="A542">
        <v>2021</v>
      </c>
      <c r="B542" t="s">
        <v>25</v>
      </c>
      <c r="C542">
        <v>25</v>
      </c>
      <c r="D542" t="s">
        <v>61</v>
      </c>
      <c r="E542">
        <v>40</v>
      </c>
      <c r="F542">
        <v>2</v>
      </c>
      <c r="G542" t="s">
        <v>27</v>
      </c>
      <c r="H542" t="s">
        <v>34</v>
      </c>
      <c r="I542" t="str">
        <f>VLOOKUP(H542,[1]CODE_SHEET!$A$2:$G$153,3,FALSE)</f>
        <v>Porites</v>
      </c>
      <c r="J542" t="str">
        <f>VLOOKUP(H542,[1]CODE_SHEET!$A$2:$G$153,4,FALSE)</f>
        <v>astreoides</v>
      </c>
      <c r="K542" s="1">
        <v>6</v>
      </c>
      <c r="L542" s="1">
        <v>5</v>
      </c>
      <c r="M542" s="1">
        <v>2</v>
      </c>
      <c r="N542">
        <f t="shared" si="27"/>
        <v>34.557519189487721</v>
      </c>
      <c r="O542">
        <v>10</v>
      </c>
      <c r="P542" t="s">
        <v>29</v>
      </c>
      <c r="Q542" t="s">
        <v>30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f t="shared" si="26"/>
        <v>0</v>
      </c>
      <c r="Y542">
        <f t="shared" si="28"/>
        <v>34.557519189487721</v>
      </c>
    </row>
    <row r="543" spans="1:25">
      <c r="A543">
        <v>2021</v>
      </c>
      <c r="B543" t="s">
        <v>25</v>
      </c>
      <c r="C543">
        <v>25</v>
      </c>
      <c r="D543" t="s">
        <v>61</v>
      </c>
      <c r="E543">
        <v>40</v>
      </c>
      <c r="F543">
        <v>2</v>
      </c>
      <c r="G543" t="s">
        <v>27</v>
      </c>
      <c r="H543" t="s">
        <v>31</v>
      </c>
      <c r="I543" t="str">
        <f>VLOOKUP(H543,[1]CODE_SHEET!$A$2:$G$153,3,FALSE)</f>
        <v>Agaricia</v>
      </c>
      <c r="J543" t="str">
        <f>VLOOKUP(H543,[1]CODE_SHEET!$A$2:$G$153,4,FALSE)</f>
        <v>agaricites</v>
      </c>
      <c r="K543" s="1">
        <v>32</v>
      </c>
      <c r="L543" s="1">
        <v>20</v>
      </c>
      <c r="M543" s="1">
        <v>31</v>
      </c>
      <c r="N543">
        <f t="shared" si="27"/>
        <v>2532.1236787933731</v>
      </c>
      <c r="O543">
        <v>10</v>
      </c>
      <c r="P543" t="s">
        <v>29</v>
      </c>
      <c r="Q543" t="s">
        <v>30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50</v>
      </c>
      <c r="X543">
        <f t="shared" si="26"/>
        <v>1266.0618393966865</v>
      </c>
      <c r="Y543">
        <f t="shared" si="28"/>
        <v>1266.0618393966865</v>
      </c>
    </row>
    <row r="544" spans="1:25">
      <c r="A544">
        <v>2021</v>
      </c>
      <c r="B544" t="s">
        <v>25</v>
      </c>
      <c r="C544">
        <v>25</v>
      </c>
      <c r="D544" t="s">
        <v>61</v>
      </c>
      <c r="E544">
        <v>40</v>
      </c>
      <c r="F544">
        <v>2</v>
      </c>
      <c r="G544" t="s">
        <v>27</v>
      </c>
      <c r="H544" t="s">
        <v>31</v>
      </c>
      <c r="I544" t="str">
        <f>VLOOKUP(H544,[1]CODE_SHEET!$A$2:$G$153,3,FALSE)</f>
        <v>Agaricia</v>
      </c>
      <c r="J544" t="str">
        <f>VLOOKUP(H544,[1]CODE_SHEET!$A$2:$G$153,4,FALSE)</f>
        <v>agaricites</v>
      </c>
      <c r="K544" s="1">
        <v>28</v>
      </c>
      <c r="L544" s="1">
        <v>30</v>
      </c>
      <c r="M544" s="1">
        <v>2</v>
      </c>
      <c r="N544">
        <f t="shared" si="27"/>
        <v>182.21237390820801</v>
      </c>
      <c r="O544">
        <v>10</v>
      </c>
      <c r="P544" t="s">
        <v>29</v>
      </c>
      <c r="Q544" t="s">
        <v>30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45</v>
      </c>
      <c r="X544">
        <f t="shared" si="26"/>
        <v>81.995568258693609</v>
      </c>
      <c r="Y544">
        <f t="shared" si="28"/>
        <v>100.2168056495144</v>
      </c>
    </row>
    <row r="545" spans="1:25">
      <c r="A545">
        <v>2021</v>
      </c>
      <c r="B545" t="s">
        <v>25</v>
      </c>
      <c r="C545">
        <v>25</v>
      </c>
      <c r="D545" t="s">
        <v>61</v>
      </c>
      <c r="E545">
        <v>40</v>
      </c>
      <c r="F545">
        <v>2</v>
      </c>
      <c r="G545" t="s">
        <v>27</v>
      </c>
      <c r="H545" t="s">
        <v>38</v>
      </c>
      <c r="I545" t="str">
        <f>VLOOKUP(H545,[1]CODE_SHEET!$A$2:$G$153,3,FALSE)</f>
        <v>Orbicella</v>
      </c>
      <c r="J545" t="str">
        <f>VLOOKUP(H545,[1]CODE_SHEET!$A$2:$G$153,4,FALSE)</f>
        <v>faveolata</v>
      </c>
      <c r="K545" s="1">
        <v>25</v>
      </c>
      <c r="L545" s="1">
        <v>25</v>
      </c>
      <c r="M545" s="1">
        <v>2</v>
      </c>
      <c r="N545">
        <f t="shared" si="27"/>
        <v>157.07963267948966</v>
      </c>
      <c r="O545">
        <v>10</v>
      </c>
      <c r="P545" t="s">
        <v>29</v>
      </c>
      <c r="Q545" t="s">
        <v>30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f t="shared" si="26"/>
        <v>0</v>
      </c>
      <c r="Y545">
        <f t="shared" si="28"/>
        <v>157.07963267948966</v>
      </c>
    </row>
    <row r="546" spans="1:25">
      <c r="A546">
        <v>2021</v>
      </c>
      <c r="B546" t="s">
        <v>25</v>
      </c>
      <c r="C546">
        <v>25</v>
      </c>
      <c r="D546" t="s">
        <v>61</v>
      </c>
      <c r="E546">
        <v>40</v>
      </c>
      <c r="F546">
        <v>2</v>
      </c>
      <c r="G546" t="s">
        <v>27</v>
      </c>
      <c r="H546" t="s">
        <v>39</v>
      </c>
      <c r="I546" t="str">
        <f>VLOOKUP(H546,[1]CODE_SHEET!$A$2:$G$153,3,FALSE)</f>
        <v>Pseudodiploria</v>
      </c>
      <c r="J546" t="str">
        <f>VLOOKUP(H546,[1]CODE_SHEET!$A$2:$G$153,4,FALSE)</f>
        <v>strigosa</v>
      </c>
      <c r="K546" s="1">
        <v>25</v>
      </c>
      <c r="L546" s="1">
        <v>26</v>
      </c>
      <c r="M546" s="1">
        <v>5</v>
      </c>
      <c r="N546">
        <f t="shared" si="27"/>
        <v>400.55306333269868</v>
      </c>
      <c r="O546">
        <v>10</v>
      </c>
      <c r="P546" t="s">
        <v>29</v>
      </c>
      <c r="Q546" t="s">
        <v>30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f t="shared" si="26"/>
        <v>0</v>
      </c>
      <c r="Y546">
        <f t="shared" si="28"/>
        <v>400.55306333269868</v>
      </c>
    </row>
    <row r="547" spans="1:25">
      <c r="A547">
        <v>2021</v>
      </c>
      <c r="B547" t="s">
        <v>25</v>
      </c>
      <c r="C547">
        <v>25</v>
      </c>
      <c r="D547" t="s">
        <v>61</v>
      </c>
      <c r="E547">
        <v>40</v>
      </c>
      <c r="F547">
        <v>2</v>
      </c>
      <c r="G547" t="s">
        <v>27</v>
      </c>
      <c r="H547" t="s">
        <v>31</v>
      </c>
      <c r="I547" t="str">
        <f>VLOOKUP(H547,[1]CODE_SHEET!$A$2:$G$153,3,FALSE)</f>
        <v>Agaricia</v>
      </c>
      <c r="J547" t="str">
        <f>VLOOKUP(H547,[1]CODE_SHEET!$A$2:$G$153,4,FALSE)</f>
        <v>agaricites</v>
      </c>
      <c r="K547" s="1">
        <v>10</v>
      </c>
      <c r="L547" s="1">
        <v>5</v>
      </c>
      <c r="M547" s="1">
        <v>11</v>
      </c>
      <c r="N547">
        <f t="shared" si="27"/>
        <v>259.18139392115796</v>
      </c>
      <c r="O547">
        <v>10</v>
      </c>
      <c r="P547" t="s">
        <v>29</v>
      </c>
      <c r="Q547" t="s">
        <v>30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f t="shared" si="26"/>
        <v>0</v>
      </c>
      <c r="Y547">
        <f t="shared" si="28"/>
        <v>259.18139392115796</v>
      </c>
    </row>
    <row r="548" spans="1:25">
      <c r="A548">
        <v>2021</v>
      </c>
      <c r="B548" t="s">
        <v>25</v>
      </c>
      <c r="C548">
        <v>25</v>
      </c>
      <c r="D548" t="s">
        <v>61</v>
      </c>
      <c r="E548">
        <v>40</v>
      </c>
      <c r="F548">
        <v>2</v>
      </c>
      <c r="G548" t="s">
        <v>27</v>
      </c>
      <c r="H548" t="s">
        <v>58</v>
      </c>
      <c r="I548" t="str">
        <f>VLOOKUP(H548,[1]CODE_SHEET!$A$2:$G$153,3,FALSE)</f>
        <v>Mycetophellia</v>
      </c>
      <c r="J548" t="str">
        <f>VLOOKUP(H548,[1]CODE_SHEET!$A$2:$G$153,4,FALSE)</f>
        <v>larmarckiana</v>
      </c>
      <c r="K548" s="1">
        <v>7</v>
      </c>
      <c r="L548" s="1">
        <v>5</v>
      </c>
      <c r="M548" s="1">
        <v>2</v>
      </c>
      <c r="N548">
        <f t="shared" si="27"/>
        <v>37.699111843077517</v>
      </c>
      <c r="O548">
        <v>10</v>
      </c>
      <c r="P548" t="s">
        <v>29</v>
      </c>
      <c r="Q548" t="s">
        <v>30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f t="shared" si="26"/>
        <v>0</v>
      </c>
      <c r="Y548">
        <f t="shared" si="28"/>
        <v>37.699111843077517</v>
      </c>
    </row>
    <row r="549" spans="1:25">
      <c r="A549">
        <v>2021</v>
      </c>
      <c r="B549" t="s">
        <v>25</v>
      </c>
      <c r="C549">
        <v>25</v>
      </c>
      <c r="D549" t="s">
        <v>61</v>
      </c>
      <c r="E549">
        <v>40</v>
      </c>
      <c r="F549">
        <v>2</v>
      </c>
      <c r="G549" t="s">
        <v>27</v>
      </c>
      <c r="H549" t="s">
        <v>39</v>
      </c>
      <c r="I549" t="str">
        <f>VLOOKUP(H549,[1]CODE_SHEET!$A$2:$G$153,3,FALSE)</f>
        <v>Pseudodiploria</v>
      </c>
      <c r="J549" t="str">
        <f>VLOOKUP(H549,[1]CODE_SHEET!$A$2:$G$153,4,FALSE)</f>
        <v>strigosa</v>
      </c>
      <c r="K549" s="1">
        <v>20</v>
      </c>
      <c r="L549" s="1">
        <v>15</v>
      </c>
      <c r="M549" s="1">
        <v>11</v>
      </c>
      <c r="N549">
        <f t="shared" si="27"/>
        <v>604.75658581603511</v>
      </c>
      <c r="O549">
        <v>10</v>
      </c>
      <c r="P549" t="s">
        <v>29</v>
      </c>
      <c r="Q549" t="s">
        <v>30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30</v>
      </c>
      <c r="X549">
        <f t="shared" si="26"/>
        <v>181.42697574481053</v>
      </c>
      <c r="Y549">
        <f t="shared" si="28"/>
        <v>423.32961007122458</v>
      </c>
    </row>
    <row r="550" spans="1:25">
      <c r="A550">
        <v>2021</v>
      </c>
      <c r="B550" t="s">
        <v>25</v>
      </c>
      <c r="C550">
        <v>25</v>
      </c>
      <c r="D550" t="s">
        <v>61</v>
      </c>
      <c r="E550">
        <v>40</v>
      </c>
      <c r="F550">
        <v>2</v>
      </c>
      <c r="G550" t="s">
        <v>27</v>
      </c>
      <c r="H550" t="s">
        <v>67</v>
      </c>
      <c r="I550" t="str">
        <f>VLOOKUP(H550,[1]CODE_SHEET!$A$2:$G$153,3,FALSE)</f>
        <v>Madracis</v>
      </c>
      <c r="J550" t="str">
        <f>VLOOKUP(H550,[1]CODE_SHEET!$A$2:$G$153,4,FALSE)</f>
        <v>auretenra</v>
      </c>
      <c r="K550" s="1">
        <v>15</v>
      </c>
      <c r="L550" s="1">
        <v>5</v>
      </c>
      <c r="M550" s="1">
        <v>11</v>
      </c>
      <c r="N550">
        <f t="shared" si="27"/>
        <v>345.57519189487721</v>
      </c>
      <c r="O550">
        <v>10</v>
      </c>
      <c r="P550" t="s">
        <v>29</v>
      </c>
      <c r="Q550" t="s">
        <v>30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</v>
      </c>
      <c r="X550">
        <f t="shared" si="26"/>
        <v>17.27875959474386</v>
      </c>
      <c r="Y550">
        <f t="shared" si="28"/>
        <v>328.29643230013335</v>
      </c>
    </row>
    <row r="551" spans="1:25">
      <c r="A551">
        <v>2021</v>
      </c>
      <c r="B551" t="s">
        <v>25</v>
      </c>
      <c r="C551">
        <v>25</v>
      </c>
      <c r="D551" t="s">
        <v>61</v>
      </c>
      <c r="E551">
        <v>40</v>
      </c>
      <c r="F551">
        <v>2</v>
      </c>
      <c r="G551" t="s">
        <v>27</v>
      </c>
      <c r="H551" t="s">
        <v>67</v>
      </c>
      <c r="I551" t="str">
        <f>VLOOKUP(H551,[1]CODE_SHEET!$A$2:$G$153,3,FALSE)</f>
        <v>Madracis</v>
      </c>
      <c r="J551" t="str">
        <f>VLOOKUP(H551,[1]CODE_SHEET!$A$2:$G$153,4,FALSE)</f>
        <v>auretenra</v>
      </c>
      <c r="K551" s="1">
        <v>10</v>
      </c>
      <c r="L551" s="1">
        <v>10</v>
      </c>
      <c r="M551" s="1">
        <v>5</v>
      </c>
      <c r="N551">
        <f t="shared" si="27"/>
        <v>157.07963267948966</v>
      </c>
      <c r="O551">
        <v>10</v>
      </c>
      <c r="P551" t="s">
        <v>29</v>
      </c>
      <c r="Q551" t="s">
        <v>30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10</v>
      </c>
      <c r="X551">
        <f t="shared" si="26"/>
        <v>15.707963267948967</v>
      </c>
      <c r="Y551">
        <f t="shared" si="28"/>
        <v>141.37166941154069</v>
      </c>
    </row>
    <row r="552" spans="1:25">
      <c r="A552">
        <v>2021</v>
      </c>
      <c r="B552" t="s">
        <v>25</v>
      </c>
      <c r="C552">
        <v>25</v>
      </c>
      <c r="D552" t="s">
        <v>61</v>
      </c>
      <c r="E552">
        <v>40</v>
      </c>
      <c r="F552">
        <v>2</v>
      </c>
      <c r="G552" t="s">
        <v>27</v>
      </c>
      <c r="H552" t="s">
        <v>31</v>
      </c>
      <c r="I552" t="str">
        <f>VLOOKUP(H552,[1]CODE_SHEET!$A$2:$G$153,3,FALSE)</f>
        <v>Agaricia</v>
      </c>
      <c r="J552" t="str">
        <f>VLOOKUP(H552,[1]CODE_SHEET!$A$2:$G$153,4,FALSE)</f>
        <v>agaricites</v>
      </c>
      <c r="K552" s="1">
        <v>12</v>
      </c>
      <c r="L552" s="1">
        <v>10</v>
      </c>
      <c r="M552" s="1">
        <v>2</v>
      </c>
      <c r="N552">
        <f t="shared" si="27"/>
        <v>69.115038378975441</v>
      </c>
      <c r="O552">
        <v>10</v>
      </c>
      <c r="P552" t="s">
        <v>29</v>
      </c>
      <c r="Q552" t="s">
        <v>30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f t="shared" si="26"/>
        <v>0</v>
      </c>
      <c r="Y552">
        <f t="shared" si="28"/>
        <v>69.115038378975441</v>
      </c>
    </row>
    <row r="553" spans="1:25">
      <c r="A553">
        <v>2021</v>
      </c>
      <c r="B553" t="s">
        <v>25</v>
      </c>
      <c r="C553">
        <v>25</v>
      </c>
      <c r="D553" t="s">
        <v>61</v>
      </c>
      <c r="E553">
        <v>40</v>
      </c>
      <c r="F553">
        <v>2</v>
      </c>
      <c r="G553" t="s">
        <v>27</v>
      </c>
      <c r="H553" t="s">
        <v>40</v>
      </c>
      <c r="I553" t="str">
        <f>VLOOKUP(H553,[1]CODE_SHEET!$A$2:$G$153,3,FALSE)</f>
        <v>Siderastrea</v>
      </c>
      <c r="J553" t="str">
        <f>VLOOKUP(H553,[1]CODE_SHEET!$A$2:$G$153,4,FALSE)</f>
        <v>siderea</v>
      </c>
      <c r="K553" s="1">
        <v>5</v>
      </c>
      <c r="L553" s="1">
        <v>3</v>
      </c>
      <c r="M553" s="1">
        <v>2</v>
      </c>
      <c r="N553">
        <f t="shared" si="27"/>
        <v>25.132741228718345</v>
      </c>
      <c r="O553">
        <v>10</v>
      </c>
      <c r="P553" t="s">
        <v>29</v>
      </c>
      <c r="Q553" t="s">
        <v>30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f t="shared" si="26"/>
        <v>0</v>
      </c>
      <c r="Y553">
        <f t="shared" si="28"/>
        <v>25.132741228718345</v>
      </c>
    </row>
    <row r="554" spans="1:25">
      <c r="A554">
        <v>2021</v>
      </c>
      <c r="B554" t="s">
        <v>25</v>
      </c>
      <c r="C554">
        <v>25</v>
      </c>
      <c r="D554" t="s">
        <v>61</v>
      </c>
      <c r="E554">
        <v>40</v>
      </c>
      <c r="F554">
        <v>2</v>
      </c>
      <c r="G554" t="s">
        <v>27</v>
      </c>
      <c r="H554" t="s">
        <v>40</v>
      </c>
      <c r="I554" t="str">
        <f>VLOOKUP(H554,[1]CODE_SHEET!$A$2:$G$153,3,FALSE)</f>
        <v>Siderastrea</v>
      </c>
      <c r="J554" t="str">
        <f>VLOOKUP(H554,[1]CODE_SHEET!$A$2:$G$153,4,FALSE)</f>
        <v>siderea</v>
      </c>
      <c r="K554" s="1">
        <v>15</v>
      </c>
      <c r="L554" s="1">
        <v>15</v>
      </c>
      <c r="M554" s="1">
        <v>5</v>
      </c>
      <c r="N554">
        <f t="shared" si="27"/>
        <v>235.61944901923448</v>
      </c>
      <c r="O554">
        <v>10</v>
      </c>
      <c r="P554" t="s">
        <v>29</v>
      </c>
      <c r="Q554" t="s">
        <v>30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10</v>
      </c>
      <c r="X554">
        <f t="shared" si="26"/>
        <v>23.56194490192345</v>
      </c>
      <c r="Y554">
        <f t="shared" si="28"/>
        <v>212.05750411731103</v>
      </c>
    </row>
    <row r="555" spans="1:25">
      <c r="A555">
        <v>2021</v>
      </c>
      <c r="B555" t="s">
        <v>25</v>
      </c>
      <c r="C555">
        <v>25</v>
      </c>
      <c r="D555" t="s">
        <v>61</v>
      </c>
      <c r="E555">
        <v>40</v>
      </c>
      <c r="F555">
        <v>2</v>
      </c>
      <c r="G555" t="s">
        <v>27</v>
      </c>
      <c r="H555" t="s">
        <v>67</v>
      </c>
      <c r="I555" t="str">
        <f>VLOOKUP(H555,[1]CODE_SHEET!$A$2:$G$153,3,FALSE)</f>
        <v>Madracis</v>
      </c>
      <c r="J555" t="str">
        <f>VLOOKUP(H555,[1]CODE_SHEET!$A$2:$G$153,4,FALSE)</f>
        <v>auretenra</v>
      </c>
      <c r="K555" s="1">
        <v>15</v>
      </c>
      <c r="L555" s="1">
        <v>20</v>
      </c>
      <c r="M555" s="1">
        <v>5</v>
      </c>
      <c r="N555">
        <f t="shared" si="27"/>
        <v>274.88935718910693</v>
      </c>
      <c r="O555">
        <v>10</v>
      </c>
      <c r="P555" t="s">
        <v>29</v>
      </c>
      <c r="Q555" t="s">
        <v>30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20</v>
      </c>
      <c r="X555">
        <f t="shared" si="26"/>
        <v>54.977871437821392</v>
      </c>
      <c r="Y555">
        <f t="shared" si="28"/>
        <v>219.91148575128554</v>
      </c>
    </row>
    <row r="556" spans="1:25">
      <c r="A556">
        <v>2021</v>
      </c>
      <c r="B556" t="s">
        <v>25</v>
      </c>
      <c r="C556">
        <v>25</v>
      </c>
      <c r="D556" t="s">
        <v>61</v>
      </c>
      <c r="E556">
        <v>40</v>
      </c>
      <c r="F556">
        <v>2</v>
      </c>
      <c r="G556" t="s">
        <v>27</v>
      </c>
      <c r="H556" t="s">
        <v>58</v>
      </c>
      <c r="I556" t="str">
        <f>VLOOKUP(H556,[1]CODE_SHEET!$A$2:$G$153,3,FALSE)</f>
        <v>Mycetophellia</v>
      </c>
      <c r="J556" t="str">
        <f>VLOOKUP(H556,[1]CODE_SHEET!$A$2:$G$153,4,FALSE)</f>
        <v>larmarckiana</v>
      </c>
      <c r="K556" s="1">
        <v>10</v>
      </c>
      <c r="L556" s="1">
        <v>10</v>
      </c>
      <c r="M556" s="1">
        <v>2</v>
      </c>
      <c r="N556">
        <f t="shared" si="27"/>
        <v>62.831853071795862</v>
      </c>
      <c r="O556">
        <v>10</v>
      </c>
      <c r="P556" t="s">
        <v>29</v>
      </c>
      <c r="Q556" t="s">
        <v>30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f t="shared" si="26"/>
        <v>0</v>
      </c>
      <c r="Y556">
        <f t="shared" si="28"/>
        <v>62.831853071795862</v>
      </c>
    </row>
    <row r="557" spans="1:25">
      <c r="A557">
        <v>2021</v>
      </c>
      <c r="B557" t="s">
        <v>25</v>
      </c>
      <c r="C557">
        <v>25</v>
      </c>
      <c r="D557" t="s">
        <v>61</v>
      </c>
      <c r="E557">
        <v>40</v>
      </c>
      <c r="F557">
        <v>2</v>
      </c>
      <c r="G557" t="s">
        <v>27</v>
      </c>
      <c r="H557" t="s">
        <v>58</v>
      </c>
      <c r="I557" t="str">
        <f>VLOOKUP(H557,[1]CODE_SHEET!$A$2:$G$153,3,FALSE)</f>
        <v>Mycetophellia</v>
      </c>
      <c r="J557" t="str">
        <f>VLOOKUP(H557,[1]CODE_SHEET!$A$2:$G$153,4,FALSE)</f>
        <v>larmarckiana</v>
      </c>
      <c r="K557" s="1">
        <v>5</v>
      </c>
      <c r="L557" s="1">
        <v>5</v>
      </c>
      <c r="M557" s="1">
        <v>2</v>
      </c>
      <c r="N557">
        <f t="shared" si="27"/>
        <v>31.415926535897931</v>
      </c>
      <c r="O557">
        <v>10</v>
      </c>
      <c r="P557" t="s">
        <v>29</v>
      </c>
      <c r="Q557" t="s">
        <v>30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f t="shared" si="26"/>
        <v>0</v>
      </c>
      <c r="Y557">
        <f t="shared" si="28"/>
        <v>31.415926535897931</v>
      </c>
    </row>
    <row r="558" spans="1:25">
      <c r="A558">
        <v>2021</v>
      </c>
      <c r="B558" t="s">
        <v>25</v>
      </c>
      <c r="C558">
        <v>25</v>
      </c>
      <c r="D558" t="s">
        <v>61</v>
      </c>
      <c r="E558">
        <v>40</v>
      </c>
      <c r="F558">
        <v>2</v>
      </c>
      <c r="G558" t="s">
        <v>27</v>
      </c>
      <c r="H558" t="s">
        <v>58</v>
      </c>
      <c r="I558" t="str">
        <f>VLOOKUP(H558,[1]CODE_SHEET!$A$2:$G$153,3,FALSE)</f>
        <v>Mycetophellia</v>
      </c>
      <c r="J558" t="str">
        <f>VLOOKUP(H558,[1]CODE_SHEET!$A$2:$G$153,4,FALSE)</f>
        <v>larmarckiana</v>
      </c>
      <c r="K558" s="1">
        <v>8</v>
      </c>
      <c r="L558" s="1">
        <v>4</v>
      </c>
      <c r="M558" s="1">
        <v>2</v>
      </c>
      <c r="N558">
        <f t="shared" si="27"/>
        <v>37.699111843077517</v>
      </c>
      <c r="O558">
        <v>10</v>
      </c>
      <c r="P558" t="s">
        <v>29</v>
      </c>
      <c r="Q558" t="s">
        <v>30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f t="shared" si="26"/>
        <v>0</v>
      </c>
      <c r="Y558">
        <f t="shared" si="28"/>
        <v>37.699111843077517</v>
      </c>
    </row>
    <row r="559" spans="1:25">
      <c r="A559">
        <v>2021</v>
      </c>
      <c r="B559" t="s">
        <v>25</v>
      </c>
      <c r="C559">
        <v>25</v>
      </c>
      <c r="D559" t="s">
        <v>61</v>
      </c>
      <c r="E559">
        <v>40</v>
      </c>
      <c r="F559">
        <v>2</v>
      </c>
      <c r="G559" t="s">
        <v>27</v>
      </c>
      <c r="H559" t="s">
        <v>58</v>
      </c>
      <c r="I559" t="str">
        <f>VLOOKUP(H559,[1]CODE_SHEET!$A$2:$G$153,3,FALSE)</f>
        <v>Mycetophellia</v>
      </c>
      <c r="J559" t="str">
        <f>VLOOKUP(H559,[1]CODE_SHEET!$A$2:$G$153,4,FALSE)</f>
        <v>larmarckiana</v>
      </c>
      <c r="K559" s="1">
        <v>15</v>
      </c>
      <c r="L559" s="1">
        <v>10</v>
      </c>
      <c r="M559" s="1">
        <v>2</v>
      </c>
      <c r="N559">
        <f t="shared" si="27"/>
        <v>78.539816339744817</v>
      </c>
      <c r="O559">
        <v>10</v>
      </c>
      <c r="P559" t="s">
        <v>29</v>
      </c>
      <c r="Q559" t="s">
        <v>30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f t="shared" si="26"/>
        <v>0</v>
      </c>
      <c r="Y559">
        <f t="shared" si="28"/>
        <v>78.539816339744817</v>
      </c>
    </row>
    <row r="560" spans="1:25">
      <c r="A560">
        <v>2021</v>
      </c>
      <c r="B560" t="s">
        <v>25</v>
      </c>
      <c r="C560">
        <v>25</v>
      </c>
      <c r="D560" t="s">
        <v>61</v>
      </c>
      <c r="E560">
        <v>40</v>
      </c>
      <c r="F560">
        <v>2</v>
      </c>
      <c r="G560" t="s">
        <v>27</v>
      </c>
      <c r="H560" t="s">
        <v>58</v>
      </c>
      <c r="I560" t="str">
        <f>VLOOKUP(H560,[1]CODE_SHEET!$A$2:$G$153,3,FALSE)</f>
        <v>Mycetophellia</v>
      </c>
      <c r="J560" t="str">
        <f>VLOOKUP(H560,[1]CODE_SHEET!$A$2:$G$153,4,FALSE)</f>
        <v>larmarckiana</v>
      </c>
      <c r="K560" s="1">
        <v>20</v>
      </c>
      <c r="L560" s="1">
        <v>10</v>
      </c>
      <c r="M560" s="1">
        <v>2</v>
      </c>
      <c r="N560">
        <f t="shared" si="27"/>
        <v>94.247779607693786</v>
      </c>
      <c r="O560">
        <v>10</v>
      </c>
      <c r="P560" t="s">
        <v>29</v>
      </c>
      <c r="Q560" t="s">
        <v>30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f t="shared" si="26"/>
        <v>0</v>
      </c>
      <c r="Y560">
        <f t="shared" si="28"/>
        <v>94.247779607693786</v>
      </c>
    </row>
    <row r="561" spans="1:25">
      <c r="A561">
        <v>2021</v>
      </c>
      <c r="B561" t="s">
        <v>25</v>
      </c>
      <c r="C561">
        <v>25</v>
      </c>
      <c r="D561" t="s">
        <v>61</v>
      </c>
      <c r="E561">
        <v>40</v>
      </c>
      <c r="F561">
        <v>2</v>
      </c>
      <c r="G561" t="s">
        <v>27</v>
      </c>
      <c r="H561" t="s">
        <v>31</v>
      </c>
      <c r="I561" t="str">
        <f>VLOOKUP(H561,[1]CODE_SHEET!$A$2:$G$153,3,FALSE)</f>
        <v>Agaricia</v>
      </c>
      <c r="J561" t="str">
        <f>VLOOKUP(H561,[1]CODE_SHEET!$A$2:$G$153,4,FALSE)</f>
        <v>agaricites</v>
      </c>
      <c r="K561" s="1">
        <v>30</v>
      </c>
      <c r="L561" s="1">
        <v>10</v>
      </c>
      <c r="M561" s="1">
        <v>21</v>
      </c>
      <c r="N561">
        <f t="shared" si="27"/>
        <v>1319.4689145077132</v>
      </c>
      <c r="O561">
        <v>10</v>
      </c>
      <c r="P561" t="s">
        <v>29</v>
      </c>
      <c r="Q561" t="s">
        <v>30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30</v>
      </c>
      <c r="X561">
        <f t="shared" si="26"/>
        <v>395.84067435231395</v>
      </c>
      <c r="Y561">
        <f t="shared" si="28"/>
        <v>923.62824015539923</v>
      </c>
    </row>
    <row r="562" spans="1:25">
      <c r="A562">
        <v>2021</v>
      </c>
      <c r="B562" t="s">
        <v>25</v>
      </c>
      <c r="C562">
        <v>25</v>
      </c>
      <c r="D562" t="s">
        <v>61</v>
      </c>
      <c r="E562">
        <v>40</v>
      </c>
      <c r="F562">
        <v>2</v>
      </c>
      <c r="G562" t="s">
        <v>27</v>
      </c>
      <c r="H562" t="s">
        <v>32</v>
      </c>
      <c r="I562" t="str">
        <f>VLOOKUP(H562,[1]CODE_SHEET!$A$2:$G$153,3,FALSE)</f>
        <v>Porites</v>
      </c>
      <c r="J562" t="str">
        <f>VLOOKUP(H562,[1]CODE_SHEET!$A$2:$G$153,4,FALSE)</f>
        <v>porites</v>
      </c>
      <c r="K562" s="1">
        <v>25</v>
      </c>
      <c r="L562" s="1">
        <v>15</v>
      </c>
      <c r="M562" s="1">
        <v>11</v>
      </c>
      <c r="N562">
        <f t="shared" si="27"/>
        <v>691.15038378975441</v>
      </c>
      <c r="O562">
        <v>10</v>
      </c>
      <c r="P562" t="s">
        <v>29</v>
      </c>
      <c r="Q562" t="s">
        <v>30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25</v>
      </c>
      <c r="X562">
        <f t="shared" si="26"/>
        <v>172.7875959474386</v>
      </c>
      <c r="Y562">
        <f t="shared" si="28"/>
        <v>518.36278784231581</v>
      </c>
    </row>
    <row r="563" spans="1:25">
      <c r="A563">
        <v>2021</v>
      </c>
      <c r="B563" t="s">
        <v>25</v>
      </c>
      <c r="C563">
        <v>25</v>
      </c>
      <c r="D563" t="s">
        <v>61</v>
      </c>
      <c r="E563">
        <v>40</v>
      </c>
      <c r="F563">
        <v>2</v>
      </c>
      <c r="G563" t="s">
        <v>27</v>
      </c>
      <c r="H563" t="s">
        <v>71</v>
      </c>
      <c r="I563" t="str">
        <f>VLOOKUP(H563,[1]CODE_SHEET!$A$2:$G$153,3,FALSE)</f>
        <v>Meandrina</v>
      </c>
      <c r="J563" t="str">
        <f>VLOOKUP(H563,[1]CODE_SHEET!$A$2:$G$153,4,FALSE)</f>
        <v>meandrites</v>
      </c>
      <c r="K563" s="1">
        <v>10</v>
      </c>
      <c r="L563" s="1">
        <v>12</v>
      </c>
      <c r="M563" s="1">
        <v>5</v>
      </c>
      <c r="N563">
        <f t="shared" si="27"/>
        <v>172.7875959474386</v>
      </c>
      <c r="O563">
        <v>10</v>
      </c>
      <c r="P563" t="s">
        <v>29</v>
      </c>
      <c r="Q563" t="s">
        <v>30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f t="shared" si="26"/>
        <v>0</v>
      </c>
      <c r="Y563">
        <f t="shared" si="28"/>
        <v>172.7875959474386</v>
      </c>
    </row>
    <row r="564" spans="1:25">
      <c r="A564">
        <v>2021</v>
      </c>
      <c r="B564" t="s">
        <v>25</v>
      </c>
      <c r="C564">
        <v>25</v>
      </c>
      <c r="D564" t="s">
        <v>61</v>
      </c>
      <c r="E564">
        <v>40</v>
      </c>
      <c r="F564">
        <v>2</v>
      </c>
      <c r="G564" t="s">
        <v>27</v>
      </c>
      <c r="H564" t="s">
        <v>31</v>
      </c>
      <c r="I564" t="str">
        <f>VLOOKUP(H564,[1]CODE_SHEET!$A$2:$G$153,3,FALSE)</f>
        <v>Agaricia</v>
      </c>
      <c r="J564" t="str">
        <f>VLOOKUP(H564,[1]CODE_SHEET!$A$2:$G$153,4,FALSE)</f>
        <v>agaricites</v>
      </c>
      <c r="K564" s="1">
        <v>25</v>
      </c>
      <c r="L564" s="1">
        <v>12</v>
      </c>
      <c r="M564" s="1">
        <v>1</v>
      </c>
      <c r="N564">
        <f t="shared" si="27"/>
        <v>58.119464091411174</v>
      </c>
      <c r="O564">
        <v>10</v>
      </c>
      <c r="P564" t="s">
        <v>29</v>
      </c>
      <c r="Q564" t="s">
        <v>30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f t="shared" si="26"/>
        <v>0</v>
      </c>
      <c r="Y564">
        <f t="shared" si="28"/>
        <v>58.119464091411174</v>
      </c>
    </row>
    <row r="565" spans="1:25">
      <c r="A565">
        <v>2021</v>
      </c>
      <c r="B565" t="s">
        <v>25</v>
      </c>
      <c r="C565">
        <v>25</v>
      </c>
      <c r="D565" t="s">
        <v>61</v>
      </c>
      <c r="E565">
        <v>40</v>
      </c>
      <c r="F565">
        <v>2</v>
      </c>
      <c r="G565" t="s">
        <v>27</v>
      </c>
      <c r="H565" t="s">
        <v>67</v>
      </c>
      <c r="I565" t="str">
        <f>VLOOKUP(H565,[1]CODE_SHEET!$A$2:$G$153,3,FALSE)</f>
        <v>Madracis</v>
      </c>
      <c r="J565" t="str">
        <f>VLOOKUP(H565,[1]CODE_SHEET!$A$2:$G$153,4,FALSE)</f>
        <v>auretenra</v>
      </c>
      <c r="K565" s="1">
        <v>35</v>
      </c>
      <c r="L565" s="1">
        <v>25</v>
      </c>
      <c r="M565" s="1">
        <v>11</v>
      </c>
      <c r="N565">
        <f t="shared" si="27"/>
        <v>1036.7255756846316</v>
      </c>
      <c r="O565">
        <v>10</v>
      </c>
      <c r="P565" t="s">
        <v>29</v>
      </c>
      <c r="Q565" t="s">
        <v>30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25</v>
      </c>
      <c r="X565">
        <f t="shared" si="26"/>
        <v>259.18139392115791</v>
      </c>
      <c r="Y565">
        <f t="shared" si="28"/>
        <v>777.54418176347372</v>
      </c>
    </row>
    <row r="566" spans="1:25">
      <c r="A566">
        <v>2021</v>
      </c>
      <c r="B566" t="s">
        <v>25</v>
      </c>
      <c r="C566">
        <v>25</v>
      </c>
      <c r="D566" t="s">
        <v>61</v>
      </c>
      <c r="E566">
        <v>40</v>
      </c>
      <c r="F566">
        <v>2</v>
      </c>
      <c r="G566" t="s">
        <v>27</v>
      </c>
      <c r="H566" t="s">
        <v>38</v>
      </c>
      <c r="I566" t="str">
        <f>VLOOKUP(H566,[1]CODE_SHEET!$A$2:$G$153,3,FALSE)</f>
        <v>Orbicella</v>
      </c>
      <c r="J566" t="str">
        <f>VLOOKUP(H566,[1]CODE_SHEET!$A$2:$G$153,4,FALSE)</f>
        <v>faveolata</v>
      </c>
      <c r="K566" s="1">
        <v>20</v>
      </c>
      <c r="L566" s="1">
        <v>15</v>
      </c>
      <c r="M566" s="1">
        <v>31</v>
      </c>
      <c r="N566">
        <f t="shared" si="27"/>
        <v>1704.3140145724628</v>
      </c>
      <c r="O566">
        <v>10</v>
      </c>
      <c r="P566" t="s">
        <v>29</v>
      </c>
      <c r="Q566" t="s">
        <v>30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f t="shared" si="26"/>
        <v>0</v>
      </c>
      <c r="Y566">
        <f t="shared" si="28"/>
        <v>1704.3140145724628</v>
      </c>
    </row>
    <row r="567" spans="1:25">
      <c r="A567">
        <v>2021</v>
      </c>
      <c r="B567" t="s">
        <v>25</v>
      </c>
      <c r="C567">
        <v>25</v>
      </c>
      <c r="D567" t="s">
        <v>61</v>
      </c>
      <c r="E567">
        <v>40</v>
      </c>
      <c r="F567">
        <v>2</v>
      </c>
      <c r="G567" t="s">
        <v>27</v>
      </c>
      <c r="H567" t="s">
        <v>31</v>
      </c>
      <c r="I567" t="str">
        <f>VLOOKUP(H567,[1]CODE_SHEET!$A$2:$G$153,3,FALSE)</f>
        <v>Agaricia</v>
      </c>
      <c r="J567" t="str">
        <f>VLOOKUP(H567,[1]CODE_SHEET!$A$2:$G$153,4,FALSE)</f>
        <v>agaricites</v>
      </c>
      <c r="K567" s="1">
        <v>20</v>
      </c>
      <c r="L567" s="1">
        <v>5</v>
      </c>
      <c r="M567" s="1">
        <v>25</v>
      </c>
      <c r="N567">
        <f t="shared" si="27"/>
        <v>981.74770424681026</v>
      </c>
      <c r="O567">
        <v>10</v>
      </c>
      <c r="P567" t="s">
        <v>47</v>
      </c>
      <c r="Q567" t="s">
        <v>73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f t="shared" si="26"/>
        <v>0</v>
      </c>
      <c r="Y567">
        <f t="shared" si="28"/>
        <v>981.74770424681026</v>
      </c>
    </row>
    <row r="568" spans="1:25">
      <c r="A568">
        <v>2021</v>
      </c>
      <c r="B568" t="s">
        <v>25</v>
      </c>
      <c r="C568">
        <v>25</v>
      </c>
      <c r="D568" t="s">
        <v>61</v>
      </c>
      <c r="E568">
        <v>40</v>
      </c>
      <c r="F568">
        <v>2</v>
      </c>
      <c r="G568" t="s">
        <v>27</v>
      </c>
      <c r="H568" t="s">
        <v>67</v>
      </c>
      <c r="I568" t="str">
        <f>VLOOKUP(H568,[1]CODE_SHEET!$A$2:$G$153,3,FALSE)</f>
        <v>Madracis</v>
      </c>
      <c r="J568" t="str">
        <f>VLOOKUP(H568,[1]CODE_SHEET!$A$2:$G$153,4,FALSE)</f>
        <v>auretenra</v>
      </c>
      <c r="K568" s="1">
        <v>40</v>
      </c>
      <c r="L568" s="1">
        <v>15</v>
      </c>
      <c r="M568" s="1">
        <v>5</v>
      </c>
      <c r="N568">
        <f t="shared" si="27"/>
        <v>431.96898986859657</v>
      </c>
      <c r="O568">
        <v>10</v>
      </c>
      <c r="P568" t="s">
        <v>29</v>
      </c>
      <c r="Q568" t="s">
        <v>30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20</v>
      </c>
      <c r="X568">
        <f t="shared" si="26"/>
        <v>86.393797973719316</v>
      </c>
      <c r="Y568">
        <f t="shared" si="28"/>
        <v>345.57519189487726</v>
      </c>
    </row>
    <row r="569" spans="1:25">
      <c r="A569">
        <v>2021</v>
      </c>
      <c r="B569" t="s">
        <v>25</v>
      </c>
      <c r="C569">
        <v>25</v>
      </c>
      <c r="D569" t="s">
        <v>61</v>
      </c>
      <c r="E569">
        <v>40</v>
      </c>
      <c r="F569">
        <v>2</v>
      </c>
      <c r="G569" t="s">
        <v>27</v>
      </c>
      <c r="H569" t="s">
        <v>43</v>
      </c>
      <c r="I569" t="str">
        <f>VLOOKUP(H569,[1]CODE_SHEET!$A$2:$G$153,3,FALSE)</f>
        <v>Eusmilia</v>
      </c>
      <c r="J569" t="str">
        <f>VLOOKUP(H569,[1]CODE_SHEET!$A$2:$G$153,4,FALSE)</f>
        <v>fastigiata</v>
      </c>
      <c r="K569" s="1">
        <v>10</v>
      </c>
      <c r="L569" s="1">
        <v>10</v>
      </c>
      <c r="M569" s="1">
        <v>5</v>
      </c>
      <c r="N569">
        <f t="shared" si="27"/>
        <v>157.07963267948966</v>
      </c>
      <c r="O569">
        <v>10</v>
      </c>
      <c r="P569" t="s">
        <v>29</v>
      </c>
      <c r="Q569" t="s">
        <v>30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f t="shared" si="26"/>
        <v>0</v>
      </c>
      <c r="Y569">
        <f t="shared" si="28"/>
        <v>157.07963267948966</v>
      </c>
    </row>
    <row r="570" spans="1:25">
      <c r="A570">
        <v>2021</v>
      </c>
      <c r="B570" t="s">
        <v>25</v>
      </c>
      <c r="C570">
        <v>25</v>
      </c>
      <c r="D570" t="s">
        <v>61</v>
      </c>
      <c r="E570">
        <v>40</v>
      </c>
      <c r="F570">
        <v>2</v>
      </c>
      <c r="G570" t="s">
        <v>27</v>
      </c>
      <c r="H570" t="s">
        <v>31</v>
      </c>
      <c r="I570" t="str">
        <f>VLOOKUP(H570,[1]CODE_SHEET!$A$2:$G$153,3,FALSE)</f>
        <v>Agaricia</v>
      </c>
      <c r="J570" t="str">
        <f>VLOOKUP(H570,[1]CODE_SHEET!$A$2:$G$153,4,FALSE)</f>
        <v>agaricites</v>
      </c>
      <c r="K570" s="1">
        <v>50</v>
      </c>
      <c r="L570" s="1">
        <v>40</v>
      </c>
      <c r="M570" s="1">
        <v>11</v>
      </c>
      <c r="N570">
        <f t="shared" si="27"/>
        <v>1555.0883635269477</v>
      </c>
      <c r="O570">
        <v>10</v>
      </c>
      <c r="P570" t="s">
        <v>29</v>
      </c>
      <c r="Q570" t="s">
        <v>30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  <c r="X570">
        <f t="shared" si="26"/>
        <v>77.754418176347386</v>
      </c>
      <c r="Y570">
        <f t="shared" si="28"/>
        <v>1477.3339453506003</v>
      </c>
    </row>
    <row r="571" spans="1:25">
      <c r="A571">
        <v>2021</v>
      </c>
      <c r="B571" t="s">
        <v>25</v>
      </c>
      <c r="C571">
        <v>25</v>
      </c>
      <c r="D571" t="s">
        <v>61</v>
      </c>
      <c r="E571">
        <v>40</v>
      </c>
      <c r="F571">
        <v>2</v>
      </c>
      <c r="G571" t="s">
        <v>27</v>
      </c>
      <c r="H571" t="s">
        <v>38</v>
      </c>
      <c r="I571" t="str">
        <f>VLOOKUP(H571,[1]CODE_SHEET!$A$2:$G$153,3,FALSE)</f>
        <v>Orbicella</v>
      </c>
      <c r="J571" t="str">
        <f>VLOOKUP(H571,[1]CODE_SHEET!$A$2:$G$153,4,FALSE)</f>
        <v>faveolata</v>
      </c>
      <c r="K571" s="1">
        <v>20</v>
      </c>
      <c r="L571" s="1">
        <v>15</v>
      </c>
      <c r="M571" s="1">
        <v>15</v>
      </c>
      <c r="N571">
        <f t="shared" si="27"/>
        <v>824.66807156732068</v>
      </c>
      <c r="O571">
        <v>10</v>
      </c>
      <c r="P571" t="s">
        <v>29</v>
      </c>
      <c r="Q571" t="s">
        <v>30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f t="shared" si="26"/>
        <v>0</v>
      </c>
      <c r="Y571">
        <f t="shared" si="28"/>
        <v>824.66807156732068</v>
      </c>
    </row>
    <row r="572" spans="1:25">
      <c r="A572">
        <v>2021</v>
      </c>
      <c r="B572" t="s">
        <v>25</v>
      </c>
      <c r="C572">
        <v>25</v>
      </c>
      <c r="D572" t="s">
        <v>61</v>
      </c>
      <c r="E572">
        <v>40</v>
      </c>
      <c r="F572">
        <v>2</v>
      </c>
      <c r="G572" t="s">
        <v>27</v>
      </c>
      <c r="H572" t="s">
        <v>67</v>
      </c>
      <c r="I572" t="str">
        <f>VLOOKUP(H572,[1]CODE_SHEET!$A$2:$G$153,3,FALSE)</f>
        <v>Madracis</v>
      </c>
      <c r="J572" t="str">
        <f>VLOOKUP(H572,[1]CODE_SHEET!$A$2:$G$153,4,FALSE)</f>
        <v>auretenra</v>
      </c>
      <c r="K572" s="1">
        <v>25</v>
      </c>
      <c r="L572" s="1">
        <v>15</v>
      </c>
      <c r="M572" s="1">
        <v>5</v>
      </c>
      <c r="N572">
        <f t="shared" si="27"/>
        <v>314.15926535897933</v>
      </c>
      <c r="O572">
        <v>10</v>
      </c>
      <c r="P572" t="s">
        <v>29</v>
      </c>
      <c r="Q572" t="s">
        <v>30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15</v>
      </c>
      <c r="X572">
        <f t="shared" si="26"/>
        <v>47.1238898038469</v>
      </c>
      <c r="Y572">
        <f t="shared" si="28"/>
        <v>267.03537555513242</v>
      </c>
    </row>
    <row r="573" spans="1:25">
      <c r="A573">
        <v>2021</v>
      </c>
      <c r="B573" t="s">
        <v>25</v>
      </c>
      <c r="C573">
        <v>25</v>
      </c>
      <c r="D573" t="s">
        <v>61</v>
      </c>
      <c r="E573">
        <v>40</v>
      </c>
      <c r="F573">
        <v>2</v>
      </c>
      <c r="G573" t="s">
        <v>27</v>
      </c>
      <c r="H573" t="s">
        <v>38</v>
      </c>
      <c r="I573" t="str">
        <f>VLOOKUP(H573,[1]CODE_SHEET!$A$2:$G$153,3,FALSE)</f>
        <v>Orbicella</v>
      </c>
      <c r="J573" t="str">
        <f>VLOOKUP(H573,[1]CODE_SHEET!$A$2:$G$153,4,FALSE)</f>
        <v>faveolata</v>
      </c>
      <c r="K573" s="1">
        <v>20</v>
      </c>
      <c r="L573" s="1">
        <v>15</v>
      </c>
      <c r="M573" s="1">
        <v>5</v>
      </c>
      <c r="N573">
        <f t="shared" si="27"/>
        <v>274.88935718910693</v>
      </c>
      <c r="O573">
        <v>10</v>
      </c>
      <c r="P573" t="s">
        <v>29</v>
      </c>
      <c r="Q573" t="s">
        <v>30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f t="shared" si="26"/>
        <v>0</v>
      </c>
      <c r="Y573">
        <f t="shared" si="28"/>
        <v>274.88935718910693</v>
      </c>
    </row>
    <row r="574" spans="1:25">
      <c r="A574">
        <v>2021</v>
      </c>
      <c r="B574" t="s">
        <v>25</v>
      </c>
      <c r="C574">
        <v>25</v>
      </c>
      <c r="D574" t="s">
        <v>61</v>
      </c>
      <c r="E574">
        <v>40</v>
      </c>
      <c r="F574">
        <v>2</v>
      </c>
      <c r="G574" t="s">
        <v>27</v>
      </c>
      <c r="H574" t="s">
        <v>31</v>
      </c>
      <c r="I574" t="str">
        <f>VLOOKUP(H574,[1]CODE_SHEET!$A$2:$G$153,3,FALSE)</f>
        <v>Agaricia</v>
      </c>
      <c r="J574" t="str">
        <f>VLOOKUP(H574,[1]CODE_SHEET!$A$2:$G$153,4,FALSE)</f>
        <v>agaricites</v>
      </c>
      <c r="K574" s="1">
        <v>30</v>
      </c>
      <c r="L574" s="1">
        <v>20</v>
      </c>
      <c r="M574" s="1">
        <v>51</v>
      </c>
      <c r="N574">
        <f t="shared" si="27"/>
        <v>4005.5306333269864</v>
      </c>
      <c r="O574">
        <v>10</v>
      </c>
      <c r="P574" t="s">
        <v>29</v>
      </c>
      <c r="Q574" t="s">
        <v>30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30</v>
      </c>
      <c r="X574">
        <f t="shared" si="26"/>
        <v>1201.6591899980958</v>
      </c>
      <c r="Y574">
        <f t="shared" si="28"/>
        <v>2803.8714433288906</v>
      </c>
    </row>
    <row r="575" spans="1:25">
      <c r="A575">
        <v>2021</v>
      </c>
      <c r="B575" t="s">
        <v>25</v>
      </c>
      <c r="C575">
        <v>25</v>
      </c>
      <c r="D575" t="s">
        <v>61</v>
      </c>
      <c r="E575">
        <v>40</v>
      </c>
      <c r="F575">
        <v>2</v>
      </c>
      <c r="G575" t="s">
        <v>27</v>
      </c>
      <c r="H575" t="s">
        <v>31</v>
      </c>
      <c r="I575" t="str">
        <f>VLOOKUP(H575,[1]CODE_SHEET!$A$2:$G$153,3,FALSE)</f>
        <v>Agaricia</v>
      </c>
      <c r="J575" t="str">
        <f>VLOOKUP(H575,[1]CODE_SHEET!$A$2:$G$153,4,FALSE)</f>
        <v>agaricites</v>
      </c>
      <c r="K575" s="1">
        <v>20</v>
      </c>
      <c r="L575" s="1">
        <v>15</v>
      </c>
      <c r="M575" s="1">
        <v>11</v>
      </c>
      <c r="N575">
        <f t="shared" si="27"/>
        <v>604.75658581603511</v>
      </c>
      <c r="O575">
        <v>10</v>
      </c>
      <c r="P575" t="s">
        <v>29</v>
      </c>
      <c r="Q575" t="s">
        <v>30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10</v>
      </c>
      <c r="X575">
        <f t="shared" si="26"/>
        <v>60.475658581603511</v>
      </c>
      <c r="Y575">
        <f t="shared" si="28"/>
        <v>544.2809272344316</v>
      </c>
    </row>
    <row r="576" spans="1:25">
      <c r="A576">
        <v>2021</v>
      </c>
      <c r="B576" t="s">
        <v>25</v>
      </c>
      <c r="C576">
        <v>25</v>
      </c>
      <c r="D576" t="s">
        <v>61</v>
      </c>
      <c r="E576">
        <v>40</v>
      </c>
      <c r="F576">
        <v>2</v>
      </c>
      <c r="G576" t="s">
        <v>27</v>
      </c>
      <c r="H576" t="s">
        <v>32</v>
      </c>
      <c r="I576" t="str">
        <f>VLOOKUP(H576,[1]CODE_SHEET!$A$2:$G$153,3,FALSE)</f>
        <v>Porites</v>
      </c>
      <c r="J576" t="str">
        <f>VLOOKUP(H576,[1]CODE_SHEET!$A$2:$G$153,4,FALSE)</f>
        <v>porites</v>
      </c>
      <c r="K576" s="1">
        <v>20</v>
      </c>
      <c r="L576" s="1">
        <v>20</v>
      </c>
      <c r="M576" s="1">
        <v>11</v>
      </c>
      <c r="N576">
        <f t="shared" si="27"/>
        <v>691.15038378975453</v>
      </c>
      <c r="O576">
        <v>10</v>
      </c>
      <c r="P576" t="s">
        <v>29</v>
      </c>
      <c r="Q576" t="s">
        <v>30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80</v>
      </c>
      <c r="X576">
        <f t="shared" ref="X576:X639" si="29">SUM(U576:W576)/100*N576</f>
        <v>552.92030703180365</v>
      </c>
      <c r="Y576">
        <f t="shared" si="28"/>
        <v>138.23007675795088</v>
      </c>
    </row>
    <row r="577" spans="1:25">
      <c r="A577">
        <v>2021</v>
      </c>
      <c r="B577" t="s">
        <v>25</v>
      </c>
      <c r="C577">
        <v>25</v>
      </c>
      <c r="D577" t="s">
        <v>61</v>
      </c>
      <c r="E577">
        <v>40</v>
      </c>
      <c r="F577">
        <v>2</v>
      </c>
      <c r="G577" t="s">
        <v>27</v>
      </c>
      <c r="H577" t="s">
        <v>31</v>
      </c>
      <c r="I577" t="str">
        <f>VLOOKUP(H577,[1]CODE_SHEET!$A$2:$G$153,3,FALSE)</f>
        <v>Agaricia</v>
      </c>
      <c r="J577" t="str">
        <f>VLOOKUP(H577,[1]CODE_SHEET!$A$2:$G$153,4,FALSE)</f>
        <v>agaricites</v>
      </c>
      <c r="K577" s="1">
        <v>30</v>
      </c>
      <c r="L577" s="1">
        <v>15</v>
      </c>
      <c r="M577" s="1">
        <v>21</v>
      </c>
      <c r="N577">
        <f t="shared" si="27"/>
        <v>1484.4025288211772</v>
      </c>
      <c r="O577">
        <v>10</v>
      </c>
      <c r="P577" t="s">
        <v>29</v>
      </c>
      <c r="Q577" t="s">
        <v>30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f t="shared" si="29"/>
        <v>0</v>
      </c>
      <c r="Y577">
        <f t="shared" si="28"/>
        <v>1484.4025288211772</v>
      </c>
    </row>
    <row r="578" spans="1:25">
      <c r="A578">
        <v>2021</v>
      </c>
      <c r="B578" t="s">
        <v>25</v>
      </c>
      <c r="C578">
        <v>25</v>
      </c>
      <c r="D578" t="s">
        <v>61</v>
      </c>
      <c r="E578">
        <v>40</v>
      </c>
      <c r="F578">
        <v>2</v>
      </c>
      <c r="G578" t="s">
        <v>27</v>
      </c>
      <c r="H578" t="s">
        <v>32</v>
      </c>
      <c r="I578" t="str">
        <f>VLOOKUP(H578,[1]CODE_SHEET!$A$2:$G$153,3,FALSE)</f>
        <v>Porites</v>
      </c>
      <c r="J578" t="str">
        <f>VLOOKUP(H578,[1]CODE_SHEET!$A$2:$G$153,4,FALSE)</f>
        <v>porites</v>
      </c>
      <c r="K578" s="1">
        <v>50</v>
      </c>
      <c r="L578" s="1">
        <v>55</v>
      </c>
      <c r="M578" s="1">
        <v>25</v>
      </c>
      <c r="N578">
        <f t="shared" si="27"/>
        <v>4123.3403578366033</v>
      </c>
      <c r="O578">
        <v>10</v>
      </c>
      <c r="P578" t="s">
        <v>29</v>
      </c>
      <c r="Q578" t="s">
        <v>30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45</v>
      </c>
      <c r="X578">
        <f t="shared" si="29"/>
        <v>1855.5031610264716</v>
      </c>
      <c r="Y578">
        <f t="shared" si="28"/>
        <v>2267.8371968101319</v>
      </c>
    </row>
    <row r="579" spans="1:25">
      <c r="A579">
        <v>2021</v>
      </c>
      <c r="B579" t="s">
        <v>25</v>
      </c>
      <c r="C579">
        <v>25</v>
      </c>
      <c r="D579" t="s">
        <v>61</v>
      </c>
      <c r="E579">
        <v>40</v>
      </c>
      <c r="F579">
        <v>2</v>
      </c>
      <c r="G579" t="s">
        <v>27</v>
      </c>
      <c r="H579" t="s">
        <v>33</v>
      </c>
      <c r="I579" t="str">
        <f>VLOOKUP(H579,[1]CODE_SHEET!$A$2:$G$153,3,FALSE)</f>
        <v>Orbicella</v>
      </c>
      <c r="J579" t="str">
        <f>VLOOKUP(H579,[1]CODE_SHEET!$A$2:$G$153,4,FALSE)</f>
        <v>annularis</v>
      </c>
      <c r="K579" s="1">
        <v>60</v>
      </c>
      <c r="L579" s="1">
        <v>55</v>
      </c>
      <c r="M579" s="1">
        <v>21</v>
      </c>
      <c r="N579">
        <f t="shared" ref="N579:N642" si="30">PI()*(K579/2)*M579+PI()*(L579/2)*M579</f>
        <v>3793.4731292096749</v>
      </c>
      <c r="O579">
        <v>10</v>
      </c>
      <c r="P579" t="s">
        <v>29</v>
      </c>
      <c r="Q579" t="s">
        <v>30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</v>
      </c>
      <c r="X579">
        <f t="shared" si="29"/>
        <v>189.67365646048376</v>
      </c>
      <c r="Y579">
        <f t="shared" ref="Y579:Y642" si="31">N579-X579</f>
        <v>3603.799472749191</v>
      </c>
    </row>
    <row r="580" spans="1:25">
      <c r="A580">
        <v>2021</v>
      </c>
      <c r="B580" t="s">
        <v>25</v>
      </c>
      <c r="C580">
        <v>25</v>
      </c>
      <c r="D580" t="s">
        <v>61</v>
      </c>
      <c r="E580">
        <v>40</v>
      </c>
      <c r="F580">
        <v>2</v>
      </c>
      <c r="G580" t="s">
        <v>27</v>
      </c>
      <c r="H580" t="s">
        <v>31</v>
      </c>
      <c r="I580" t="str">
        <f>VLOOKUP(H580,[1]CODE_SHEET!$A$2:$G$153,3,FALSE)</f>
        <v>Agaricia</v>
      </c>
      <c r="J580" t="str">
        <f>VLOOKUP(H580,[1]CODE_SHEET!$A$2:$G$153,4,FALSE)</f>
        <v>agaricites</v>
      </c>
      <c r="K580" s="1">
        <v>10</v>
      </c>
      <c r="L580" s="1">
        <v>10</v>
      </c>
      <c r="M580" s="1">
        <v>2</v>
      </c>
      <c r="N580">
        <f t="shared" si="30"/>
        <v>62.831853071795862</v>
      </c>
      <c r="O580">
        <v>10</v>
      </c>
      <c r="P580" t="s">
        <v>29</v>
      </c>
      <c r="Q580" t="s">
        <v>30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f t="shared" si="29"/>
        <v>0</v>
      </c>
      <c r="Y580">
        <f t="shared" si="31"/>
        <v>62.831853071795862</v>
      </c>
    </row>
    <row r="581" spans="1:25">
      <c r="A581">
        <v>2021</v>
      </c>
      <c r="B581" t="s">
        <v>25</v>
      </c>
      <c r="C581">
        <v>25</v>
      </c>
      <c r="D581" t="s">
        <v>61</v>
      </c>
      <c r="E581">
        <v>40</v>
      </c>
      <c r="F581">
        <v>2</v>
      </c>
      <c r="G581" t="s">
        <v>27</v>
      </c>
      <c r="H581" t="s">
        <v>31</v>
      </c>
      <c r="I581" t="str">
        <f>VLOOKUP(H581,[1]CODE_SHEET!$A$2:$G$153,3,FALSE)</f>
        <v>Agaricia</v>
      </c>
      <c r="J581" t="str">
        <f>VLOOKUP(H581,[1]CODE_SHEET!$A$2:$G$153,4,FALSE)</f>
        <v>agaricites</v>
      </c>
      <c r="K581" s="1">
        <v>10</v>
      </c>
      <c r="L581" s="1">
        <v>10</v>
      </c>
      <c r="M581" s="1">
        <v>2</v>
      </c>
      <c r="N581">
        <f t="shared" si="30"/>
        <v>62.831853071795862</v>
      </c>
      <c r="O581">
        <v>10</v>
      </c>
      <c r="P581" t="s">
        <v>29</v>
      </c>
      <c r="Q581" t="s">
        <v>30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f t="shared" si="29"/>
        <v>0</v>
      </c>
      <c r="Y581">
        <f t="shared" si="31"/>
        <v>62.831853071795862</v>
      </c>
    </row>
    <row r="582" spans="1:25">
      <c r="A582">
        <v>2021</v>
      </c>
      <c r="B582" t="s">
        <v>25</v>
      </c>
      <c r="C582">
        <v>25</v>
      </c>
      <c r="D582" t="s">
        <v>61</v>
      </c>
      <c r="E582">
        <v>40</v>
      </c>
      <c r="F582">
        <v>2</v>
      </c>
      <c r="G582" t="s">
        <v>27</v>
      </c>
      <c r="H582" t="s">
        <v>31</v>
      </c>
      <c r="I582" t="str">
        <f>VLOOKUP(H582,[1]CODE_SHEET!$A$2:$G$153,3,FALSE)</f>
        <v>Agaricia</v>
      </c>
      <c r="J582" t="str">
        <f>VLOOKUP(H582,[1]CODE_SHEET!$A$2:$G$153,4,FALSE)</f>
        <v>agaricites</v>
      </c>
      <c r="K582" s="1">
        <v>15</v>
      </c>
      <c r="L582" s="1">
        <v>5</v>
      </c>
      <c r="M582" s="1">
        <v>11</v>
      </c>
      <c r="N582">
        <f t="shared" si="30"/>
        <v>345.57519189487721</v>
      </c>
      <c r="O582">
        <v>10</v>
      </c>
      <c r="P582" t="s">
        <v>29</v>
      </c>
      <c r="Q582" t="s">
        <v>30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f t="shared" si="29"/>
        <v>0</v>
      </c>
      <c r="Y582">
        <f t="shared" si="31"/>
        <v>345.57519189487721</v>
      </c>
    </row>
    <row r="583" spans="1:25">
      <c r="A583">
        <v>2021</v>
      </c>
      <c r="B583" t="s">
        <v>25</v>
      </c>
      <c r="C583">
        <v>25</v>
      </c>
      <c r="D583" t="s">
        <v>61</v>
      </c>
      <c r="E583">
        <v>40</v>
      </c>
      <c r="F583">
        <v>2</v>
      </c>
      <c r="G583" t="s">
        <v>27</v>
      </c>
      <c r="H583" t="s">
        <v>34</v>
      </c>
      <c r="I583" t="str">
        <f>VLOOKUP(H583,[1]CODE_SHEET!$A$2:$G$153,3,FALSE)</f>
        <v>Porites</v>
      </c>
      <c r="J583" t="str">
        <f>VLOOKUP(H583,[1]CODE_SHEET!$A$2:$G$153,4,FALSE)</f>
        <v>astreoides</v>
      </c>
      <c r="K583" s="1">
        <v>15</v>
      </c>
      <c r="L583" s="1">
        <v>10</v>
      </c>
      <c r="M583" s="1">
        <v>5</v>
      </c>
      <c r="N583">
        <f t="shared" si="30"/>
        <v>196.34954084936209</v>
      </c>
      <c r="O583">
        <v>10</v>
      </c>
      <c r="P583" t="s">
        <v>29</v>
      </c>
      <c r="Q583" t="s">
        <v>30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f t="shared" si="29"/>
        <v>0</v>
      </c>
      <c r="Y583">
        <f t="shared" si="31"/>
        <v>196.34954084936209</v>
      </c>
    </row>
    <row r="584" spans="1:25">
      <c r="A584">
        <v>2021</v>
      </c>
      <c r="B584" t="s">
        <v>25</v>
      </c>
      <c r="C584">
        <v>25</v>
      </c>
      <c r="D584" t="s">
        <v>61</v>
      </c>
      <c r="E584">
        <v>40</v>
      </c>
      <c r="F584">
        <v>2</v>
      </c>
      <c r="G584" t="s">
        <v>27</v>
      </c>
      <c r="H584" t="s">
        <v>31</v>
      </c>
      <c r="I584" t="str">
        <f>VLOOKUP(H584,[1]CODE_SHEET!$A$2:$G$153,3,FALSE)</f>
        <v>Agaricia</v>
      </c>
      <c r="J584" t="str">
        <f>VLOOKUP(H584,[1]CODE_SHEET!$A$2:$G$153,4,FALSE)</f>
        <v>agaricites</v>
      </c>
      <c r="K584" s="1">
        <v>30</v>
      </c>
      <c r="L584" s="1">
        <v>25</v>
      </c>
      <c r="M584" s="1">
        <v>5</v>
      </c>
      <c r="N584">
        <f t="shared" si="30"/>
        <v>431.96898986859657</v>
      </c>
      <c r="O584">
        <v>10</v>
      </c>
      <c r="P584" t="s">
        <v>29</v>
      </c>
      <c r="Q584" t="s">
        <v>30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10</v>
      </c>
      <c r="X584">
        <f t="shared" si="29"/>
        <v>43.196898986859658</v>
      </c>
      <c r="Y584">
        <f t="shared" si="31"/>
        <v>388.77209088173691</v>
      </c>
    </row>
    <row r="585" spans="1:25">
      <c r="A585">
        <v>2021</v>
      </c>
      <c r="B585" t="s">
        <v>25</v>
      </c>
      <c r="C585">
        <v>25</v>
      </c>
      <c r="D585" t="s">
        <v>61</v>
      </c>
      <c r="E585">
        <v>40</v>
      </c>
      <c r="F585">
        <v>2</v>
      </c>
      <c r="G585" t="s">
        <v>27</v>
      </c>
      <c r="H585" t="s">
        <v>31</v>
      </c>
      <c r="I585" t="str">
        <f>VLOOKUP(H585,[1]CODE_SHEET!$A$2:$G$153,3,FALSE)</f>
        <v>Agaricia</v>
      </c>
      <c r="J585" t="str">
        <f>VLOOKUP(H585,[1]CODE_SHEET!$A$2:$G$153,4,FALSE)</f>
        <v>agaricites</v>
      </c>
      <c r="K585" s="1">
        <v>25</v>
      </c>
      <c r="L585" s="1">
        <v>5</v>
      </c>
      <c r="M585" s="1">
        <v>15</v>
      </c>
      <c r="N585">
        <f t="shared" si="30"/>
        <v>706.85834705770344</v>
      </c>
      <c r="O585">
        <v>10</v>
      </c>
      <c r="P585" t="s">
        <v>29</v>
      </c>
      <c r="Q585" t="s">
        <v>30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f t="shared" si="29"/>
        <v>0</v>
      </c>
      <c r="Y585">
        <f t="shared" si="31"/>
        <v>706.85834705770344</v>
      </c>
    </row>
    <row r="586" spans="1:25">
      <c r="A586">
        <v>2021</v>
      </c>
      <c r="B586" t="s">
        <v>25</v>
      </c>
      <c r="C586">
        <v>25</v>
      </c>
      <c r="D586" t="s">
        <v>61</v>
      </c>
      <c r="E586">
        <v>40</v>
      </c>
      <c r="F586">
        <v>2</v>
      </c>
      <c r="G586" t="s">
        <v>27</v>
      </c>
      <c r="H586" t="s">
        <v>67</v>
      </c>
      <c r="I586" t="str">
        <f>VLOOKUP(H586,[1]CODE_SHEET!$A$2:$G$153,3,FALSE)</f>
        <v>Madracis</v>
      </c>
      <c r="J586" t="str">
        <f>VLOOKUP(H586,[1]CODE_SHEET!$A$2:$G$153,4,FALSE)</f>
        <v>auretenra</v>
      </c>
      <c r="K586" s="1">
        <v>40</v>
      </c>
      <c r="L586" s="1">
        <v>5</v>
      </c>
      <c r="M586" s="1">
        <v>5</v>
      </c>
      <c r="N586">
        <f t="shared" si="30"/>
        <v>353.42917352885172</v>
      </c>
      <c r="O586">
        <v>10</v>
      </c>
      <c r="P586" t="s">
        <v>29</v>
      </c>
      <c r="Q586" t="s">
        <v>30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f t="shared" si="29"/>
        <v>88.35729338221293</v>
      </c>
      <c r="Y586">
        <f t="shared" si="31"/>
        <v>265.07188014663882</v>
      </c>
    </row>
    <row r="587" spans="1:25">
      <c r="A587">
        <v>2021</v>
      </c>
      <c r="B587" t="s">
        <v>25</v>
      </c>
      <c r="C587">
        <v>25</v>
      </c>
      <c r="D587" t="s">
        <v>61</v>
      </c>
      <c r="E587">
        <v>40</v>
      </c>
      <c r="F587">
        <v>2</v>
      </c>
      <c r="G587" t="s">
        <v>27</v>
      </c>
      <c r="H587" t="s">
        <v>31</v>
      </c>
      <c r="I587" t="str">
        <f>VLOOKUP(H587,[1]CODE_SHEET!$A$2:$G$153,3,FALSE)</f>
        <v>Agaricia</v>
      </c>
      <c r="J587" t="str">
        <f>VLOOKUP(H587,[1]CODE_SHEET!$A$2:$G$153,4,FALSE)</f>
        <v>agaricites</v>
      </c>
      <c r="K587" s="1">
        <v>55</v>
      </c>
      <c r="L587" s="1">
        <v>30</v>
      </c>
      <c r="M587" s="1">
        <v>25</v>
      </c>
      <c r="N587">
        <f t="shared" si="30"/>
        <v>3337.9421944391552</v>
      </c>
      <c r="O587">
        <v>10</v>
      </c>
      <c r="P587" t="s">
        <v>29</v>
      </c>
      <c r="Q587" t="s">
        <v>30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60</v>
      </c>
      <c r="X587">
        <f t="shared" si="29"/>
        <v>2002.765316663493</v>
      </c>
      <c r="Y587">
        <f t="shared" si="31"/>
        <v>1335.1768777756622</v>
      </c>
    </row>
    <row r="588" spans="1:25">
      <c r="A588">
        <v>2021</v>
      </c>
      <c r="B588" t="s">
        <v>25</v>
      </c>
      <c r="C588">
        <v>25</v>
      </c>
      <c r="D588" t="s">
        <v>61</v>
      </c>
      <c r="E588">
        <v>40</v>
      </c>
      <c r="F588">
        <v>2</v>
      </c>
      <c r="G588" t="s">
        <v>27</v>
      </c>
      <c r="H588" t="s">
        <v>39</v>
      </c>
      <c r="I588" t="str">
        <f>VLOOKUP(H588,[1]CODE_SHEET!$A$2:$G$153,3,FALSE)</f>
        <v>Pseudodiploria</v>
      </c>
      <c r="J588" t="str">
        <f>VLOOKUP(H588,[1]CODE_SHEET!$A$2:$G$153,4,FALSE)</f>
        <v>strigosa</v>
      </c>
      <c r="K588" s="1">
        <v>12</v>
      </c>
      <c r="L588" s="1">
        <v>12</v>
      </c>
      <c r="M588" s="1">
        <v>2</v>
      </c>
      <c r="N588">
        <f t="shared" si="30"/>
        <v>75.398223686155035</v>
      </c>
      <c r="O588">
        <v>10</v>
      </c>
      <c r="P588" t="s">
        <v>29</v>
      </c>
      <c r="Q588" t="s">
        <v>30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f t="shared" si="29"/>
        <v>0</v>
      </c>
      <c r="Y588">
        <f t="shared" si="31"/>
        <v>75.398223686155035</v>
      </c>
    </row>
    <row r="589" spans="1:25">
      <c r="A589">
        <v>2021</v>
      </c>
      <c r="B589" t="s">
        <v>25</v>
      </c>
      <c r="C589">
        <v>25</v>
      </c>
      <c r="D589" t="s">
        <v>61</v>
      </c>
      <c r="E589">
        <v>40</v>
      </c>
      <c r="F589">
        <v>2</v>
      </c>
      <c r="G589" t="s">
        <v>27</v>
      </c>
      <c r="H589" t="s">
        <v>34</v>
      </c>
      <c r="I589" t="str">
        <f>VLOOKUP(H589,[1]CODE_SHEET!$A$2:$G$153,3,FALSE)</f>
        <v>Porites</v>
      </c>
      <c r="J589" t="str">
        <f>VLOOKUP(H589,[1]CODE_SHEET!$A$2:$G$153,4,FALSE)</f>
        <v>astreoides</v>
      </c>
      <c r="K589" s="1">
        <v>10</v>
      </c>
      <c r="L589" s="1">
        <v>5</v>
      </c>
      <c r="M589" s="1">
        <v>5</v>
      </c>
      <c r="N589">
        <f t="shared" si="30"/>
        <v>117.80972450961724</v>
      </c>
      <c r="O589">
        <v>10</v>
      </c>
      <c r="P589" t="s">
        <v>29</v>
      </c>
      <c r="Q589" t="s">
        <v>30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f t="shared" si="29"/>
        <v>0</v>
      </c>
      <c r="Y589">
        <f t="shared" si="31"/>
        <v>117.80972450961724</v>
      </c>
    </row>
    <row r="590" spans="1:25">
      <c r="A590">
        <v>2021</v>
      </c>
      <c r="B590" t="s">
        <v>25</v>
      </c>
      <c r="C590">
        <v>25</v>
      </c>
      <c r="D590" t="s">
        <v>61</v>
      </c>
      <c r="E590">
        <v>40</v>
      </c>
      <c r="F590">
        <v>2</v>
      </c>
      <c r="G590" t="s">
        <v>27</v>
      </c>
      <c r="H590" t="s">
        <v>31</v>
      </c>
      <c r="I590" t="str">
        <f>VLOOKUP(H590,[1]CODE_SHEET!$A$2:$G$153,3,FALSE)</f>
        <v>Agaricia</v>
      </c>
      <c r="J590" t="str">
        <f>VLOOKUP(H590,[1]CODE_SHEET!$A$2:$G$153,4,FALSE)</f>
        <v>agaricites</v>
      </c>
      <c r="K590" s="1">
        <v>60</v>
      </c>
      <c r="L590" s="1">
        <v>30</v>
      </c>
      <c r="M590" s="1">
        <v>51</v>
      </c>
      <c r="N590">
        <f t="shared" si="30"/>
        <v>7209.955139988575</v>
      </c>
      <c r="O590">
        <v>10</v>
      </c>
      <c r="P590" t="s">
        <v>29</v>
      </c>
      <c r="Q590" t="s">
        <v>30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f t="shared" si="29"/>
        <v>0</v>
      </c>
      <c r="Y590">
        <f t="shared" si="31"/>
        <v>7209.955139988575</v>
      </c>
    </row>
    <row r="591" spans="1:25">
      <c r="A591">
        <v>2021</v>
      </c>
      <c r="B591" t="s">
        <v>25</v>
      </c>
      <c r="C591">
        <v>25</v>
      </c>
      <c r="D591" t="s">
        <v>61</v>
      </c>
      <c r="E591">
        <v>40</v>
      </c>
      <c r="F591">
        <v>2</v>
      </c>
      <c r="G591" t="s">
        <v>27</v>
      </c>
      <c r="H591" t="s">
        <v>33</v>
      </c>
      <c r="I591" t="str">
        <f>VLOOKUP(H591,[1]CODE_SHEET!$A$2:$G$153,3,FALSE)</f>
        <v>Orbicella</v>
      </c>
      <c r="J591" t="str">
        <f>VLOOKUP(H591,[1]CODE_SHEET!$A$2:$G$153,4,FALSE)</f>
        <v>annularis</v>
      </c>
      <c r="K591" s="1">
        <v>40</v>
      </c>
      <c r="L591" s="1">
        <v>25</v>
      </c>
      <c r="M591" s="1">
        <v>15</v>
      </c>
      <c r="N591">
        <f t="shared" si="30"/>
        <v>1531.5264186250242</v>
      </c>
      <c r="O591">
        <v>10</v>
      </c>
      <c r="P591" t="s">
        <v>29</v>
      </c>
      <c r="Q591" t="s">
        <v>30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f t="shared" si="29"/>
        <v>0</v>
      </c>
      <c r="Y591">
        <f t="shared" si="31"/>
        <v>1531.5264186250242</v>
      </c>
    </row>
    <row r="592" spans="1:25">
      <c r="A592">
        <v>2021</v>
      </c>
      <c r="B592" t="s">
        <v>25</v>
      </c>
      <c r="C592">
        <v>25</v>
      </c>
      <c r="D592" t="s">
        <v>61</v>
      </c>
      <c r="E592">
        <v>40</v>
      </c>
      <c r="F592">
        <v>2</v>
      </c>
      <c r="G592" t="s">
        <v>27</v>
      </c>
      <c r="H592" t="s">
        <v>43</v>
      </c>
      <c r="I592" t="str">
        <f>VLOOKUP(H592,[1]CODE_SHEET!$A$2:$G$153,3,FALSE)</f>
        <v>Eusmilia</v>
      </c>
      <c r="J592" t="str">
        <f>VLOOKUP(H592,[1]CODE_SHEET!$A$2:$G$153,4,FALSE)</f>
        <v>fastigiata</v>
      </c>
      <c r="K592" s="1">
        <v>10</v>
      </c>
      <c r="L592" s="1">
        <v>5</v>
      </c>
      <c r="M592" s="1">
        <v>5</v>
      </c>
      <c r="N592">
        <f t="shared" si="30"/>
        <v>117.80972450961724</v>
      </c>
      <c r="O592">
        <v>10</v>
      </c>
      <c r="P592" t="s">
        <v>29</v>
      </c>
      <c r="Q592" t="s">
        <v>30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f t="shared" si="29"/>
        <v>0</v>
      </c>
      <c r="Y592">
        <f t="shared" si="31"/>
        <v>117.80972450961724</v>
      </c>
    </row>
    <row r="593" spans="1:25">
      <c r="A593">
        <v>2021</v>
      </c>
      <c r="B593" t="s">
        <v>25</v>
      </c>
      <c r="C593">
        <v>25</v>
      </c>
      <c r="D593" t="s">
        <v>61</v>
      </c>
      <c r="E593">
        <v>40</v>
      </c>
      <c r="F593">
        <v>2</v>
      </c>
      <c r="G593" t="s">
        <v>27</v>
      </c>
      <c r="H593" t="s">
        <v>48</v>
      </c>
      <c r="I593" t="str">
        <f>VLOOKUP(H593,[1]CODE_SHEET!$A$2:$G$153,3,FALSE)</f>
        <v>Diploria</v>
      </c>
      <c r="J593" t="str">
        <f>VLOOKUP(H593,[1]CODE_SHEET!$A$2:$G$153,4,FALSE)</f>
        <v>labyrinthyformis</v>
      </c>
      <c r="K593" s="1">
        <v>15</v>
      </c>
      <c r="L593" s="1">
        <v>10</v>
      </c>
      <c r="M593" s="1">
        <v>1</v>
      </c>
      <c r="N593">
        <f t="shared" si="30"/>
        <v>39.269908169872409</v>
      </c>
      <c r="O593">
        <v>10</v>
      </c>
      <c r="P593" t="s">
        <v>29</v>
      </c>
      <c r="Q593" t="s">
        <v>30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f t="shared" si="29"/>
        <v>0</v>
      </c>
      <c r="Y593">
        <f t="shared" si="31"/>
        <v>39.269908169872409</v>
      </c>
    </row>
    <row r="594" spans="1:25">
      <c r="A594">
        <v>2021</v>
      </c>
      <c r="B594" t="s">
        <v>25</v>
      </c>
      <c r="C594">
        <v>25</v>
      </c>
      <c r="D594" t="s">
        <v>61</v>
      </c>
      <c r="E594">
        <v>40</v>
      </c>
      <c r="F594">
        <v>2</v>
      </c>
      <c r="G594" t="s">
        <v>27</v>
      </c>
      <c r="H594" t="s">
        <v>48</v>
      </c>
      <c r="I594" t="str">
        <f>VLOOKUP(H594,[1]CODE_SHEET!$A$2:$G$153,3,FALSE)</f>
        <v>Diploria</v>
      </c>
      <c r="J594" t="str">
        <f>VLOOKUP(H594,[1]CODE_SHEET!$A$2:$G$153,4,FALSE)</f>
        <v>labyrinthyformis</v>
      </c>
      <c r="K594" s="1">
        <v>12</v>
      </c>
      <c r="L594" s="1">
        <v>12</v>
      </c>
      <c r="M594" s="1">
        <v>2</v>
      </c>
      <c r="N594">
        <f t="shared" si="30"/>
        <v>75.398223686155035</v>
      </c>
      <c r="O594">
        <v>10</v>
      </c>
      <c r="P594" t="s">
        <v>29</v>
      </c>
      <c r="Q594" t="s">
        <v>30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f t="shared" si="29"/>
        <v>0</v>
      </c>
      <c r="Y594">
        <f t="shared" si="31"/>
        <v>75.398223686155035</v>
      </c>
    </row>
    <row r="595" spans="1:25">
      <c r="A595">
        <v>2021</v>
      </c>
      <c r="B595" t="s">
        <v>25</v>
      </c>
      <c r="C595">
        <v>25</v>
      </c>
      <c r="D595" t="s">
        <v>61</v>
      </c>
      <c r="E595">
        <v>40</v>
      </c>
      <c r="F595">
        <v>2</v>
      </c>
      <c r="G595" t="s">
        <v>27</v>
      </c>
      <c r="H595" t="s">
        <v>31</v>
      </c>
      <c r="I595" t="str">
        <f>VLOOKUP(H595,[1]CODE_SHEET!$A$2:$G$153,3,FALSE)</f>
        <v>Agaricia</v>
      </c>
      <c r="J595" t="str">
        <f>VLOOKUP(H595,[1]CODE_SHEET!$A$2:$G$153,4,FALSE)</f>
        <v>agaricites</v>
      </c>
      <c r="K595" s="1">
        <v>30</v>
      </c>
      <c r="L595" s="1">
        <v>25</v>
      </c>
      <c r="M595" s="1">
        <v>15</v>
      </c>
      <c r="N595">
        <f t="shared" si="30"/>
        <v>1295.9069696057895</v>
      </c>
      <c r="O595">
        <v>10</v>
      </c>
      <c r="P595" t="s">
        <v>29</v>
      </c>
      <c r="Q595" t="s">
        <v>30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f t="shared" si="29"/>
        <v>0</v>
      </c>
      <c r="Y595">
        <f t="shared" si="31"/>
        <v>1295.9069696057895</v>
      </c>
    </row>
    <row r="596" spans="1:25">
      <c r="A596">
        <v>2021</v>
      </c>
      <c r="B596" t="s">
        <v>25</v>
      </c>
      <c r="C596">
        <v>25</v>
      </c>
      <c r="D596" t="s">
        <v>61</v>
      </c>
      <c r="E596">
        <v>40</v>
      </c>
      <c r="F596">
        <v>2</v>
      </c>
      <c r="G596" t="s">
        <v>27</v>
      </c>
      <c r="H596" t="s">
        <v>67</v>
      </c>
      <c r="I596" t="str">
        <f>VLOOKUP(H596,[1]CODE_SHEET!$A$2:$G$153,3,FALSE)</f>
        <v>Madracis</v>
      </c>
      <c r="J596" t="str">
        <f>VLOOKUP(H596,[1]CODE_SHEET!$A$2:$G$153,4,FALSE)</f>
        <v>auretenra</v>
      </c>
      <c r="K596" s="1">
        <v>5</v>
      </c>
      <c r="L596" s="1">
        <v>5</v>
      </c>
      <c r="M596" s="1">
        <v>5</v>
      </c>
      <c r="N596">
        <f t="shared" si="30"/>
        <v>78.539816339744831</v>
      </c>
      <c r="O596">
        <v>10</v>
      </c>
      <c r="P596" t="s">
        <v>29</v>
      </c>
      <c r="Q596" t="s">
        <v>30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f t="shared" si="29"/>
        <v>0</v>
      </c>
      <c r="Y596">
        <f t="shared" si="31"/>
        <v>78.539816339744831</v>
      </c>
    </row>
    <row r="597" spans="1:25">
      <c r="A597">
        <v>2021</v>
      </c>
      <c r="B597" t="s">
        <v>25</v>
      </c>
      <c r="C597">
        <v>25</v>
      </c>
      <c r="D597" t="s">
        <v>61</v>
      </c>
      <c r="E597">
        <v>40</v>
      </c>
      <c r="F597">
        <v>2</v>
      </c>
      <c r="G597" t="s">
        <v>27</v>
      </c>
      <c r="H597" t="s">
        <v>33</v>
      </c>
      <c r="I597" t="str">
        <f>VLOOKUP(H597,[1]CODE_SHEET!$A$2:$G$153,3,FALSE)</f>
        <v>Orbicella</v>
      </c>
      <c r="J597" t="str">
        <f>VLOOKUP(H597,[1]CODE_SHEET!$A$2:$G$153,4,FALSE)</f>
        <v>annularis</v>
      </c>
      <c r="K597" s="1">
        <v>70</v>
      </c>
      <c r="L597" s="1">
        <v>65</v>
      </c>
      <c r="M597" s="1">
        <v>41</v>
      </c>
      <c r="N597">
        <f t="shared" si="30"/>
        <v>8694.3576688097528</v>
      </c>
      <c r="O597">
        <v>10</v>
      </c>
      <c r="P597" t="s">
        <v>29</v>
      </c>
      <c r="Q597" t="s">
        <v>30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35</v>
      </c>
      <c r="X597">
        <f t="shared" si="29"/>
        <v>3043.0251840834135</v>
      </c>
      <c r="Y597">
        <f t="shared" si="31"/>
        <v>5651.3324847263393</v>
      </c>
    </row>
    <row r="598" spans="1:25">
      <c r="A598">
        <v>2021</v>
      </c>
      <c r="B598" t="s">
        <v>25</v>
      </c>
      <c r="C598">
        <v>25</v>
      </c>
      <c r="D598" t="s">
        <v>61</v>
      </c>
      <c r="E598">
        <v>40</v>
      </c>
      <c r="F598">
        <v>2</v>
      </c>
      <c r="G598" t="s">
        <v>27</v>
      </c>
      <c r="H598" t="s">
        <v>34</v>
      </c>
      <c r="I598" t="str">
        <f>VLOOKUP(H598,[1]CODE_SHEET!$A$2:$G$153,3,FALSE)</f>
        <v>Porites</v>
      </c>
      <c r="J598" t="str">
        <f>VLOOKUP(H598,[1]CODE_SHEET!$A$2:$G$153,4,FALSE)</f>
        <v>astreoides</v>
      </c>
      <c r="K598" s="1">
        <v>20</v>
      </c>
      <c r="L598" s="1">
        <v>25</v>
      </c>
      <c r="M598" s="1">
        <v>5</v>
      </c>
      <c r="N598">
        <f t="shared" si="30"/>
        <v>353.42917352885172</v>
      </c>
      <c r="O598">
        <v>10</v>
      </c>
      <c r="P598" t="s">
        <v>29</v>
      </c>
      <c r="Q598" t="s">
        <v>30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f t="shared" si="29"/>
        <v>0</v>
      </c>
      <c r="Y598">
        <f t="shared" si="31"/>
        <v>353.42917352885172</v>
      </c>
    </row>
    <row r="599" spans="1:25">
      <c r="A599">
        <v>2021</v>
      </c>
      <c r="B599" t="s">
        <v>25</v>
      </c>
      <c r="C599">
        <v>25</v>
      </c>
      <c r="D599" t="s">
        <v>61</v>
      </c>
      <c r="E599">
        <v>40</v>
      </c>
      <c r="F599">
        <v>2</v>
      </c>
      <c r="G599" t="s">
        <v>27</v>
      </c>
      <c r="H599" t="s">
        <v>31</v>
      </c>
      <c r="I599" t="str">
        <f>VLOOKUP(H599,[1]CODE_SHEET!$A$2:$G$153,3,FALSE)</f>
        <v>Agaricia</v>
      </c>
      <c r="J599" t="str">
        <f>VLOOKUP(H599,[1]CODE_SHEET!$A$2:$G$153,4,FALSE)</f>
        <v>agaricites</v>
      </c>
      <c r="K599" s="1">
        <v>25</v>
      </c>
      <c r="L599" s="1">
        <v>20</v>
      </c>
      <c r="M599" s="1">
        <v>11</v>
      </c>
      <c r="N599">
        <f t="shared" si="30"/>
        <v>777.54418176347383</v>
      </c>
      <c r="O599">
        <v>10</v>
      </c>
      <c r="P599" t="s">
        <v>29</v>
      </c>
      <c r="Q599" t="s">
        <v>30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</v>
      </c>
      <c r="X599">
        <f t="shared" si="29"/>
        <v>77.754418176347386</v>
      </c>
      <c r="Y599">
        <f t="shared" si="31"/>
        <v>699.78976358712646</v>
      </c>
    </row>
    <row r="600" spans="1:25">
      <c r="A600">
        <v>2021</v>
      </c>
      <c r="B600" t="s">
        <v>25</v>
      </c>
      <c r="C600">
        <v>25</v>
      </c>
      <c r="D600" t="s">
        <v>61</v>
      </c>
      <c r="E600">
        <v>40</v>
      </c>
      <c r="F600">
        <v>2</v>
      </c>
      <c r="G600" t="s">
        <v>27</v>
      </c>
      <c r="H600" t="s">
        <v>31</v>
      </c>
      <c r="I600" t="str">
        <f>VLOOKUP(H600,[1]CODE_SHEET!$A$2:$G$153,3,FALSE)</f>
        <v>Agaricia</v>
      </c>
      <c r="J600" t="str">
        <f>VLOOKUP(H600,[1]CODE_SHEET!$A$2:$G$153,4,FALSE)</f>
        <v>agaricites</v>
      </c>
      <c r="K600" s="1">
        <v>20</v>
      </c>
      <c r="L600" s="1">
        <v>20</v>
      </c>
      <c r="M600" s="1">
        <v>2</v>
      </c>
      <c r="N600">
        <f t="shared" si="30"/>
        <v>125.66370614359172</v>
      </c>
      <c r="O600">
        <v>10</v>
      </c>
      <c r="P600" t="s">
        <v>29</v>
      </c>
      <c r="Q600" t="s">
        <v>30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f t="shared" si="29"/>
        <v>0</v>
      </c>
      <c r="Y600">
        <f t="shared" si="31"/>
        <v>125.66370614359172</v>
      </c>
    </row>
    <row r="601" spans="1:25">
      <c r="A601">
        <v>2021</v>
      </c>
      <c r="B601" t="s">
        <v>25</v>
      </c>
      <c r="C601">
        <v>25</v>
      </c>
      <c r="D601" t="s">
        <v>61</v>
      </c>
      <c r="E601">
        <v>40</v>
      </c>
      <c r="F601">
        <v>2</v>
      </c>
      <c r="G601" t="s">
        <v>27</v>
      </c>
      <c r="H601" t="s">
        <v>31</v>
      </c>
      <c r="I601" t="str">
        <f>VLOOKUP(H601,[1]CODE_SHEET!$A$2:$G$153,3,FALSE)</f>
        <v>Agaricia</v>
      </c>
      <c r="J601" t="str">
        <f>VLOOKUP(H601,[1]CODE_SHEET!$A$2:$G$153,4,FALSE)</f>
        <v>agaricites</v>
      </c>
      <c r="K601" s="1">
        <v>50</v>
      </c>
      <c r="L601" s="1">
        <v>40</v>
      </c>
      <c r="M601" s="1">
        <v>21</v>
      </c>
      <c r="N601">
        <f t="shared" si="30"/>
        <v>2968.8050576423548</v>
      </c>
      <c r="O601">
        <v>10</v>
      </c>
      <c r="P601" t="s">
        <v>29</v>
      </c>
      <c r="Q601" t="s">
        <v>30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20</v>
      </c>
      <c r="X601">
        <f t="shared" si="29"/>
        <v>593.76101152847093</v>
      </c>
      <c r="Y601">
        <f t="shared" si="31"/>
        <v>2375.0440461138837</v>
      </c>
    </row>
    <row r="602" spans="1:25">
      <c r="A602">
        <v>2021</v>
      </c>
      <c r="B602" t="s">
        <v>25</v>
      </c>
      <c r="C602">
        <v>25</v>
      </c>
      <c r="D602" t="s">
        <v>61</v>
      </c>
      <c r="E602">
        <v>40</v>
      </c>
      <c r="F602">
        <v>2</v>
      </c>
      <c r="G602" t="s">
        <v>27</v>
      </c>
      <c r="H602" t="s">
        <v>31</v>
      </c>
      <c r="I602" t="str">
        <f>VLOOKUP(H602,[1]CODE_SHEET!$A$2:$G$153,3,FALSE)</f>
        <v>Agaricia</v>
      </c>
      <c r="J602" t="str">
        <f>VLOOKUP(H602,[1]CODE_SHEET!$A$2:$G$153,4,FALSE)</f>
        <v>agaricites</v>
      </c>
      <c r="K602" s="1">
        <v>10</v>
      </c>
      <c r="L602" s="1">
        <v>10</v>
      </c>
      <c r="M602" s="1">
        <v>1</v>
      </c>
      <c r="N602">
        <f t="shared" si="30"/>
        <v>31.415926535897931</v>
      </c>
      <c r="O602">
        <v>10</v>
      </c>
      <c r="P602" t="s">
        <v>29</v>
      </c>
      <c r="Q602" t="s">
        <v>30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f t="shared" si="29"/>
        <v>0</v>
      </c>
      <c r="Y602">
        <f t="shared" si="31"/>
        <v>31.415926535897931</v>
      </c>
    </row>
    <row r="603" spans="1:25">
      <c r="A603">
        <v>2021</v>
      </c>
      <c r="B603" t="s">
        <v>25</v>
      </c>
      <c r="C603">
        <v>25</v>
      </c>
      <c r="D603" t="s">
        <v>61</v>
      </c>
      <c r="E603">
        <v>40</v>
      </c>
      <c r="F603">
        <v>2</v>
      </c>
      <c r="G603" t="s">
        <v>27</v>
      </c>
      <c r="H603" t="s">
        <v>43</v>
      </c>
      <c r="I603" t="str">
        <f>VLOOKUP(H603,[1]CODE_SHEET!$A$2:$G$153,3,FALSE)</f>
        <v>Eusmilia</v>
      </c>
      <c r="J603" t="str">
        <f>VLOOKUP(H603,[1]CODE_SHEET!$A$2:$G$153,4,FALSE)</f>
        <v>fastigiata</v>
      </c>
      <c r="K603" s="1">
        <v>20</v>
      </c>
      <c r="L603" s="1">
        <v>20</v>
      </c>
      <c r="M603" s="1">
        <v>11</v>
      </c>
      <c r="N603">
        <f t="shared" si="30"/>
        <v>691.15038378975453</v>
      </c>
      <c r="O603">
        <v>10</v>
      </c>
      <c r="P603" t="s">
        <v>29</v>
      </c>
      <c r="Q603" t="s">
        <v>30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f t="shared" si="29"/>
        <v>0</v>
      </c>
      <c r="Y603">
        <f t="shared" si="31"/>
        <v>691.15038378975453</v>
      </c>
    </row>
    <row r="604" spans="1:25">
      <c r="A604">
        <v>2021</v>
      </c>
      <c r="B604" t="s">
        <v>25</v>
      </c>
      <c r="C604">
        <v>25</v>
      </c>
      <c r="D604" t="s">
        <v>61</v>
      </c>
      <c r="E604">
        <v>40</v>
      </c>
      <c r="F604">
        <v>2</v>
      </c>
      <c r="G604" t="s">
        <v>27</v>
      </c>
      <c r="H604" t="s">
        <v>45</v>
      </c>
      <c r="I604" t="str">
        <f>VLOOKUP(H604,[1]CODE_SHEET!$A$2:$G$153,3,FALSE)</f>
        <v>Porites</v>
      </c>
      <c r="J604" t="str">
        <f>VLOOKUP(H604,[1]CODE_SHEET!$A$2:$G$153,4,FALSE)</f>
        <v>furcata</v>
      </c>
      <c r="K604" s="1">
        <v>20</v>
      </c>
      <c r="L604" s="1">
        <v>20</v>
      </c>
      <c r="M604" s="1">
        <v>5</v>
      </c>
      <c r="N604">
        <f t="shared" si="30"/>
        <v>314.15926535897933</v>
      </c>
      <c r="O604">
        <v>10</v>
      </c>
      <c r="P604" t="s">
        <v>29</v>
      </c>
      <c r="Q604" t="s">
        <v>30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25</v>
      </c>
      <c r="X604">
        <f t="shared" si="29"/>
        <v>78.539816339744831</v>
      </c>
      <c r="Y604">
        <f t="shared" si="31"/>
        <v>235.61944901923448</v>
      </c>
    </row>
    <row r="605" spans="1:25">
      <c r="A605">
        <v>2021</v>
      </c>
      <c r="B605" t="s">
        <v>25</v>
      </c>
      <c r="C605">
        <v>25</v>
      </c>
      <c r="D605" t="s">
        <v>61</v>
      </c>
      <c r="E605">
        <v>40</v>
      </c>
      <c r="F605">
        <v>2</v>
      </c>
      <c r="G605" t="s">
        <v>27</v>
      </c>
      <c r="H605" t="s">
        <v>31</v>
      </c>
      <c r="I605" t="str">
        <f>VLOOKUP(H605,[1]CODE_SHEET!$A$2:$G$153,3,FALSE)</f>
        <v>Agaricia</v>
      </c>
      <c r="J605" t="str">
        <f>VLOOKUP(H605,[1]CODE_SHEET!$A$2:$G$153,4,FALSE)</f>
        <v>agaricites</v>
      </c>
      <c r="K605" s="1">
        <v>25</v>
      </c>
      <c r="L605" s="1">
        <v>20</v>
      </c>
      <c r="M605" s="1">
        <v>15</v>
      </c>
      <c r="N605">
        <f t="shared" si="30"/>
        <v>1060.2875205865553</v>
      </c>
      <c r="O605">
        <v>10</v>
      </c>
      <c r="P605" t="s">
        <v>29</v>
      </c>
      <c r="Q605" t="s">
        <v>30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10</v>
      </c>
      <c r="X605">
        <f t="shared" si="29"/>
        <v>106.02875205865553</v>
      </c>
      <c r="Y605">
        <f t="shared" si="31"/>
        <v>954.25876852789975</v>
      </c>
    </row>
    <row r="606" spans="1:25">
      <c r="A606">
        <v>2021</v>
      </c>
      <c r="B606" t="s">
        <v>25</v>
      </c>
      <c r="C606">
        <v>25</v>
      </c>
      <c r="D606" t="s">
        <v>61</v>
      </c>
      <c r="E606">
        <v>40</v>
      </c>
      <c r="F606">
        <v>2</v>
      </c>
      <c r="G606" t="s">
        <v>27</v>
      </c>
      <c r="H606" t="s">
        <v>31</v>
      </c>
      <c r="I606" t="str">
        <f>VLOOKUP(H606,[1]CODE_SHEET!$A$2:$G$153,3,FALSE)</f>
        <v>Agaricia</v>
      </c>
      <c r="J606" t="str">
        <f>VLOOKUP(H606,[1]CODE_SHEET!$A$2:$G$153,4,FALSE)</f>
        <v>agaricites</v>
      </c>
      <c r="K606" s="1">
        <v>20</v>
      </c>
      <c r="L606" s="1">
        <v>20</v>
      </c>
      <c r="M606" s="1">
        <v>21</v>
      </c>
      <c r="N606">
        <f t="shared" si="30"/>
        <v>1319.4689145077132</v>
      </c>
      <c r="O606">
        <v>10</v>
      </c>
      <c r="P606" t="s">
        <v>29</v>
      </c>
      <c r="Q606" t="s">
        <v>30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20</v>
      </c>
      <c r="X606">
        <f t="shared" si="29"/>
        <v>263.89378290154264</v>
      </c>
      <c r="Y606">
        <f t="shared" si="31"/>
        <v>1055.5751316061705</v>
      </c>
    </row>
    <row r="607" spans="1:25">
      <c r="A607">
        <v>2021</v>
      </c>
      <c r="B607" t="s">
        <v>25</v>
      </c>
      <c r="C607">
        <v>25</v>
      </c>
      <c r="D607" t="s">
        <v>61</v>
      </c>
      <c r="E607">
        <v>40</v>
      </c>
      <c r="F607">
        <v>2</v>
      </c>
      <c r="G607" t="s">
        <v>27</v>
      </c>
      <c r="H607" t="s">
        <v>33</v>
      </c>
      <c r="I607" t="str">
        <f>VLOOKUP(H607,[1]CODE_SHEET!$A$2:$G$153,3,FALSE)</f>
        <v>Orbicella</v>
      </c>
      <c r="J607" t="str">
        <f>VLOOKUP(H607,[1]CODE_SHEET!$A$2:$G$153,4,FALSE)</f>
        <v>annularis</v>
      </c>
      <c r="K607" s="1">
        <v>45</v>
      </c>
      <c r="L607" s="1">
        <v>45</v>
      </c>
      <c r="M607" s="1">
        <v>15</v>
      </c>
      <c r="N607">
        <f t="shared" si="30"/>
        <v>2120.5750411731105</v>
      </c>
      <c r="O607">
        <v>10</v>
      </c>
      <c r="P607" t="s">
        <v>29</v>
      </c>
      <c r="Q607" t="s">
        <v>30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f t="shared" si="29"/>
        <v>0</v>
      </c>
      <c r="Y607">
        <f t="shared" si="31"/>
        <v>2120.5750411731105</v>
      </c>
    </row>
    <row r="608" spans="1:25">
      <c r="A608">
        <v>2021</v>
      </c>
      <c r="B608" t="s">
        <v>25</v>
      </c>
      <c r="C608">
        <v>25</v>
      </c>
      <c r="D608" t="s">
        <v>61</v>
      </c>
      <c r="E608">
        <v>40</v>
      </c>
      <c r="F608">
        <v>2</v>
      </c>
      <c r="G608" t="s">
        <v>27</v>
      </c>
      <c r="H608" t="s">
        <v>32</v>
      </c>
      <c r="I608" t="str">
        <f>VLOOKUP(H608,[1]CODE_SHEET!$A$2:$G$153,3,FALSE)</f>
        <v>Porites</v>
      </c>
      <c r="J608" t="str">
        <f>VLOOKUP(H608,[1]CODE_SHEET!$A$2:$G$153,4,FALSE)</f>
        <v>porites</v>
      </c>
      <c r="K608" s="1">
        <v>20</v>
      </c>
      <c r="L608" s="1">
        <v>15</v>
      </c>
      <c r="M608" s="1">
        <v>5</v>
      </c>
      <c r="N608">
        <f t="shared" si="30"/>
        <v>274.88935718910693</v>
      </c>
      <c r="O608">
        <v>10</v>
      </c>
      <c r="P608" t="s">
        <v>29</v>
      </c>
      <c r="Q608" t="s">
        <v>30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</v>
      </c>
      <c r="X608">
        <f t="shared" si="29"/>
        <v>27.488935718910696</v>
      </c>
      <c r="Y608">
        <f t="shared" si="31"/>
        <v>247.40042147019625</v>
      </c>
    </row>
    <row r="609" spans="1:25">
      <c r="A609">
        <v>2021</v>
      </c>
      <c r="B609" t="s">
        <v>25</v>
      </c>
      <c r="C609">
        <v>25</v>
      </c>
      <c r="D609" t="s">
        <v>61</v>
      </c>
      <c r="E609">
        <v>40</v>
      </c>
      <c r="F609">
        <v>2</v>
      </c>
      <c r="G609" t="s">
        <v>27</v>
      </c>
      <c r="H609" t="s">
        <v>31</v>
      </c>
      <c r="I609" t="str">
        <f>VLOOKUP(H609,[1]CODE_SHEET!$A$2:$G$153,3,FALSE)</f>
        <v>Agaricia</v>
      </c>
      <c r="J609" t="str">
        <f>VLOOKUP(H609,[1]CODE_SHEET!$A$2:$G$153,4,FALSE)</f>
        <v>agaricites</v>
      </c>
      <c r="K609" s="1">
        <v>20</v>
      </c>
      <c r="L609" s="1">
        <v>10</v>
      </c>
      <c r="M609" s="1">
        <v>5</v>
      </c>
      <c r="N609">
        <f t="shared" si="30"/>
        <v>235.61944901923448</v>
      </c>
      <c r="O609">
        <v>10</v>
      </c>
      <c r="P609" t="s">
        <v>29</v>
      </c>
      <c r="Q609" t="s">
        <v>30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f t="shared" si="29"/>
        <v>0</v>
      </c>
      <c r="Y609">
        <f t="shared" si="31"/>
        <v>235.61944901923448</v>
      </c>
    </row>
    <row r="610" spans="1:25">
      <c r="A610">
        <v>2021</v>
      </c>
      <c r="B610" t="s">
        <v>25</v>
      </c>
      <c r="C610">
        <v>25</v>
      </c>
      <c r="D610" t="s">
        <v>61</v>
      </c>
      <c r="E610">
        <v>35</v>
      </c>
      <c r="F610">
        <v>3</v>
      </c>
      <c r="G610" t="s">
        <v>27</v>
      </c>
      <c r="H610" t="s">
        <v>31</v>
      </c>
      <c r="I610" t="str">
        <f>VLOOKUP(H610,[1]CODE_SHEET!$A$2:$G$153,3,FALSE)</f>
        <v>Agaricia</v>
      </c>
      <c r="J610" t="str">
        <f>VLOOKUP(H610,[1]CODE_SHEET!$A$2:$G$153,4,FALSE)</f>
        <v>agaricites</v>
      </c>
      <c r="K610" s="1">
        <v>20</v>
      </c>
      <c r="L610" s="1">
        <v>25</v>
      </c>
      <c r="M610" s="1">
        <v>11</v>
      </c>
      <c r="N610">
        <f t="shared" si="30"/>
        <v>777.54418176347383</v>
      </c>
      <c r="O610">
        <v>10</v>
      </c>
      <c r="P610" t="s">
        <v>29</v>
      </c>
      <c r="Q610" t="s">
        <v>30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f t="shared" si="29"/>
        <v>0</v>
      </c>
      <c r="Y610">
        <f t="shared" si="31"/>
        <v>777.54418176347383</v>
      </c>
    </row>
    <row r="611" spans="1:25">
      <c r="A611">
        <v>2021</v>
      </c>
      <c r="B611" t="s">
        <v>25</v>
      </c>
      <c r="C611">
        <v>25</v>
      </c>
      <c r="D611" t="s">
        <v>61</v>
      </c>
      <c r="E611">
        <v>35</v>
      </c>
      <c r="F611">
        <v>3</v>
      </c>
      <c r="G611" t="s">
        <v>27</v>
      </c>
      <c r="H611" t="s">
        <v>31</v>
      </c>
      <c r="I611" t="str">
        <f>VLOOKUP(H611,[1]CODE_SHEET!$A$2:$G$153,3,FALSE)</f>
        <v>Agaricia</v>
      </c>
      <c r="J611" t="str">
        <f>VLOOKUP(H611,[1]CODE_SHEET!$A$2:$G$153,4,FALSE)</f>
        <v>agaricites</v>
      </c>
      <c r="K611" s="1">
        <v>35</v>
      </c>
      <c r="L611" s="1">
        <v>20</v>
      </c>
      <c r="M611" s="1">
        <v>11</v>
      </c>
      <c r="N611">
        <f t="shared" si="30"/>
        <v>950.33177771091232</v>
      </c>
      <c r="O611">
        <v>10</v>
      </c>
      <c r="P611" t="s">
        <v>29</v>
      </c>
      <c r="Q611" t="s">
        <v>30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25</v>
      </c>
      <c r="X611">
        <f t="shared" si="29"/>
        <v>237.58294442772808</v>
      </c>
      <c r="Y611">
        <f t="shared" si="31"/>
        <v>712.74883328318424</v>
      </c>
    </row>
    <row r="612" spans="1:25">
      <c r="A612">
        <v>2021</v>
      </c>
      <c r="B612" t="s">
        <v>25</v>
      </c>
      <c r="C612">
        <v>25</v>
      </c>
      <c r="D612" t="s">
        <v>61</v>
      </c>
      <c r="E612">
        <v>35</v>
      </c>
      <c r="F612">
        <v>3</v>
      </c>
      <c r="G612" t="s">
        <v>27</v>
      </c>
      <c r="H612" t="s">
        <v>33</v>
      </c>
      <c r="I612" t="str">
        <f>VLOOKUP(H612,[1]CODE_SHEET!$A$2:$G$153,3,FALSE)</f>
        <v>Orbicella</v>
      </c>
      <c r="J612" t="str">
        <f>VLOOKUP(H612,[1]CODE_SHEET!$A$2:$G$153,4,FALSE)</f>
        <v>annularis</v>
      </c>
      <c r="K612" s="1">
        <v>35</v>
      </c>
      <c r="L612" s="1">
        <v>20</v>
      </c>
      <c r="M612" s="1">
        <v>31</v>
      </c>
      <c r="N612">
        <f t="shared" si="30"/>
        <v>2678.2077371852984</v>
      </c>
      <c r="O612">
        <v>10</v>
      </c>
      <c r="P612" t="s">
        <v>29</v>
      </c>
      <c r="Q612" t="s">
        <v>30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f t="shared" si="29"/>
        <v>133.91038685926492</v>
      </c>
      <c r="Y612">
        <f t="shared" si="31"/>
        <v>2544.2973503260337</v>
      </c>
    </row>
    <row r="613" spans="1:25">
      <c r="A613">
        <v>2021</v>
      </c>
      <c r="B613" t="s">
        <v>25</v>
      </c>
      <c r="C613">
        <v>25</v>
      </c>
      <c r="D613" t="s">
        <v>61</v>
      </c>
      <c r="E613">
        <v>35</v>
      </c>
      <c r="F613">
        <v>3</v>
      </c>
      <c r="G613" t="s">
        <v>27</v>
      </c>
      <c r="H613" t="s">
        <v>39</v>
      </c>
      <c r="I613" t="str">
        <f>VLOOKUP(H613,[1]CODE_SHEET!$A$2:$G$153,3,FALSE)</f>
        <v>Pseudodiploria</v>
      </c>
      <c r="J613" t="str">
        <f>VLOOKUP(H613,[1]CODE_SHEET!$A$2:$G$153,4,FALSE)</f>
        <v>strigosa</v>
      </c>
      <c r="K613" s="1">
        <v>190</v>
      </c>
      <c r="L613" s="1">
        <v>70</v>
      </c>
      <c r="M613" s="1">
        <v>141</v>
      </c>
      <c r="N613">
        <f t="shared" si="30"/>
        <v>57585.393340300907</v>
      </c>
      <c r="O613">
        <v>10</v>
      </c>
      <c r="P613" t="s">
        <v>29</v>
      </c>
      <c r="Q613" t="s">
        <v>30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10</v>
      </c>
      <c r="X613">
        <f t="shared" si="29"/>
        <v>5758.5393340300907</v>
      </c>
      <c r="Y613">
        <f t="shared" si="31"/>
        <v>51826.85400627082</v>
      </c>
    </row>
    <row r="614" spans="1:25">
      <c r="A614">
        <v>2021</v>
      </c>
      <c r="B614" t="s">
        <v>25</v>
      </c>
      <c r="C614">
        <v>25</v>
      </c>
      <c r="D614" t="s">
        <v>61</v>
      </c>
      <c r="E614">
        <v>35</v>
      </c>
      <c r="F614">
        <v>3</v>
      </c>
      <c r="G614" t="s">
        <v>27</v>
      </c>
      <c r="H614" t="s">
        <v>31</v>
      </c>
      <c r="I614" t="str">
        <f>VLOOKUP(H614,[1]CODE_SHEET!$A$2:$G$153,3,FALSE)</f>
        <v>Agaricia</v>
      </c>
      <c r="J614" t="str">
        <f>VLOOKUP(H614,[1]CODE_SHEET!$A$2:$G$153,4,FALSE)</f>
        <v>agaricites</v>
      </c>
      <c r="K614" s="1">
        <v>20</v>
      </c>
      <c r="L614" s="1">
        <v>10</v>
      </c>
      <c r="M614" s="1">
        <v>11</v>
      </c>
      <c r="N614">
        <f t="shared" si="30"/>
        <v>518.36278784231592</v>
      </c>
      <c r="O614">
        <v>10</v>
      </c>
      <c r="P614" t="s">
        <v>29</v>
      </c>
      <c r="Q614" t="s">
        <v>30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f t="shared" si="29"/>
        <v>0</v>
      </c>
      <c r="Y614">
        <f t="shared" si="31"/>
        <v>518.36278784231592</v>
      </c>
    </row>
    <row r="615" spans="1:25">
      <c r="A615">
        <v>2021</v>
      </c>
      <c r="B615" t="s">
        <v>25</v>
      </c>
      <c r="C615">
        <v>25</v>
      </c>
      <c r="D615" t="s">
        <v>61</v>
      </c>
      <c r="E615">
        <v>35</v>
      </c>
      <c r="F615">
        <v>3</v>
      </c>
      <c r="G615" t="s">
        <v>27</v>
      </c>
      <c r="H615" t="s">
        <v>35</v>
      </c>
      <c r="I615" t="str">
        <f>VLOOKUP(H615,[1]CODE_SHEET!$A$2:$G$153,3,FALSE)</f>
        <v>Montastraea</v>
      </c>
      <c r="J615" t="str">
        <f>VLOOKUP(H615,[1]CODE_SHEET!$A$2:$G$153,4,FALSE)</f>
        <v>cavernosa</v>
      </c>
      <c r="K615" s="1">
        <v>8</v>
      </c>
      <c r="L615" s="1">
        <v>10</v>
      </c>
      <c r="M615" s="1">
        <v>11</v>
      </c>
      <c r="N615">
        <f t="shared" si="30"/>
        <v>311.01767270538949</v>
      </c>
      <c r="O615">
        <v>10</v>
      </c>
      <c r="P615" t="s">
        <v>29</v>
      </c>
      <c r="Q615" t="s">
        <v>30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f t="shared" si="29"/>
        <v>15.550883635269475</v>
      </c>
      <c r="Y615">
        <f t="shared" si="31"/>
        <v>295.46678907012</v>
      </c>
    </row>
    <row r="616" spans="1:25">
      <c r="A616">
        <v>2021</v>
      </c>
      <c r="B616" t="s">
        <v>25</v>
      </c>
      <c r="C616">
        <v>25</v>
      </c>
      <c r="D616" t="s">
        <v>61</v>
      </c>
      <c r="E616">
        <v>35</v>
      </c>
      <c r="F616">
        <v>3</v>
      </c>
      <c r="G616" t="s">
        <v>27</v>
      </c>
      <c r="H616" t="s">
        <v>34</v>
      </c>
      <c r="I616" t="str">
        <f>VLOOKUP(H616,[1]CODE_SHEET!$A$2:$G$153,3,FALSE)</f>
        <v>Porites</v>
      </c>
      <c r="J616" t="str">
        <f>VLOOKUP(H616,[1]CODE_SHEET!$A$2:$G$153,4,FALSE)</f>
        <v>astreoides</v>
      </c>
      <c r="K616" s="1">
        <v>10</v>
      </c>
      <c r="L616" s="1">
        <v>10</v>
      </c>
      <c r="M616" s="1">
        <v>5</v>
      </c>
      <c r="N616">
        <f t="shared" si="30"/>
        <v>157.07963267948966</v>
      </c>
      <c r="O616">
        <v>10</v>
      </c>
      <c r="P616" t="s">
        <v>29</v>
      </c>
      <c r="Q616" t="s">
        <v>30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f t="shared" si="29"/>
        <v>7.8539816339744837</v>
      </c>
      <c r="Y616">
        <f t="shared" si="31"/>
        <v>149.22565104551518</v>
      </c>
    </row>
    <row r="617" spans="1:25">
      <c r="A617">
        <v>2021</v>
      </c>
      <c r="B617" t="s">
        <v>25</v>
      </c>
      <c r="C617">
        <v>25</v>
      </c>
      <c r="D617" t="s">
        <v>61</v>
      </c>
      <c r="E617">
        <v>35</v>
      </c>
      <c r="F617">
        <v>3</v>
      </c>
      <c r="G617" t="s">
        <v>27</v>
      </c>
      <c r="H617" t="s">
        <v>32</v>
      </c>
      <c r="I617" t="str">
        <f>VLOOKUP(H617,[1]CODE_SHEET!$A$2:$G$153,3,FALSE)</f>
        <v>Porites</v>
      </c>
      <c r="J617" t="str">
        <f>VLOOKUP(H617,[1]CODE_SHEET!$A$2:$G$153,4,FALSE)</f>
        <v>porites</v>
      </c>
      <c r="K617" s="1">
        <v>35</v>
      </c>
      <c r="L617" s="1">
        <v>20</v>
      </c>
      <c r="M617" s="1">
        <v>11</v>
      </c>
      <c r="N617">
        <f t="shared" si="30"/>
        <v>950.33177771091232</v>
      </c>
      <c r="O617">
        <v>10</v>
      </c>
      <c r="P617" t="s">
        <v>29</v>
      </c>
      <c r="Q617" t="s">
        <v>30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60</v>
      </c>
      <c r="X617">
        <f t="shared" si="29"/>
        <v>570.19906662654739</v>
      </c>
      <c r="Y617">
        <f t="shared" si="31"/>
        <v>380.13271108436493</v>
      </c>
    </row>
    <row r="618" spans="1:25">
      <c r="A618">
        <v>2021</v>
      </c>
      <c r="B618" t="s">
        <v>25</v>
      </c>
      <c r="C618">
        <v>25</v>
      </c>
      <c r="D618" t="s">
        <v>61</v>
      </c>
      <c r="E618">
        <v>35</v>
      </c>
      <c r="F618">
        <v>3</v>
      </c>
      <c r="G618" t="s">
        <v>27</v>
      </c>
      <c r="H618" t="s">
        <v>31</v>
      </c>
      <c r="I618" t="str">
        <f>VLOOKUP(H618,[1]CODE_SHEET!$A$2:$G$153,3,FALSE)</f>
        <v>Agaricia</v>
      </c>
      <c r="J618" t="str">
        <f>VLOOKUP(H618,[1]CODE_SHEET!$A$2:$G$153,4,FALSE)</f>
        <v>agaricites</v>
      </c>
      <c r="K618" s="1">
        <v>15</v>
      </c>
      <c r="L618" s="1">
        <v>15</v>
      </c>
      <c r="M618" s="1">
        <v>11</v>
      </c>
      <c r="N618">
        <f t="shared" si="30"/>
        <v>518.36278784231581</v>
      </c>
      <c r="O618">
        <v>10</v>
      </c>
      <c r="P618" t="s">
        <v>29</v>
      </c>
      <c r="Q618" t="s">
        <v>30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f t="shared" si="29"/>
        <v>0</v>
      </c>
      <c r="Y618">
        <f t="shared" si="31"/>
        <v>518.36278784231581</v>
      </c>
    </row>
    <row r="619" spans="1:25">
      <c r="A619">
        <v>2021</v>
      </c>
      <c r="B619" t="s">
        <v>25</v>
      </c>
      <c r="C619">
        <v>25</v>
      </c>
      <c r="D619" t="s">
        <v>61</v>
      </c>
      <c r="E619">
        <v>35</v>
      </c>
      <c r="F619">
        <v>3</v>
      </c>
      <c r="G619" t="s">
        <v>27</v>
      </c>
      <c r="H619" t="s">
        <v>31</v>
      </c>
      <c r="I619" t="str">
        <f>VLOOKUP(H619,[1]CODE_SHEET!$A$2:$G$153,3,FALSE)</f>
        <v>Agaricia</v>
      </c>
      <c r="J619" t="str">
        <f>VLOOKUP(H619,[1]CODE_SHEET!$A$2:$G$153,4,FALSE)</f>
        <v>agaricites</v>
      </c>
      <c r="K619" s="1">
        <v>10</v>
      </c>
      <c r="L619" s="1">
        <v>10</v>
      </c>
      <c r="M619" s="1">
        <v>1</v>
      </c>
      <c r="N619">
        <f t="shared" si="30"/>
        <v>31.415926535897931</v>
      </c>
      <c r="O619">
        <v>10</v>
      </c>
      <c r="P619" t="s">
        <v>29</v>
      </c>
      <c r="Q619" t="s">
        <v>30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f t="shared" si="29"/>
        <v>0</v>
      </c>
      <c r="Y619">
        <f t="shared" si="31"/>
        <v>31.415926535897931</v>
      </c>
    </row>
    <row r="620" spans="1:25">
      <c r="A620">
        <v>2021</v>
      </c>
      <c r="B620" t="s">
        <v>25</v>
      </c>
      <c r="C620">
        <v>25</v>
      </c>
      <c r="D620" t="s">
        <v>61</v>
      </c>
      <c r="E620">
        <v>35</v>
      </c>
      <c r="F620">
        <v>3</v>
      </c>
      <c r="G620" t="s">
        <v>27</v>
      </c>
      <c r="H620" t="s">
        <v>31</v>
      </c>
      <c r="I620" t="str">
        <f>VLOOKUP(H620,[1]CODE_SHEET!$A$2:$G$153,3,FALSE)</f>
        <v>Agaricia</v>
      </c>
      <c r="J620" t="str">
        <f>VLOOKUP(H620,[1]CODE_SHEET!$A$2:$G$153,4,FALSE)</f>
        <v>agaricites</v>
      </c>
      <c r="K620" s="1">
        <v>25</v>
      </c>
      <c r="L620" s="1">
        <v>35</v>
      </c>
      <c r="M620" s="1">
        <v>11</v>
      </c>
      <c r="N620">
        <f t="shared" si="30"/>
        <v>1036.7255756846316</v>
      </c>
      <c r="O620">
        <v>10</v>
      </c>
      <c r="P620" t="s">
        <v>29</v>
      </c>
      <c r="Q620" t="s">
        <v>30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25</v>
      </c>
      <c r="X620">
        <f t="shared" si="29"/>
        <v>259.18139392115791</v>
      </c>
      <c r="Y620">
        <f t="shared" si="31"/>
        <v>777.54418176347372</v>
      </c>
    </row>
    <row r="621" spans="1:25">
      <c r="A621">
        <v>2021</v>
      </c>
      <c r="B621" t="s">
        <v>25</v>
      </c>
      <c r="C621">
        <v>25</v>
      </c>
      <c r="D621" t="s">
        <v>61</v>
      </c>
      <c r="E621">
        <v>35</v>
      </c>
      <c r="F621">
        <v>3</v>
      </c>
      <c r="G621" t="s">
        <v>27</v>
      </c>
      <c r="H621" t="s">
        <v>58</v>
      </c>
      <c r="I621" t="str">
        <f>VLOOKUP(H621,[1]CODE_SHEET!$A$2:$G$153,3,FALSE)</f>
        <v>Mycetophellia</v>
      </c>
      <c r="J621" t="str">
        <f>VLOOKUP(H621,[1]CODE_SHEET!$A$2:$G$153,4,FALSE)</f>
        <v>larmarckiana</v>
      </c>
      <c r="K621" s="1">
        <v>20</v>
      </c>
      <c r="L621" s="1">
        <v>15</v>
      </c>
      <c r="M621" s="1">
        <v>5</v>
      </c>
      <c r="N621">
        <f t="shared" si="30"/>
        <v>274.88935718910693</v>
      </c>
      <c r="O621">
        <v>10</v>
      </c>
      <c r="P621" t="s">
        <v>29</v>
      </c>
      <c r="Q621" t="s">
        <v>30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f t="shared" si="29"/>
        <v>0</v>
      </c>
      <c r="Y621">
        <f t="shared" si="31"/>
        <v>274.88935718910693</v>
      </c>
    </row>
    <row r="622" spans="1:25">
      <c r="A622">
        <v>2021</v>
      </c>
      <c r="B622" t="s">
        <v>25</v>
      </c>
      <c r="C622">
        <v>25</v>
      </c>
      <c r="D622" t="s">
        <v>61</v>
      </c>
      <c r="E622">
        <v>35</v>
      </c>
      <c r="F622">
        <v>3</v>
      </c>
      <c r="G622" t="s">
        <v>27</v>
      </c>
      <c r="H622" t="s">
        <v>40</v>
      </c>
      <c r="I622" t="str">
        <f>VLOOKUP(H622,[1]CODE_SHEET!$A$2:$G$153,3,FALSE)</f>
        <v>Siderastrea</v>
      </c>
      <c r="J622" t="str">
        <f>VLOOKUP(H622,[1]CODE_SHEET!$A$2:$G$153,4,FALSE)</f>
        <v>siderea</v>
      </c>
      <c r="K622" s="1">
        <v>10</v>
      </c>
      <c r="L622" s="1">
        <v>10</v>
      </c>
      <c r="M622" s="1">
        <v>5</v>
      </c>
      <c r="N622">
        <f t="shared" si="30"/>
        <v>157.07963267948966</v>
      </c>
      <c r="O622">
        <v>10</v>
      </c>
      <c r="P622" t="s">
        <v>29</v>
      </c>
      <c r="Q622" t="s">
        <v>30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f t="shared" si="29"/>
        <v>0</v>
      </c>
      <c r="Y622">
        <f t="shared" si="31"/>
        <v>157.07963267948966</v>
      </c>
    </row>
    <row r="623" spans="1:25">
      <c r="A623">
        <v>2021</v>
      </c>
      <c r="B623" t="s">
        <v>25</v>
      </c>
      <c r="C623">
        <v>25</v>
      </c>
      <c r="D623" t="s">
        <v>61</v>
      </c>
      <c r="E623">
        <v>35</v>
      </c>
      <c r="F623">
        <v>3</v>
      </c>
      <c r="G623" t="s">
        <v>27</v>
      </c>
      <c r="H623" t="s">
        <v>31</v>
      </c>
      <c r="I623" t="str">
        <f>VLOOKUP(H623,[1]CODE_SHEET!$A$2:$G$153,3,FALSE)</f>
        <v>Agaricia</v>
      </c>
      <c r="J623" t="str">
        <f>VLOOKUP(H623,[1]CODE_SHEET!$A$2:$G$153,4,FALSE)</f>
        <v>agaricites</v>
      </c>
      <c r="K623" s="1">
        <v>12</v>
      </c>
      <c r="L623" s="1">
        <v>8</v>
      </c>
      <c r="M623" s="1">
        <v>11</v>
      </c>
      <c r="N623">
        <f t="shared" si="30"/>
        <v>345.57519189487721</v>
      </c>
      <c r="O623">
        <v>10</v>
      </c>
      <c r="P623" t="s">
        <v>29</v>
      </c>
      <c r="Q623" t="s">
        <v>30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f t="shared" si="29"/>
        <v>0</v>
      </c>
      <c r="Y623">
        <f t="shared" si="31"/>
        <v>345.57519189487721</v>
      </c>
    </row>
    <row r="624" spans="1:25">
      <c r="A624">
        <v>2021</v>
      </c>
      <c r="B624" t="s">
        <v>25</v>
      </c>
      <c r="C624">
        <v>25</v>
      </c>
      <c r="D624" t="s">
        <v>61</v>
      </c>
      <c r="E624">
        <v>35</v>
      </c>
      <c r="F624">
        <v>3</v>
      </c>
      <c r="G624" t="s">
        <v>27</v>
      </c>
      <c r="H624" t="s">
        <v>33</v>
      </c>
      <c r="I624" t="str">
        <f>VLOOKUP(H624,[1]CODE_SHEET!$A$2:$G$153,3,FALSE)</f>
        <v>Orbicella</v>
      </c>
      <c r="J624" t="str">
        <f>VLOOKUP(H624,[1]CODE_SHEET!$A$2:$G$153,4,FALSE)</f>
        <v>annularis</v>
      </c>
      <c r="K624" s="1">
        <v>20</v>
      </c>
      <c r="L624" s="1">
        <v>20</v>
      </c>
      <c r="M624" s="1">
        <v>15</v>
      </c>
      <c r="N624">
        <f t="shared" si="30"/>
        <v>942.47779607693792</v>
      </c>
      <c r="O624">
        <v>10</v>
      </c>
      <c r="P624" t="s">
        <v>29</v>
      </c>
      <c r="Q624" t="s">
        <v>30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70</v>
      </c>
      <c r="X624">
        <f t="shared" si="29"/>
        <v>659.73445725385648</v>
      </c>
      <c r="Y624">
        <f t="shared" si="31"/>
        <v>282.74333882308144</v>
      </c>
    </row>
    <row r="625" spans="1:25">
      <c r="A625">
        <v>2021</v>
      </c>
      <c r="B625" t="s">
        <v>25</v>
      </c>
      <c r="C625">
        <v>25</v>
      </c>
      <c r="D625" t="s">
        <v>61</v>
      </c>
      <c r="E625">
        <v>35</v>
      </c>
      <c r="F625">
        <v>3</v>
      </c>
      <c r="G625" t="s">
        <v>27</v>
      </c>
      <c r="H625" t="s">
        <v>38</v>
      </c>
      <c r="I625" t="str">
        <f>VLOOKUP(H625,[1]CODE_SHEET!$A$2:$G$153,3,FALSE)</f>
        <v>Orbicella</v>
      </c>
      <c r="J625" t="str">
        <f>VLOOKUP(H625,[1]CODE_SHEET!$A$2:$G$153,4,FALSE)</f>
        <v>faveolata</v>
      </c>
      <c r="K625" s="1">
        <v>85</v>
      </c>
      <c r="L625" s="1">
        <v>100</v>
      </c>
      <c r="M625" s="1">
        <v>61</v>
      </c>
      <c r="N625">
        <f t="shared" si="30"/>
        <v>17726.436547880407</v>
      </c>
      <c r="O625">
        <v>10</v>
      </c>
      <c r="P625" t="s">
        <v>29</v>
      </c>
      <c r="Q625" t="s">
        <v>30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25</v>
      </c>
      <c r="X625">
        <f t="shared" si="29"/>
        <v>4431.6091369701016</v>
      </c>
      <c r="Y625">
        <f t="shared" si="31"/>
        <v>13294.827410910304</v>
      </c>
    </row>
    <row r="626" spans="1:25">
      <c r="A626">
        <v>2021</v>
      </c>
      <c r="B626" t="s">
        <v>25</v>
      </c>
      <c r="C626">
        <v>25</v>
      </c>
      <c r="D626" t="s">
        <v>61</v>
      </c>
      <c r="E626">
        <v>35</v>
      </c>
      <c r="F626">
        <v>3</v>
      </c>
      <c r="G626" t="s">
        <v>27</v>
      </c>
      <c r="H626" t="s">
        <v>58</v>
      </c>
      <c r="I626" t="str">
        <f>VLOOKUP(H626,[1]CODE_SHEET!$A$2:$G$153,3,FALSE)</f>
        <v>Mycetophellia</v>
      </c>
      <c r="J626" t="str">
        <f>VLOOKUP(H626,[1]CODE_SHEET!$A$2:$G$153,4,FALSE)</f>
        <v>larmarckiana</v>
      </c>
      <c r="K626" s="1">
        <v>12</v>
      </c>
      <c r="L626" s="1">
        <v>12</v>
      </c>
      <c r="M626" s="1">
        <v>2</v>
      </c>
      <c r="N626">
        <f t="shared" si="30"/>
        <v>75.398223686155035</v>
      </c>
      <c r="O626">
        <v>10</v>
      </c>
      <c r="P626" t="s">
        <v>29</v>
      </c>
      <c r="Q626" t="s">
        <v>30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f t="shared" si="29"/>
        <v>0</v>
      </c>
      <c r="Y626">
        <f t="shared" si="31"/>
        <v>75.398223686155035</v>
      </c>
    </row>
    <row r="627" spans="1:25">
      <c r="A627">
        <v>2021</v>
      </c>
      <c r="B627" t="s">
        <v>25</v>
      </c>
      <c r="C627">
        <v>25</v>
      </c>
      <c r="D627" t="s">
        <v>61</v>
      </c>
      <c r="E627">
        <v>35</v>
      </c>
      <c r="F627">
        <v>3</v>
      </c>
      <c r="G627" t="s">
        <v>27</v>
      </c>
      <c r="H627" t="s">
        <v>49</v>
      </c>
      <c r="I627" t="str">
        <f>VLOOKUP(H627,[1]CODE_SHEET!$A$2:$G$153,3,FALSE)</f>
        <v>Colpophyllia</v>
      </c>
      <c r="J627" t="str">
        <f>VLOOKUP(H627,[1]CODE_SHEET!$A$2:$G$153,4,FALSE)</f>
        <v>natans</v>
      </c>
      <c r="K627" s="1">
        <v>65</v>
      </c>
      <c r="L627" s="1">
        <v>50</v>
      </c>
      <c r="M627" s="1">
        <v>21</v>
      </c>
      <c r="N627">
        <f t="shared" si="30"/>
        <v>3793.4731292096749</v>
      </c>
      <c r="O627">
        <v>10</v>
      </c>
      <c r="P627" t="s">
        <v>29</v>
      </c>
      <c r="Q627" t="s">
        <v>30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</v>
      </c>
      <c r="X627">
        <f t="shared" si="29"/>
        <v>379.34731292096751</v>
      </c>
      <c r="Y627">
        <f t="shared" si="31"/>
        <v>3414.1258162887075</v>
      </c>
    </row>
    <row r="628" spans="1:25">
      <c r="A628">
        <v>2021</v>
      </c>
      <c r="B628" t="s">
        <v>25</v>
      </c>
      <c r="C628">
        <v>25</v>
      </c>
      <c r="D628" t="s">
        <v>61</v>
      </c>
      <c r="E628">
        <v>35</v>
      </c>
      <c r="F628">
        <v>3</v>
      </c>
      <c r="G628" t="s">
        <v>27</v>
      </c>
      <c r="H628" t="s">
        <v>31</v>
      </c>
      <c r="I628" t="str">
        <f>VLOOKUP(H628,[1]CODE_SHEET!$A$2:$G$153,3,FALSE)</f>
        <v>Agaricia</v>
      </c>
      <c r="J628" t="str">
        <f>VLOOKUP(H628,[1]CODE_SHEET!$A$2:$G$153,4,FALSE)</f>
        <v>agaricites</v>
      </c>
      <c r="K628" s="1">
        <v>25</v>
      </c>
      <c r="L628" s="1">
        <v>15</v>
      </c>
      <c r="M628" s="1">
        <v>21</v>
      </c>
      <c r="N628">
        <f t="shared" si="30"/>
        <v>1319.4689145077132</v>
      </c>
      <c r="O628">
        <v>10</v>
      </c>
      <c r="P628" t="s">
        <v>29</v>
      </c>
      <c r="Q628" t="s">
        <v>30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25</v>
      </c>
      <c r="X628">
        <f t="shared" si="29"/>
        <v>329.86722862692829</v>
      </c>
      <c r="Y628">
        <f t="shared" si="31"/>
        <v>989.60168588078488</v>
      </c>
    </row>
    <row r="629" spans="1:25">
      <c r="A629">
        <v>2021</v>
      </c>
      <c r="B629" t="s">
        <v>25</v>
      </c>
      <c r="C629">
        <v>25</v>
      </c>
      <c r="D629" t="s">
        <v>61</v>
      </c>
      <c r="E629">
        <v>35</v>
      </c>
      <c r="F629">
        <v>3</v>
      </c>
      <c r="G629" t="s">
        <v>27</v>
      </c>
      <c r="H629" t="s">
        <v>31</v>
      </c>
      <c r="I629" t="str">
        <f>VLOOKUP(H629,[1]CODE_SHEET!$A$2:$G$153,3,FALSE)</f>
        <v>Agaricia</v>
      </c>
      <c r="J629" t="str">
        <f>VLOOKUP(H629,[1]CODE_SHEET!$A$2:$G$153,4,FALSE)</f>
        <v>agaricites</v>
      </c>
      <c r="K629" s="1">
        <v>15</v>
      </c>
      <c r="L629" s="1">
        <v>6</v>
      </c>
      <c r="M629" s="1">
        <v>5</v>
      </c>
      <c r="N629">
        <f t="shared" si="30"/>
        <v>164.93361431346415</v>
      </c>
      <c r="O629">
        <v>10</v>
      </c>
      <c r="P629" t="s">
        <v>29</v>
      </c>
      <c r="Q629" t="s">
        <v>30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f t="shared" si="29"/>
        <v>0</v>
      </c>
      <c r="Y629">
        <f t="shared" si="31"/>
        <v>164.93361431346415</v>
      </c>
    </row>
    <row r="630" spans="1:25">
      <c r="A630">
        <v>2021</v>
      </c>
      <c r="B630" t="s">
        <v>25</v>
      </c>
      <c r="C630">
        <v>25</v>
      </c>
      <c r="D630" t="s">
        <v>61</v>
      </c>
      <c r="E630">
        <v>35</v>
      </c>
      <c r="F630">
        <v>3</v>
      </c>
      <c r="G630" t="s">
        <v>27</v>
      </c>
      <c r="H630" t="s">
        <v>34</v>
      </c>
      <c r="I630" t="str">
        <f>VLOOKUP(H630,[1]CODE_SHEET!$A$2:$G$153,3,FALSE)</f>
        <v>Porites</v>
      </c>
      <c r="J630" t="str">
        <f>VLOOKUP(H630,[1]CODE_SHEET!$A$2:$G$153,4,FALSE)</f>
        <v>astreoides</v>
      </c>
      <c r="K630" s="1">
        <v>15</v>
      </c>
      <c r="L630" s="1">
        <v>12</v>
      </c>
      <c r="M630" s="1">
        <v>6</v>
      </c>
      <c r="N630">
        <f t="shared" si="30"/>
        <v>254.46900494077323</v>
      </c>
      <c r="O630">
        <v>10</v>
      </c>
      <c r="P630" t="s">
        <v>29</v>
      </c>
      <c r="Q630" t="s">
        <v>30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f t="shared" si="29"/>
        <v>0</v>
      </c>
      <c r="Y630">
        <f t="shared" si="31"/>
        <v>254.46900494077323</v>
      </c>
    </row>
    <row r="631" spans="1:25">
      <c r="A631">
        <v>2021</v>
      </c>
      <c r="B631" t="s">
        <v>25</v>
      </c>
      <c r="C631">
        <v>25</v>
      </c>
      <c r="D631" t="s">
        <v>61</v>
      </c>
      <c r="E631">
        <v>35</v>
      </c>
      <c r="F631">
        <v>3</v>
      </c>
      <c r="G631" t="s">
        <v>27</v>
      </c>
      <c r="H631" t="s">
        <v>31</v>
      </c>
      <c r="I631" t="str">
        <f>VLOOKUP(H631,[1]CODE_SHEET!$A$2:$G$153,3,FALSE)</f>
        <v>Agaricia</v>
      </c>
      <c r="J631" t="str">
        <f>VLOOKUP(H631,[1]CODE_SHEET!$A$2:$G$153,4,FALSE)</f>
        <v>agaricites</v>
      </c>
      <c r="K631" s="1">
        <v>8</v>
      </c>
      <c r="L631" s="1">
        <v>6</v>
      </c>
      <c r="M631" s="1">
        <v>5</v>
      </c>
      <c r="N631">
        <f t="shared" si="30"/>
        <v>109.95574287564276</v>
      </c>
      <c r="O631">
        <v>10</v>
      </c>
      <c r="P631" t="s">
        <v>29</v>
      </c>
      <c r="Q631" t="s">
        <v>30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f t="shared" si="29"/>
        <v>0</v>
      </c>
      <c r="Y631">
        <f t="shared" si="31"/>
        <v>109.95574287564276</v>
      </c>
    </row>
    <row r="632" spans="1:25">
      <c r="A632">
        <v>2021</v>
      </c>
      <c r="B632" t="s">
        <v>25</v>
      </c>
      <c r="C632">
        <v>25</v>
      </c>
      <c r="D632" t="s">
        <v>61</v>
      </c>
      <c r="E632">
        <v>35</v>
      </c>
      <c r="F632">
        <v>3</v>
      </c>
      <c r="G632" t="s">
        <v>27</v>
      </c>
      <c r="H632" t="s">
        <v>46</v>
      </c>
      <c r="I632" t="str">
        <f>VLOOKUP(H632,[1]CODE_SHEET!$A$2:$G$153,3,FALSE)</f>
        <v>Leptoseris</v>
      </c>
      <c r="J632" t="str">
        <f>VLOOKUP(H632,[1]CODE_SHEET!$A$2:$G$153,4,FALSE)</f>
        <v>cucullatta</v>
      </c>
      <c r="K632" s="1">
        <v>6</v>
      </c>
      <c r="L632" s="1">
        <v>6</v>
      </c>
      <c r="M632" s="1">
        <v>2</v>
      </c>
      <c r="N632">
        <f t="shared" si="30"/>
        <v>37.699111843077517</v>
      </c>
      <c r="O632">
        <v>10</v>
      </c>
      <c r="P632" t="s">
        <v>29</v>
      </c>
      <c r="Q632" t="s">
        <v>30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f t="shared" si="29"/>
        <v>0</v>
      </c>
      <c r="Y632">
        <f t="shared" si="31"/>
        <v>37.699111843077517</v>
      </c>
    </row>
    <row r="633" spans="1:25">
      <c r="A633">
        <v>2021</v>
      </c>
      <c r="B633" t="s">
        <v>25</v>
      </c>
      <c r="C633">
        <v>25</v>
      </c>
      <c r="D633" t="s">
        <v>61</v>
      </c>
      <c r="E633">
        <v>35</v>
      </c>
      <c r="F633">
        <v>3</v>
      </c>
      <c r="G633" t="s">
        <v>27</v>
      </c>
      <c r="H633" t="s">
        <v>46</v>
      </c>
      <c r="I633" t="str">
        <f>VLOOKUP(H633,[1]CODE_SHEET!$A$2:$G$153,3,FALSE)</f>
        <v>Leptoseris</v>
      </c>
      <c r="J633" t="str">
        <f>VLOOKUP(H633,[1]CODE_SHEET!$A$2:$G$153,4,FALSE)</f>
        <v>cucullatta</v>
      </c>
      <c r="K633" s="1">
        <v>10</v>
      </c>
      <c r="L633" s="1">
        <v>6</v>
      </c>
      <c r="M633" s="1">
        <v>2</v>
      </c>
      <c r="N633">
        <f t="shared" si="30"/>
        <v>50.26548245743669</v>
      </c>
      <c r="O633">
        <v>10</v>
      </c>
      <c r="P633" t="s">
        <v>29</v>
      </c>
      <c r="Q633" t="s">
        <v>30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f t="shared" si="29"/>
        <v>0</v>
      </c>
      <c r="Y633">
        <f t="shared" si="31"/>
        <v>50.26548245743669</v>
      </c>
    </row>
    <row r="634" spans="1:25">
      <c r="A634">
        <v>2021</v>
      </c>
      <c r="B634" t="s">
        <v>25</v>
      </c>
      <c r="C634">
        <v>25</v>
      </c>
      <c r="D634" t="s">
        <v>61</v>
      </c>
      <c r="E634">
        <v>35</v>
      </c>
      <c r="F634">
        <v>3</v>
      </c>
      <c r="G634" t="s">
        <v>27</v>
      </c>
      <c r="H634" t="s">
        <v>41</v>
      </c>
      <c r="I634" t="str">
        <f>VLOOKUP(H634,[1]CODE_SHEET!$A$2:$G$153,3,FALSE)</f>
        <v>Millepora</v>
      </c>
      <c r="J634" t="str">
        <f>VLOOKUP(H634,[1]CODE_SHEET!$A$2:$G$153,4,FALSE)</f>
        <v>alcicornis</v>
      </c>
      <c r="K634" s="1">
        <v>6</v>
      </c>
      <c r="L634" s="1">
        <v>1</v>
      </c>
      <c r="M634" s="1">
        <v>5</v>
      </c>
      <c r="N634">
        <f t="shared" si="30"/>
        <v>54.977871437821378</v>
      </c>
      <c r="O634">
        <v>10</v>
      </c>
      <c r="P634" t="s">
        <v>29</v>
      </c>
      <c r="Q634" t="s">
        <v>30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f t="shared" si="29"/>
        <v>0</v>
      </c>
      <c r="Y634">
        <f t="shared" si="31"/>
        <v>54.977871437821378</v>
      </c>
    </row>
    <row r="635" spans="1:25">
      <c r="A635">
        <v>2021</v>
      </c>
      <c r="B635" t="s">
        <v>25</v>
      </c>
      <c r="C635">
        <v>25</v>
      </c>
      <c r="D635" t="s">
        <v>61</v>
      </c>
      <c r="E635">
        <v>35</v>
      </c>
      <c r="F635">
        <v>3</v>
      </c>
      <c r="G635" t="s">
        <v>27</v>
      </c>
      <c r="H635" t="s">
        <v>31</v>
      </c>
      <c r="I635" t="str">
        <f>VLOOKUP(H635,[1]CODE_SHEET!$A$2:$G$153,3,FALSE)</f>
        <v>Agaricia</v>
      </c>
      <c r="J635" t="str">
        <f>VLOOKUP(H635,[1]CODE_SHEET!$A$2:$G$153,4,FALSE)</f>
        <v>agaricites</v>
      </c>
      <c r="K635" s="1">
        <v>15</v>
      </c>
      <c r="L635" s="1">
        <v>8</v>
      </c>
      <c r="M635" s="1">
        <v>5</v>
      </c>
      <c r="N635">
        <f t="shared" si="30"/>
        <v>180.64157758141312</v>
      </c>
      <c r="O635">
        <v>10</v>
      </c>
      <c r="P635" t="s">
        <v>29</v>
      </c>
      <c r="Q635" t="s">
        <v>30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f t="shared" si="29"/>
        <v>0</v>
      </c>
      <c r="Y635">
        <f t="shared" si="31"/>
        <v>180.64157758141312</v>
      </c>
    </row>
    <row r="636" spans="1:25">
      <c r="A636">
        <v>2021</v>
      </c>
      <c r="B636" t="s">
        <v>25</v>
      </c>
      <c r="C636">
        <v>25</v>
      </c>
      <c r="D636" t="s">
        <v>61</v>
      </c>
      <c r="E636">
        <v>35</v>
      </c>
      <c r="F636">
        <v>3</v>
      </c>
      <c r="G636" t="s">
        <v>27</v>
      </c>
      <c r="H636" t="s">
        <v>42</v>
      </c>
      <c r="I636" t="str">
        <f>VLOOKUP(H636,[1]CODE_SHEET!$A$2:$G$153,3,FALSE)</f>
        <v>Agaricia</v>
      </c>
      <c r="J636" t="str">
        <f>VLOOKUP(H636,[1]CODE_SHEET!$A$2:$G$153,4,FALSE)</f>
        <v>humilis</v>
      </c>
      <c r="K636" s="1">
        <v>12</v>
      </c>
      <c r="L636" s="1">
        <v>12</v>
      </c>
      <c r="M636" s="1">
        <v>2</v>
      </c>
      <c r="N636">
        <f t="shared" si="30"/>
        <v>75.398223686155035</v>
      </c>
      <c r="O636">
        <v>10</v>
      </c>
      <c r="P636" t="s">
        <v>29</v>
      </c>
      <c r="Q636" t="s">
        <v>30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f t="shared" si="29"/>
        <v>0</v>
      </c>
      <c r="Y636">
        <f t="shared" si="31"/>
        <v>75.398223686155035</v>
      </c>
    </row>
    <row r="637" spans="1:25">
      <c r="A637">
        <v>2021</v>
      </c>
      <c r="B637" t="s">
        <v>25</v>
      </c>
      <c r="C637">
        <v>25</v>
      </c>
      <c r="D637" t="s">
        <v>61</v>
      </c>
      <c r="E637">
        <v>35</v>
      </c>
      <c r="F637">
        <v>3</v>
      </c>
      <c r="G637" t="s">
        <v>27</v>
      </c>
      <c r="H637" t="s">
        <v>41</v>
      </c>
      <c r="I637" t="str">
        <f>VLOOKUP(H637,[1]CODE_SHEET!$A$2:$G$153,3,FALSE)</f>
        <v>Millepora</v>
      </c>
      <c r="J637" t="str">
        <f>VLOOKUP(H637,[1]CODE_SHEET!$A$2:$G$153,4,FALSE)</f>
        <v>alcicornis</v>
      </c>
      <c r="K637" s="1">
        <v>8</v>
      </c>
      <c r="L637" s="1">
        <v>5</v>
      </c>
      <c r="M637" s="1">
        <v>5</v>
      </c>
      <c r="N637">
        <f t="shared" si="30"/>
        <v>102.10176124166827</v>
      </c>
      <c r="O637">
        <v>10</v>
      </c>
      <c r="P637" t="s">
        <v>29</v>
      </c>
      <c r="Q637" t="s">
        <v>30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f t="shared" si="29"/>
        <v>0</v>
      </c>
      <c r="Y637">
        <f t="shared" si="31"/>
        <v>102.10176124166827</v>
      </c>
    </row>
    <row r="638" spans="1:25">
      <c r="A638">
        <v>2021</v>
      </c>
      <c r="B638" t="s">
        <v>25</v>
      </c>
      <c r="C638">
        <v>25</v>
      </c>
      <c r="D638" t="s">
        <v>61</v>
      </c>
      <c r="E638">
        <v>35</v>
      </c>
      <c r="F638">
        <v>3</v>
      </c>
      <c r="G638" t="s">
        <v>27</v>
      </c>
      <c r="H638" t="s">
        <v>32</v>
      </c>
      <c r="I638" t="str">
        <f>VLOOKUP(H638,[1]CODE_SHEET!$A$2:$G$153,3,FALSE)</f>
        <v>Porites</v>
      </c>
      <c r="J638" t="str">
        <f>VLOOKUP(H638,[1]CODE_SHEET!$A$2:$G$153,4,FALSE)</f>
        <v>porites</v>
      </c>
      <c r="K638" s="1">
        <v>30</v>
      </c>
      <c r="L638" s="1">
        <v>25</v>
      </c>
      <c r="M638" s="1">
        <v>5</v>
      </c>
      <c r="N638">
        <f t="shared" si="30"/>
        <v>431.96898986859657</v>
      </c>
      <c r="O638">
        <v>10</v>
      </c>
      <c r="P638" t="s">
        <v>29</v>
      </c>
      <c r="Q638" t="s">
        <v>30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70</v>
      </c>
      <c r="X638">
        <f t="shared" si="29"/>
        <v>302.37829290801756</v>
      </c>
      <c r="Y638">
        <f t="shared" si="31"/>
        <v>129.59069696057901</v>
      </c>
    </row>
    <row r="639" spans="1:25">
      <c r="A639">
        <v>2021</v>
      </c>
      <c r="B639" t="s">
        <v>25</v>
      </c>
      <c r="C639">
        <v>25</v>
      </c>
      <c r="D639" t="s">
        <v>61</v>
      </c>
      <c r="E639">
        <v>35</v>
      </c>
      <c r="F639">
        <v>3</v>
      </c>
      <c r="G639" t="s">
        <v>27</v>
      </c>
      <c r="H639" t="s">
        <v>33</v>
      </c>
      <c r="I639" t="str">
        <f>VLOOKUP(H639,[1]CODE_SHEET!$A$2:$G$153,3,FALSE)</f>
        <v>Orbicella</v>
      </c>
      <c r="J639" t="str">
        <f>VLOOKUP(H639,[1]CODE_SHEET!$A$2:$G$153,4,FALSE)</f>
        <v>annularis</v>
      </c>
      <c r="K639" s="1">
        <v>20</v>
      </c>
      <c r="L639" s="1">
        <v>10</v>
      </c>
      <c r="M639" s="1">
        <v>25</v>
      </c>
      <c r="N639">
        <f t="shared" si="30"/>
        <v>1178.0972450961724</v>
      </c>
      <c r="O639">
        <v>10</v>
      </c>
      <c r="P639" t="s">
        <v>29</v>
      </c>
      <c r="Q639" t="s">
        <v>30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f t="shared" si="29"/>
        <v>0</v>
      </c>
      <c r="Y639">
        <f t="shared" si="31"/>
        <v>1178.0972450961724</v>
      </c>
    </row>
    <row r="640" spans="1:25">
      <c r="A640">
        <v>2021</v>
      </c>
      <c r="B640" t="s">
        <v>25</v>
      </c>
      <c r="C640">
        <v>25</v>
      </c>
      <c r="D640" t="s">
        <v>61</v>
      </c>
      <c r="E640">
        <v>35</v>
      </c>
      <c r="F640">
        <v>3</v>
      </c>
      <c r="G640" t="s">
        <v>27</v>
      </c>
      <c r="H640" t="s">
        <v>38</v>
      </c>
      <c r="I640" t="str">
        <f>VLOOKUP(H640,[1]CODE_SHEET!$A$2:$G$153,3,FALSE)</f>
        <v>Orbicella</v>
      </c>
      <c r="J640" t="str">
        <f>VLOOKUP(H640,[1]CODE_SHEET!$A$2:$G$153,4,FALSE)</f>
        <v>faveolata</v>
      </c>
      <c r="K640" s="1">
        <v>30</v>
      </c>
      <c r="L640" s="1">
        <v>25</v>
      </c>
      <c r="M640" s="1">
        <v>31</v>
      </c>
      <c r="N640">
        <f t="shared" si="30"/>
        <v>2678.2077371852984</v>
      </c>
      <c r="O640">
        <v>10</v>
      </c>
      <c r="P640" t="s">
        <v>29</v>
      </c>
      <c r="Q640" t="s">
        <v>30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f t="shared" ref="X640:X703" si="32">SUM(U640:W640)/100*N640</f>
        <v>0</v>
      </c>
      <c r="Y640">
        <f t="shared" si="31"/>
        <v>2678.2077371852984</v>
      </c>
    </row>
    <row r="641" spans="1:25">
      <c r="A641">
        <v>2021</v>
      </c>
      <c r="B641" t="s">
        <v>25</v>
      </c>
      <c r="C641">
        <v>25</v>
      </c>
      <c r="D641" t="s">
        <v>61</v>
      </c>
      <c r="E641">
        <v>35</v>
      </c>
      <c r="F641">
        <v>3</v>
      </c>
      <c r="G641" t="s">
        <v>27</v>
      </c>
      <c r="H641" t="s">
        <v>33</v>
      </c>
      <c r="I641" t="str">
        <f>VLOOKUP(H641,[1]CODE_SHEET!$A$2:$G$153,3,FALSE)</f>
        <v>Orbicella</v>
      </c>
      <c r="J641" t="str">
        <f>VLOOKUP(H641,[1]CODE_SHEET!$A$2:$G$153,4,FALSE)</f>
        <v>annularis</v>
      </c>
      <c r="K641" s="1">
        <v>20</v>
      </c>
      <c r="L641" s="1">
        <v>15</v>
      </c>
      <c r="M641" s="1">
        <v>31</v>
      </c>
      <c r="N641">
        <f t="shared" si="30"/>
        <v>1704.3140145724628</v>
      </c>
      <c r="O641">
        <v>10</v>
      </c>
      <c r="P641" t="s">
        <v>29</v>
      </c>
      <c r="Q641" t="s">
        <v>30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25</v>
      </c>
      <c r="X641">
        <f t="shared" si="32"/>
        <v>426.07850364311571</v>
      </c>
      <c r="Y641">
        <f t="shared" si="31"/>
        <v>1278.2355109293471</v>
      </c>
    </row>
    <row r="642" spans="1:25">
      <c r="A642">
        <v>2021</v>
      </c>
      <c r="B642" t="s">
        <v>25</v>
      </c>
      <c r="C642">
        <v>25</v>
      </c>
      <c r="D642" t="s">
        <v>61</v>
      </c>
      <c r="E642">
        <v>35</v>
      </c>
      <c r="F642">
        <v>3</v>
      </c>
      <c r="G642" t="s">
        <v>27</v>
      </c>
      <c r="H642" t="s">
        <v>34</v>
      </c>
      <c r="I642" t="str">
        <f>VLOOKUP(H642,[1]CODE_SHEET!$A$2:$G$153,3,FALSE)</f>
        <v>Porites</v>
      </c>
      <c r="J642" t="str">
        <f>VLOOKUP(H642,[1]CODE_SHEET!$A$2:$G$153,4,FALSE)</f>
        <v>astreoides</v>
      </c>
      <c r="K642" s="1">
        <v>10</v>
      </c>
      <c r="L642" s="1">
        <v>5</v>
      </c>
      <c r="M642" s="1">
        <v>5</v>
      </c>
      <c r="N642">
        <f t="shared" si="30"/>
        <v>117.80972450961724</v>
      </c>
      <c r="O642">
        <v>10</v>
      </c>
      <c r="P642" t="s">
        <v>29</v>
      </c>
      <c r="Q642" t="s">
        <v>30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f t="shared" si="32"/>
        <v>0</v>
      </c>
      <c r="Y642">
        <f t="shared" si="31"/>
        <v>117.80972450961724</v>
      </c>
    </row>
    <row r="643" spans="1:25">
      <c r="A643">
        <v>2021</v>
      </c>
      <c r="B643" t="s">
        <v>25</v>
      </c>
      <c r="C643">
        <v>25</v>
      </c>
      <c r="D643" t="s">
        <v>61</v>
      </c>
      <c r="E643">
        <v>35</v>
      </c>
      <c r="F643">
        <v>3</v>
      </c>
      <c r="G643" t="s">
        <v>27</v>
      </c>
      <c r="H643" t="s">
        <v>49</v>
      </c>
      <c r="I643" t="str">
        <f>VLOOKUP(H643,[1]CODE_SHEET!$A$2:$G$153,3,FALSE)</f>
        <v>Colpophyllia</v>
      </c>
      <c r="J643" t="str">
        <f>VLOOKUP(H643,[1]CODE_SHEET!$A$2:$G$153,4,FALSE)</f>
        <v>natans</v>
      </c>
      <c r="K643" s="1">
        <v>60</v>
      </c>
      <c r="L643" s="1">
        <v>40</v>
      </c>
      <c r="M643" s="1">
        <v>5</v>
      </c>
      <c r="N643">
        <f t="shared" ref="N643:N706" si="33">PI()*(K643/2)*M643+PI()*(L643/2)*M643</f>
        <v>785.39816339744834</v>
      </c>
      <c r="O643">
        <v>10</v>
      </c>
      <c r="P643" t="s">
        <v>29</v>
      </c>
      <c r="Q643" t="s">
        <v>30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</v>
      </c>
      <c r="X643">
        <f t="shared" si="32"/>
        <v>39.269908169872423</v>
      </c>
      <c r="Y643">
        <f t="shared" ref="Y643:Y706" si="34">N643-X643</f>
        <v>746.12825522757589</v>
      </c>
    </row>
    <row r="644" spans="1:25">
      <c r="A644">
        <v>2021</v>
      </c>
      <c r="B644" t="s">
        <v>25</v>
      </c>
      <c r="C644">
        <v>25</v>
      </c>
      <c r="D644" t="s">
        <v>61</v>
      </c>
      <c r="E644">
        <v>35</v>
      </c>
      <c r="F644">
        <v>3</v>
      </c>
      <c r="G644" t="s">
        <v>27</v>
      </c>
      <c r="H644" t="s">
        <v>31</v>
      </c>
      <c r="I644" t="str">
        <f>VLOOKUP(H644,[1]CODE_SHEET!$A$2:$G$153,3,FALSE)</f>
        <v>Agaricia</v>
      </c>
      <c r="J644" t="str">
        <f>VLOOKUP(H644,[1]CODE_SHEET!$A$2:$G$153,4,FALSE)</f>
        <v>agaricites</v>
      </c>
      <c r="K644" s="1">
        <v>25</v>
      </c>
      <c r="L644" s="1">
        <v>10</v>
      </c>
      <c r="M644" s="1">
        <v>45</v>
      </c>
      <c r="N644">
        <f t="shared" si="33"/>
        <v>2474.0042147019622</v>
      </c>
      <c r="O644">
        <v>10</v>
      </c>
      <c r="P644" t="s">
        <v>29</v>
      </c>
      <c r="Q644" t="s">
        <v>30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10</v>
      </c>
      <c r="X644">
        <f t="shared" si="32"/>
        <v>247.40042147019622</v>
      </c>
      <c r="Y644">
        <f t="shared" si="34"/>
        <v>2226.6037932317658</v>
      </c>
    </row>
    <row r="645" spans="1:25">
      <c r="A645">
        <v>2021</v>
      </c>
      <c r="B645" t="s">
        <v>25</v>
      </c>
      <c r="C645">
        <v>25</v>
      </c>
      <c r="D645" t="s">
        <v>61</v>
      </c>
      <c r="E645">
        <v>35</v>
      </c>
      <c r="F645">
        <v>3</v>
      </c>
      <c r="G645" t="s">
        <v>27</v>
      </c>
      <c r="H645" t="s">
        <v>38</v>
      </c>
      <c r="I645" t="str">
        <f>VLOOKUP(H645,[1]CODE_SHEET!$A$2:$G$153,3,FALSE)</f>
        <v>Orbicella</v>
      </c>
      <c r="J645" t="str">
        <f>VLOOKUP(H645,[1]CODE_SHEET!$A$2:$G$153,4,FALSE)</f>
        <v>faveolata</v>
      </c>
      <c r="K645" s="1">
        <v>35</v>
      </c>
      <c r="L645" s="1">
        <v>25</v>
      </c>
      <c r="M645" s="1">
        <v>11</v>
      </c>
      <c r="N645">
        <f t="shared" si="33"/>
        <v>1036.7255756846316</v>
      </c>
      <c r="O645">
        <v>10</v>
      </c>
      <c r="P645" t="s">
        <v>29</v>
      </c>
      <c r="Q645" t="s">
        <v>30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f t="shared" si="32"/>
        <v>0</v>
      </c>
      <c r="Y645">
        <f t="shared" si="34"/>
        <v>1036.7255756846316</v>
      </c>
    </row>
    <row r="646" spans="1:25">
      <c r="A646">
        <v>2021</v>
      </c>
      <c r="B646" t="s">
        <v>25</v>
      </c>
      <c r="C646">
        <v>25</v>
      </c>
      <c r="D646" t="s">
        <v>61</v>
      </c>
      <c r="E646">
        <v>35</v>
      </c>
      <c r="F646">
        <v>3</v>
      </c>
      <c r="G646" t="s">
        <v>27</v>
      </c>
      <c r="H646" t="s">
        <v>40</v>
      </c>
      <c r="I646" t="str">
        <f>VLOOKUP(H646,[1]CODE_SHEET!$A$2:$G$153,3,FALSE)</f>
        <v>Siderastrea</v>
      </c>
      <c r="J646" t="str">
        <f>VLOOKUP(H646,[1]CODE_SHEET!$A$2:$G$153,4,FALSE)</f>
        <v>siderea</v>
      </c>
      <c r="K646" s="1">
        <v>20</v>
      </c>
      <c r="L646" s="1">
        <v>10</v>
      </c>
      <c r="M646" s="1">
        <v>5</v>
      </c>
      <c r="N646">
        <f t="shared" si="33"/>
        <v>235.61944901923448</v>
      </c>
      <c r="O646">
        <v>10</v>
      </c>
      <c r="P646" t="s">
        <v>29</v>
      </c>
      <c r="Q646" t="s">
        <v>30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f t="shared" si="32"/>
        <v>0</v>
      </c>
      <c r="Y646">
        <f t="shared" si="34"/>
        <v>235.61944901923448</v>
      </c>
    </row>
    <row r="647" spans="1:25">
      <c r="A647">
        <v>2021</v>
      </c>
      <c r="B647" t="s">
        <v>25</v>
      </c>
      <c r="C647">
        <v>25</v>
      </c>
      <c r="D647" t="s">
        <v>61</v>
      </c>
      <c r="E647">
        <v>35</v>
      </c>
      <c r="F647">
        <v>3</v>
      </c>
      <c r="G647" t="s">
        <v>27</v>
      </c>
      <c r="H647" t="s">
        <v>33</v>
      </c>
      <c r="I647" t="str">
        <f>VLOOKUP(H647,[1]CODE_SHEET!$A$2:$G$153,3,FALSE)</f>
        <v>Orbicella</v>
      </c>
      <c r="J647" t="str">
        <f>VLOOKUP(H647,[1]CODE_SHEET!$A$2:$G$153,4,FALSE)</f>
        <v>annularis</v>
      </c>
      <c r="K647" s="1">
        <v>40</v>
      </c>
      <c r="L647" s="1">
        <v>15</v>
      </c>
      <c r="M647" s="1">
        <v>5</v>
      </c>
      <c r="N647">
        <f t="shared" si="33"/>
        <v>431.96898986859657</v>
      </c>
      <c r="O647">
        <v>10</v>
      </c>
      <c r="P647" t="s">
        <v>29</v>
      </c>
      <c r="Q647" t="s">
        <v>30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25</v>
      </c>
      <c r="X647">
        <f t="shared" si="32"/>
        <v>107.99224746714914</v>
      </c>
      <c r="Y647">
        <f t="shared" si="34"/>
        <v>323.97674240144744</v>
      </c>
    </row>
    <row r="648" spans="1:25">
      <c r="A648">
        <v>2021</v>
      </c>
      <c r="B648" t="s">
        <v>25</v>
      </c>
      <c r="C648">
        <v>25</v>
      </c>
      <c r="D648" t="s">
        <v>61</v>
      </c>
      <c r="E648">
        <v>35</v>
      </c>
      <c r="F648">
        <v>3</v>
      </c>
      <c r="G648" t="s">
        <v>27</v>
      </c>
      <c r="H648" t="s">
        <v>41</v>
      </c>
      <c r="I648" t="str">
        <f>VLOOKUP(H648,[1]CODE_SHEET!$A$2:$G$153,3,FALSE)</f>
        <v>Millepora</v>
      </c>
      <c r="J648" t="str">
        <f>VLOOKUP(H648,[1]CODE_SHEET!$A$2:$G$153,4,FALSE)</f>
        <v>alcicornis</v>
      </c>
      <c r="K648" s="1">
        <v>15</v>
      </c>
      <c r="L648" s="1">
        <v>2</v>
      </c>
      <c r="M648" s="1">
        <v>11</v>
      </c>
      <c r="N648">
        <f t="shared" si="33"/>
        <v>293.73891311064563</v>
      </c>
      <c r="O648">
        <v>10</v>
      </c>
      <c r="P648" t="s">
        <v>29</v>
      </c>
      <c r="Q648" t="s">
        <v>30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f t="shared" si="32"/>
        <v>0</v>
      </c>
      <c r="Y648">
        <f t="shared" si="34"/>
        <v>293.73891311064563</v>
      </c>
    </row>
    <row r="649" spans="1:25">
      <c r="A649">
        <v>2021</v>
      </c>
      <c r="B649" t="s">
        <v>25</v>
      </c>
      <c r="C649">
        <v>25</v>
      </c>
      <c r="D649" t="s">
        <v>61</v>
      </c>
      <c r="E649">
        <v>35</v>
      </c>
      <c r="F649">
        <v>3</v>
      </c>
      <c r="G649" t="s">
        <v>27</v>
      </c>
      <c r="H649" t="s">
        <v>31</v>
      </c>
      <c r="I649" t="str">
        <f>VLOOKUP(H649,[1]CODE_SHEET!$A$2:$G$153,3,FALSE)</f>
        <v>Agaricia</v>
      </c>
      <c r="J649" t="str">
        <f>VLOOKUP(H649,[1]CODE_SHEET!$A$2:$G$153,4,FALSE)</f>
        <v>agaricites</v>
      </c>
      <c r="K649" s="1">
        <v>15</v>
      </c>
      <c r="L649" s="1">
        <v>10</v>
      </c>
      <c r="M649" s="1">
        <v>21</v>
      </c>
      <c r="N649">
        <f t="shared" si="33"/>
        <v>824.66807156732068</v>
      </c>
      <c r="O649">
        <v>10</v>
      </c>
      <c r="P649" t="s">
        <v>29</v>
      </c>
      <c r="Q649" t="s">
        <v>30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15</v>
      </c>
      <c r="X649">
        <f t="shared" si="32"/>
        <v>123.7002107350981</v>
      </c>
      <c r="Y649">
        <f t="shared" si="34"/>
        <v>700.96786083222264</v>
      </c>
    </row>
    <row r="650" spans="1:25">
      <c r="A650">
        <v>2021</v>
      </c>
      <c r="B650" t="s">
        <v>25</v>
      </c>
      <c r="C650">
        <v>25</v>
      </c>
      <c r="D650" t="s">
        <v>61</v>
      </c>
      <c r="E650">
        <v>35</v>
      </c>
      <c r="F650">
        <v>3</v>
      </c>
      <c r="G650" t="s">
        <v>27</v>
      </c>
      <c r="H650" t="s">
        <v>32</v>
      </c>
      <c r="I650" t="str">
        <f>VLOOKUP(H650,[1]CODE_SHEET!$A$2:$G$153,3,FALSE)</f>
        <v>Porites</v>
      </c>
      <c r="J650" t="str">
        <f>VLOOKUP(H650,[1]CODE_SHEET!$A$2:$G$153,4,FALSE)</f>
        <v>porites</v>
      </c>
      <c r="K650" s="1">
        <v>10</v>
      </c>
      <c r="L650" s="1">
        <v>5</v>
      </c>
      <c r="M650" s="1">
        <v>5</v>
      </c>
      <c r="N650">
        <f t="shared" si="33"/>
        <v>117.80972450961724</v>
      </c>
      <c r="O650">
        <v>10</v>
      </c>
      <c r="P650" t="s">
        <v>29</v>
      </c>
      <c r="Q650" t="s">
        <v>30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f t="shared" si="32"/>
        <v>0</v>
      </c>
      <c r="Y650">
        <f t="shared" si="34"/>
        <v>117.80972450961724</v>
      </c>
    </row>
    <row r="651" spans="1:25">
      <c r="A651">
        <v>2021</v>
      </c>
      <c r="B651" t="s">
        <v>25</v>
      </c>
      <c r="C651">
        <v>25</v>
      </c>
      <c r="D651" t="s">
        <v>61</v>
      </c>
      <c r="E651">
        <v>35</v>
      </c>
      <c r="F651">
        <v>3</v>
      </c>
      <c r="G651" t="s">
        <v>27</v>
      </c>
      <c r="H651" t="s">
        <v>31</v>
      </c>
      <c r="I651" t="str">
        <f>VLOOKUP(H651,[1]CODE_SHEET!$A$2:$G$153,3,FALSE)</f>
        <v>Agaricia</v>
      </c>
      <c r="J651" t="str">
        <f>VLOOKUP(H651,[1]CODE_SHEET!$A$2:$G$153,4,FALSE)</f>
        <v>agaricites</v>
      </c>
      <c r="K651" s="1">
        <v>20</v>
      </c>
      <c r="L651" s="1">
        <v>15</v>
      </c>
      <c r="M651" s="1">
        <v>5</v>
      </c>
      <c r="N651">
        <f t="shared" si="33"/>
        <v>274.88935718910693</v>
      </c>
      <c r="O651">
        <v>10</v>
      </c>
      <c r="P651" t="s">
        <v>29</v>
      </c>
      <c r="Q651" t="s">
        <v>30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f t="shared" si="32"/>
        <v>0</v>
      </c>
      <c r="Y651">
        <f t="shared" si="34"/>
        <v>274.88935718910693</v>
      </c>
    </row>
    <row r="652" spans="1:25">
      <c r="A652">
        <v>2021</v>
      </c>
      <c r="B652" t="s">
        <v>25</v>
      </c>
      <c r="C652">
        <v>25</v>
      </c>
      <c r="D652" t="s">
        <v>61</v>
      </c>
      <c r="E652">
        <v>35</v>
      </c>
      <c r="F652">
        <v>3</v>
      </c>
      <c r="G652" t="s">
        <v>27</v>
      </c>
      <c r="H652" t="s">
        <v>33</v>
      </c>
      <c r="I652" t="str">
        <f>VLOOKUP(H652,[1]CODE_SHEET!$A$2:$G$153,3,FALSE)</f>
        <v>Orbicella</v>
      </c>
      <c r="J652" t="str">
        <f>VLOOKUP(H652,[1]CODE_SHEET!$A$2:$G$153,4,FALSE)</f>
        <v>annularis</v>
      </c>
      <c r="K652" s="1">
        <v>40</v>
      </c>
      <c r="L652" s="1">
        <v>40</v>
      </c>
      <c r="M652" s="1">
        <v>11</v>
      </c>
      <c r="N652">
        <f t="shared" si="33"/>
        <v>1382.3007675795091</v>
      </c>
      <c r="O652">
        <v>10</v>
      </c>
      <c r="P652" t="s">
        <v>29</v>
      </c>
      <c r="Q652" t="s">
        <v>30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</v>
      </c>
      <c r="X652">
        <f t="shared" si="32"/>
        <v>138.23007675795091</v>
      </c>
      <c r="Y652">
        <f t="shared" si="34"/>
        <v>1244.0706908215582</v>
      </c>
    </row>
    <row r="653" spans="1:25">
      <c r="A653">
        <v>2021</v>
      </c>
      <c r="B653" t="s">
        <v>25</v>
      </c>
      <c r="C653">
        <v>25</v>
      </c>
      <c r="D653" t="s">
        <v>61</v>
      </c>
      <c r="E653">
        <v>35</v>
      </c>
      <c r="F653">
        <v>3</v>
      </c>
      <c r="G653" t="s">
        <v>27</v>
      </c>
      <c r="H653" t="s">
        <v>32</v>
      </c>
      <c r="I653" t="str">
        <f>VLOOKUP(H653,[1]CODE_SHEET!$A$2:$G$153,3,FALSE)</f>
        <v>Porites</v>
      </c>
      <c r="J653" t="str">
        <f>VLOOKUP(H653,[1]CODE_SHEET!$A$2:$G$153,4,FALSE)</f>
        <v>porites</v>
      </c>
      <c r="K653" s="1">
        <v>40</v>
      </c>
      <c r="L653" s="1">
        <v>40</v>
      </c>
      <c r="M653" s="1">
        <v>21</v>
      </c>
      <c r="N653">
        <f t="shared" si="33"/>
        <v>2638.9378290154264</v>
      </c>
      <c r="O653">
        <v>10</v>
      </c>
      <c r="P653" t="s">
        <v>29</v>
      </c>
      <c r="Q653" t="s">
        <v>30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70</v>
      </c>
      <c r="X653">
        <f t="shared" si="32"/>
        <v>1847.2564803107982</v>
      </c>
      <c r="Y653">
        <f t="shared" si="34"/>
        <v>791.68134870462814</v>
      </c>
    </row>
    <row r="654" spans="1:25">
      <c r="A654">
        <v>2021</v>
      </c>
      <c r="B654" t="s">
        <v>25</v>
      </c>
      <c r="C654">
        <v>25</v>
      </c>
      <c r="D654" t="s">
        <v>61</v>
      </c>
      <c r="E654">
        <v>35</v>
      </c>
      <c r="F654">
        <v>3</v>
      </c>
      <c r="G654" t="s">
        <v>27</v>
      </c>
      <c r="H654" t="s">
        <v>31</v>
      </c>
      <c r="I654" t="str">
        <f>VLOOKUP(H654,[1]CODE_SHEET!$A$2:$G$153,3,FALSE)</f>
        <v>Agaricia</v>
      </c>
      <c r="J654" t="str">
        <f>VLOOKUP(H654,[1]CODE_SHEET!$A$2:$G$153,4,FALSE)</f>
        <v>agaricites</v>
      </c>
      <c r="K654" s="1">
        <v>10</v>
      </c>
      <c r="L654" s="1">
        <v>5</v>
      </c>
      <c r="M654" s="1">
        <v>15</v>
      </c>
      <c r="N654">
        <f t="shared" si="33"/>
        <v>353.42917352885172</v>
      </c>
      <c r="O654">
        <v>10</v>
      </c>
      <c r="P654" t="s">
        <v>29</v>
      </c>
      <c r="Q654" t="s">
        <v>30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f t="shared" si="32"/>
        <v>0</v>
      </c>
      <c r="Y654">
        <f t="shared" si="34"/>
        <v>353.42917352885172</v>
      </c>
    </row>
    <row r="655" spans="1:25">
      <c r="A655">
        <v>2021</v>
      </c>
      <c r="B655" t="s">
        <v>25</v>
      </c>
      <c r="C655">
        <v>25</v>
      </c>
      <c r="D655" t="s">
        <v>61</v>
      </c>
      <c r="E655">
        <v>35</v>
      </c>
      <c r="F655">
        <v>3</v>
      </c>
      <c r="G655" t="s">
        <v>27</v>
      </c>
      <c r="H655" t="s">
        <v>31</v>
      </c>
      <c r="I655" t="str">
        <f>VLOOKUP(H655,[1]CODE_SHEET!$A$2:$G$153,3,FALSE)</f>
        <v>Agaricia</v>
      </c>
      <c r="J655" t="str">
        <f>VLOOKUP(H655,[1]CODE_SHEET!$A$2:$G$153,4,FALSE)</f>
        <v>agaricites</v>
      </c>
      <c r="K655" s="1">
        <v>5</v>
      </c>
      <c r="L655" s="1">
        <v>5</v>
      </c>
      <c r="M655" s="1">
        <v>5</v>
      </c>
      <c r="N655">
        <f t="shared" si="33"/>
        <v>78.539816339744831</v>
      </c>
      <c r="O655">
        <v>10</v>
      </c>
      <c r="P655" t="s">
        <v>29</v>
      </c>
      <c r="Q655" t="s">
        <v>30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f t="shared" si="32"/>
        <v>0</v>
      </c>
      <c r="Y655">
        <f t="shared" si="34"/>
        <v>78.539816339744831</v>
      </c>
    </row>
    <row r="656" spans="1:25">
      <c r="A656">
        <v>2021</v>
      </c>
      <c r="B656" t="s">
        <v>25</v>
      </c>
      <c r="C656">
        <v>25</v>
      </c>
      <c r="D656" t="s">
        <v>61</v>
      </c>
      <c r="E656">
        <v>35</v>
      </c>
      <c r="F656">
        <v>3</v>
      </c>
      <c r="G656" t="s">
        <v>27</v>
      </c>
      <c r="H656" t="s">
        <v>31</v>
      </c>
      <c r="I656" t="str">
        <f>VLOOKUP(H656,[1]CODE_SHEET!$A$2:$G$153,3,FALSE)</f>
        <v>Agaricia</v>
      </c>
      <c r="J656" t="str">
        <f>VLOOKUP(H656,[1]CODE_SHEET!$A$2:$G$153,4,FALSE)</f>
        <v>agaricites</v>
      </c>
      <c r="K656" s="1">
        <v>10</v>
      </c>
      <c r="L656" s="1">
        <v>8</v>
      </c>
      <c r="M656" s="1">
        <v>5</v>
      </c>
      <c r="N656">
        <f t="shared" si="33"/>
        <v>141.37166941154069</v>
      </c>
      <c r="O656">
        <v>10</v>
      </c>
      <c r="P656" t="s">
        <v>29</v>
      </c>
      <c r="Q656" t="s">
        <v>30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f t="shared" si="32"/>
        <v>0</v>
      </c>
      <c r="Y656">
        <f t="shared" si="34"/>
        <v>141.37166941154069</v>
      </c>
    </row>
    <row r="657" spans="1:25">
      <c r="A657">
        <v>2021</v>
      </c>
      <c r="B657" t="s">
        <v>25</v>
      </c>
      <c r="C657">
        <v>25</v>
      </c>
      <c r="D657" t="s">
        <v>61</v>
      </c>
      <c r="E657">
        <v>35</v>
      </c>
      <c r="F657">
        <v>3</v>
      </c>
      <c r="G657" t="s">
        <v>27</v>
      </c>
      <c r="H657" t="s">
        <v>34</v>
      </c>
      <c r="I657" t="str">
        <f>VLOOKUP(H657,[1]CODE_SHEET!$A$2:$G$153,3,FALSE)</f>
        <v>Porites</v>
      </c>
      <c r="J657" t="str">
        <f>VLOOKUP(H657,[1]CODE_SHEET!$A$2:$G$153,4,FALSE)</f>
        <v>astreoides</v>
      </c>
      <c r="K657" s="1">
        <v>8</v>
      </c>
      <c r="L657" s="1">
        <v>5</v>
      </c>
      <c r="M657" s="1">
        <v>5</v>
      </c>
      <c r="N657">
        <f t="shared" si="33"/>
        <v>102.10176124166827</v>
      </c>
      <c r="O657">
        <v>10</v>
      </c>
      <c r="P657" t="s">
        <v>29</v>
      </c>
      <c r="Q657" t="s">
        <v>30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f t="shared" si="32"/>
        <v>0</v>
      </c>
      <c r="Y657">
        <f t="shared" si="34"/>
        <v>102.10176124166827</v>
      </c>
    </row>
    <row r="658" spans="1:25">
      <c r="A658">
        <v>2021</v>
      </c>
      <c r="B658" t="s">
        <v>25</v>
      </c>
      <c r="C658">
        <v>25</v>
      </c>
      <c r="D658" t="s">
        <v>61</v>
      </c>
      <c r="E658">
        <v>35</v>
      </c>
      <c r="F658">
        <v>3</v>
      </c>
      <c r="G658" t="s">
        <v>27</v>
      </c>
      <c r="H658" t="s">
        <v>34</v>
      </c>
      <c r="I658" t="str">
        <f>VLOOKUP(H658,[1]CODE_SHEET!$A$2:$G$153,3,FALSE)</f>
        <v>Porites</v>
      </c>
      <c r="J658" t="str">
        <f>VLOOKUP(H658,[1]CODE_SHEET!$A$2:$G$153,4,FALSE)</f>
        <v>astreoides</v>
      </c>
      <c r="K658" s="1">
        <v>18</v>
      </c>
      <c r="L658" s="1">
        <v>10</v>
      </c>
      <c r="M658" s="1">
        <v>2</v>
      </c>
      <c r="N658">
        <f t="shared" si="33"/>
        <v>87.964594300514207</v>
      </c>
      <c r="O658">
        <v>10</v>
      </c>
      <c r="P658" t="s">
        <v>29</v>
      </c>
      <c r="Q658" t="s">
        <v>30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f t="shared" si="32"/>
        <v>0</v>
      </c>
      <c r="Y658">
        <f t="shared" si="34"/>
        <v>87.964594300514207</v>
      </c>
    </row>
    <row r="659" spans="1:25">
      <c r="A659">
        <v>2021</v>
      </c>
      <c r="B659" t="s">
        <v>25</v>
      </c>
      <c r="C659">
        <v>25</v>
      </c>
      <c r="D659" t="s">
        <v>61</v>
      </c>
      <c r="E659">
        <v>35</v>
      </c>
      <c r="F659">
        <v>3</v>
      </c>
      <c r="G659" t="s">
        <v>27</v>
      </c>
      <c r="H659" t="s">
        <v>34</v>
      </c>
      <c r="I659" t="str">
        <f>VLOOKUP(H659,[1]CODE_SHEET!$A$2:$G$153,3,FALSE)</f>
        <v>Porites</v>
      </c>
      <c r="J659" t="str">
        <f>VLOOKUP(H659,[1]CODE_SHEET!$A$2:$G$153,4,FALSE)</f>
        <v>astreoides</v>
      </c>
      <c r="K659" s="1">
        <v>5</v>
      </c>
      <c r="L659" s="1">
        <v>6</v>
      </c>
      <c r="M659" s="1">
        <v>1</v>
      </c>
      <c r="N659">
        <f t="shared" si="33"/>
        <v>17.27875959474386</v>
      </c>
      <c r="O659">
        <v>10</v>
      </c>
      <c r="P659" t="s">
        <v>29</v>
      </c>
      <c r="Q659" t="s">
        <v>30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f t="shared" si="32"/>
        <v>0</v>
      </c>
      <c r="Y659">
        <f t="shared" si="34"/>
        <v>17.27875959474386</v>
      </c>
    </row>
    <row r="660" spans="1:25">
      <c r="A660">
        <v>2021</v>
      </c>
      <c r="B660" t="s">
        <v>25</v>
      </c>
      <c r="C660">
        <v>25</v>
      </c>
      <c r="D660" t="s">
        <v>61</v>
      </c>
      <c r="E660">
        <v>35</v>
      </c>
      <c r="F660">
        <v>3</v>
      </c>
      <c r="G660" t="s">
        <v>27</v>
      </c>
      <c r="H660" t="s">
        <v>34</v>
      </c>
      <c r="I660" t="str">
        <f>VLOOKUP(H660,[1]CODE_SHEET!$A$2:$G$153,3,FALSE)</f>
        <v>Porites</v>
      </c>
      <c r="J660" t="str">
        <f>VLOOKUP(H660,[1]CODE_SHEET!$A$2:$G$153,4,FALSE)</f>
        <v>astreoides</v>
      </c>
      <c r="K660" s="1">
        <v>8</v>
      </c>
      <c r="L660" s="1">
        <v>8</v>
      </c>
      <c r="M660" s="1">
        <v>2</v>
      </c>
      <c r="N660">
        <f t="shared" si="33"/>
        <v>50.26548245743669</v>
      </c>
      <c r="O660">
        <v>10</v>
      </c>
      <c r="P660" t="s">
        <v>29</v>
      </c>
      <c r="Q660" t="s">
        <v>30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f t="shared" si="32"/>
        <v>0</v>
      </c>
      <c r="Y660">
        <f t="shared" si="34"/>
        <v>50.26548245743669</v>
      </c>
    </row>
    <row r="661" spans="1:25">
      <c r="A661">
        <v>2021</v>
      </c>
      <c r="B661" t="s">
        <v>25</v>
      </c>
      <c r="C661">
        <v>25</v>
      </c>
      <c r="D661" t="s">
        <v>61</v>
      </c>
      <c r="E661">
        <v>35</v>
      </c>
      <c r="F661">
        <v>3</v>
      </c>
      <c r="G661" t="s">
        <v>27</v>
      </c>
      <c r="H661" t="s">
        <v>31</v>
      </c>
      <c r="I661" t="str">
        <f>VLOOKUP(H661,[1]CODE_SHEET!$A$2:$G$153,3,FALSE)</f>
        <v>Agaricia</v>
      </c>
      <c r="J661" t="str">
        <f>VLOOKUP(H661,[1]CODE_SHEET!$A$2:$G$153,4,FALSE)</f>
        <v>agaricites</v>
      </c>
      <c r="K661" s="1">
        <v>25</v>
      </c>
      <c r="L661" s="1">
        <v>15</v>
      </c>
      <c r="M661" s="1">
        <v>5</v>
      </c>
      <c r="N661">
        <f t="shared" si="33"/>
        <v>314.15926535897933</v>
      </c>
      <c r="O661">
        <v>10</v>
      </c>
      <c r="P661" t="s">
        <v>29</v>
      </c>
      <c r="Q661" t="s">
        <v>30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f t="shared" si="32"/>
        <v>0</v>
      </c>
      <c r="Y661">
        <f t="shared" si="34"/>
        <v>314.15926535897933</v>
      </c>
    </row>
    <row r="662" spans="1:25">
      <c r="A662">
        <v>2021</v>
      </c>
      <c r="B662" t="s">
        <v>25</v>
      </c>
      <c r="C662">
        <v>25</v>
      </c>
      <c r="D662" t="s">
        <v>61</v>
      </c>
      <c r="E662">
        <v>35</v>
      </c>
      <c r="F662">
        <v>3</v>
      </c>
      <c r="G662" t="s">
        <v>27</v>
      </c>
      <c r="H662" t="s">
        <v>32</v>
      </c>
      <c r="I662" t="str">
        <f>VLOOKUP(H662,[1]CODE_SHEET!$A$2:$G$153,3,FALSE)</f>
        <v>Porites</v>
      </c>
      <c r="J662" t="str">
        <f>VLOOKUP(H662,[1]CODE_SHEET!$A$2:$G$153,4,FALSE)</f>
        <v>porites</v>
      </c>
      <c r="K662" s="1">
        <v>45</v>
      </c>
      <c r="L662" s="1">
        <v>25</v>
      </c>
      <c r="M662" s="1">
        <v>15</v>
      </c>
      <c r="N662">
        <f t="shared" si="33"/>
        <v>1649.3361431346416</v>
      </c>
      <c r="O662">
        <v>10</v>
      </c>
      <c r="P662" t="s">
        <v>29</v>
      </c>
      <c r="Q662" t="s">
        <v>30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15</v>
      </c>
      <c r="X662">
        <f t="shared" si="32"/>
        <v>247.40042147019622</v>
      </c>
      <c r="Y662">
        <f t="shared" si="34"/>
        <v>1401.9357216644453</v>
      </c>
    </row>
    <row r="663" spans="1:25">
      <c r="A663">
        <v>2021</v>
      </c>
      <c r="B663" t="s">
        <v>25</v>
      </c>
      <c r="C663">
        <v>25</v>
      </c>
      <c r="D663" t="s">
        <v>61</v>
      </c>
      <c r="E663">
        <v>35</v>
      </c>
      <c r="F663">
        <v>3</v>
      </c>
      <c r="G663" t="s">
        <v>27</v>
      </c>
      <c r="H663" t="s">
        <v>33</v>
      </c>
      <c r="I663" t="str">
        <f>VLOOKUP(H663,[1]CODE_SHEET!$A$2:$G$153,3,FALSE)</f>
        <v>Orbicella</v>
      </c>
      <c r="J663" t="str">
        <f>VLOOKUP(H663,[1]CODE_SHEET!$A$2:$G$153,4,FALSE)</f>
        <v>annularis</v>
      </c>
      <c r="K663" s="1">
        <v>25</v>
      </c>
      <c r="L663" s="1">
        <v>30</v>
      </c>
      <c r="M663" s="1">
        <v>15</v>
      </c>
      <c r="N663">
        <f t="shared" si="33"/>
        <v>1295.9069696057895</v>
      </c>
      <c r="O663">
        <v>10</v>
      </c>
      <c r="P663" t="s">
        <v>29</v>
      </c>
      <c r="Q663" t="s">
        <v>30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10</v>
      </c>
      <c r="X663">
        <f t="shared" si="32"/>
        <v>129.59069696057895</v>
      </c>
      <c r="Y663">
        <f t="shared" si="34"/>
        <v>1166.3162726452106</v>
      </c>
    </row>
    <row r="664" spans="1:25">
      <c r="A664">
        <v>2021</v>
      </c>
      <c r="B664" t="s">
        <v>25</v>
      </c>
      <c r="C664">
        <v>25</v>
      </c>
      <c r="D664" t="s">
        <v>61</v>
      </c>
      <c r="E664">
        <v>35</v>
      </c>
      <c r="F664">
        <v>3</v>
      </c>
      <c r="G664" t="s">
        <v>27</v>
      </c>
      <c r="H664" t="s">
        <v>31</v>
      </c>
      <c r="I664" t="str">
        <f>VLOOKUP(H664,[1]CODE_SHEET!$A$2:$G$153,3,FALSE)</f>
        <v>Agaricia</v>
      </c>
      <c r="J664" t="str">
        <f>VLOOKUP(H664,[1]CODE_SHEET!$A$2:$G$153,4,FALSE)</f>
        <v>agaricites</v>
      </c>
      <c r="K664" s="1">
        <v>6</v>
      </c>
      <c r="L664" s="1">
        <v>4</v>
      </c>
      <c r="M664" s="1">
        <v>5</v>
      </c>
      <c r="N664">
        <f t="shared" si="33"/>
        <v>78.539816339744817</v>
      </c>
      <c r="O664">
        <v>10</v>
      </c>
      <c r="P664" t="s">
        <v>29</v>
      </c>
      <c r="Q664" t="s">
        <v>30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f t="shared" si="32"/>
        <v>0</v>
      </c>
      <c r="Y664">
        <f t="shared" si="34"/>
        <v>78.539816339744817</v>
      </c>
    </row>
    <row r="665" spans="1:25">
      <c r="A665">
        <v>2021</v>
      </c>
      <c r="B665" t="s">
        <v>25</v>
      </c>
      <c r="C665">
        <v>25</v>
      </c>
      <c r="D665" t="s">
        <v>61</v>
      </c>
      <c r="E665">
        <v>35</v>
      </c>
      <c r="F665">
        <v>3</v>
      </c>
      <c r="G665" t="s">
        <v>27</v>
      </c>
      <c r="H665" t="s">
        <v>34</v>
      </c>
      <c r="I665" t="str">
        <f>VLOOKUP(H665,[1]CODE_SHEET!$A$2:$G$153,3,FALSE)</f>
        <v>Porites</v>
      </c>
      <c r="J665" t="str">
        <f>VLOOKUP(H665,[1]CODE_SHEET!$A$2:$G$153,4,FALSE)</f>
        <v>astreoides</v>
      </c>
      <c r="K665" s="1">
        <v>5</v>
      </c>
      <c r="L665" s="1">
        <v>5</v>
      </c>
      <c r="M665" s="1">
        <v>2</v>
      </c>
      <c r="N665">
        <f t="shared" si="33"/>
        <v>31.415926535897931</v>
      </c>
      <c r="O665">
        <v>10</v>
      </c>
      <c r="P665" t="s">
        <v>29</v>
      </c>
      <c r="Q665" t="s">
        <v>30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f t="shared" si="32"/>
        <v>0</v>
      </c>
      <c r="Y665">
        <f t="shared" si="34"/>
        <v>31.415926535897931</v>
      </c>
    </row>
    <row r="666" spans="1:25">
      <c r="A666">
        <v>2021</v>
      </c>
      <c r="B666" t="s">
        <v>25</v>
      </c>
      <c r="C666">
        <v>25</v>
      </c>
      <c r="D666" t="s">
        <v>61</v>
      </c>
      <c r="E666">
        <v>35</v>
      </c>
      <c r="F666">
        <v>3</v>
      </c>
      <c r="G666" t="s">
        <v>27</v>
      </c>
      <c r="H666" t="s">
        <v>37</v>
      </c>
      <c r="I666" t="str">
        <f>VLOOKUP(H666,[1]CODE_SHEET!$A$2:$G$153,3,FALSE)</f>
        <v>Agaricia</v>
      </c>
      <c r="J666" t="str">
        <f>VLOOKUP(H666,[1]CODE_SHEET!$A$2:$G$153,4,FALSE)</f>
        <v>larmarcki</v>
      </c>
      <c r="K666" s="1">
        <v>25</v>
      </c>
      <c r="L666" s="1">
        <v>25</v>
      </c>
      <c r="M666" s="1">
        <v>11</v>
      </c>
      <c r="N666">
        <f t="shared" si="33"/>
        <v>863.93797973719313</v>
      </c>
      <c r="O666">
        <v>10</v>
      </c>
      <c r="P666" t="s">
        <v>29</v>
      </c>
      <c r="Q666" t="s">
        <v>30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f t="shared" si="32"/>
        <v>0</v>
      </c>
      <c r="Y666">
        <f t="shared" si="34"/>
        <v>863.93797973719313</v>
      </c>
    </row>
    <row r="667" spans="1:25">
      <c r="A667">
        <v>2021</v>
      </c>
      <c r="B667" t="s">
        <v>25</v>
      </c>
      <c r="C667">
        <v>25</v>
      </c>
      <c r="D667" t="s">
        <v>61</v>
      </c>
      <c r="E667">
        <v>35</v>
      </c>
      <c r="F667">
        <v>3</v>
      </c>
      <c r="G667" t="s">
        <v>27</v>
      </c>
      <c r="H667" t="s">
        <v>34</v>
      </c>
      <c r="I667" t="str">
        <f>VLOOKUP(H667,[1]CODE_SHEET!$A$2:$G$153,3,FALSE)</f>
        <v>Porites</v>
      </c>
      <c r="J667" t="str">
        <f>VLOOKUP(H667,[1]CODE_SHEET!$A$2:$G$153,4,FALSE)</f>
        <v>astreoides</v>
      </c>
      <c r="K667" s="1">
        <v>5</v>
      </c>
      <c r="L667" s="1">
        <v>3</v>
      </c>
      <c r="M667" s="1">
        <v>2</v>
      </c>
      <c r="N667">
        <f t="shared" si="33"/>
        <v>25.132741228718345</v>
      </c>
      <c r="O667">
        <v>10</v>
      </c>
      <c r="P667" t="s">
        <v>29</v>
      </c>
      <c r="Q667" t="s">
        <v>30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f t="shared" si="32"/>
        <v>0</v>
      </c>
      <c r="Y667">
        <f t="shared" si="34"/>
        <v>25.132741228718345</v>
      </c>
    </row>
    <row r="668" spans="1:25">
      <c r="A668">
        <v>2021</v>
      </c>
      <c r="B668" t="s">
        <v>25</v>
      </c>
      <c r="C668">
        <v>25</v>
      </c>
      <c r="D668" t="s">
        <v>61</v>
      </c>
      <c r="E668">
        <v>35</v>
      </c>
      <c r="F668">
        <v>3</v>
      </c>
      <c r="G668" t="s">
        <v>27</v>
      </c>
      <c r="H668" t="s">
        <v>34</v>
      </c>
      <c r="I668" t="str">
        <f>VLOOKUP(H668,[1]CODE_SHEET!$A$2:$G$153,3,FALSE)</f>
        <v>Porites</v>
      </c>
      <c r="J668" t="str">
        <f>VLOOKUP(H668,[1]CODE_SHEET!$A$2:$G$153,4,FALSE)</f>
        <v>astreoides</v>
      </c>
      <c r="K668" s="1">
        <v>5</v>
      </c>
      <c r="L668" s="1">
        <v>5</v>
      </c>
      <c r="M668" s="1">
        <v>5</v>
      </c>
      <c r="N668">
        <f t="shared" si="33"/>
        <v>78.539816339744831</v>
      </c>
      <c r="O668">
        <v>10</v>
      </c>
      <c r="P668" t="s">
        <v>29</v>
      </c>
      <c r="Q668" t="s">
        <v>30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f t="shared" si="32"/>
        <v>0</v>
      </c>
      <c r="Y668">
        <f t="shared" si="34"/>
        <v>78.539816339744831</v>
      </c>
    </row>
    <row r="669" spans="1:25">
      <c r="A669">
        <v>2021</v>
      </c>
      <c r="B669" t="s">
        <v>25</v>
      </c>
      <c r="C669">
        <v>25</v>
      </c>
      <c r="D669" t="s">
        <v>61</v>
      </c>
      <c r="E669">
        <v>35</v>
      </c>
      <c r="F669">
        <v>3</v>
      </c>
      <c r="G669" t="s">
        <v>27</v>
      </c>
      <c r="H669" t="s">
        <v>34</v>
      </c>
      <c r="I669" t="str">
        <f>VLOOKUP(H669,[1]CODE_SHEET!$A$2:$G$153,3,FALSE)</f>
        <v>Porites</v>
      </c>
      <c r="J669" t="str">
        <f>VLOOKUP(H669,[1]CODE_SHEET!$A$2:$G$153,4,FALSE)</f>
        <v>astreoides</v>
      </c>
      <c r="K669" s="1">
        <v>10</v>
      </c>
      <c r="L669" s="1">
        <v>5</v>
      </c>
      <c r="M669" s="1">
        <v>2</v>
      </c>
      <c r="N669">
        <f t="shared" si="33"/>
        <v>47.123889803846893</v>
      </c>
      <c r="O669">
        <v>10</v>
      </c>
      <c r="P669" t="s">
        <v>29</v>
      </c>
      <c r="Q669" t="s">
        <v>30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f t="shared" si="32"/>
        <v>0</v>
      </c>
      <c r="Y669">
        <f t="shared" si="34"/>
        <v>47.123889803846893</v>
      </c>
    </row>
    <row r="670" spans="1:25">
      <c r="A670">
        <v>2021</v>
      </c>
      <c r="B670" t="s">
        <v>25</v>
      </c>
      <c r="C670">
        <v>25</v>
      </c>
      <c r="D670" t="s">
        <v>61</v>
      </c>
      <c r="E670">
        <v>35</v>
      </c>
      <c r="F670">
        <v>3</v>
      </c>
      <c r="G670" t="s">
        <v>27</v>
      </c>
      <c r="H670" t="s">
        <v>34</v>
      </c>
      <c r="I670" t="str">
        <f>VLOOKUP(H670,[1]CODE_SHEET!$A$2:$G$153,3,FALSE)</f>
        <v>Porites</v>
      </c>
      <c r="J670" t="str">
        <f>VLOOKUP(H670,[1]CODE_SHEET!$A$2:$G$153,4,FALSE)</f>
        <v>astreoides</v>
      </c>
      <c r="K670" s="1">
        <v>10</v>
      </c>
      <c r="L670" s="1">
        <v>10</v>
      </c>
      <c r="M670" s="1">
        <v>3</v>
      </c>
      <c r="N670">
        <f t="shared" si="33"/>
        <v>94.247779607693786</v>
      </c>
      <c r="O670">
        <v>10</v>
      </c>
      <c r="P670" t="s">
        <v>29</v>
      </c>
      <c r="Q670" t="s">
        <v>30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f t="shared" si="32"/>
        <v>0</v>
      </c>
      <c r="Y670">
        <f t="shared" si="34"/>
        <v>94.247779607693786</v>
      </c>
    </row>
    <row r="671" spans="1:25">
      <c r="A671">
        <v>2021</v>
      </c>
      <c r="B671" t="s">
        <v>25</v>
      </c>
      <c r="C671">
        <v>25</v>
      </c>
      <c r="D671" t="s">
        <v>61</v>
      </c>
      <c r="E671">
        <v>35</v>
      </c>
      <c r="F671">
        <v>3</v>
      </c>
      <c r="G671" t="s">
        <v>27</v>
      </c>
      <c r="H671" t="s">
        <v>42</v>
      </c>
      <c r="I671" t="str">
        <f>VLOOKUP(H671,[1]CODE_SHEET!$A$2:$G$153,3,FALSE)</f>
        <v>Agaricia</v>
      </c>
      <c r="J671" t="str">
        <f>VLOOKUP(H671,[1]CODE_SHEET!$A$2:$G$153,4,FALSE)</f>
        <v>humilis</v>
      </c>
      <c r="K671" s="1">
        <v>10</v>
      </c>
      <c r="L671" s="1">
        <v>10</v>
      </c>
      <c r="M671" s="1">
        <v>11</v>
      </c>
      <c r="N671">
        <f t="shared" si="33"/>
        <v>345.57519189487726</v>
      </c>
      <c r="O671">
        <v>10</v>
      </c>
      <c r="P671" t="s">
        <v>29</v>
      </c>
      <c r="Q671" t="s">
        <v>30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f t="shared" si="32"/>
        <v>0</v>
      </c>
      <c r="Y671">
        <f t="shared" si="34"/>
        <v>345.57519189487726</v>
      </c>
    </row>
    <row r="672" spans="1:25">
      <c r="A672">
        <v>2021</v>
      </c>
      <c r="B672" t="s">
        <v>25</v>
      </c>
      <c r="C672">
        <v>25</v>
      </c>
      <c r="D672" t="s">
        <v>61</v>
      </c>
      <c r="E672">
        <v>35</v>
      </c>
      <c r="F672">
        <v>3</v>
      </c>
      <c r="G672" t="s">
        <v>27</v>
      </c>
      <c r="H672" t="s">
        <v>72</v>
      </c>
      <c r="I672" t="str">
        <f>VLOOKUP(H672,[1]CODE_SHEET!$A$2:$G$153,3,FALSE)</f>
        <v>Acropora</v>
      </c>
      <c r="J672" t="str">
        <f>VLOOKUP(H672,[1]CODE_SHEET!$A$2:$G$153,4,FALSE)</f>
        <v>cervicornis</v>
      </c>
      <c r="K672" s="1">
        <v>100</v>
      </c>
      <c r="L672" s="1">
        <v>45</v>
      </c>
      <c r="M672" s="1">
        <v>31</v>
      </c>
      <c r="N672">
        <f t="shared" si="33"/>
        <v>7060.7294889430596</v>
      </c>
      <c r="O672">
        <v>10</v>
      </c>
      <c r="P672" t="s">
        <v>29</v>
      </c>
      <c r="Q672" t="s">
        <v>30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30</v>
      </c>
      <c r="X672">
        <f t="shared" si="32"/>
        <v>2118.218846682918</v>
      </c>
      <c r="Y672">
        <f t="shared" si="34"/>
        <v>4942.510642260142</v>
      </c>
    </row>
    <row r="673" spans="1:25">
      <c r="A673">
        <v>2021</v>
      </c>
      <c r="B673" t="s">
        <v>25</v>
      </c>
      <c r="C673">
        <v>25</v>
      </c>
      <c r="D673" t="s">
        <v>61</v>
      </c>
      <c r="E673">
        <v>35</v>
      </c>
      <c r="F673">
        <v>3</v>
      </c>
      <c r="G673" t="s">
        <v>27</v>
      </c>
      <c r="H673" t="s">
        <v>31</v>
      </c>
      <c r="I673" t="str">
        <f>VLOOKUP(H673,[1]CODE_SHEET!$A$2:$G$153,3,FALSE)</f>
        <v>Agaricia</v>
      </c>
      <c r="J673" t="str">
        <f>VLOOKUP(H673,[1]CODE_SHEET!$A$2:$G$153,4,FALSE)</f>
        <v>agaricites</v>
      </c>
      <c r="K673" s="1">
        <v>10</v>
      </c>
      <c r="L673" s="1">
        <v>10</v>
      </c>
      <c r="M673" s="1">
        <v>1</v>
      </c>
      <c r="N673">
        <f t="shared" si="33"/>
        <v>31.415926535897931</v>
      </c>
      <c r="O673">
        <v>10</v>
      </c>
      <c r="P673" t="s">
        <v>29</v>
      </c>
      <c r="Q673" t="s">
        <v>30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f t="shared" si="32"/>
        <v>0</v>
      </c>
      <c r="Y673">
        <f t="shared" si="34"/>
        <v>31.415926535897931</v>
      </c>
    </row>
    <row r="674" spans="1:25">
      <c r="A674">
        <v>2021</v>
      </c>
      <c r="B674" t="s">
        <v>25</v>
      </c>
      <c r="C674">
        <v>25</v>
      </c>
      <c r="D674" t="s">
        <v>61</v>
      </c>
      <c r="E674">
        <v>35</v>
      </c>
      <c r="F674">
        <v>3</v>
      </c>
      <c r="G674" t="s">
        <v>27</v>
      </c>
      <c r="H674" t="s">
        <v>31</v>
      </c>
      <c r="I674" t="str">
        <f>VLOOKUP(H674,[1]CODE_SHEET!$A$2:$G$153,3,FALSE)</f>
        <v>Agaricia</v>
      </c>
      <c r="J674" t="str">
        <f>VLOOKUP(H674,[1]CODE_SHEET!$A$2:$G$153,4,FALSE)</f>
        <v>agaricites</v>
      </c>
      <c r="K674" s="1">
        <v>15</v>
      </c>
      <c r="L674" s="1">
        <v>10</v>
      </c>
      <c r="M674" s="1">
        <v>2</v>
      </c>
      <c r="N674">
        <f t="shared" si="33"/>
        <v>78.539816339744817</v>
      </c>
      <c r="O674">
        <v>10</v>
      </c>
      <c r="P674" t="s">
        <v>29</v>
      </c>
      <c r="Q674" t="s">
        <v>30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f t="shared" si="32"/>
        <v>0</v>
      </c>
      <c r="Y674">
        <f t="shared" si="34"/>
        <v>78.539816339744817</v>
      </c>
    </row>
    <row r="675" spans="1:25">
      <c r="A675">
        <v>2021</v>
      </c>
      <c r="B675" t="s">
        <v>25</v>
      </c>
      <c r="C675">
        <v>25</v>
      </c>
      <c r="D675" t="s">
        <v>61</v>
      </c>
      <c r="E675">
        <v>35</v>
      </c>
      <c r="F675">
        <v>3</v>
      </c>
      <c r="G675" t="s">
        <v>27</v>
      </c>
      <c r="H675" t="s">
        <v>42</v>
      </c>
      <c r="I675" t="str">
        <f>VLOOKUP(H675,[1]CODE_SHEET!$A$2:$G$153,3,FALSE)</f>
        <v>Agaricia</v>
      </c>
      <c r="J675" t="str">
        <f>VLOOKUP(H675,[1]CODE_SHEET!$A$2:$G$153,4,FALSE)</f>
        <v>humilis</v>
      </c>
      <c r="K675" s="1">
        <v>12</v>
      </c>
      <c r="L675" s="1">
        <v>10</v>
      </c>
      <c r="M675" s="1">
        <v>5</v>
      </c>
      <c r="N675">
        <f t="shared" si="33"/>
        <v>172.7875959474386</v>
      </c>
      <c r="O675">
        <v>10</v>
      </c>
      <c r="P675" t="s">
        <v>29</v>
      </c>
      <c r="Q675" t="s">
        <v>30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</v>
      </c>
      <c r="X675">
        <f t="shared" si="32"/>
        <v>8.6393797973719302</v>
      </c>
      <c r="Y675">
        <f t="shared" si="34"/>
        <v>164.14821615006667</v>
      </c>
    </row>
    <row r="676" spans="1:25">
      <c r="A676">
        <v>2021</v>
      </c>
      <c r="B676" t="s">
        <v>25</v>
      </c>
      <c r="C676">
        <v>25</v>
      </c>
      <c r="D676" t="s">
        <v>61</v>
      </c>
      <c r="E676">
        <v>35</v>
      </c>
      <c r="F676">
        <v>3</v>
      </c>
      <c r="G676" t="s">
        <v>27</v>
      </c>
      <c r="H676" t="s">
        <v>34</v>
      </c>
      <c r="I676" t="str">
        <f>VLOOKUP(H676,[1]CODE_SHEET!$A$2:$G$153,3,FALSE)</f>
        <v>Porites</v>
      </c>
      <c r="J676" t="str">
        <f>VLOOKUP(H676,[1]CODE_SHEET!$A$2:$G$153,4,FALSE)</f>
        <v>astreoides</v>
      </c>
      <c r="K676" s="1">
        <v>5</v>
      </c>
      <c r="L676" s="1">
        <v>3</v>
      </c>
      <c r="M676" s="1">
        <v>3</v>
      </c>
      <c r="N676">
        <f t="shared" si="33"/>
        <v>37.699111843077517</v>
      </c>
      <c r="O676">
        <v>10</v>
      </c>
      <c r="P676" t="s">
        <v>29</v>
      </c>
      <c r="Q676" t="s">
        <v>30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f t="shared" si="32"/>
        <v>0</v>
      </c>
      <c r="Y676">
        <f t="shared" si="34"/>
        <v>37.699111843077517</v>
      </c>
    </row>
    <row r="677" spans="1:25">
      <c r="A677">
        <v>2021</v>
      </c>
      <c r="B677" t="s">
        <v>25</v>
      </c>
      <c r="C677">
        <v>25</v>
      </c>
      <c r="D677" t="s">
        <v>61</v>
      </c>
      <c r="E677">
        <v>35</v>
      </c>
      <c r="F677">
        <v>3</v>
      </c>
      <c r="G677" t="s">
        <v>27</v>
      </c>
      <c r="H677" t="s">
        <v>42</v>
      </c>
      <c r="I677" t="str">
        <f>VLOOKUP(H677,[1]CODE_SHEET!$A$2:$G$153,3,FALSE)</f>
        <v>Agaricia</v>
      </c>
      <c r="J677" t="str">
        <f>VLOOKUP(H677,[1]CODE_SHEET!$A$2:$G$153,4,FALSE)</f>
        <v>humilis</v>
      </c>
      <c r="K677" s="1">
        <v>5</v>
      </c>
      <c r="L677" s="1">
        <v>4</v>
      </c>
      <c r="M677" s="1">
        <v>1</v>
      </c>
      <c r="N677">
        <f t="shared" si="33"/>
        <v>14.137166941154069</v>
      </c>
      <c r="O677">
        <v>10</v>
      </c>
      <c r="P677" t="s">
        <v>29</v>
      </c>
      <c r="Q677" t="s">
        <v>30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f t="shared" si="32"/>
        <v>0</v>
      </c>
      <c r="Y677">
        <f t="shared" si="34"/>
        <v>14.137166941154069</v>
      </c>
    </row>
    <row r="678" spans="1:25">
      <c r="A678">
        <v>2021</v>
      </c>
      <c r="B678" t="s">
        <v>25</v>
      </c>
      <c r="C678">
        <v>25</v>
      </c>
      <c r="D678" t="s">
        <v>61</v>
      </c>
      <c r="E678">
        <v>35</v>
      </c>
      <c r="F678">
        <v>3</v>
      </c>
      <c r="G678" t="s">
        <v>27</v>
      </c>
      <c r="H678" t="s">
        <v>42</v>
      </c>
      <c r="I678" t="str">
        <f>VLOOKUP(H678,[1]CODE_SHEET!$A$2:$G$153,3,FALSE)</f>
        <v>Agaricia</v>
      </c>
      <c r="J678" t="str">
        <f>VLOOKUP(H678,[1]CODE_SHEET!$A$2:$G$153,4,FALSE)</f>
        <v>humilis</v>
      </c>
      <c r="K678" s="1">
        <v>8</v>
      </c>
      <c r="L678" s="1">
        <v>6</v>
      </c>
      <c r="M678" s="1">
        <v>2</v>
      </c>
      <c r="N678">
        <f t="shared" si="33"/>
        <v>43.982297150257104</v>
      </c>
      <c r="O678">
        <v>10</v>
      </c>
      <c r="P678" t="s">
        <v>29</v>
      </c>
      <c r="Q678" t="s">
        <v>30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f t="shared" si="32"/>
        <v>0</v>
      </c>
      <c r="Y678">
        <f t="shared" si="34"/>
        <v>43.982297150257104</v>
      </c>
    </row>
    <row r="679" spans="1:25">
      <c r="A679">
        <v>2021</v>
      </c>
      <c r="B679" t="s">
        <v>25</v>
      </c>
      <c r="C679">
        <v>25</v>
      </c>
      <c r="D679" t="s">
        <v>61</v>
      </c>
      <c r="E679">
        <v>35</v>
      </c>
      <c r="F679">
        <v>3</v>
      </c>
      <c r="G679" t="s">
        <v>27</v>
      </c>
      <c r="H679" t="s">
        <v>41</v>
      </c>
      <c r="I679" t="str">
        <f>VLOOKUP(H679,[1]CODE_SHEET!$A$2:$G$153,3,FALSE)</f>
        <v>Millepora</v>
      </c>
      <c r="J679" t="str">
        <f>VLOOKUP(H679,[1]CODE_SHEET!$A$2:$G$153,4,FALSE)</f>
        <v>alcicornis</v>
      </c>
      <c r="K679" s="1">
        <v>15</v>
      </c>
      <c r="L679" s="1">
        <v>5</v>
      </c>
      <c r="M679" s="1">
        <v>11</v>
      </c>
      <c r="N679">
        <f t="shared" si="33"/>
        <v>345.57519189487721</v>
      </c>
      <c r="O679">
        <v>10</v>
      </c>
      <c r="P679" t="s">
        <v>29</v>
      </c>
      <c r="Q679" t="s">
        <v>30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f t="shared" si="32"/>
        <v>0</v>
      </c>
      <c r="Y679">
        <f t="shared" si="34"/>
        <v>345.57519189487721</v>
      </c>
    </row>
    <row r="680" spans="1:25">
      <c r="A680">
        <v>2021</v>
      </c>
      <c r="B680" t="s">
        <v>25</v>
      </c>
      <c r="C680">
        <v>25</v>
      </c>
      <c r="D680" t="s">
        <v>61</v>
      </c>
      <c r="E680">
        <v>35</v>
      </c>
      <c r="F680">
        <v>3</v>
      </c>
      <c r="G680" t="s">
        <v>27</v>
      </c>
      <c r="H680" t="s">
        <v>40</v>
      </c>
      <c r="I680" t="str">
        <f>VLOOKUP(H680,[1]CODE_SHEET!$A$2:$G$153,3,FALSE)</f>
        <v>Siderastrea</v>
      </c>
      <c r="J680" t="str">
        <f>VLOOKUP(H680,[1]CODE_SHEET!$A$2:$G$153,4,FALSE)</f>
        <v>siderea</v>
      </c>
      <c r="K680" s="1">
        <v>10</v>
      </c>
      <c r="L680" s="1">
        <v>10</v>
      </c>
      <c r="M680" s="1">
        <v>2</v>
      </c>
      <c r="N680">
        <f t="shared" si="33"/>
        <v>62.831853071795862</v>
      </c>
      <c r="O680">
        <v>10</v>
      </c>
      <c r="P680" t="s">
        <v>29</v>
      </c>
      <c r="Q680" t="s">
        <v>30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f t="shared" si="32"/>
        <v>0</v>
      </c>
      <c r="Y680">
        <f t="shared" si="34"/>
        <v>62.831853071795862</v>
      </c>
    </row>
    <row r="681" spans="1:25">
      <c r="A681">
        <v>2021</v>
      </c>
      <c r="B681" t="s">
        <v>25</v>
      </c>
      <c r="C681">
        <v>25</v>
      </c>
      <c r="D681" t="s">
        <v>61</v>
      </c>
      <c r="E681">
        <v>35</v>
      </c>
      <c r="F681">
        <v>3</v>
      </c>
      <c r="G681" t="s">
        <v>27</v>
      </c>
      <c r="H681" t="s">
        <v>38</v>
      </c>
      <c r="I681" t="str">
        <f>VLOOKUP(H681,[1]CODE_SHEET!$A$2:$G$153,3,FALSE)</f>
        <v>Orbicella</v>
      </c>
      <c r="J681" t="str">
        <f>VLOOKUP(H681,[1]CODE_SHEET!$A$2:$G$153,4,FALSE)</f>
        <v>faveolata</v>
      </c>
      <c r="K681" s="1">
        <v>15</v>
      </c>
      <c r="L681" s="1">
        <v>20</v>
      </c>
      <c r="M681" s="1">
        <v>5</v>
      </c>
      <c r="N681">
        <f t="shared" si="33"/>
        <v>274.88935718910693</v>
      </c>
      <c r="O681">
        <v>10</v>
      </c>
      <c r="P681" t="s">
        <v>29</v>
      </c>
      <c r="Q681" t="s">
        <v>30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f t="shared" si="32"/>
        <v>0</v>
      </c>
      <c r="Y681">
        <f t="shared" si="34"/>
        <v>274.88935718910693</v>
      </c>
    </row>
    <row r="682" spans="1:25">
      <c r="A682">
        <v>2021</v>
      </c>
      <c r="B682" t="s">
        <v>25</v>
      </c>
      <c r="C682">
        <v>25</v>
      </c>
      <c r="D682" t="s">
        <v>61</v>
      </c>
      <c r="E682">
        <v>35</v>
      </c>
      <c r="F682">
        <v>3</v>
      </c>
      <c r="G682" t="s">
        <v>27</v>
      </c>
      <c r="H682" t="s">
        <v>42</v>
      </c>
      <c r="I682" t="str">
        <f>VLOOKUP(H682,[1]CODE_SHEET!$A$2:$G$153,3,FALSE)</f>
        <v>Agaricia</v>
      </c>
      <c r="J682" t="str">
        <f>VLOOKUP(H682,[1]CODE_SHEET!$A$2:$G$153,4,FALSE)</f>
        <v>humilis</v>
      </c>
      <c r="K682" s="1">
        <v>6</v>
      </c>
      <c r="L682" s="1">
        <v>6</v>
      </c>
      <c r="M682" s="1">
        <v>2</v>
      </c>
      <c r="N682">
        <f t="shared" si="33"/>
        <v>37.699111843077517</v>
      </c>
      <c r="O682">
        <v>10</v>
      </c>
      <c r="P682" t="s">
        <v>29</v>
      </c>
      <c r="Q682" t="s">
        <v>30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f t="shared" si="32"/>
        <v>0</v>
      </c>
      <c r="Y682">
        <f t="shared" si="34"/>
        <v>37.699111843077517</v>
      </c>
    </row>
    <row r="683" spans="1:25">
      <c r="A683">
        <v>2021</v>
      </c>
      <c r="B683" t="s">
        <v>25</v>
      </c>
      <c r="C683">
        <v>25</v>
      </c>
      <c r="D683" t="s">
        <v>61</v>
      </c>
      <c r="E683">
        <v>35</v>
      </c>
      <c r="F683">
        <v>3</v>
      </c>
      <c r="G683" t="s">
        <v>27</v>
      </c>
      <c r="H683" t="s">
        <v>31</v>
      </c>
      <c r="I683" t="str">
        <f>VLOOKUP(H683,[1]CODE_SHEET!$A$2:$G$153,3,FALSE)</f>
        <v>Agaricia</v>
      </c>
      <c r="J683" t="str">
        <f>VLOOKUP(H683,[1]CODE_SHEET!$A$2:$G$153,4,FALSE)</f>
        <v>agaricites</v>
      </c>
      <c r="K683" s="1">
        <v>10</v>
      </c>
      <c r="L683" s="1">
        <v>8</v>
      </c>
      <c r="M683" s="1">
        <v>2</v>
      </c>
      <c r="N683">
        <f t="shared" si="33"/>
        <v>56.548667764616276</v>
      </c>
      <c r="O683">
        <v>10</v>
      </c>
      <c r="P683" t="s">
        <v>29</v>
      </c>
      <c r="Q683" t="s">
        <v>30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f t="shared" si="32"/>
        <v>0</v>
      </c>
      <c r="Y683">
        <f t="shared" si="34"/>
        <v>56.548667764616276</v>
      </c>
    </row>
    <row r="684" spans="1:25">
      <c r="A684">
        <v>2021</v>
      </c>
      <c r="B684" t="s">
        <v>25</v>
      </c>
      <c r="C684">
        <v>25</v>
      </c>
      <c r="D684" t="s">
        <v>61</v>
      </c>
      <c r="E684">
        <v>35</v>
      </c>
      <c r="F684">
        <v>3</v>
      </c>
      <c r="G684" t="s">
        <v>27</v>
      </c>
      <c r="H684" t="s">
        <v>34</v>
      </c>
      <c r="I684" t="str">
        <f>VLOOKUP(H684,[1]CODE_SHEET!$A$2:$G$153,3,FALSE)</f>
        <v>Porites</v>
      </c>
      <c r="J684" t="str">
        <f>VLOOKUP(H684,[1]CODE_SHEET!$A$2:$G$153,4,FALSE)</f>
        <v>astreoides</v>
      </c>
      <c r="K684" s="1">
        <v>6</v>
      </c>
      <c r="L684" s="1">
        <v>5</v>
      </c>
      <c r="M684" s="1">
        <v>1</v>
      </c>
      <c r="N684">
        <f t="shared" si="33"/>
        <v>17.27875959474386</v>
      </c>
      <c r="O684">
        <v>10</v>
      </c>
      <c r="P684" t="s">
        <v>29</v>
      </c>
      <c r="Q684" t="s">
        <v>30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f t="shared" si="32"/>
        <v>0</v>
      </c>
      <c r="Y684">
        <f t="shared" si="34"/>
        <v>17.27875959474386</v>
      </c>
    </row>
    <row r="685" spans="1:25">
      <c r="A685">
        <v>2021</v>
      </c>
      <c r="B685" t="s">
        <v>25</v>
      </c>
      <c r="C685">
        <v>25</v>
      </c>
      <c r="D685" t="s">
        <v>61</v>
      </c>
      <c r="E685">
        <v>35</v>
      </c>
      <c r="F685">
        <v>3</v>
      </c>
      <c r="G685" t="s">
        <v>27</v>
      </c>
      <c r="H685" t="s">
        <v>31</v>
      </c>
      <c r="I685" t="str">
        <f>VLOOKUP(H685,[1]CODE_SHEET!$A$2:$G$153,3,FALSE)</f>
        <v>Agaricia</v>
      </c>
      <c r="J685" t="str">
        <f>VLOOKUP(H685,[1]CODE_SHEET!$A$2:$G$153,4,FALSE)</f>
        <v>agaricites</v>
      </c>
      <c r="K685" s="1">
        <v>15</v>
      </c>
      <c r="L685" s="1">
        <v>10</v>
      </c>
      <c r="M685" s="1">
        <v>15</v>
      </c>
      <c r="N685">
        <f t="shared" si="33"/>
        <v>589.0486225480862</v>
      </c>
      <c r="O685">
        <v>10</v>
      </c>
      <c r="P685" t="s">
        <v>29</v>
      </c>
      <c r="Q685" t="s">
        <v>30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f t="shared" si="32"/>
        <v>0</v>
      </c>
      <c r="Y685">
        <f t="shared" si="34"/>
        <v>589.0486225480862</v>
      </c>
    </row>
    <row r="686" spans="1:25">
      <c r="A686">
        <v>2021</v>
      </c>
      <c r="B686" t="s">
        <v>25</v>
      </c>
      <c r="C686">
        <v>25</v>
      </c>
      <c r="D686" t="s">
        <v>61</v>
      </c>
      <c r="E686">
        <v>35</v>
      </c>
      <c r="F686">
        <v>3</v>
      </c>
      <c r="G686" t="s">
        <v>27</v>
      </c>
      <c r="H686" t="s">
        <v>31</v>
      </c>
      <c r="I686" t="str">
        <f>VLOOKUP(H686,[1]CODE_SHEET!$A$2:$G$153,3,FALSE)</f>
        <v>Agaricia</v>
      </c>
      <c r="J686" t="str">
        <f>VLOOKUP(H686,[1]CODE_SHEET!$A$2:$G$153,4,FALSE)</f>
        <v>agaricites</v>
      </c>
      <c r="K686" s="1">
        <v>30</v>
      </c>
      <c r="L686" s="1">
        <v>15</v>
      </c>
      <c r="M686" s="1">
        <v>15</v>
      </c>
      <c r="N686">
        <f t="shared" si="33"/>
        <v>1060.2875205865553</v>
      </c>
      <c r="O686">
        <v>10</v>
      </c>
      <c r="P686" t="s">
        <v>29</v>
      </c>
      <c r="Q686" t="s">
        <v>30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60</v>
      </c>
      <c r="X686">
        <f t="shared" si="32"/>
        <v>636.17251235193316</v>
      </c>
      <c r="Y686">
        <f t="shared" si="34"/>
        <v>424.11500823462211</v>
      </c>
    </row>
    <row r="687" spans="1:25">
      <c r="A687">
        <v>2021</v>
      </c>
      <c r="B687" t="s">
        <v>25</v>
      </c>
      <c r="C687">
        <v>25</v>
      </c>
      <c r="D687" t="s">
        <v>61</v>
      </c>
      <c r="E687">
        <v>35</v>
      </c>
      <c r="F687">
        <v>3</v>
      </c>
      <c r="G687" t="s">
        <v>27</v>
      </c>
      <c r="H687" t="s">
        <v>33</v>
      </c>
      <c r="I687" t="str">
        <f>VLOOKUP(H687,[1]CODE_SHEET!$A$2:$G$153,3,FALSE)</f>
        <v>Orbicella</v>
      </c>
      <c r="J687" t="str">
        <f>VLOOKUP(H687,[1]CODE_SHEET!$A$2:$G$153,4,FALSE)</f>
        <v>annularis</v>
      </c>
      <c r="K687" s="1">
        <v>40</v>
      </c>
      <c r="L687" s="1">
        <v>40</v>
      </c>
      <c r="M687" s="1">
        <v>35</v>
      </c>
      <c r="N687">
        <f t="shared" si="33"/>
        <v>4398.22971502571</v>
      </c>
      <c r="O687">
        <v>10</v>
      </c>
      <c r="P687" t="s">
        <v>29</v>
      </c>
      <c r="Q687" t="s">
        <v>30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10</v>
      </c>
      <c r="X687">
        <f t="shared" si="32"/>
        <v>439.82297150257102</v>
      </c>
      <c r="Y687">
        <f t="shared" si="34"/>
        <v>3958.4067435231391</v>
      </c>
    </row>
    <row r="688" spans="1:25">
      <c r="A688">
        <v>2021</v>
      </c>
      <c r="B688" t="s">
        <v>25</v>
      </c>
      <c r="C688">
        <v>25</v>
      </c>
      <c r="D688" t="s">
        <v>61</v>
      </c>
      <c r="E688">
        <v>35</v>
      </c>
      <c r="F688">
        <v>3</v>
      </c>
      <c r="G688" t="s">
        <v>27</v>
      </c>
      <c r="H688" t="s">
        <v>31</v>
      </c>
      <c r="I688" t="str">
        <f>VLOOKUP(H688,[1]CODE_SHEET!$A$2:$G$153,3,FALSE)</f>
        <v>Agaricia</v>
      </c>
      <c r="J688" t="str">
        <f>VLOOKUP(H688,[1]CODE_SHEET!$A$2:$G$153,4,FALSE)</f>
        <v>agaricites</v>
      </c>
      <c r="K688" s="1">
        <v>15</v>
      </c>
      <c r="L688" s="1">
        <v>15</v>
      </c>
      <c r="M688" s="1">
        <v>1</v>
      </c>
      <c r="N688">
        <f t="shared" si="33"/>
        <v>47.123889803846893</v>
      </c>
      <c r="O688">
        <v>10</v>
      </c>
      <c r="P688" t="s">
        <v>29</v>
      </c>
      <c r="Q688" t="s">
        <v>30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f t="shared" si="32"/>
        <v>2.3561944901923448</v>
      </c>
      <c r="Y688">
        <f t="shared" si="34"/>
        <v>44.767695313654549</v>
      </c>
    </row>
    <row r="689" spans="1:25">
      <c r="A689">
        <v>2021</v>
      </c>
      <c r="B689" t="s">
        <v>25</v>
      </c>
      <c r="C689">
        <v>25</v>
      </c>
      <c r="D689" t="s">
        <v>61</v>
      </c>
      <c r="E689">
        <v>35</v>
      </c>
      <c r="F689">
        <v>3</v>
      </c>
      <c r="G689" t="s">
        <v>27</v>
      </c>
      <c r="H689" t="s">
        <v>39</v>
      </c>
      <c r="I689" t="str">
        <f>VLOOKUP(H689,[1]CODE_SHEET!$A$2:$G$153,3,FALSE)</f>
        <v>Pseudodiploria</v>
      </c>
      <c r="J689" t="str">
        <f>VLOOKUP(H689,[1]CODE_SHEET!$A$2:$G$153,4,FALSE)</f>
        <v>strigosa</v>
      </c>
      <c r="K689" s="1">
        <v>20</v>
      </c>
      <c r="L689" s="1">
        <v>20</v>
      </c>
      <c r="M689" s="1">
        <v>21</v>
      </c>
      <c r="N689">
        <f t="shared" si="33"/>
        <v>1319.4689145077132</v>
      </c>
      <c r="O689">
        <v>10</v>
      </c>
      <c r="P689" t="s">
        <v>29</v>
      </c>
      <c r="Q689" t="s">
        <v>30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f t="shared" si="32"/>
        <v>0</v>
      </c>
      <c r="Y689">
        <f t="shared" si="34"/>
        <v>1319.4689145077132</v>
      </c>
    </row>
    <row r="690" spans="1:25">
      <c r="A690">
        <v>2021</v>
      </c>
      <c r="B690" t="s">
        <v>25</v>
      </c>
      <c r="C690">
        <v>25</v>
      </c>
      <c r="D690" t="s">
        <v>61</v>
      </c>
      <c r="E690">
        <v>35</v>
      </c>
      <c r="F690">
        <v>3</v>
      </c>
      <c r="G690" t="s">
        <v>27</v>
      </c>
      <c r="H690" t="s">
        <v>33</v>
      </c>
      <c r="I690" t="str">
        <f>VLOOKUP(H690,[1]CODE_SHEET!$A$2:$G$153,3,FALSE)</f>
        <v>Orbicella</v>
      </c>
      <c r="J690" t="str">
        <f>VLOOKUP(H690,[1]CODE_SHEET!$A$2:$G$153,4,FALSE)</f>
        <v>annularis</v>
      </c>
      <c r="K690" s="1">
        <v>25</v>
      </c>
      <c r="L690" s="1">
        <v>15</v>
      </c>
      <c r="M690" s="1">
        <v>11</v>
      </c>
      <c r="N690">
        <f t="shared" si="33"/>
        <v>691.15038378975441</v>
      </c>
      <c r="O690">
        <v>10</v>
      </c>
      <c r="P690" t="s">
        <v>29</v>
      </c>
      <c r="Q690" t="s">
        <v>30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f t="shared" si="32"/>
        <v>0</v>
      </c>
      <c r="Y690">
        <f t="shared" si="34"/>
        <v>691.15038378975441</v>
      </c>
    </row>
    <row r="691" spans="1:25">
      <c r="A691">
        <v>2021</v>
      </c>
      <c r="B691" t="s">
        <v>25</v>
      </c>
      <c r="C691">
        <v>25</v>
      </c>
      <c r="D691" t="s">
        <v>61</v>
      </c>
      <c r="E691">
        <v>35</v>
      </c>
      <c r="F691">
        <v>3</v>
      </c>
      <c r="G691" t="s">
        <v>27</v>
      </c>
      <c r="H691" t="s">
        <v>31</v>
      </c>
      <c r="I691" t="str">
        <f>VLOOKUP(H691,[1]CODE_SHEET!$A$2:$G$153,3,FALSE)</f>
        <v>Agaricia</v>
      </c>
      <c r="J691" t="str">
        <f>VLOOKUP(H691,[1]CODE_SHEET!$A$2:$G$153,4,FALSE)</f>
        <v>agaricites</v>
      </c>
      <c r="K691" s="1">
        <v>30</v>
      </c>
      <c r="L691" s="1">
        <v>10</v>
      </c>
      <c r="M691" s="1">
        <v>1</v>
      </c>
      <c r="N691">
        <f t="shared" si="33"/>
        <v>62.831853071795862</v>
      </c>
      <c r="O691">
        <v>10</v>
      </c>
      <c r="P691" t="s">
        <v>29</v>
      </c>
      <c r="Q691" t="s">
        <v>30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30</v>
      </c>
      <c r="X691">
        <f t="shared" si="32"/>
        <v>18.849555921538759</v>
      </c>
      <c r="Y691">
        <f t="shared" si="34"/>
        <v>43.982297150257104</v>
      </c>
    </row>
    <row r="692" spans="1:25">
      <c r="A692">
        <v>2021</v>
      </c>
      <c r="B692" t="s">
        <v>25</v>
      </c>
      <c r="C692">
        <v>25</v>
      </c>
      <c r="D692" t="s">
        <v>61</v>
      </c>
      <c r="E692">
        <v>35</v>
      </c>
      <c r="F692">
        <v>3</v>
      </c>
      <c r="G692" t="s">
        <v>27</v>
      </c>
      <c r="H692" t="s">
        <v>33</v>
      </c>
      <c r="I692" t="str">
        <f>VLOOKUP(H692,[1]CODE_SHEET!$A$2:$G$153,3,FALSE)</f>
        <v>Orbicella</v>
      </c>
      <c r="J692" t="str">
        <f>VLOOKUP(H692,[1]CODE_SHEET!$A$2:$G$153,4,FALSE)</f>
        <v>annularis</v>
      </c>
      <c r="K692" s="1">
        <v>25</v>
      </c>
      <c r="L692" s="1">
        <v>10</v>
      </c>
      <c r="M692" s="1">
        <v>15</v>
      </c>
      <c r="N692">
        <f t="shared" si="33"/>
        <v>824.66807156732068</v>
      </c>
      <c r="O692">
        <v>10</v>
      </c>
      <c r="P692" t="s">
        <v>29</v>
      </c>
      <c r="Q692" t="s">
        <v>30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10</v>
      </c>
      <c r="X692">
        <f t="shared" si="32"/>
        <v>82.466807156732074</v>
      </c>
      <c r="Y692">
        <f t="shared" si="34"/>
        <v>742.20126441058858</v>
      </c>
    </row>
    <row r="693" spans="1:25">
      <c r="A693">
        <v>2021</v>
      </c>
      <c r="B693" t="s">
        <v>25</v>
      </c>
      <c r="C693">
        <v>25</v>
      </c>
      <c r="D693" t="s">
        <v>61</v>
      </c>
      <c r="E693">
        <v>35</v>
      </c>
      <c r="F693">
        <v>3</v>
      </c>
      <c r="G693" t="s">
        <v>27</v>
      </c>
      <c r="H693" t="s">
        <v>38</v>
      </c>
      <c r="I693" t="str">
        <f>VLOOKUP(H693,[1]CODE_SHEET!$A$2:$G$153,3,FALSE)</f>
        <v>Orbicella</v>
      </c>
      <c r="J693" t="str">
        <f>VLOOKUP(H693,[1]CODE_SHEET!$A$2:$G$153,4,FALSE)</f>
        <v>faveolata</v>
      </c>
      <c r="K693" s="1">
        <v>50</v>
      </c>
      <c r="L693" s="1">
        <v>35</v>
      </c>
      <c r="M693" s="1">
        <v>41</v>
      </c>
      <c r="N693">
        <f t="shared" si="33"/>
        <v>5474.2251988802145</v>
      </c>
      <c r="O693">
        <v>10</v>
      </c>
      <c r="P693" t="s">
        <v>29</v>
      </c>
      <c r="Q693" t="s">
        <v>30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f t="shared" si="32"/>
        <v>0</v>
      </c>
      <c r="Y693">
        <f t="shared" si="34"/>
        <v>5474.2251988802145</v>
      </c>
    </row>
    <row r="694" spans="1:25">
      <c r="A694">
        <v>2021</v>
      </c>
      <c r="B694" t="s">
        <v>25</v>
      </c>
      <c r="C694">
        <v>25</v>
      </c>
      <c r="D694" t="s">
        <v>61</v>
      </c>
      <c r="E694">
        <v>35</v>
      </c>
      <c r="F694">
        <v>3</v>
      </c>
      <c r="G694" t="s">
        <v>27</v>
      </c>
      <c r="H694" t="s">
        <v>38</v>
      </c>
      <c r="I694" t="str">
        <f>VLOOKUP(H694,[1]CODE_SHEET!$A$2:$G$153,3,FALSE)</f>
        <v>Orbicella</v>
      </c>
      <c r="J694" t="str">
        <f>VLOOKUP(H694,[1]CODE_SHEET!$A$2:$G$153,4,FALSE)</f>
        <v>faveolata</v>
      </c>
      <c r="K694" s="1">
        <v>100</v>
      </c>
      <c r="L694" s="1">
        <v>100</v>
      </c>
      <c r="M694" s="1">
        <v>71</v>
      </c>
      <c r="N694">
        <f t="shared" si="33"/>
        <v>22305.30784048753</v>
      </c>
      <c r="O694">
        <v>10</v>
      </c>
      <c r="P694" t="s">
        <v>29</v>
      </c>
      <c r="Q694" t="s">
        <v>30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f t="shared" si="32"/>
        <v>0</v>
      </c>
      <c r="Y694">
        <f t="shared" si="34"/>
        <v>22305.30784048753</v>
      </c>
    </row>
    <row r="695" spans="1:25">
      <c r="A695">
        <v>2021</v>
      </c>
      <c r="B695" t="s">
        <v>25</v>
      </c>
      <c r="C695">
        <v>25</v>
      </c>
      <c r="D695" t="s">
        <v>70</v>
      </c>
      <c r="E695">
        <v>43</v>
      </c>
      <c r="F695">
        <v>1</v>
      </c>
      <c r="G695" t="s">
        <v>27</v>
      </c>
      <c r="H695" t="s">
        <v>59</v>
      </c>
      <c r="I695" t="str">
        <f>VLOOKUP(H695,[1]CODE_SHEET!$A$2:$G$153,3,FALSE)</f>
        <v xml:space="preserve">Stephanocoenia </v>
      </c>
      <c r="J695" t="str">
        <f>VLOOKUP(H695,[1]CODE_SHEET!$A$2:$G$153,4,FALSE)</f>
        <v>intersepta</v>
      </c>
      <c r="K695" s="1">
        <v>15</v>
      </c>
      <c r="L695" s="1">
        <v>15</v>
      </c>
      <c r="M695" s="1">
        <v>2</v>
      </c>
      <c r="N695">
        <f t="shared" si="33"/>
        <v>94.247779607693786</v>
      </c>
      <c r="O695">
        <v>10</v>
      </c>
      <c r="P695" t="s">
        <v>29</v>
      </c>
      <c r="Q695" t="s">
        <v>30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f t="shared" si="32"/>
        <v>0</v>
      </c>
      <c r="Y695">
        <f t="shared" si="34"/>
        <v>94.247779607693786</v>
      </c>
    </row>
    <row r="696" spans="1:25">
      <c r="A696">
        <v>2021</v>
      </c>
      <c r="B696" t="s">
        <v>25</v>
      </c>
      <c r="C696">
        <v>25</v>
      </c>
      <c r="D696" t="s">
        <v>70</v>
      </c>
      <c r="E696">
        <v>43</v>
      </c>
      <c r="F696">
        <v>1</v>
      </c>
      <c r="G696" t="s">
        <v>27</v>
      </c>
      <c r="H696" t="s">
        <v>31</v>
      </c>
      <c r="I696" t="str">
        <f>VLOOKUP(H696,[1]CODE_SHEET!$A$2:$G$153,3,FALSE)</f>
        <v>Agaricia</v>
      </c>
      <c r="J696" t="str">
        <f>VLOOKUP(H696,[1]CODE_SHEET!$A$2:$G$153,4,FALSE)</f>
        <v>agaricites</v>
      </c>
      <c r="K696" s="1">
        <v>8</v>
      </c>
      <c r="L696" s="1">
        <v>5</v>
      </c>
      <c r="M696" s="1">
        <v>2</v>
      </c>
      <c r="N696">
        <f t="shared" si="33"/>
        <v>40.840704496667314</v>
      </c>
      <c r="O696">
        <v>10</v>
      </c>
      <c r="P696" t="s">
        <v>29</v>
      </c>
      <c r="Q696" t="s">
        <v>30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f t="shared" si="32"/>
        <v>0</v>
      </c>
      <c r="Y696">
        <f t="shared" si="34"/>
        <v>40.840704496667314</v>
      </c>
    </row>
    <row r="697" spans="1:25">
      <c r="A697">
        <v>2021</v>
      </c>
      <c r="B697" t="s">
        <v>25</v>
      </c>
      <c r="C697">
        <v>25</v>
      </c>
      <c r="D697" t="s">
        <v>70</v>
      </c>
      <c r="E697">
        <v>43</v>
      </c>
      <c r="F697">
        <v>1</v>
      </c>
      <c r="G697" t="s">
        <v>27</v>
      </c>
      <c r="H697" t="s">
        <v>40</v>
      </c>
      <c r="I697" t="str">
        <f>VLOOKUP(H697,[1]CODE_SHEET!$A$2:$G$153,3,FALSE)</f>
        <v>Siderastrea</v>
      </c>
      <c r="J697" t="str">
        <f>VLOOKUP(H697,[1]CODE_SHEET!$A$2:$G$153,4,FALSE)</f>
        <v>siderea</v>
      </c>
      <c r="K697" s="1">
        <v>25</v>
      </c>
      <c r="L697" s="1">
        <v>20</v>
      </c>
      <c r="M697" s="1">
        <v>11</v>
      </c>
      <c r="N697">
        <f t="shared" si="33"/>
        <v>777.54418176347383</v>
      </c>
      <c r="O697">
        <v>10</v>
      </c>
      <c r="P697" t="s">
        <v>29</v>
      </c>
      <c r="Q697" t="s">
        <v>30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10</v>
      </c>
      <c r="X697">
        <f t="shared" si="32"/>
        <v>77.754418176347386</v>
      </c>
      <c r="Y697">
        <f t="shared" si="34"/>
        <v>699.78976358712646</v>
      </c>
    </row>
    <row r="698" spans="1:25">
      <c r="A698">
        <v>2021</v>
      </c>
      <c r="B698" t="s">
        <v>25</v>
      </c>
      <c r="C698">
        <v>25</v>
      </c>
      <c r="D698" t="s">
        <v>70</v>
      </c>
      <c r="E698">
        <v>43</v>
      </c>
      <c r="F698">
        <v>1</v>
      </c>
      <c r="G698" t="s">
        <v>27</v>
      </c>
      <c r="H698" t="s">
        <v>31</v>
      </c>
      <c r="I698" t="str">
        <f>VLOOKUP(H698,[1]CODE_SHEET!$A$2:$G$153,3,FALSE)</f>
        <v>Agaricia</v>
      </c>
      <c r="J698" t="str">
        <f>VLOOKUP(H698,[1]CODE_SHEET!$A$2:$G$153,4,FALSE)</f>
        <v>agaricites</v>
      </c>
      <c r="K698" s="1">
        <v>25</v>
      </c>
      <c r="L698" s="1">
        <v>20</v>
      </c>
      <c r="M698" s="1">
        <v>2</v>
      </c>
      <c r="N698">
        <f t="shared" si="33"/>
        <v>141.37166941154069</v>
      </c>
      <c r="O698">
        <v>10</v>
      </c>
      <c r="P698" t="s">
        <v>29</v>
      </c>
      <c r="Q698" t="s">
        <v>30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f t="shared" si="32"/>
        <v>0</v>
      </c>
      <c r="Y698">
        <f t="shared" si="34"/>
        <v>141.37166941154069</v>
      </c>
    </row>
    <row r="699" spans="1:25">
      <c r="A699">
        <v>2021</v>
      </c>
      <c r="B699" t="s">
        <v>25</v>
      </c>
      <c r="C699">
        <v>25</v>
      </c>
      <c r="D699" t="s">
        <v>70</v>
      </c>
      <c r="E699">
        <v>43</v>
      </c>
      <c r="F699">
        <v>1</v>
      </c>
      <c r="G699" t="s">
        <v>27</v>
      </c>
      <c r="H699" t="s">
        <v>38</v>
      </c>
      <c r="I699" t="str">
        <f>VLOOKUP(H699,[1]CODE_SHEET!$A$2:$G$153,3,FALSE)</f>
        <v>Orbicella</v>
      </c>
      <c r="J699" t="str">
        <f>VLOOKUP(H699,[1]CODE_SHEET!$A$2:$G$153,4,FALSE)</f>
        <v>faveolata</v>
      </c>
      <c r="K699" s="1">
        <v>15</v>
      </c>
      <c r="L699" s="1">
        <v>15</v>
      </c>
      <c r="M699" s="1">
        <v>5</v>
      </c>
      <c r="N699">
        <f t="shared" si="33"/>
        <v>235.61944901923448</v>
      </c>
      <c r="O699">
        <v>10</v>
      </c>
      <c r="P699" t="s">
        <v>29</v>
      </c>
      <c r="Q699" t="s">
        <v>30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f t="shared" si="32"/>
        <v>0</v>
      </c>
      <c r="Y699">
        <f t="shared" si="34"/>
        <v>235.61944901923448</v>
      </c>
    </row>
    <row r="700" spans="1:25">
      <c r="A700">
        <v>2021</v>
      </c>
      <c r="B700" t="s">
        <v>25</v>
      </c>
      <c r="C700">
        <v>25</v>
      </c>
      <c r="D700" t="s">
        <v>70</v>
      </c>
      <c r="E700">
        <v>43</v>
      </c>
      <c r="F700">
        <v>1</v>
      </c>
      <c r="G700" t="s">
        <v>27</v>
      </c>
      <c r="H700" t="s">
        <v>40</v>
      </c>
      <c r="I700" t="str">
        <f>VLOOKUP(H700,[1]CODE_SHEET!$A$2:$G$153,3,FALSE)</f>
        <v>Siderastrea</v>
      </c>
      <c r="J700" t="str">
        <f>VLOOKUP(H700,[1]CODE_SHEET!$A$2:$G$153,4,FALSE)</f>
        <v>siderea</v>
      </c>
      <c r="K700" s="1">
        <v>10</v>
      </c>
      <c r="L700" s="1">
        <v>8</v>
      </c>
      <c r="M700" s="1">
        <v>5</v>
      </c>
      <c r="N700">
        <f t="shared" si="33"/>
        <v>141.37166941154069</v>
      </c>
      <c r="O700">
        <v>10</v>
      </c>
      <c r="P700" t="s">
        <v>29</v>
      </c>
      <c r="Q700" t="s">
        <v>30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f t="shared" si="32"/>
        <v>0</v>
      </c>
      <c r="Y700">
        <f t="shared" si="34"/>
        <v>141.37166941154069</v>
      </c>
    </row>
    <row r="701" spans="1:25">
      <c r="A701">
        <v>2021</v>
      </c>
      <c r="B701" t="s">
        <v>25</v>
      </c>
      <c r="C701">
        <v>25</v>
      </c>
      <c r="D701" t="s">
        <v>70</v>
      </c>
      <c r="E701">
        <v>43</v>
      </c>
      <c r="F701">
        <v>1</v>
      </c>
      <c r="G701" t="s">
        <v>27</v>
      </c>
      <c r="H701" t="s">
        <v>40</v>
      </c>
      <c r="I701" t="str">
        <f>VLOOKUP(H701,[1]CODE_SHEET!$A$2:$G$153,3,FALSE)</f>
        <v>Siderastrea</v>
      </c>
      <c r="J701" t="str">
        <f>VLOOKUP(H701,[1]CODE_SHEET!$A$2:$G$153,4,FALSE)</f>
        <v>siderea</v>
      </c>
      <c r="K701" s="1">
        <v>8</v>
      </c>
      <c r="L701" s="1">
        <v>6</v>
      </c>
      <c r="M701" s="1">
        <v>5</v>
      </c>
      <c r="N701">
        <f t="shared" si="33"/>
        <v>109.95574287564276</v>
      </c>
      <c r="O701">
        <v>10</v>
      </c>
      <c r="P701" t="s">
        <v>29</v>
      </c>
      <c r="Q701" t="s">
        <v>30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f t="shared" si="32"/>
        <v>5.497787143782138</v>
      </c>
      <c r="Y701">
        <f t="shared" si="34"/>
        <v>104.45795573186062</v>
      </c>
    </row>
    <row r="702" spans="1:25">
      <c r="A702">
        <v>2021</v>
      </c>
      <c r="B702" t="s">
        <v>25</v>
      </c>
      <c r="C702">
        <v>25</v>
      </c>
      <c r="D702" t="s">
        <v>70</v>
      </c>
      <c r="E702">
        <v>43</v>
      </c>
      <c r="F702">
        <v>1</v>
      </c>
      <c r="G702" t="s">
        <v>27</v>
      </c>
      <c r="H702" t="s">
        <v>31</v>
      </c>
      <c r="I702" t="str">
        <f>VLOOKUP(H702,[1]CODE_SHEET!$A$2:$G$153,3,FALSE)</f>
        <v>Agaricia</v>
      </c>
      <c r="J702" t="str">
        <f>VLOOKUP(H702,[1]CODE_SHEET!$A$2:$G$153,4,FALSE)</f>
        <v>agaricites</v>
      </c>
      <c r="K702" s="1">
        <v>20</v>
      </c>
      <c r="L702" s="1">
        <v>20</v>
      </c>
      <c r="M702" s="1">
        <v>2</v>
      </c>
      <c r="N702">
        <f t="shared" si="33"/>
        <v>125.66370614359172</v>
      </c>
      <c r="O702">
        <v>10</v>
      </c>
      <c r="P702" t="s">
        <v>29</v>
      </c>
      <c r="Q702" t="s">
        <v>30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f t="shared" si="32"/>
        <v>0</v>
      </c>
      <c r="Y702">
        <f t="shared" si="34"/>
        <v>125.66370614359172</v>
      </c>
    </row>
    <row r="703" spans="1:25">
      <c r="A703">
        <v>2021</v>
      </c>
      <c r="B703" t="s">
        <v>25</v>
      </c>
      <c r="C703">
        <v>25</v>
      </c>
      <c r="D703" t="s">
        <v>70</v>
      </c>
      <c r="E703">
        <v>43</v>
      </c>
      <c r="F703">
        <v>1</v>
      </c>
      <c r="G703" t="s">
        <v>27</v>
      </c>
      <c r="H703" t="s">
        <v>40</v>
      </c>
      <c r="I703" t="str">
        <f>VLOOKUP(H703,[1]CODE_SHEET!$A$2:$G$153,3,FALSE)</f>
        <v>Siderastrea</v>
      </c>
      <c r="J703" t="str">
        <f>VLOOKUP(H703,[1]CODE_SHEET!$A$2:$G$153,4,FALSE)</f>
        <v>siderea</v>
      </c>
      <c r="K703" s="1">
        <v>15</v>
      </c>
      <c r="L703" s="1">
        <v>7</v>
      </c>
      <c r="M703" s="1">
        <v>2</v>
      </c>
      <c r="N703">
        <f t="shared" si="33"/>
        <v>69.115038378975441</v>
      </c>
      <c r="O703">
        <v>10</v>
      </c>
      <c r="P703" t="s">
        <v>29</v>
      </c>
      <c r="Q703" t="s">
        <v>30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f t="shared" si="32"/>
        <v>0</v>
      </c>
      <c r="Y703">
        <f t="shared" si="34"/>
        <v>69.115038378975441</v>
      </c>
    </row>
    <row r="704" spans="1:25">
      <c r="A704">
        <v>2021</v>
      </c>
      <c r="B704" t="s">
        <v>25</v>
      </c>
      <c r="C704">
        <v>25</v>
      </c>
      <c r="D704" t="s">
        <v>70</v>
      </c>
      <c r="E704">
        <v>43</v>
      </c>
      <c r="F704">
        <v>1</v>
      </c>
      <c r="G704" t="s">
        <v>27</v>
      </c>
      <c r="H704" t="s">
        <v>31</v>
      </c>
      <c r="I704" t="str">
        <f>VLOOKUP(H704,[1]CODE_SHEET!$A$2:$G$153,3,FALSE)</f>
        <v>Agaricia</v>
      </c>
      <c r="J704" t="str">
        <f>VLOOKUP(H704,[1]CODE_SHEET!$A$2:$G$153,4,FALSE)</f>
        <v>agaricites</v>
      </c>
      <c r="K704" s="1">
        <v>10</v>
      </c>
      <c r="L704" s="1">
        <v>10</v>
      </c>
      <c r="M704" s="1">
        <v>5</v>
      </c>
      <c r="N704">
        <f t="shared" si="33"/>
        <v>157.07963267948966</v>
      </c>
      <c r="O704">
        <v>10</v>
      </c>
      <c r="P704" t="s">
        <v>29</v>
      </c>
      <c r="Q704" t="s">
        <v>30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f t="shared" ref="X704:X796" si="35">SUM(U704:W704)/100*N704</f>
        <v>0</v>
      </c>
      <c r="Y704">
        <f t="shared" si="34"/>
        <v>157.07963267948966</v>
      </c>
    </row>
    <row r="705" spans="1:25">
      <c r="A705">
        <v>2021</v>
      </c>
      <c r="B705" t="s">
        <v>25</v>
      </c>
      <c r="C705">
        <v>25</v>
      </c>
      <c r="D705" t="s">
        <v>70</v>
      </c>
      <c r="E705">
        <v>43</v>
      </c>
      <c r="F705">
        <v>1</v>
      </c>
      <c r="G705" t="s">
        <v>27</v>
      </c>
      <c r="H705" t="s">
        <v>34</v>
      </c>
      <c r="I705" t="str">
        <f>VLOOKUP(H705,[1]CODE_SHEET!$A$2:$G$153,3,FALSE)</f>
        <v>Porites</v>
      </c>
      <c r="J705" t="str">
        <f>VLOOKUP(H705,[1]CODE_SHEET!$A$2:$G$153,4,FALSE)</f>
        <v>astreoides</v>
      </c>
      <c r="K705" s="1">
        <v>10</v>
      </c>
      <c r="L705" s="1">
        <v>10</v>
      </c>
      <c r="M705" s="1">
        <v>3</v>
      </c>
      <c r="N705">
        <f t="shared" si="33"/>
        <v>94.247779607693786</v>
      </c>
      <c r="O705">
        <v>10</v>
      </c>
      <c r="P705" t="s">
        <v>29</v>
      </c>
      <c r="Q705" t="s">
        <v>30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f t="shared" si="35"/>
        <v>0</v>
      </c>
      <c r="Y705">
        <f t="shared" si="34"/>
        <v>94.247779607693786</v>
      </c>
    </row>
    <row r="706" spans="1:25">
      <c r="A706">
        <v>2021</v>
      </c>
      <c r="B706" t="s">
        <v>25</v>
      </c>
      <c r="C706">
        <v>25</v>
      </c>
      <c r="D706" t="s">
        <v>70</v>
      </c>
      <c r="E706">
        <v>43</v>
      </c>
      <c r="F706">
        <v>1</v>
      </c>
      <c r="G706" t="s">
        <v>27</v>
      </c>
      <c r="H706" t="s">
        <v>39</v>
      </c>
      <c r="I706" t="str">
        <f>VLOOKUP(H706,[1]CODE_SHEET!$A$2:$G$153,3,FALSE)</f>
        <v>Pseudodiploria</v>
      </c>
      <c r="J706" t="str">
        <f>VLOOKUP(H706,[1]CODE_SHEET!$A$2:$G$153,4,FALSE)</f>
        <v>strigosa</v>
      </c>
      <c r="K706" s="1">
        <v>20</v>
      </c>
      <c r="L706" s="1">
        <v>25</v>
      </c>
      <c r="M706" s="1">
        <v>15</v>
      </c>
      <c r="N706">
        <f t="shared" si="33"/>
        <v>1060.2875205865553</v>
      </c>
      <c r="O706">
        <v>10</v>
      </c>
      <c r="P706" t="s">
        <v>29</v>
      </c>
      <c r="Q706" t="s">
        <v>30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f t="shared" si="35"/>
        <v>0</v>
      </c>
      <c r="Y706">
        <f t="shared" si="34"/>
        <v>1060.2875205865553</v>
      </c>
    </row>
    <row r="707" spans="1:25">
      <c r="A707">
        <v>2021</v>
      </c>
      <c r="B707" t="s">
        <v>25</v>
      </c>
      <c r="C707">
        <v>25</v>
      </c>
      <c r="D707" t="s">
        <v>70</v>
      </c>
      <c r="E707">
        <v>43</v>
      </c>
      <c r="F707">
        <v>1</v>
      </c>
      <c r="G707" t="s">
        <v>27</v>
      </c>
      <c r="H707" t="s">
        <v>37</v>
      </c>
      <c r="I707" t="str">
        <f>VLOOKUP(H707,[1]CODE_SHEET!$A$2:$G$153,3,FALSE)</f>
        <v>Agaricia</v>
      </c>
      <c r="J707" t="str">
        <f>VLOOKUP(H707,[1]CODE_SHEET!$A$2:$G$153,4,FALSE)</f>
        <v>larmarcki</v>
      </c>
      <c r="K707" s="1">
        <v>25</v>
      </c>
      <c r="L707" s="1">
        <v>20</v>
      </c>
      <c r="M707" s="1">
        <v>5</v>
      </c>
      <c r="N707">
        <f t="shared" ref="N707:N770" si="36">PI()*(K707/2)*M707+PI()*(L707/2)*M707</f>
        <v>353.42917352885172</v>
      </c>
      <c r="O707">
        <v>10</v>
      </c>
      <c r="P707" t="s">
        <v>29</v>
      </c>
      <c r="Q707" t="s">
        <v>30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f t="shared" si="35"/>
        <v>0</v>
      </c>
      <c r="Y707">
        <f t="shared" ref="Y707:Y803" si="37">N707-X707</f>
        <v>353.42917352885172</v>
      </c>
    </row>
    <row r="708" spans="1:25">
      <c r="A708">
        <v>2021</v>
      </c>
      <c r="B708" t="s">
        <v>25</v>
      </c>
      <c r="C708">
        <v>25</v>
      </c>
      <c r="D708" t="s">
        <v>70</v>
      </c>
      <c r="E708">
        <v>43</v>
      </c>
      <c r="F708">
        <v>1</v>
      </c>
      <c r="G708" t="s">
        <v>27</v>
      </c>
      <c r="H708" t="s">
        <v>38</v>
      </c>
      <c r="I708" t="str">
        <f>VLOOKUP(H708,[1]CODE_SHEET!$A$2:$G$153,3,FALSE)</f>
        <v>Orbicella</v>
      </c>
      <c r="J708" t="str">
        <f>VLOOKUP(H708,[1]CODE_SHEET!$A$2:$G$153,4,FALSE)</f>
        <v>faveolata</v>
      </c>
      <c r="K708" s="1">
        <v>20</v>
      </c>
      <c r="L708" s="1">
        <v>15</v>
      </c>
      <c r="M708" s="1">
        <v>11</v>
      </c>
      <c r="N708">
        <f t="shared" si="36"/>
        <v>604.75658581603511</v>
      </c>
      <c r="O708">
        <v>10</v>
      </c>
      <c r="P708" t="s">
        <v>29</v>
      </c>
      <c r="Q708" t="s">
        <v>30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f t="shared" si="35"/>
        <v>0</v>
      </c>
      <c r="Y708">
        <f t="shared" si="37"/>
        <v>604.75658581603511</v>
      </c>
    </row>
    <row r="709" spans="1:25">
      <c r="A709">
        <v>2021</v>
      </c>
      <c r="B709" t="s">
        <v>25</v>
      </c>
      <c r="C709">
        <v>25</v>
      </c>
      <c r="D709" t="s">
        <v>70</v>
      </c>
      <c r="E709">
        <v>43</v>
      </c>
      <c r="F709">
        <v>1</v>
      </c>
      <c r="G709" t="s">
        <v>27</v>
      </c>
      <c r="H709" t="s">
        <v>31</v>
      </c>
      <c r="I709" t="str">
        <f>VLOOKUP(H709,[1]CODE_SHEET!$A$2:$G$153,3,FALSE)</f>
        <v>Agaricia</v>
      </c>
      <c r="J709" t="str">
        <f>VLOOKUP(H709,[1]CODE_SHEET!$A$2:$G$153,4,FALSE)</f>
        <v>agaricites</v>
      </c>
      <c r="K709" s="1">
        <v>20</v>
      </c>
      <c r="L709" s="1">
        <v>30</v>
      </c>
      <c r="M709" s="1">
        <v>11</v>
      </c>
      <c r="N709">
        <f t="shared" si="36"/>
        <v>863.93797973719302</v>
      </c>
      <c r="O709">
        <v>10</v>
      </c>
      <c r="P709" t="s">
        <v>29</v>
      </c>
      <c r="Q709" t="s">
        <v>30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f t="shared" si="35"/>
        <v>0</v>
      </c>
      <c r="Y709">
        <f t="shared" si="37"/>
        <v>863.93797973719302</v>
      </c>
    </row>
    <row r="710" spans="1:25">
      <c r="A710">
        <v>2021</v>
      </c>
      <c r="B710" t="s">
        <v>25</v>
      </c>
      <c r="C710">
        <v>25</v>
      </c>
      <c r="D710" t="s">
        <v>70</v>
      </c>
      <c r="E710">
        <v>43</v>
      </c>
      <c r="F710">
        <v>1</v>
      </c>
      <c r="G710" t="s">
        <v>27</v>
      </c>
      <c r="H710" t="s">
        <v>31</v>
      </c>
      <c r="I710" t="str">
        <f>VLOOKUP(H710,[1]CODE_SHEET!$A$2:$G$153,3,FALSE)</f>
        <v>Agaricia</v>
      </c>
      <c r="J710" t="str">
        <f>VLOOKUP(H710,[1]CODE_SHEET!$A$2:$G$153,4,FALSE)</f>
        <v>agaricites</v>
      </c>
      <c r="K710" s="1">
        <v>8</v>
      </c>
      <c r="L710" s="1">
        <v>4</v>
      </c>
      <c r="M710" s="1">
        <v>2</v>
      </c>
      <c r="N710">
        <f t="shared" si="36"/>
        <v>37.699111843077517</v>
      </c>
      <c r="O710">
        <v>10</v>
      </c>
      <c r="P710" t="s">
        <v>29</v>
      </c>
      <c r="Q710" t="s">
        <v>30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f t="shared" si="35"/>
        <v>0</v>
      </c>
      <c r="Y710">
        <f t="shared" si="37"/>
        <v>37.699111843077517</v>
      </c>
    </row>
    <row r="711" spans="1:25">
      <c r="A711">
        <v>2021</v>
      </c>
      <c r="B711" t="s">
        <v>25</v>
      </c>
      <c r="C711">
        <v>25</v>
      </c>
      <c r="D711" t="s">
        <v>70</v>
      </c>
      <c r="E711">
        <v>43</v>
      </c>
      <c r="F711">
        <v>1</v>
      </c>
      <c r="G711" t="s">
        <v>27</v>
      </c>
      <c r="H711" t="s">
        <v>53</v>
      </c>
      <c r="I711" t="str">
        <f>VLOOKUP(H711,[1]CODE_SHEET!$A$2:$G$153,3,FALSE)</f>
        <v>Siderastrea</v>
      </c>
      <c r="J711" t="str">
        <f>VLOOKUP(H711,[1]CODE_SHEET!$A$2:$G$153,4,FALSE)</f>
        <v>radians</v>
      </c>
      <c r="K711" s="1">
        <v>5</v>
      </c>
      <c r="L711" s="1">
        <v>5</v>
      </c>
      <c r="M711" s="1">
        <v>2</v>
      </c>
      <c r="N711">
        <f t="shared" si="36"/>
        <v>31.415926535897931</v>
      </c>
      <c r="O711">
        <v>10</v>
      </c>
      <c r="P711" t="s">
        <v>29</v>
      </c>
      <c r="Q711" t="s">
        <v>30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f t="shared" si="35"/>
        <v>0</v>
      </c>
      <c r="Y711">
        <f t="shared" si="37"/>
        <v>31.415926535897931</v>
      </c>
    </row>
    <row r="712" spans="1:25">
      <c r="A712">
        <v>2021</v>
      </c>
      <c r="B712" t="s">
        <v>25</v>
      </c>
      <c r="C712">
        <v>25</v>
      </c>
      <c r="D712" t="s">
        <v>70</v>
      </c>
      <c r="E712">
        <v>43</v>
      </c>
      <c r="F712">
        <v>1</v>
      </c>
      <c r="G712" t="s">
        <v>27</v>
      </c>
      <c r="H712" t="s">
        <v>40</v>
      </c>
      <c r="I712" t="str">
        <f>VLOOKUP(H712,[1]CODE_SHEET!$A$2:$G$153,3,FALSE)</f>
        <v>Siderastrea</v>
      </c>
      <c r="J712" t="str">
        <f>VLOOKUP(H712,[1]CODE_SHEET!$A$2:$G$153,4,FALSE)</f>
        <v>siderea</v>
      </c>
      <c r="K712" s="1">
        <v>5</v>
      </c>
      <c r="L712" s="1">
        <v>4</v>
      </c>
      <c r="M712" s="1">
        <v>2</v>
      </c>
      <c r="N712">
        <f t="shared" si="36"/>
        <v>28.274333882308138</v>
      </c>
      <c r="O712">
        <v>10</v>
      </c>
      <c r="P712" t="s">
        <v>29</v>
      </c>
      <c r="Q712" t="s">
        <v>30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f t="shared" si="35"/>
        <v>0</v>
      </c>
      <c r="Y712">
        <f t="shared" si="37"/>
        <v>28.274333882308138</v>
      </c>
    </row>
    <row r="713" spans="1:25">
      <c r="A713">
        <v>2021</v>
      </c>
      <c r="B713" t="s">
        <v>25</v>
      </c>
      <c r="C713">
        <v>25</v>
      </c>
      <c r="D713" t="s">
        <v>70</v>
      </c>
      <c r="E713">
        <v>43</v>
      </c>
      <c r="F713">
        <v>1</v>
      </c>
      <c r="G713" t="s">
        <v>27</v>
      </c>
      <c r="H713" t="s">
        <v>40</v>
      </c>
      <c r="I713" t="str">
        <f>VLOOKUP(H713,[1]CODE_SHEET!$A$2:$G$153,3,FALSE)</f>
        <v>Siderastrea</v>
      </c>
      <c r="J713" t="str">
        <f>VLOOKUP(H713,[1]CODE_SHEET!$A$2:$G$153,4,FALSE)</f>
        <v>siderea</v>
      </c>
      <c r="K713" s="1">
        <v>15</v>
      </c>
      <c r="L713" s="1">
        <v>10</v>
      </c>
      <c r="M713" s="1">
        <v>2</v>
      </c>
      <c r="N713">
        <f t="shared" si="36"/>
        <v>78.539816339744817</v>
      </c>
      <c r="O713">
        <v>10</v>
      </c>
      <c r="P713" t="s">
        <v>29</v>
      </c>
      <c r="Q713" t="s">
        <v>30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f t="shared" si="35"/>
        <v>0</v>
      </c>
      <c r="Y713">
        <f t="shared" si="37"/>
        <v>78.539816339744817</v>
      </c>
    </row>
    <row r="714" spans="1:25">
      <c r="A714">
        <v>2021</v>
      </c>
      <c r="B714" t="s">
        <v>25</v>
      </c>
      <c r="C714">
        <v>25</v>
      </c>
      <c r="D714" t="s">
        <v>70</v>
      </c>
      <c r="E714">
        <v>43</v>
      </c>
      <c r="F714">
        <v>1</v>
      </c>
      <c r="G714" t="s">
        <v>27</v>
      </c>
      <c r="H714" t="s">
        <v>31</v>
      </c>
      <c r="I714" t="str">
        <f>VLOOKUP(H714,[1]CODE_SHEET!$A$2:$G$153,3,FALSE)</f>
        <v>Agaricia</v>
      </c>
      <c r="J714" t="str">
        <f>VLOOKUP(H714,[1]CODE_SHEET!$A$2:$G$153,4,FALSE)</f>
        <v>agaricites</v>
      </c>
      <c r="K714" s="1">
        <v>10</v>
      </c>
      <c r="L714" s="1">
        <v>8</v>
      </c>
      <c r="M714" s="1">
        <v>2</v>
      </c>
      <c r="N714">
        <f t="shared" si="36"/>
        <v>56.548667764616276</v>
      </c>
      <c r="O714">
        <v>10</v>
      </c>
      <c r="P714" t="s">
        <v>29</v>
      </c>
      <c r="Q714" t="s">
        <v>30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f t="shared" si="35"/>
        <v>0</v>
      </c>
      <c r="Y714">
        <f t="shared" si="37"/>
        <v>56.548667764616276</v>
      </c>
    </row>
    <row r="715" spans="1:25">
      <c r="A715">
        <v>2021</v>
      </c>
      <c r="B715" t="s">
        <v>25</v>
      </c>
      <c r="C715">
        <v>25</v>
      </c>
      <c r="D715" t="s">
        <v>70</v>
      </c>
      <c r="E715">
        <v>43</v>
      </c>
      <c r="F715">
        <v>1</v>
      </c>
      <c r="G715" t="s">
        <v>27</v>
      </c>
      <c r="H715" t="s">
        <v>38</v>
      </c>
      <c r="I715" t="str">
        <f>VLOOKUP(H715,[1]CODE_SHEET!$A$2:$G$153,3,FALSE)</f>
        <v>Orbicella</v>
      </c>
      <c r="J715" t="str">
        <f>VLOOKUP(H715,[1]CODE_SHEET!$A$2:$G$153,4,FALSE)</f>
        <v>faveolata</v>
      </c>
      <c r="K715" s="1">
        <v>18</v>
      </c>
      <c r="L715" s="1">
        <v>15</v>
      </c>
      <c r="M715" s="1">
        <v>25</v>
      </c>
      <c r="N715">
        <f t="shared" si="36"/>
        <v>1295.9069696057895</v>
      </c>
      <c r="O715">
        <v>10</v>
      </c>
      <c r="P715" t="s">
        <v>29</v>
      </c>
      <c r="Q715" t="s">
        <v>30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f t="shared" si="35"/>
        <v>0</v>
      </c>
      <c r="Y715">
        <f t="shared" si="37"/>
        <v>1295.9069696057895</v>
      </c>
    </row>
    <row r="716" spans="1:25">
      <c r="A716">
        <v>2021</v>
      </c>
      <c r="B716" t="s">
        <v>25</v>
      </c>
      <c r="C716">
        <v>25</v>
      </c>
      <c r="D716" t="s">
        <v>70</v>
      </c>
      <c r="E716">
        <v>43</v>
      </c>
      <c r="F716">
        <v>1</v>
      </c>
      <c r="G716" t="s">
        <v>27</v>
      </c>
      <c r="H716" t="s">
        <v>40</v>
      </c>
      <c r="I716" t="str">
        <f>VLOOKUP(H716,[1]CODE_SHEET!$A$2:$G$153,3,FALSE)</f>
        <v>Siderastrea</v>
      </c>
      <c r="J716" t="str">
        <f>VLOOKUP(H716,[1]CODE_SHEET!$A$2:$G$153,4,FALSE)</f>
        <v>siderea</v>
      </c>
      <c r="K716" s="1">
        <v>6</v>
      </c>
      <c r="L716" s="1">
        <v>6</v>
      </c>
      <c r="M716" s="1">
        <v>2</v>
      </c>
      <c r="N716">
        <f t="shared" si="36"/>
        <v>37.699111843077517</v>
      </c>
      <c r="O716">
        <v>10</v>
      </c>
      <c r="P716" t="s">
        <v>29</v>
      </c>
      <c r="Q716" t="s">
        <v>30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f t="shared" si="35"/>
        <v>0</v>
      </c>
      <c r="Y716">
        <f t="shared" si="37"/>
        <v>37.699111843077517</v>
      </c>
    </row>
    <row r="717" spans="1:25">
      <c r="A717">
        <v>2021</v>
      </c>
      <c r="B717" t="s">
        <v>25</v>
      </c>
      <c r="C717">
        <v>25</v>
      </c>
      <c r="D717" t="s">
        <v>70</v>
      </c>
      <c r="E717">
        <v>43</v>
      </c>
      <c r="F717">
        <v>1</v>
      </c>
      <c r="G717" t="s">
        <v>27</v>
      </c>
      <c r="H717" t="s">
        <v>40</v>
      </c>
      <c r="I717" t="str">
        <f>VLOOKUP(H717,[1]CODE_SHEET!$A$2:$G$153,3,FALSE)</f>
        <v>Siderastrea</v>
      </c>
      <c r="J717" t="str">
        <f>VLOOKUP(H717,[1]CODE_SHEET!$A$2:$G$153,4,FALSE)</f>
        <v>siderea</v>
      </c>
      <c r="K717" s="1">
        <v>8</v>
      </c>
      <c r="L717" s="1">
        <v>8</v>
      </c>
      <c r="M717" s="1">
        <v>2</v>
      </c>
      <c r="N717">
        <f t="shared" si="36"/>
        <v>50.26548245743669</v>
      </c>
      <c r="O717">
        <v>10</v>
      </c>
      <c r="P717" t="s">
        <v>29</v>
      </c>
      <c r="Q717" t="s">
        <v>30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f t="shared" si="35"/>
        <v>0</v>
      </c>
      <c r="Y717">
        <f t="shared" si="37"/>
        <v>50.26548245743669</v>
      </c>
    </row>
    <row r="718" spans="1:25">
      <c r="A718">
        <v>2021</v>
      </c>
      <c r="B718" t="s">
        <v>25</v>
      </c>
      <c r="C718">
        <v>25</v>
      </c>
      <c r="D718" t="s">
        <v>70</v>
      </c>
      <c r="E718">
        <v>43</v>
      </c>
      <c r="F718">
        <v>1</v>
      </c>
      <c r="G718" t="s">
        <v>27</v>
      </c>
      <c r="H718" t="s">
        <v>31</v>
      </c>
      <c r="I718" t="str">
        <f>VLOOKUP(H718,[1]CODE_SHEET!$A$2:$G$153,3,FALSE)</f>
        <v>Agaricia</v>
      </c>
      <c r="J718" t="str">
        <f>VLOOKUP(H718,[1]CODE_SHEET!$A$2:$G$153,4,FALSE)</f>
        <v>agaricites</v>
      </c>
      <c r="K718" s="1">
        <v>20</v>
      </c>
      <c r="L718" s="1">
        <v>15</v>
      </c>
      <c r="M718" s="1">
        <v>15</v>
      </c>
      <c r="N718">
        <f t="shared" si="36"/>
        <v>824.66807156732068</v>
      </c>
      <c r="O718">
        <v>10</v>
      </c>
      <c r="P718" t="s">
        <v>29</v>
      </c>
      <c r="Q718" t="s">
        <v>30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f t="shared" si="35"/>
        <v>0</v>
      </c>
      <c r="Y718">
        <f t="shared" si="37"/>
        <v>824.66807156732068</v>
      </c>
    </row>
    <row r="719" spans="1:25">
      <c r="A719">
        <v>2021</v>
      </c>
      <c r="B719" t="s">
        <v>25</v>
      </c>
      <c r="C719">
        <v>25</v>
      </c>
      <c r="D719" t="s">
        <v>70</v>
      </c>
      <c r="E719">
        <v>43</v>
      </c>
      <c r="F719">
        <v>1</v>
      </c>
      <c r="G719" t="s">
        <v>27</v>
      </c>
      <c r="H719" t="s">
        <v>38</v>
      </c>
      <c r="I719" t="str">
        <f>VLOOKUP(H719,[1]CODE_SHEET!$A$2:$G$153,3,FALSE)</f>
        <v>Orbicella</v>
      </c>
      <c r="J719" t="str">
        <f>VLOOKUP(H719,[1]CODE_SHEET!$A$2:$G$153,4,FALSE)</f>
        <v>faveolata</v>
      </c>
      <c r="K719" s="1">
        <v>30</v>
      </c>
      <c r="L719" s="1">
        <v>30</v>
      </c>
      <c r="M719" s="1">
        <v>35</v>
      </c>
      <c r="N719">
        <f t="shared" si="36"/>
        <v>3298.6722862692827</v>
      </c>
      <c r="O719">
        <v>10</v>
      </c>
      <c r="P719" t="s">
        <v>29</v>
      </c>
      <c r="Q719" t="s">
        <v>30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f t="shared" si="35"/>
        <v>0</v>
      </c>
      <c r="Y719">
        <f t="shared" si="37"/>
        <v>3298.6722862692827</v>
      </c>
    </row>
    <row r="720" spans="1:25">
      <c r="A720">
        <v>2021</v>
      </c>
      <c r="B720" t="s">
        <v>25</v>
      </c>
      <c r="C720">
        <v>25</v>
      </c>
      <c r="D720" t="s">
        <v>70</v>
      </c>
      <c r="E720">
        <v>43</v>
      </c>
      <c r="F720">
        <v>1</v>
      </c>
      <c r="G720" t="s">
        <v>27</v>
      </c>
      <c r="H720" t="s">
        <v>40</v>
      </c>
      <c r="I720" t="str">
        <f>VLOOKUP(H720,[1]CODE_SHEET!$A$2:$G$153,3,FALSE)</f>
        <v>Siderastrea</v>
      </c>
      <c r="J720" t="str">
        <f>VLOOKUP(H720,[1]CODE_SHEET!$A$2:$G$153,4,FALSE)</f>
        <v>siderea</v>
      </c>
      <c r="K720" s="1">
        <v>35</v>
      </c>
      <c r="L720" s="1">
        <v>20</v>
      </c>
      <c r="M720" s="1">
        <v>11</v>
      </c>
      <c r="N720">
        <f t="shared" si="36"/>
        <v>950.33177771091232</v>
      </c>
      <c r="O720">
        <v>10</v>
      </c>
      <c r="P720" t="s">
        <v>29</v>
      </c>
      <c r="Q720" t="s">
        <v>30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</v>
      </c>
      <c r="X720">
        <f t="shared" si="35"/>
        <v>475.16588885545616</v>
      </c>
      <c r="Y720">
        <f t="shared" si="37"/>
        <v>475.16588885545616</v>
      </c>
    </row>
    <row r="721" spans="1:25">
      <c r="A721">
        <v>2021</v>
      </c>
      <c r="B721" t="s">
        <v>25</v>
      </c>
      <c r="C721">
        <v>25</v>
      </c>
      <c r="D721" t="s">
        <v>70</v>
      </c>
      <c r="E721">
        <v>43</v>
      </c>
      <c r="F721">
        <v>1</v>
      </c>
      <c r="G721" t="s">
        <v>27</v>
      </c>
      <c r="H721" t="s">
        <v>34</v>
      </c>
      <c r="I721" t="str">
        <f>VLOOKUP(H721,[1]CODE_SHEET!$A$2:$G$153,3,FALSE)</f>
        <v>Porites</v>
      </c>
      <c r="J721" t="str">
        <f>VLOOKUP(H721,[1]CODE_SHEET!$A$2:$G$153,4,FALSE)</f>
        <v>astreoides</v>
      </c>
      <c r="K721" s="1">
        <v>20</v>
      </c>
      <c r="L721" s="1">
        <v>15</v>
      </c>
      <c r="M721" s="1">
        <v>11</v>
      </c>
      <c r="N721">
        <f t="shared" si="36"/>
        <v>604.75658581603511</v>
      </c>
      <c r="O721">
        <v>10</v>
      </c>
      <c r="P721" t="s">
        <v>29</v>
      </c>
      <c r="Q721" t="s">
        <v>30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f t="shared" si="35"/>
        <v>0</v>
      </c>
      <c r="Y721">
        <f t="shared" si="37"/>
        <v>604.75658581603511</v>
      </c>
    </row>
    <row r="722" spans="1:25">
      <c r="A722">
        <v>2021</v>
      </c>
      <c r="B722" t="s">
        <v>25</v>
      </c>
      <c r="C722">
        <v>25</v>
      </c>
      <c r="D722" t="s">
        <v>70</v>
      </c>
      <c r="E722">
        <v>43</v>
      </c>
      <c r="F722">
        <v>1</v>
      </c>
      <c r="G722" t="s">
        <v>27</v>
      </c>
      <c r="H722" t="s">
        <v>31</v>
      </c>
      <c r="I722" t="str">
        <f>VLOOKUP(H722,[1]CODE_SHEET!$A$2:$G$153,3,FALSE)</f>
        <v>Agaricia</v>
      </c>
      <c r="J722" t="str">
        <f>VLOOKUP(H722,[1]CODE_SHEET!$A$2:$G$153,4,FALSE)</f>
        <v>agaricites</v>
      </c>
      <c r="K722" s="1">
        <v>20</v>
      </c>
      <c r="L722" s="1">
        <v>15</v>
      </c>
      <c r="M722" s="1">
        <v>15</v>
      </c>
      <c r="N722">
        <f t="shared" si="36"/>
        <v>824.66807156732068</v>
      </c>
      <c r="O722">
        <v>10</v>
      </c>
      <c r="P722" t="s">
        <v>29</v>
      </c>
      <c r="Q722" t="s">
        <v>30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f t="shared" si="35"/>
        <v>0</v>
      </c>
      <c r="Y722">
        <f t="shared" si="37"/>
        <v>824.66807156732068</v>
      </c>
    </row>
    <row r="723" spans="1:25">
      <c r="A723">
        <v>2021</v>
      </c>
      <c r="B723" t="s">
        <v>25</v>
      </c>
      <c r="C723">
        <v>25</v>
      </c>
      <c r="D723" t="s">
        <v>70</v>
      </c>
      <c r="E723">
        <v>43</v>
      </c>
      <c r="F723">
        <v>1</v>
      </c>
      <c r="G723" t="s">
        <v>27</v>
      </c>
      <c r="H723" t="s">
        <v>59</v>
      </c>
      <c r="I723" t="str">
        <f>VLOOKUP(H723,[1]CODE_SHEET!$A$2:$G$153,3,FALSE)</f>
        <v xml:space="preserve">Stephanocoenia </v>
      </c>
      <c r="J723" t="str">
        <f>VLOOKUP(H723,[1]CODE_SHEET!$A$2:$G$153,4,FALSE)</f>
        <v>intersepta</v>
      </c>
      <c r="K723" s="1">
        <v>10</v>
      </c>
      <c r="L723" s="1">
        <v>10</v>
      </c>
      <c r="M723" s="1">
        <v>4</v>
      </c>
      <c r="N723">
        <f t="shared" si="36"/>
        <v>125.66370614359172</v>
      </c>
      <c r="O723">
        <v>10</v>
      </c>
      <c r="P723" t="s">
        <v>29</v>
      </c>
      <c r="Q723" t="s">
        <v>30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f t="shared" si="35"/>
        <v>0</v>
      </c>
      <c r="Y723">
        <f t="shared" si="37"/>
        <v>125.66370614359172</v>
      </c>
    </row>
    <row r="724" spans="1:25">
      <c r="A724">
        <v>2021</v>
      </c>
      <c r="B724" t="s">
        <v>25</v>
      </c>
      <c r="C724">
        <v>25</v>
      </c>
      <c r="D724" t="s">
        <v>70</v>
      </c>
      <c r="E724">
        <v>43</v>
      </c>
      <c r="F724">
        <v>1</v>
      </c>
      <c r="G724" t="s">
        <v>27</v>
      </c>
      <c r="H724" t="s">
        <v>40</v>
      </c>
      <c r="I724" t="str">
        <f>VLOOKUP(H724,[1]CODE_SHEET!$A$2:$G$153,3,FALSE)</f>
        <v>Siderastrea</v>
      </c>
      <c r="J724" t="str">
        <f>VLOOKUP(H724,[1]CODE_SHEET!$A$2:$G$153,4,FALSE)</f>
        <v>siderea</v>
      </c>
      <c r="K724" s="1">
        <v>8</v>
      </c>
      <c r="L724" s="1">
        <v>5</v>
      </c>
      <c r="M724" s="1">
        <v>2</v>
      </c>
      <c r="N724">
        <f t="shared" si="36"/>
        <v>40.840704496667314</v>
      </c>
      <c r="O724">
        <v>10</v>
      </c>
      <c r="P724" t="s">
        <v>29</v>
      </c>
      <c r="Q724" t="s">
        <v>30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f t="shared" si="35"/>
        <v>0</v>
      </c>
      <c r="Y724">
        <f t="shared" si="37"/>
        <v>40.840704496667314</v>
      </c>
    </row>
    <row r="725" spans="1:25">
      <c r="A725">
        <v>2021</v>
      </c>
      <c r="B725" t="s">
        <v>25</v>
      </c>
      <c r="C725">
        <v>25</v>
      </c>
      <c r="D725" t="s">
        <v>70</v>
      </c>
      <c r="E725">
        <v>43</v>
      </c>
      <c r="F725">
        <v>1</v>
      </c>
      <c r="G725" t="s">
        <v>27</v>
      </c>
      <c r="H725" t="s">
        <v>32</v>
      </c>
      <c r="I725" t="str">
        <f>VLOOKUP(H725,[1]CODE_SHEET!$A$2:$G$153,3,FALSE)</f>
        <v>Porites</v>
      </c>
      <c r="J725" t="str">
        <f>VLOOKUP(H725,[1]CODE_SHEET!$A$2:$G$153,4,FALSE)</f>
        <v>porites</v>
      </c>
      <c r="K725" s="1">
        <v>20</v>
      </c>
      <c r="L725" s="1">
        <v>20</v>
      </c>
      <c r="M725" s="1">
        <v>11</v>
      </c>
      <c r="N725">
        <f t="shared" si="36"/>
        <v>691.15038378975453</v>
      </c>
      <c r="O725">
        <v>10</v>
      </c>
      <c r="P725" t="s">
        <v>29</v>
      </c>
      <c r="Q725" t="s">
        <v>30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20</v>
      </c>
      <c r="X725">
        <f t="shared" si="35"/>
        <v>138.23007675795091</v>
      </c>
      <c r="Y725">
        <f t="shared" si="37"/>
        <v>552.92030703180365</v>
      </c>
    </row>
    <row r="726" spans="1:25">
      <c r="A726">
        <v>2021</v>
      </c>
      <c r="B726" t="s">
        <v>25</v>
      </c>
      <c r="C726">
        <v>25</v>
      </c>
      <c r="D726" t="s">
        <v>70</v>
      </c>
      <c r="E726">
        <v>43</v>
      </c>
      <c r="F726">
        <v>1</v>
      </c>
      <c r="G726" t="s">
        <v>27</v>
      </c>
      <c r="H726" t="s">
        <v>34</v>
      </c>
      <c r="I726" t="str">
        <f>VLOOKUP(H726,[1]CODE_SHEET!$A$2:$G$153,3,FALSE)</f>
        <v>Porites</v>
      </c>
      <c r="J726" t="str">
        <f>VLOOKUP(H726,[1]CODE_SHEET!$A$2:$G$153,4,FALSE)</f>
        <v>astreoides</v>
      </c>
      <c r="K726" s="1">
        <v>10</v>
      </c>
      <c r="L726" s="1">
        <v>10</v>
      </c>
      <c r="M726" s="1">
        <v>2</v>
      </c>
      <c r="N726">
        <f t="shared" si="36"/>
        <v>62.831853071795862</v>
      </c>
      <c r="O726">
        <v>10</v>
      </c>
      <c r="P726" t="s">
        <v>29</v>
      </c>
      <c r="Q726" t="s">
        <v>30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f t="shared" si="35"/>
        <v>0</v>
      </c>
      <c r="Y726">
        <f t="shared" si="37"/>
        <v>62.831853071795862</v>
      </c>
    </row>
    <row r="727" spans="1:25">
      <c r="A727">
        <v>2021</v>
      </c>
      <c r="B727" t="s">
        <v>25</v>
      </c>
      <c r="C727">
        <v>25</v>
      </c>
      <c r="D727" t="s">
        <v>70</v>
      </c>
      <c r="E727">
        <v>43</v>
      </c>
      <c r="F727">
        <v>1</v>
      </c>
      <c r="G727" t="s">
        <v>27</v>
      </c>
      <c r="H727" t="s">
        <v>37</v>
      </c>
      <c r="I727" t="str">
        <f>VLOOKUP(H727,[1]CODE_SHEET!$A$2:$G$153,3,FALSE)</f>
        <v>Agaricia</v>
      </c>
      <c r="J727" t="str">
        <f>VLOOKUP(H727,[1]CODE_SHEET!$A$2:$G$153,4,FALSE)</f>
        <v>larmarcki</v>
      </c>
      <c r="K727" s="1">
        <v>10</v>
      </c>
      <c r="L727" s="1">
        <v>10</v>
      </c>
      <c r="M727" s="1">
        <v>2</v>
      </c>
      <c r="N727">
        <f t="shared" si="36"/>
        <v>62.831853071795862</v>
      </c>
      <c r="O727">
        <v>10</v>
      </c>
      <c r="P727" t="s">
        <v>29</v>
      </c>
      <c r="Q727" t="s">
        <v>30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f t="shared" si="35"/>
        <v>0</v>
      </c>
      <c r="Y727">
        <f t="shared" si="37"/>
        <v>62.831853071795862</v>
      </c>
    </row>
    <row r="728" spans="1:25">
      <c r="A728">
        <v>2021</v>
      </c>
      <c r="B728" t="s">
        <v>25</v>
      </c>
      <c r="C728">
        <v>25</v>
      </c>
      <c r="D728" t="s">
        <v>70</v>
      </c>
      <c r="E728">
        <v>43</v>
      </c>
      <c r="F728">
        <v>1</v>
      </c>
      <c r="G728" t="s">
        <v>27</v>
      </c>
      <c r="H728" t="s">
        <v>42</v>
      </c>
      <c r="I728" t="str">
        <f>VLOOKUP(H728,[1]CODE_SHEET!$A$2:$G$153,3,FALSE)</f>
        <v>Agaricia</v>
      </c>
      <c r="J728" t="str">
        <f>VLOOKUP(H728,[1]CODE_SHEET!$A$2:$G$153,4,FALSE)</f>
        <v>humilis</v>
      </c>
      <c r="K728" s="1">
        <v>7</v>
      </c>
      <c r="L728" s="1">
        <v>5</v>
      </c>
      <c r="M728" s="1">
        <v>2</v>
      </c>
      <c r="N728">
        <f t="shared" si="36"/>
        <v>37.699111843077517</v>
      </c>
      <c r="O728">
        <v>10</v>
      </c>
      <c r="P728" t="s">
        <v>29</v>
      </c>
      <c r="Q728" t="s">
        <v>30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f t="shared" si="35"/>
        <v>0</v>
      </c>
      <c r="Y728">
        <f t="shared" si="37"/>
        <v>37.699111843077517</v>
      </c>
    </row>
    <row r="729" spans="1:25">
      <c r="A729">
        <v>2021</v>
      </c>
      <c r="B729" t="s">
        <v>25</v>
      </c>
      <c r="C729">
        <v>25</v>
      </c>
      <c r="D729" t="s">
        <v>70</v>
      </c>
      <c r="E729">
        <v>43</v>
      </c>
      <c r="F729">
        <v>1</v>
      </c>
      <c r="G729" t="s">
        <v>27</v>
      </c>
      <c r="H729" t="s">
        <v>34</v>
      </c>
      <c r="I729" t="str">
        <f>VLOOKUP(H729,[1]CODE_SHEET!$A$2:$G$153,3,FALSE)</f>
        <v>Porites</v>
      </c>
      <c r="J729" t="str">
        <f>VLOOKUP(H729,[1]CODE_SHEET!$A$2:$G$153,4,FALSE)</f>
        <v>astreoides</v>
      </c>
      <c r="K729" s="1">
        <v>5</v>
      </c>
      <c r="L729" s="1">
        <v>5</v>
      </c>
      <c r="M729" s="1">
        <v>5</v>
      </c>
      <c r="N729">
        <f t="shared" si="36"/>
        <v>78.539816339744831</v>
      </c>
      <c r="O729">
        <v>10</v>
      </c>
      <c r="P729" t="s">
        <v>29</v>
      </c>
      <c r="Q729" t="s">
        <v>30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f t="shared" si="35"/>
        <v>0</v>
      </c>
      <c r="Y729">
        <f t="shared" si="37"/>
        <v>78.539816339744831</v>
      </c>
    </row>
    <row r="730" spans="1:25">
      <c r="A730">
        <v>2021</v>
      </c>
      <c r="B730" t="s">
        <v>25</v>
      </c>
      <c r="C730">
        <v>25</v>
      </c>
      <c r="D730" t="s">
        <v>70</v>
      </c>
      <c r="E730">
        <v>43</v>
      </c>
      <c r="F730">
        <v>1</v>
      </c>
      <c r="G730" t="s">
        <v>27</v>
      </c>
      <c r="H730" t="s">
        <v>34</v>
      </c>
      <c r="I730" t="str">
        <f>VLOOKUP(H730,[1]CODE_SHEET!$A$2:$G$153,3,FALSE)</f>
        <v>Porites</v>
      </c>
      <c r="J730" t="str">
        <f>VLOOKUP(H730,[1]CODE_SHEET!$A$2:$G$153,4,FALSE)</f>
        <v>astreoides</v>
      </c>
      <c r="K730" s="1">
        <v>6</v>
      </c>
      <c r="L730" s="1">
        <v>5</v>
      </c>
      <c r="M730" s="1">
        <v>5</v>
      </c>
      <c r="N730">
        <f t="shared" si="36"/>
        <v>86.393797973719302</v>
      </c>
      <c r="O730">
        <v>10</v>
      </c>
      <c r="P730" t="s">
        <v>29</v>
      </c>
      <c r="Q730" t="s">
        <v>30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f t="shared" si="35"/>
        <v>0</v>
      </c>
      <c r="Y730">
        <f t="shared" si="37"/>
        <v>86.393797973719302</v>
      </c>
    </row>
    <row r="731" spans="1:25">
      <c r="A731">
        <v>2021</v>
      </c>
      <c r="B731" t="s">
        <v>25</v>
      </c>
      <c r="C731">
        <v>25</v>
      </c>
      <c r="D731" t="s">
        <v>70</v>
      </c>
      <c r="E731">
        <v>43</v>
      </c>
      <c r="F731">
        <v>1</v>
      </c>
      <c r="G731" t="s">
        <v>27</v>
      </c>
      <c r="H731" t="s">
        <v>40</v>
      </c>
      <c r="I731" t="str">
        <f>VLOOKUP(H731,[1]CODE_SHEET!$A$2:$G$153,3,FALSE)</f>
        <v>Siderastrea</v>
      </c>
      <c r="J731" t="str">
        <f>VLOOKUP(H731,[1]CODE_SHEET!$A$2:$G$153,4,FALSE)</f>
        <v>siderea</v>
      </c>
      <c r="K731" s="1">
        <v>8</v>
      </c>
      <c r="L731" s="1">
        <v>5</v>
      </c>
      <c r="M731" s="1">
        <v>3</v>
      </c>
      <c r="N731">
        <f t="shared" si="36"/>
        <v>61.261056745000964</v>
      </c>
      <c r="O731">
        <v>10</v>
      </c>
      <c r="P731" t="s">
        <v>29</v>
      </c>
      <c r="Q731" t="s">
        <v>30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f t="shared" si="35"/>
        <v>0</v>
      </c>
      <c r="Y731">
        <f t="shared" si="37"/>
        <v>61.261056745000964</v>
      </c>
    </row>
    <row r="732" spans="1:25">
      <c r="A732">
        <v>2021</v>
      </c>
      <c r="B732" t="s">
        <v>25</v>
      </c>
      <c r="C732">
        <v>25</v>
      </c>
      <c r="D732" t="s">
        <v>70</v>
      </c>
      <c r="E732">
        <v>43</v>
      </c>
      <c r="F732">
        <v>1</v>
      </c>
      <c r="G732" t="s">
        <v>27</v>
      </c>
      <c r="H732" t="s">
        <v>40</v>
      </c>
      <c r="I732" t="str">
        <f>VLOOKUP(H732,[1]CODE_SHEET!$A$2:$G$153,3,FALSE)</f>
        <v>Siderastrea</v>
      </c>
      <c r="J732" t="str">
        <f>VLOOKUP(H732,[1]CODE_SHEET!$A$2:$G$153,4,FALSE)</f>
        <v>siderea</v>
      </c>
      <c r="K732" s="1">
        <v>10</v>
      </c>
      <c r="L732" s="1">
        <v>8</v>
      </c>
      <c r="M732" s="1">
        <v>3</v>
      </c>
      <c r="N732">
        <f t="shared" si="36"/>
        <v>84.823001646924411</v>
      </c>
      <c r="O732">
        <v>10</v>
      </c>
      <c r="P732" t="s">
        <v>29</v>
      </c>
      <c r="Q732" t="s">
        <v>30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f t="shared" si="35"/>
        <v>0</v>
      </c>
      <c r="Y732">
        <f t="shared" si="37"/>
        <v>84.823001646924411</v>
      </c>
    </row>
    <row r="733" spans="1:25">
      <c r="A733">
        <v>2021</v>
      </c>
      <c r="B733" t="s">
        <v>25</v>
      </c>
      <c r="C733">
        <v>25</v>
      </c>
      <c r="D733" t="s">
        <v>70</v>
      </c>
      <c r="E733">
        <v>43</v>
      </c>
      <c r="F733">
        <v>1</v>
      </c>
      <c r="G733" t="s">
        <v>27</v>
      </c>
      <c r="H733" t="s">
        <v>40</v>
      </c>
      <c r="I733" t="str">
        <f>VLOOKUP(H733,[1]CODE_SHEET!$A$2:$G$153,3,FALSE)</f>
        <v>Siderastrea</v>
      </c>
      <c r="J733" t="str">
        <f>VLOOKUP(H733,[1]CODE_SHEET!$A$2:$G$153,4,FALSE)</f>
        <v>siderea</v>
      </c>
      <c r="K733" s="1">
        <v>18</v>
      </c>
      <c r="L733" s="1">
        <v>10</v>
      </c>
      <c r="M733" s="1">
        <v>5</v>
      </c>
      <c r="N733">
        <f t="shared" si="36"/>
        <v>219.91148575128551</v>
      </c>
      <c r="O733">
        <v>10</v>
      </c>
      <c r="P733" t="s">
        <v>29</v>
      </c>
      <c r="Q733" t="s">
        <v>30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30</v>
      </c>
      <c r="X733">
        <f t="shared" si="35"/>
        <v>65.973445725385645</v>
      </c>
      <c r="Y733">
        <f t="shared" si="37"/>
        <v>153.93804002589985</v>
      </c>
    </row>
    <row r="734" spans="1:25">
      <c r="A734">
        <v>2021</v>
      </c>
      <c r="B734" t="s">
        <v>25</v>
      </c>
      <c r="C734">
        <v>25</v>
      </c>
      <c r="D734" t="s">
        <v>70</v>
      </c>
      <c r="E734">
        <v>43</v>
      </c>
      <c r="F734">
        <v>1</v>
      </c>
      <c r="G734" t="s">
        <v>27</v>
      </c>
      <c r="H734" t="s">
        <v>32</v>
      </c>
      <c r="I734" t="str">
        <f>VLOOKUP(H734,[1]CODE_SHEET!$A$2:$G$153,3,FALSE)</f>
        <v>Porites</v>
      </c>
      <c r="J734" t="str">
        <f>VLOOKUP(H734,[1]CODE_SHEET!$A$2:$G$153,4,FALSE)</f>
        <v>porites</v>
      </c>
      <c r="K734" s="1">
        <v>30</v>
      </c>
      <c r="L734" s="1">
        <v>25</v>
      </c>
      <c r="M734" s="1">
        <v>11</v>
      </c>
      <c r="N734">
        <f t="shared" si="36"/>
        <v>950.33177771091232</v>
      </c>
      <c r="O734">
        <v>10</v>
      </c>
      <c r="P734" t="s">
        <v>29</v>
      </c>
      <c r="Q734" t="s">
        <v>30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40</v>
      </c>
      <c r="X734">
        <f t="shared" si="35"/>
        <v>380.13271108436493</v>
      </c>
      <c r="Y734">
        <f t="shared" si="37"/>
        <v>570.19906662654739</v>
      </c>
    </row>
    <row r="735" spans="1:25">
      <c r="A735">
        <v>2021</v>
      </c>
      <c r="B735" t="s">
        <v>25</v>
      </c>
      <c r="C735">
        <v>25</v>
      </c>
      <c r="D735" t="s">
        <v>70</v>
      </c>
      <c r="E735">
        <v>43</v>
      </c>
      <c r="F735">
        <v>1</v>
      </c>
      <c r="G735" t="s">
        <v>27</v>
      </c>
      <c r="H735" t="s">
        <v>34</v>
      </c>
      <c r="I735" t="str">
        <f>VLOOKUP(H735,[1]CODE_SHEET!$A$2:$G$153,3,FALSE)</f>
        <v>Porites</v>
      </c>
      <c r="J735" t="str">
        <f>VLOOKUP(H735,[1]CODE_SHEET!$A$2:$G$153,4,FALSE)</f>
        <v>astreoides</v>
      </c>
      <c r="K735" s="1">
        <v>10</v>
      </c>
      <c r="L735" s="1">
        <v>15</v>
      </c>
      <c r="M735" s="1">
        <v>5</v>
      </c>
      <c r="N735">
        <f t="shared" si="36"/>
        <v>196.34954084936209</v>
      </c>
      <c r="O735">
        <v>10</v>
      </c>
      <c r="P735" t="s">
        <v>29</v>
      </c>
      <c r="Q735" t="s">
        <v>30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f t="shared" si="35"/>
        <v>0</v>
      </c>
      <c r="Y735">
        <f t="shared" si="37"/>
        <v>196.34954084936209</v>
      </c>
    </row>
    <row r="736" spans="1:25">
      <c r="A736">
        <v>2021</v>
      </c>
      <c r="B736" t="s">
        <v>25</v>
      </c>
      <c r="C736">
        <v>25</v>
      </c>
      <c r="D736" t="s">
        <v>70</v>
      </c>
      <c r="E736">
        <v>43</v>
      </c>
      <c r="F736">
        <v>1</v>
      </c>
      <c r="G736" t="s">
        <v>27</v>
      </c>
      <c r="H736" t="s">
        <v>34</v>
      </c>
      <c r="I736" t="str">
        <f>VLOOKUP(H736,[1]CODE_SHEET!$A$2:$G$153,3,FALSE)</f>
        <v>Porites</v>
      </c>
      <c r="J736" t="str">
        <f>VLOOKUP(H736,[1]CODE_SHEET!$A$2:$G$153,4,FALSE)</f>
        <v>astreoides</v>
      </c>
      <c r="K736" s="1">
        <v>10</v>
      </c>
      <c r="L736" s="1">
        <v>8</v>
      </c>
      <c r="M736" s="1">
        <v>5</v>
      </c>
      <c r="N736">
        <f t="shared" si="36"/>
        <v>141.37166941154069</v>
      </c>
      <c r="O736">
        <v>10</v>
      </c>
      <c r="P736" t="s">
        <v>29</v>
      </c>
      <c r="Q736" t="s">
        <v>30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f t="shared" si="35"/>
        <v>0</v>
      </c>
      <c r="Y736">
        <f t="shared" si="37"/>
        <v>141.37166941154069</v>
      </c>
    </row>
    <row r="737" spans="1:25">
      <c r="A737">
        <v>2021</v>
      </c>
      <c r="B737" t="s">
        <v>25</v>
      </c>
      <c r="C737">
        <v>25</v>
      </c>
      <c r="D737" t="s">
        <v>70</v>
      </c>
      <c r="E737">
        <v>43</v>
      </c>
      <c r="F737">
        <v>1</v>
      </c>
      <c r="G737" t="s">
        <v>27</v>
      </c>
      <c r="H737" t="s">
        <v>40</v>
      </c>
      <c r="I737" t="str">
        <f>VLOOKUP(H737,[1]CODE_SHEET!$A$2:$G$153,3,FALSE)</f>
        <v>Siderastrea</v>
      </c>
      <c r="J737" t="str">
        <f>VLOOKUP(H737,[1]CODE_SHEET!$A$2:$G$153,4,FALSE)</f>
        <v>siderea</v>
      </c>
      <c r="K737" s="1">
        <v>25</v>
      </c>
      <c r="L737" s="1">
        <v>15</v>
      </c>
      <c r="M737" s="1">
        <v>11</v>
      </c>
      <c r="N737">
        <f t="shared" si="36"/>
        <v>691.15038378975441</v>
      </c>
      <c r="O737">
        <v>10</v>
      </c>
      <c r="P737" t="s">
        <v>29</v>
      </c>
      <c r="Q737" t="s">
        <v>30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10</v>
      </c>
      <c r="X737">
        <f t="shared" si="35"/>
        <v>69.115038378975441</v>
      </c>
      <c r="Y737">
        <f t="shared" si="37"/>
        <v>622.03534541077897</v>
      </c>
    </row>
    <row r="738" spans="1:25">
      <c r="A738">
        <v>2021</v>
      </c>
      <c r="B738" t="s">
        <v>25</v>
      </c>
      <c r="C738">
        <v>25</v>
      </c>
      <c r="D738" t="s">
        <v>70</v>
      </c>
      <c r="E738">
        <v>43</v>
      </c>
      <c r="F738">
        <v>1</v>
      </c>
      <c r="G738" t="s">
        <v>27</v>
      </c>
      <c r="H738" t="s">
        <v>40</v>
      </c>
      <c r="I738" t="str">
        <f>VLOOKUP(H738,[1]CODE_SHEET!$A$2:$G$153,3,FALSE)</f>
        <v>Siderastrea</v>
      </c>
      <c r="J738" t="str">
        <f>VLOOKUP(H738,[1]CODE_SHEET!$A$2:$G$153,4,FALSE)</f>
        <v>siderea</v>
      </c>
      <c r="K738" s="1">
        <v>5</v>
      </c>
      <c r="L738" s="1">
        <v>5</v>
      </c>
      <c r="M738" s="1">
        <v>2</v>
      </c>
      <c r="N738">
        <f t="shared" si="36"/>
        <v>31.415926535897931</v>
      </c>
      <c r="O738">
        <v>10</v>
      </c>
      <c r="P738" t="s">
        <v>29</v>
      </c>
      <c r="Q738" t="s">
        <v>30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f t="shared" si="35"/>
        <v>0</v>
      </c>
      <c r="Y738">
        <f t="shared" si="37"/>
        <v>31.415926535897931</v>
      </c>
    </row>
    <row r="739" spans="1:25">
      <c r="A739">
        <v>2021</v>
      </c>
      <c r="B739" t="s">
        <v>25</v>
      </c>
      <c r="C739">
        <v>25</v>
      </c>
      <c r="D739" t="s">
        <v>70</v>
      </c>
      <c r="E739">
        <v>43</v>
      </c>
      <c r="F739">
        <v>1</v>
      </c>
      <c r="G739" t="s">
        <v>27</v>
      </c>
      <c r="H739" t="s">
        <v>66</v>
      </c>
      <c r="I739" t="str">
        <f>VLOOKUP(H739,[1]CODE_SHEET!$A$2:$G$153,3,FALSE)</f>
        <v>Agaricia</v>
      </c>
      <c r="J739" t="str">
        <f>VLOOKUP(H739,[1]CODE_SHEET!$A$2:$G$153,4,FALSE)</f>
        <v>fragilis</v>
      </c>
      <c r="K739" s="1">
        <v>15</v>
      </c>
      <c r="L739" s="1">
        <v>8</v>
      </c>
      <c r="M739" s="1">
        <v>2</v>
      </c>
      <c r="N739">
        <f t="shared" si="36"/>
        <v>72.256631032565238</v>
      </c>
      <c r="O739">
        <v>10</v>
      </c>
      <c r="P739" t="s">
        <v>29</v>
      </c>
      <c r="Q739" t="s">
        <v>30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f t="shared" si="35"/>
        <v>0</v>
      </c>
      <c r="Y739">
        <f t="shared" si="37"/>
        <v>72.256631032565238</v>
      </c>
    </row>
    <row r="740" spans="1:25">
      <c r="A740">
        <v>2021</v>
      </c>
      <c r="B740" t="s">
        <v>25</v>
      </c>
      <c r="C740">
        <v>25</v>
      </c>
      <c r="D740" t="s">
        <v>70</v>
      </c>
      <c r="E740">
        <v>43</v>
      </c>
      <c r="F740">
        <v>1</v>
      </c>
      <c r="G740" t="s">
        <v>27</v>
      </c>
      <c r="H740" t="s">
        <v>34</v>
      </c>
      <c r="I740" t="str">
        <f>VLOOKUP(H740,[1]CODE_SHEET!$A$2:$G$153,3,FALSE)</f>
        <v>Porites</v>
      </c>
      <c r="J740" t="str">
        <f>VLOOKUP(H740,[1]CODE_SHEET!$A$2:$G$153,4,FALSE)</f>
        <v>astreoides</v>
      </c>
      <c r="K740" s="1">
        <v>5</v>
      </c>
      <c r="L740" s="1">
        <v>5</v>
      </c>
      <c r="M740" s="1">
        <v>2</v>
      </c>
      <c r="N740">
        <f t="shared" si="36"/>
        <v>31.415926535897931</v>
      </c>
      <c r="O740">
        <v>10</v>
      </c>
      <c r="P740" t="s">
        <v>29</v>
      </c>
      <c r="Q740" t="s">
        <v>30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f t="shared" si="35"/>
        <v>0</v>
      </c>
      <c r="Y740">
        <f t="shared" si="37"/>
        <v>31.415926535897931</v>
      </c>
    </row>
    <row r="741" spans="1:25">
      <c r="A741">
        <v>2021</v>
      </c>
      <c r="B741" t="s">
        <v>25</v>
      </c>
      <c r="C741">
        <v>25</v>
      </c>
      <c r="D741" t="s">
        <v>70</v>
      </c>
      <c r="E741">
        <v>43</v>
      </c>
      <c r="F741">
        <v>1</v>
      </c>
      <c r="G741" t="s">
        <v>27</v>
      </c>
      <c r="H741" t="s">
        <v>34</v>
      </c>
      <c r="I741" t="str">
        <f>VLOOKUP(H741,[1]CODE_SHEET!$A$2:$G$153,3,FALSE)</f>
        <v>Porites</v>
      </c>
      <c r="J741" t="str">
        <f>VLOOKUP(H741,[1]CODE_SHEET!$A$2:$G$153,4,FALSE)</f>
        <v>astreoides</v>
      </c>
      <c r="K741" s="1">
        <v>5</v>
      </c>
      <c r="L741" s="1">
        <v>5</v>
      </c>
      <c r="M741" s="1">
        <v>2</v>
      </c>
      <c r="N741">
        <f t="shared" si="36"/>
        <v>31.415926535897931</v>
      </c>
      <c r="O741">
        <v>10</v>
      </c>
      <c r="P741" t="s">
        <v>29</v>
      </c>
      <c r="Q741" t="s">
        <v>30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f t="shared" si="35"/>
        <v>0</v>
      </c>
      <c r="Y741">
        <f t="shared" si="37"/>
        <v>31.415926535897931</v>
      </c>
    </row>
    <row r="742" spans="1:25">
      <c r="A742">
        <v>2021</v>
      </c>
      <c r="B742" t="s">
        <v>25</v>
      </c>
      <c r="C742">
        <v>25</v>
      </c>
      <c r="D742" t="s">
        <v>70</v>
      </c>
      <c r="E742">
        <v>43</v>
      </c>
      <c r="F742">
        <v>1</v>
      </c>
      <c r="G742" t="s">
        <v>27</v>
      </c>
      <c r="H742" t="s">
        <v>34</v>
      </c>
      <c r="I742" t="str">
        <f>VLOOKUP(H742,[1]CODE_SHEET!$A$2:$G$153,3,FALSE)</f>
        <v>Porites</v>
      </c>
      <c r="J742" t="str">
        <f>VLOOKUP(H742,[1]CODE_SHEET!$A$2:$G$153,4,FALSE)</f>
        <v>astreoides</v>
      </c>
      <c r="K742" s="1">
        <v>5</v>
      </c>
      <c r="L742" s="1">
        <v>4</v>
      </c>
      <c r="M742" s="1">
        <v>1</v>
      </c>
      <c r="N742">
        <f t="shared" si="36"/>
        <v>14.137166941154069</v>
      </c>
      <c r="O742">
        <v>10</v>
      </c>
      <c r="P742" t="s">
        <v>29</v>
      </c>
      <c r="Q742" t="s">
        <v>30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f t="shared" si="35"/>
        <v>0</v>
      </c>
      <c r="Y742">
        <f t="shared" si="37"/>
        <v>14.137166941154069</v>
      </c>
    </row>
    <row r="743" spans="1:25">
      <c r="A743">
        <v>2021</v>
      </c>
      <c r="B743" t="s">
        <v>25</v>
      </c>
      <c r="C743">
        <v>25</v>
      </c>
      <c r="D743" t="s">
        <v>70</v>
      </c>
      <c r="E743">
        <v>43</v>
      </c>
      <c r="F743">
        <v>1</v>
      </c>
      <c r="G743" t="s">
        <v>27</v>
      </c>
      <c r="H743" t="s">
        <v>34</v>
      </c>
      <c r="I743" t="str">
        <f>VLOOKUP(H743,[1]CODE_SHEET!$A$2:$G$153,3,FALSE)</f>
        <v>Porites</v>
      </c>
      <c r="J743" t="str">
        <f>VLOOKUP(H743,[1]CODE_SHEET!$A$2:$G$153,4,FALSE)</f>
        <v>astreoides</v>
      </c>
      <c r="K743" s="1">
        <v>5</v>
      </c>
      <c r="L743" s="1">
        <v>3</v>
      </c>
      <c r="M743" s="1">
        <v>3</v>
      </c>
      <c r="N743">
        <f t="shared" si="36"/>
        <v>37.699111843077517</v>
      </c>
      <c r="O743">
        <v>10</v>
      </c>
      <c r="P743" t="s">
        <v>29</v>
      </c>
      <c r="Q743" t="s">
        <v>30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f t="shared" si="35"/>
        <v>0</v>
      </c>
      <c r="Y743">
        <f t="shared" si="37"/>
        <v>37.699111843077517</v>
      </c>
    </row>
    <row r="744" spans="1:25">
      <c r="A744">
        <v>2021</v>
      </c>
      <c r="B744" t="s">
        <v>25</v>
      </c>
      <c r="C744">
        <v>25</v>
      </c>
      <c r="D744" t="s">
        <v>70</v>
      </c>
      <c r="E744">
        <v>43</v>
      </c>
      <c r="F744">
        <v>1</v>
      </c>
      <c r="G744" t="s">
        <v>27</v>
      </c>
      <c r="H744" t="s">
        <v>43</v>
      </c>
      <c r="I744" t="str">
        <f>VLOOKUP(H744,[1]CODE_SHEET!$A$2:$G$153,3,FALSE)</f>
        <v>Eusmilia</v>
      </c>
      <c r="J744" t="str">
        <f>VLOOKUP(H744,[1]CODE_SHEET!$A$2:$G$153,4,FALSE)</f>
        <v>fastigiata</v>
      </c>
      <c r="K744" s="1">
        <v>7</v>
      </c>
      <c r="L744" s="1">
        <v>5</v>
      </c>
      <c r="M744" s="1">
        <v>5</v>
      </c>
      <c r="N744">
        <f t="shared" si="36"/>
        <v>94.247779607693786</v>
      </c>
      <c r="O744">
        <v>10</v>
      </c>
      <c r="P744" t="s">
        <v>29</v>
      </c>
      <c r="Q744" t="s">
        <v>30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f t="shared" si="35"/>
        <v>0</v>
      </c>
      <c r="Y744">
        <f t="shared" si="37"/>
        <v>94.247779607693786</v>
      </c>
    </row>
    <row r="745" spans="1:25">
      <c r="A745">
        <v>2021</v>
      </c>
      <c r="B745" t="s">
        <v>25</v>
      </c>
      <c r="C745">
        <v>25</v>
      </c>
      <c r="D745" t="s">
        <v>70</v>
      </c>
      <c r="E745">
        <v>43</v>
      </c>
      <c r="F745">
        <v>1</v>
      </c>
      <c r="G745" t="s">
        <v>27</v>
      </c>
      <c r="H745" t="s">
        <v>40</v>
      </c>
      <c r="I745" t="str">
        <f>VLOOKUP(H745,[1]CODE_SHEET!$A$2:$G$153,3,FALSE)</f>
        <v>Siderastrea</v>
      </c>
      <c r="J745" t="str">
        <f>VLOOKUP(H745,[1]CODE_SHEET!$A$2:$G$153,4,FALSE)</f>
        <v>siderea</v>
      </c>
      <c r="K745" s="1">
        <v>25</v>
      </c>
      <c r="L745" s="1">
        <v>18</v>
      </c>
      <c r="M745" s="1">
        <v>11</v>
      </c>
      <c r="N745">
        <f t="shared" si="36"/>
        <v>742.98666257398611</v>
      </c>
      <c r="O745">
        <v>10</v>
      </c>
      <c r="P745" t="s">
        <v>29</v>
      </c>
      <c r="Q745" t="s">
        <v>30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</v>
      </c>
      <c r="X745">
        <f t="shared" si="35"/>
        <v>37.149333128699304</v>
      </c>
      <c r="Y745">
        <f t="shared" si="37"/>
        <v>705.83732944528685</v>
      </c>
    </row>
    <row r="746" spans="1:25">
      <c r="A746">
        <v>2021</v>
      </c>
      <c r="B746" t="s">
        <v>25</v>
      </c>
      <c r="C746">
        <v>25</v>
      </c>
      <c r="D746" t="s">
        <v>70</v>
      </c>
      <c r="E746">
        <v>43</v>
      </c>
      <c r="F746">
        <v>1</v>
      </c>
      <c r="G746" t="s">
        <v>27</v>
      </c>
      <c r="H746" t="s">
        <v>40</v>
      </c>
      <c r="I746" t="str">
        <f>VLOOKUP(H746,[1]CODE_SHEET!$A$2:$G$153,3,FALSE)</f>
        <v>Siderastrea</v>
      </c>
      <c r="J746" t="str">
        <f>VLOOKUP(H746,[1]CODE_SHEET!$A$2:$G$153,4,FALSE)</f>
        <v>siderea</v>
      </c>
      <c r="K746" s="1">
        <v>20</v>
      </c>
      <c r="L746" s="1">
        <v>9</v>
      </c>
      <c r="M746" s="1">
        <v>7</v>
      </c>
      <c r="N746">
        <f t="shared" si="36"/>
        <v>318.871654339364</v>
      </c>
      <c r="O746">
        <v>10</v>
      </c>
      <c r="P746" t="s">
        <v>29</v>
      </c>
      <c r="Q746" t="s">
        <v>30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20</v>
      </c>
      <c r="X746">
        <f t="shared" si="35"/>
        <v>63.774330867872806</v>
      </c>
      <c r="Y746">
        <f t="shared" si="37"/>
        <v>255.09732347149119</v>
      </c>
    </row>
    <row r="747" spans="1:25">
      <c r="A747">
        <v>2021</v>
      </c>
      <c r="B747" t="s">
        <v>25</v>
      </c>
      <c r="C747">
        <v>25</v>
      </c>
      <c r="D747" t="s">
        <v>70</v>
      </c>
      <c r="E747">
        <v>43</v>
      </c>
      <c r="F747">
        <v>1</v>
      </c>
      <c r="G747" t="s">
        <v>27</v>
      </c>
      <c r="H747" t="s">
        <v>40</v>
      </c>
      <c r="I747" t="str">
        <f>VLOOKUP(H747,[1]CODE_SHEET!$A$2:$G$153,3,FALSE)</f>
        <v>Siderastrea</v>
      </c>
      <c r="J747" t="str">
        <f>VLOOKUP(H747,[1]CODE_SHEET!$A$2:$G$153,4,FALSE)</f>
        <v>siderea</v>
      </c>
      <c r="K747" s="1">
        <v>45</v>
      </c>
      <c r="L747" s="1">
        <v>32</v>
      </c>
      <c r="M747" s="1">
        <v>21</v>
      </c>
      <c r="N747">
        <f t="shared" si="36"/>
        <v>2539.9776604273479</v>
      </c>
      <c r="O747">
        <v>10</v>
      </c>
      <c r="P747" t="s">
        <v>29</v>
      </c>
      <c r="Q747" t="s">
        <v>30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f t="shared" si="35"/>
        <v>0</v>
      </c>
      <c r="Y747">
        <f t="shared" si="37"/>
        <v>2539.9776604273479</v>
      </c>
    </row>
    <row r="748" spans="1:25">
      <c r="A748">
        <v>2021</v>
      </c>
      <c r="B748" t="s">
        <v>25</v>
      </c>
      <c r="C748">
        <v>25</v>
      </c>
      <c r="D748" t="s">
        <v>70</v>
      </c>
      <c r="E748">
        <v>43</v>
      </c>
      <c r="F748">
        <v>1</v>
      </c>
      <c r="G748" t="s">
        <v>27</v>
      </c>
      <c r="H748" t="s">
        <v>34</v>
      </c>
      <c r="I748" t="str">
        <f>VLOOKUP(H748,[1]CODE_SHEET!$A$2:$G$153,3,FALSE)</f>
        <v>Porites</v>
      </c>
      <c r="J748" t="str">
        <f>VLOOKUP(H748,[1]CODE_SHEET!$A$2:$G$153,4,FALSE)</f>
        <v>astreoides</v>
      </c>
      <c r="K748" s="1">
        <v>25</v>
      </c>
      <c r="L748" s="1">
        <v>15</v>
      </c>
      <c r="M748" s="1">
        <v>5</v>
      </c>
      <c r="N748">
        <f t="shared" si="36"/>
        <v>314.15926535897933</v>
      </c>
      <c r="O748">
        <v>10</v>
      </c>
      <c r="P748" t="s">
        <v>29</v>
      </c>
      <c r="Q748" t="s">
        <v>30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f t="shared" si="35"/>
        <v>0</v>
      </c>
      <c r="Y748">
        <f t="shared" si="37"/>
        <v>314.15926535897933</v>
      </c>
    </row>
    <row r="749" spans="1:25">
      <c r="A749">
        <v>2021</v>
      </c>
      <c r="B749" t="s">
        <v>25</v>
      </c>
      <c r="C749">
        <v>25</v>
      </c>
      <c r="D749" t="s">
        <v>70</v>
      </c>
      <c r="E749">
        <v>43</v>
      </c>
      <c r="F749">
        <v>1</v>
      </c>
      <c r="G749" t="s">
        <v>27</v>
      </c>
      <c r="H749" t="s">
        <v>31</v>
      </c>
      <c r="I749" t="str">
        <f>VLOOKUP(H749,[1]CODE_SHEET!$A$2:$G$153,3,FALSE)</f>
        <v>Agaricia</v>
      </c>
      <c r="J749" t="str">
        <f>VLOOKUP(H749,[1]CODE_SHEET!$A$2:$G$153,4,FALSE)</f>
        <v>agaricites</v>
      </c>
      <c r="K749" s="1">
        <v>15</v>
      </c>
      <c r="L749" s="1">
        <v>15</v>
      </c>
      <c r="M749" s="1">
        <v>8</v>
      </c>
      <c r="N749">
        <f t="shared" si="36"/>
        <v>376.99111843077515</v>
      </c>
      <c r="O749">
        <v>10</v>
      </c>
      <c r="P749" t="s">
        <v>29</v>
      </c>
      <c r="Q749" t="s">
        <v>30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f t="shared" si="35"/>
        <v>0</v>
      </c>
      <c r="Y749">
        <f t="shared" si="37"/>
        <v>376.99111843077515</v>
      </c>
    </row>
    <row r="750" spans="1:25">
      <c r="A750">
        <v>2021</v>
      </c>
      <c r="B750" t="s">
        <v>25</v>
      </c>
      <c r="C750">
        <v>25</v>
      </c>
      <c r="D750" t="s">
        <v>70</v>
      </c>
      <c r="E750">
        <v>43</v>
      </c>
      <c r="F750">
        <v>1</v>
      </c>
      <c r="G750" t="s">
        <v>27</v>
      </c>
      <c r="H750" t="s">
        <v>34</v>
      </c>
      <c r="I750" t="str">
        <f>VLOOKUP(H750,[1]CODE_SHEET!$A$2:$G$153,3,FALSE)</f>
        <v>Porites</v>
      </c>
      <c r="J750" t="str">
        <f>VLOOKUP(H750,[1]CODE_SHEET!$A$2:$G$153,4,FALSE)</f>
        <v>astreoides</v>
      </c>
      <c r="K750" s="1">
        <v>12</v>
      </c>
      <c r="L750" s="1">
        <v>8</v>
      </c>
      <c r="M750" s="1">
        <v>6</v>
      </c>
      <c r="N750">
        <f t="shared" si="36"/>
        <v>188.49555921538757</v>
      </c>
      <c r="O750">
        <v>10</v>
      </c>
      <c r="P750" t="s">
        <v>29</v>
      </c>
      <c r="Q750" t="s">
        <v>30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f t="shared" si="35"/>
        <v>0</v>
      </c>
      <c r="Y750">
        <f t="shared" si="37"/>
        <v>188.49555921538757</v>
      </c>
    </row>
    <row r="751" spans="1:25">
      <c r="A751">
        <v>2021</v>
      </c>
      <c r="B751" t="s">
        <v>25</v>
      </c>
      <c r="C751">
        <v>25</v>
      </c>
      <c r="D751" t="s">
        <v>70</v>
      </c>
      <c r="E751">
        <v>43</v>
      </c>
      <c r="F751">
        <v>1</v>
      </c>
      <c r="G751" t="s">
        <v>27</v>
      </c>
      <c r="H751" t="s">
        <v>34</v>
      </c>
      <c r="I751" t="str">
        <f>VLOOKUP(H751,[1]CODE_SHEET!$A$2:$G$153,3,FALSE)</f>
        <v>Porites</v>
      </c>
      <c r="J751" t="str">
        <f>VLOOKUP(H751,[1]CODE_SHEET!$A$2:$G$153,4,FALSE)</f>
        <v>astreoides</v>
      </c>
      <c r="K751" s="1">
        <v>20</v>
      </c>
      <c r="L751" s="1">
        <v>12</v>
      </c>
      <c r="M751" s="1">
        <v>1</v>
      </c>
      <c r="N751">
        <f t="shared" si="36"/>
        <v>50.26548245743669</v>
      </c>
      <c r="O751">
        <v>10</v>
      </c>
      <c r="P751" t="s">
        <v>29</v>
      </c>
      <c r="Q751" t="s">
        <v>30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f t="shared" si="35"/>
        <v>0</v>
      </c>
      <c r="Y751">
        <f t="shared" si="37"/>
        <v>50.26548245743669</v>
      </c>
    </row>
    <row r="752" spans="1:25">
      <c r="A752">
        <v>2021</v>
      </c>
      <c r="B752" t="s">
        <v>25</v>
      </c>
      <c r="C752">
        <v>25</v>
      </c>
      <c r="D752" t="s">
        <v>70</v>
      </c>
      <c r="E752">
        <v>43</v>
      </c>
      <c r="F752">
        <v>1</v>
      </c>
      <c r="G752" t="s">
        <v>27</v>
      </c>
      <c r="H752" t="s">
        <v>34</v>
      </c>
      <c r="I752" t="str">
        <f>VLOOKUP(H752,[1]CODE_SHEET!$A$2:$G$153,3,FALSE)</f>
        <v>Porites</v>
      </c>
      <c r="J752" t="str">
        <f>VLOOKUP(H752,[1]CODE_SHEET!$A$2:$G$153,4,FALSE)</f>
        <v>astreoides</v>
      </c>
      <c r="K752" s="1">
        <v>12</v>
      </c>
      <c r="L752" s="1">
        <v>5</v>
      </c>
      <c r="M752" s="1">
        <v>1</v>
      </c>
      <c r="N752">
        <f t="shared" si="36"/>
        <v>26.703537555513243</v>
      </c>
      <c r="O752">
        <v>10</v>
      </c>
      <c r="P752" t="s">
        <v>29</v>
      </c>
      <c r="Q752" t="s">
        <v>30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f t="shared" si="35"/>
        <v>0</v>
      </c>
      <c r="Y752">
        <f t="shared" si="37"/>
        <v>26.703537555513243</v>
      </c>
    </row>
    <row r="753" spans="1:25">
      <c r="A753">
        <v>2021</v>
      </c>
      <c r="B753" t="s">
        <v>25</v>
      </c>
      <c r="C753">
        <v>25</v>
      </c>
      <c r="D753" t="s">
        <v>70</v>
      </c>
      <c r="E753">
        <v>43</v>
      </c>
      <c r="F753">
        <v>1</v>
      </c>
      <c r="G753" t="s">
        <v>27</v>
      </c>
      <c r="H753" t="s">
        <v>31</v>
      </c>
      <c r="I753" t="str">
        <f>VLOOKUP(H753,[1]CODE_SHEET!$A$2:$G$153,3,FALSE)</f>
        <v>Agaricia</v>
      </c>
      <c r="J753" t="str">
        <f>VLOOKUP(H753,[1]CODE_SHEET!$A$2:$G$153,4,FALSE)</f>
        <v>agaricites</v>
      </c>
      <c r="K753" s="1">
        <v>15</v>
      </c>
      <c r="L753" s="1">
        <v>10</v>
      </c>
      <c r="M753" s="1">
        <v>6</v>
      </c>
      <c r="N753">
        <f t="shared" si="36"/>
        <v>235.61944901923445</v>
      </c>
      <c r="O753">
        <v>10</v>
      </c>
      <c r="P753" t="s">
        <v>29</v>
      </c>
      <c r="Q753" t="s">
        <v>30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f t="shared" si="35"/>
        <v>0</v>
      </c>
      <c r="Y753">
        <f t="shared" si="37"/>
        <v>235.61944901923445</v>
      </c>
    </row>
    <row r="754" spans="1:25">
      <c r="A754">
        <v>2021</v>
      </c>
      <c r="B754" t="s">
        <v>25</v>
      </c>
      <c r="C754">
        <v>25</v>
      </c>
      <c r="D754" t="s">
        <v>70</v>
      </c>
      <c r="E754">
        <v>43</v>
      </c>
      <c r="F754">
        <v>1</v>
      </c>
      <c r="G754" t="s">
        <v>27</v>
      </c>
      <c r="H754" t="s">
        <v>34</v>
      </c>
      <c r="I754" t="str">
        <f>VLOOKUP(H754,[1]CODE_SHEET!$A$2:$G$153,3,FALSE)</f>
        <v>Porites</v>
      </c>
      <c r="J754" t="str">
        <f>VLOOKUP(H754,[1]CODE_SHEET!$A$2:$G$153,4,FALSE)</f>
        <v>astreoides</v>
      </c>
      <c r="K754" s="1">
        <v>15</v>
      </c>
      <c r="L754" s="1">
        <v>10</v>
      </c>
      <c r="M754" s="1">
        <v>6</v>
      </c>
      <c r="N754">
        <f t="shared" si="36"/>
        <v>235.61944901923445</v>
      </c>
      <c r="O754">
        <v>10</v>
      </c>
      <c r="P754" t="s">
        <v>29</v>
      </c>
      <c r="Q754" t="s">
        <v>30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f t="shared" si="35"/>
        <v>0</v>
      </c>
      <c r="Y754">
        <f t="shared" si="37"/>
        <v>235.61944901923445</v>
      </c>
    </row>
    <row r="755" spans="1:25">
      <c r="A755">
        <v>2021</v>
      </c>
      <c r="B755" t="s">
        <v>25</v>
      </c>
      <c r="C755">
        <v>25</v>
      </c>
      <c r="D755" t="s">
        <v>70</v>
      </c>
      <c r="E755">
        <v>43</v>
      </c>
      <c r="F755">
        <v>1</v>
      </c>
      <c r="G755" t="s">
        <v>27</v>
      </c>
      <c r="H755" t="s">
        <v>40</v>
      </c>
      <c r="I755" t="str">
        <f>VLOOKUP(H755,[1]CODE_SHEET!$A$2:$G$153,3,FALSE)</f>
        <v>Siderastrea</v>
      </c>
      <c r="J755" t="str">
        <f>VLOOKUP(H755,[1]CODE_SHEET!$A$2:$G$153,4,FALSE)</f>
        <v>siderea</v>
      </c>
      <c r="K755" s="1">
        <v>6</v>
      </c>
      <c r="L755" s="1">
        <v>5</v>
      </c>
      <c r="M755" s="1">
        <v>3</v>
      </c>
      <c r="N755">
        <f t="shared" si="36"/>
        <v>51.836278784231581</v>
      </c>
      <c r="O755">
        <v>10</v>
      </c>
      <c r="P755" t="s">
        <v>29</v>
      </c>
      <c r="Q755" t="s">
        <v>30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f t="shared" si="35"/>
        <v>0</v>
      </c>
      <c r="Y755">
        <f t="shared" si="37"/>
        <v>51.836278784231581</v>
      </c>
    </row>
    <row r="756" spans="1:25">
      <c r="A756">
        <v>2021</v>
      </c>
      <c r="B756" t="s">
        <v>25</v>
      </c>
      <c r="C756">
        <v>25</v>
      </c>
      <c r="D756" t="s">
        <v>70</v>
      </c>
      <c r="E756">
        <v>43</v>
      </c>
      <c r="F756">
        <v>1</v>
      </c>
      <c r="G756" t="s">
        <v>27</v>
      </c>
      <c r="H756" t="s">
        <v>34</v>
      </c>
      <c r="I756" t="str">
        <f>VLOOKUP(H756,[1]CODE_SHEET!$A$2:$G$153,3,FALSE)</f>
        <v>Porites</v>
      </c>
      <c r="J756" t="str">
        <f>VLOOKUP(H756,[1]CODE_SHEET!$A$2:$G$153,4,FALSE)</f>
        <v>astreoides</v>
      </c>
      <c r="K756" s="1">
        <v>7</v>
      </c>
      <c r="L756" s="1">
        <v>5</v>
      </c>
      <c r="M756" s="1">
        <v>1</v>
      </c>
      <c r="N756">
        <f t="shared" si="36"/>
        <v>18.849555921538759</v>
      </c>
      <c r="O756">
        <v>10</v>
      </c>
      <c r="P756" t="s">
        <v>29</v>
      </c>
      <c r="Q756" t="s">
        <v>30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f t="shared" si="35"/>
        <v>0</v>
      </c>
      <c r="Y756">
        <f t="shared" si="37"/>
        <v>18.849555921538759</v>
      </c>
    </row>
    <row r="757" spans="1:25">
      <c r="A757">
        <v>2021</v>
      </c>
      <c r="B757" t="s">
        <v>25</v>
      </c>
      <c r="C757">
        <v>25</v>
      </c>
      <c r="D757" t="s">
        <v>70</v>
      </c>
      <c r="E757">
        <v>43</v>
      </c>
      <c r="F757">
        <v>1</v>
      </c>
      <c r="G757" t="s">
        <v>27</v>
      </c>
      <c r="H757" t="s">
        <v>40</v>
      </c>
      <c r="I757" t="str">
        <f>VLOOKUP(H757,[1]CODE_SHEET!$A$2:$G$153,3,FALSE)</f>
        <v>Siderastrea</v>
      </c>
      <c r="J757" t="str">
        <f>VLOOKUP(H757,[1]CODE_SHEET!$A$2:$G$153,4,FALSE)</f>
        <v>siderea</v>
      </c>
      <c r="K757" s="1">
        <v>12</v>
      </c>
      <c r="L757" s="1">
        <v>7</v>
      </c>
      <c r="M757" s="1">
        <v>2</v>
      </c>
      <c r="N757">
        <f t="shared" si="36"/>
        <v>59.690260418206066</v>
      </c>
      <c r="O757">
        <v>10</v>
      </c>
      <c r="P757" t="s">
        <v>29</v>
      </c>
      <c r="Q757" t="s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f t="shared" si="35"/>
        <v>0</v>
      </c>
      <c r="Y757">
        <f t="shared" si="37"/>
        <v>59.690260418206066</v>
      </c>
    </row>
    <row r="758" spans="1:25">
      <c r="A758">
        <v>2021</v>
      </c>
      <c r="B758" t="s">
        <v>25</v>
      </c>
      <c r="C758">
        <v>25</v>
      </c>
      <c r="D758" t="s">
        <v>70</v>
      </c>
      <c r="E758">
        <v>43</v>
      </c>
      <c r="F758">
        <v>1</v>
      </c>
      <c r="G758" t="s">
        <v>27</v>
      </c>
      <c r="H758" t="s">
        <v>40</v>
      </c>
      <c r="I758" t="str">
        <f>VLOOKUP(H758,[1]CODE_SHEET!$A$2:$G$153,3,FALSE)</f>
        <v>Siderastrea</v>
      </c>
      <c r="J758" t="str">
        <f>VLOOKUP(H758,[1]CODE_SHEET!$A$2:$G$153,4,FALSE)</f>
        <v>siderea</v>
      </c>
      <c r="K758" s="1">
        <v>18</v>
      </c>
      <c r="L758" s="1">
        <v>15</v>
      </c>
      <c r="M758" s="1">
        <v>7</v>
      </c>
      <c r="N758">
        <f t="shared" si="36"/>
        <v>362.85395148962107</v>
      </c>
      <c r="O758">
        <v>10</v>
      </c>
      <c r="P758" t="s">
        <v>29</v>
      </c>
      <c r="Q758" t="s">
        <v>30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f t="shared" si="35"/>
        <v>0</v>
      </c>
      <c r="Y758">
        <f t="shared" si="37"/>
        <v>362.85395148962107</v>
      </c>
    </row>
    <row r="759" spans="1:25">
      <c r="A759">
        <v>2021</v>
      </c>
      <c r="B759" t="s">
        <v>25</v>
      </c>
      <c r="C759">
        <v>25</v>
      </c>
      <c r="D759" t="s">
        <v>70</v>
      </c>
      <c r="E759">
        <v>43</v>
      </c>
      <c r="F759">
        <v>1</v>
      </c>
      <c r="G759" t="s">
        <v>27</v>
      </c>
      <c r="H759" t="s">
        <v>34</v>
      </c>
      <c r="I759" t="str">
        <f>VLOOKUP(H759,[1]CODE_SHEET!$A$2:$G$153,3,FALSE)</f>
        <v>Porites</v>
      </c>
      <c r="J759" t="str">
        <f>VLOOKUP(H759,[1]CODE_SHEET!$A$2:$G$153,4,FALSE)</f>
        <v>astreoides</v>
      </c>
      <c r="K759" s="1">
        <v>15</v>
      </c>
      <c r="L759" s="1">
        <v>10</v>
      </c>
      <c r="M759" s="1">
        <v>5</v>
      </c>
      <c r="N759">
        <f t="shared" si="36"/>
        <v>196.34954084936209</v>
      </c>
      <c r="O759">
        <v>10</v>
      </c>
      <c r="P759" t="s">
        <v>29</v>
      </c>
      <c r="Q759" t="s">
        <v>30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f t="shared" si="35"/>
        <v>0</v>
      </c>
      <c r="Y759">
        <f t="shared" si="37"/>
        <v>196.34954084936209</v>
      </c>
    </row>
    <row r="760" spans="1:25">
      <c r="A760">
        <v>2021</v>
      </c>
      <c r="B760" t="s">
        <v>25</v>
      </c>
      <c r="C760">
        <v>25</v>
      </c>
      <c r="D760" t="s">
        <v>70</v>
      </c>
      <c r="E760">
        <v>43</v>
      </c>
      <c r="F760">
        <v>1</v>
      </c>
      <c r="G760" t="s">
        <v>27</v>
      </c>
      <c r="H760" t="s">
        <v>40</v>
      </c>
      <c r="I760" t="str">
        <f>VLOOKUP(H760,[1]CODE_SHEET!$A$2:$G$153,3,FALSE)</f>
        <v>Siderastrea</v>
      </c>
      <c r="J760" t="str">
        <f>VLOOKUP(H760,[1]CODE_SHEET!$A$2:$G$153,4,FALSE)</f>
        <v>siderea</v>
      </c>
      <c r="K760" s="1">
        <v>8</v>
      </c>
      <c r="L760" s="1">
        <v>4</v>
      </c>
      <c r="M760" s="1">
        <v>2</v>
      </c>
      <c r="N760">
        <f t="shared" si="36"/>
        <v>37.699111843077517</v>
      </c>
      <c r="O760">
        <v>10</v>
      </c>
      <c r="P760" t="s">
        <v>29</v>
      </c>
      <c r="Q760" t="s">
        <v>30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f t="shared" si="35"/>
        <v>0</v>
      </c>
      <c r="Y760">
        <f t="shared" si="37"/>
        <v>37.699111843077517</v>
      </c>
    </row>
    <row r="761" spans="1:25">
      <c r="A761">
        <v>2021</v>
      </c>
      <c r="B761" t="s">
        <v>25</v>
      </c>
      <c r="C761">
        <v>25</v>
      </c>
      <c r="D761" t="s">
        <v>70</v>
      </c>
      <c r="E761">
        <v>43</v>
      </c>
      <c r="F761">
        <v>1</v>
      </c>
      <c r="G761" t="s">
        <v>27</v>
      </c>
      <c r="H761" t="s">
        <v>39</v>
      </c>
      <c r="I761" t="str">
        <f>VLOOKUP(H761,[1]CODE_SHEET!$A$2:$G$153,3,FALSE)</f>
        <v>Pseudodiploria</v>
      </c>
      <c r="J761" t="str">
        <f>VLOOKUP(H761,[1]CODE_SHEET!$A$2:$G$153,4,FALSE)</f>
        <v>strigosa</v>
      </c>
      <c r="K761" s="1">
        <v>32</v>
      </c>
      <c r="L761" s="1">
        <v>30</v>
      </c>
      <c r="M761" s="1">
        <v>5</v>
      </c>
      <c r="N761">
        <f t="shared" si="36"/>
        <v>486.94686130641793</v>
      </c>
      <c r="O761">
        <v>10</v>
      </c>
      <c r="P761" t="s">
        <v>29</v>
      </c>
      <c r="Q761" t="s">
        <v>30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f t="shared" si="35"/>
        <v>0</v>
      </c>
      <c r="Y761">
        <f t="shared" si="37"/>
        <v>486.94686130641793</v>
      </c>
    </row>
    <row r="762" spans="1:25">
      <c r="A762">
        <v>2021</v>
      </c>
      <c r="B762" t="s">
        <v>25</v>
      </c>
      <c r="C762">
        <v>25</v>
      </c>
      <c r="D762" t="s">
        <v>70</v>
      </c>
      <c r="E762">
        <v>43</v>
      </c>
      <c r="F762">
        <v>1</v>
      </c>
      <c r="G762" t="s">
        <v>27</v>
      </c>
      <c r="H762" t="s">
        <v>35</v>
      </c>
      <c r="I762" t="str">
        <f>VLOOKUP(H762,[1]CODE_SHEET!$A$2:$G$153,3,FALSE)</f>
        <v>Montastraea</v>
      </c>
      <c r="J762" t="str">
        <f>VLOOKUP(H762,[1]CODE_SHEET!$A$2:$G$153,4,FALSE)</f>
        <v>cavernosa</v>
      </c>
      <c r="K762" s="1">
        <v>6</v>
      </c>
      <c r="L762" s="1">
        <v>6</v>
      </c>
      <c r="M762" s="1">
        <v>5</v>
      </c>
      <c r="N762">
        <f t="shared" si="36"/>
        <v>94.247779607693786</v>
      </c>
      <c r="O762">
        <v>10</v>
      </c>
      <c r="P762" t="s">
        <v>29</v>
      </c>
      <c r="Q762" t="s">
        <v>30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f t="shared" si="35"/>
        <v>0</v>
      </c>
      <c r="Y762">
        <f t="shared" si="37"/>
        <v>94.247779607693786</v>
      </c>
    </row>
    <row r="763" spans="1:25">
      <c r="A763">
        <v>2021</v>
      </c>
      <c r="B763" t="s">
        <v>25</v>
      </c>
      <c r="C763">
        <v>25</v>
      </c>
      <c r="D763" t="s">
        <v>70</v>
      </c>
      <c r="E763">
        <v>43</v>
      </c>
      <c r="F763">
        <v>1</v>
      </c>
      <c r="G763" t="s">
        <v>27</v>
      </c>
      <c r="H763" t="s">
        <v>34</v>
      </c>
      <c r="I763" t="str">
        <f>VLOOKUP(H763,[1]CODE_SHEET!$A$2:$G$153,3,FALSE)</f>
        <v>Porites</v>
      </c>
      <c r="J763" t="str">
        <f>VLOOKUP(H763,[1]CODE_SHEET!$A$2:$G$153,4,FALSE)</f>
        <v>astreoides</v>
      </c>
      <c r="K763" s="1">
        <v>20</v>
      </c>
      <c r="L763" s="1">
        <v>20</v>
      </c>
      <c r="M763" s="1">
        <v>12</v>
      </c>
      <c r="N763">
        <f t="shared" si="36"/>
        <v>753.98223686155029</v>
      </c>
      <c r="O763">
        <v>10</v>
      </c>
      <c r="P763" t="s">
        <v>29</v>
      </c>
      <c r="Q763" t="s">
        <v>30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f t="shared" si="35"/>
        <v>0</v>
      </c>
      <c r="Y763">
        <f t="shared" si="37"/>
        <v>753.98223686155029</v>
      </c>
    </row>
    <row r="764" spans="1:25">
      <c r="A764">
        <v>2021</v>
      </c>
      <c r="B764" t="s">
        <v>25</v>
      </c>
      <c r="C764">
        <v>25</v>
      </c>
      <c r="D764" t="s">
        <v>70</v>
      </c>
      <c r="E764">
        <v>43</v>
      </c>
      <c r="F764">
        <v>1</v>
      </c>
      <c r="G764" t="s">
        <v>27</v>
      </c>
      <c r="H764" t="s">
        <v>31</v>
      </c>
      <c r="I764" t="str">
        <f>VLOOKUP(H764,[1]CODE_SHEET!$A$2:$G$153,3,FALSE)</f>
        <v>Agaricia</v>
      </c>
      <c r="J764" t="str">
        <f>VLOOKUP(H764,[1]CODE_SHEET!$A$2:$G$153,4,FALSE)</f>
        <v>agaricites</v>
      </c>
      <c r="K764" s="1">
        <v>20</v>
      </c>
      <c r="L764" s="1">
        <v>25</v>
      </c>
      <c r="M764" s="1">
        <v>45</v>
      </c>
      <c r="N764">
        <f t="shared" si="36"/>
        <v>3180.8625617596654</v>
      </c>
      <c r="O764">
        <v>10</v>
      </c>
      <c r="P764" t="s">
        <v>29</v>
      </c>
      <c r="Q764" t="s">
        <v>30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60</v>
      </c>
      <c r="X764">
        <f t="shared" si="35"/>
        <v>1908.517537055799</v>
      </c>
      <c r="Y764">
        <f t="shared" si="37"/>
        <v>1272.3450247038663</v>
      </c>
    </row>
    <row r="765" spans="1:25">
      <c r="A765">
        <v>2021</v>
      </c>
      <c r="B765" t="s">
        <v>25</v>
      </c>
      <c r="C765">
        <v>25</v>
      </c>
      <c r="D765" t="s">
        <v>70</v>
      </c>
      <c r="E765">
        <v>43</v>
      </c>
      <c r="F765">
        <v>1</v>
      </c>
      <c r="G765" t="s">
        <v>27</v>
      </c>
      <c r="H765" t="s">
        <v>32</v>
      </c>
      <c r="I765" t="str">
        <f>VLOOKUP(H765,[1]CODE_SHEET!$A$2:$G$153,3,FALSE)</f>
        <v>Porites</v>
      </c>
      <c r="J765" t="str">
        <f>VLOOKUP(H765,[1]CODE_SHEET!$A$2:$G$153,4,FALSE)</f>
        <v>porites</v>
      </c>
      <c r="K765" s="1">
        <v>25</v>
      </c>
      <c r="L765" s="1">
        <v>10</v>
      </c>
      <c r="M765" s="1">
        <v>11</v>
      </c>
      <c r="N765">
        <f t="shared" si="36"/>
        <v>604.75658581603523</v>
      </c>
      <c r="O765">
        <v>10</v>
      </c>
      <c r="P765" t="s">
        <v>29</v>
      </c>
      <c r="Q765" t="s">
        <v>30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15</v>
      </c>
      <c r="X765">
        <f t="shared" si="35"/>
        <v>90.713487872405281</v>
      </c>
      <c r="Y765">
        <f t="shared" si="37"/>
        <v>514.04309794362996</v>
      </c>
    </row>
    <row r="766" spans="1:25">
      <c r="A766">
        <v>2021</v>
      </c>
      <c r="B766" t="s">
        <v>25</v>
      </c>
      <c r="C766">
        <v>25</v>
      </c>
      <c r="D766" t="s">
        <v>70</v>
      </c>
      <c r="E766">
        <v>43</v>
      </c>
      <c r="F766">
        <v>1</v>
      </c>
      <c r="G766" t="s">
        <v>27</v>
      </c>
      <c r="H766" t="s">
        <v>38</v>
      </c>
      <c r="I766" t="str">
        <f>VLOOKUP(H766,[1]CODE_SHEET!$A$2:$G$153,3,FALSE)</f>
        <v>Orbicella</v>
      </c>
      <c r="J766" t="str">
        <f>VLOOKUP(H766,[1]CODE_SHEET!$A$2:$G$153,4,FALSE)</f>
        <v>faveolata</v>
      </c>
      <c r="K766" s="1">
        <v>15</v>
      </c>
      <c r="L766" s="1">
        <v>10</v>
      </c>
      <c r="M766" s="1">
        <v>5</v>
      </c>
      <c r="N766">
        <f t="shared" si="36"/>
        <v>196.34954084936209</v>
      </c>
      <c r="O766">
        <v>10</v>
      </c>
      <c r="P766" t="s">
        <v>29</v>
      </c>
      <c r="Q766" t="s">
        <v>30</v>
      </c>
      <c r="R766">
        <v>50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f t="shared" si="35"/>
        <v>0</v>
      </c>
      <c r="Y766">
        <f t="shared" si="37"/>
        <v>196.34954084936209</v>
      </c>
    </row>
    <row r="767" spans="1:25">
      <c r="A767">
        <v>2021</v>
      </c>
      <c r="B767" t="s">
        <v>25</v>
      </c>
      <c r="C767">
        <v>25</v>
      </c>
      <c r="D767" t="s">
        <v>70</v>
      </c>
      <c r="E767">
        <v>43</v>
      </c>
      <c r="F767">
        <v>1</v>
      </c>
      <c r="G767" t="s">
        <v>27</v>
      </c>
      <c r="H767" t="s">
        <v>40</v>
      </c>
      <c r="I767" t="str">
        <f>VLOOKUP(H767,[1]CODE_SHEET!$A$2:$G$153,3,FALSE)</f>
        <v>Siderastrea</v>
      </c>
      <c r="J767" t="str">
        <f>VLOOKUP(H767,[1]CODE_SHEET!$A$2:$G$153,4,FALSE)</f>
        <v>siderea</v>
      </c>
      <c r="K767" s="1">
        <v>25</v>
      </c>
      <c r="L767" s="1">
        <v>15</v>
      </c>
      <c r="M767" s="1">
        <v>5</v>
      </c>
      <c r="N767">
        <f t="shared" si="36"/>
        <v>314.15926535897933</v>
      </c>
      <c r="O767">
        <v>10</v>
      </c>
      <c r="P767" t="s">
        <v>29</v>
      </c>
      <c r="Q767" t="s">
        <v>30</v>
      </c>
      <c r="R767">
        <v>100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f t="shared" si="35"/>
        <v>0</v>
      </c>
      <c r="Y767">
        <f t="shared" si="37"/>
        <v>314.15926535897933</v>
      </c>
    </row>
    <row r="768" spans="1:25">
      <c r="A768">
        <v>2021</v>
      </c>
      <c r="B768" t="s">
        <v>25</v>
      </c>
      <c r="C768">
        <v>25</v>
      </c>
      <c r="D768" t="s">
        <v>70</v>
      </c>
      <c r="E768">
        <v>43</v>
      </c>
      <c r="F768">
        <v>1</v>
      </c>
      <c r="G768" t="s">
        <v>27</v>
      </c>
      <c r="H768" t="s">
        <v>32</v>
      </c>
      <c r="I768" t="str">
        <f>VLOOKUP(H768,[1]CODE_SHEET!$A$2:$G$153,3,FALSE)</f>
        <v>Porites</v>
      </c>
      <c r="J768" t="str">
        <f>VLOOKUP(H768,[1]CODE_SHEET!$A$2:$G$153,4,FALSE)</f>
        <v>porites</v>
      </c>
      <c r="K768" s="1">
        <v>40</v>
      </c>
      <c r="L768" s="1">
        <v>15</v>
      </c>
      <c r="M768" s="1">
        <v>15</v>
      </c>
      <c r="N768">
        <f t="shared" si="36"/>
        <v>1295.9069696057895</v>
      </c>
      <c r="O768">
        <v>10</v>
      </c>
      <c r="P768" t="s">
        <v>29</v>
      </c>
      <c r="Q768" t="s">
        <v>30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40</v>
      </c>
      <c r="X768">
        <f t="shared" si="35"/>
        <v>518.36278784231581</v>
      </c>
      <c r="Y768">
        <f t="shared" si="37"/>
        <v>777.54418176347372</v>
      </c>
    </row>
    <row r="769" spans="1:25">
      <c r="A769">
        <v>2021</v>
      </c>
      <c r="B769" t="s">
        <v>25</v>
      </c>
      <c r="C769">
        <v>25</v>
      </c>
      <c r="D769" t="s">
        <v>70</v>
      </c>
      <c r="E769">
        <v>43</v>
      </c>
      <c r="F769">
        <v>1</v>
      </c>
      <c r="G769" t="s">
        <v>27</v>
      </c>
      <c r="H769" t="s">
        <v>34</v>
      </c>
      <c r="I769" t="str">
        <f>VLOOKUP(H769,[1]CODE_SHEET!$A$2:$G$153,3,FALSE)</f>
        <v>Porites</v>
      </c>
      <c r="J769" t="str">
        <f>VLOOKUP(H769,[1]CODE_SHEET!$A$2:$G$153,4,FALSE)</f>
        <v>astreoides</v>
      </c>
      <c r="K769" s="1">
        <v>10</v>
      </c>
      <c r="L769" s="1">
        <v>12</v>
      </c>
      <c r="M769" s="1">
        <v>12</v>
      </c>
      <c r="N769">
        <f t="shared" si="36"/>
        <v>414.69023027385265</v>
      </c>
      <c r="O769">
        <v>10</v>
      </c>
      <c r="P769" t="s">
        <v>29</v>
      </c>
      <c r="Q769" t="s">
        <v>30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f t="shared" si="35"/>
        <v>0</v>
      </c>
      <c r="Y769">
        <f t="shared" si="37"/>
        <v>414.69023027385265</v>
      </c>
    </row>
    <row r="770" spans="1:25">
      <c r="A770">
        <v>2021</v>
      </c>
      <c r="B770" t="s">
        <v>25</v>
      </c>
      <c r="C770">
        <v>25</v>
      </c>
      <c r="D770" t="s">
        <v>70</v>
      </c>
      <c r="E770">
        <v>43</v>
      </c>
      <c r="F770">
        <v>1</v>
      </c>
      <c r="G770" t="s">
        <v>27</v>
      </c>
      <c r="H770" t="s">
        <v>34</v>
      </c>
      <c r="I770" t="str">
        <f>VLOOKUP(H770,[1]CODE_SHEET!$A$2:$G$153,3,FALSE)</f>
        <v>Porites</v>
      </c>
      <c r="J770" t="str">
        <f>VLOOKUP(H770,[1]CODE_SHEET!$A$2:$G$153,4,FALSE)</f>
        <v>astreoides</v>
      </c>
      <c r="K770" s="1">
        <v>12</v>
      </c>
      <c r="L770" s="1">
        <v>8</v>
      </c>
      <c r="M770" s="1">
        <v>5</v>
      </c>
      <c r="N770">
        <f t="shared" si="36"/>
        <v>157.07963267948963</v>
      </c>
      <c r="O770">
        <v>10</v>
      </c>
      <c r="P770" t="s">
        <v>29</v>
      </c>
      <c r="Q770" t="s">
        <v>30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f t="shared" si="35"/>
        <v>0</v>
      </c>
      <c r="Y770">
        <f t="shared" si="37"/>
        <v>157.07963267948963</v>
      </c>
    </row>
    <row r="771" spans="1:25">
      <c r="A771">
        <v>2021</v>
      </c>
      <c r="B771" t="s">
        <v>25</v>
      </c>
      <c r="C771">
        <v>25</v>
      </c>
      <c r="D771" t="s">
        <v>70</v>
      </c>
      <c r="E771">
        <v>43</v>
      </c>
      <c r="F771">
        <v>1</v>
      </c>
      <c r="G771" t="s">
        <v>27</v>
      </c>
      <c r="H771" t="s">
        <v>34</v>
      </c>
      <c r="I771" t="str">
        <f>VLOOKUP(H771,[1]CODE_SHEET!$A$2:$G$153,3,FALSE)</f>
        <v>Porites</v>
      </c>
      <c r="J771" t="str">
        <f>VLOOKUP(H771,[1]CODE_SHEET!$A$2:$G$153,4,FALSE)</f>
        <v>astreoides</v>
      </c>
      <c r="K771" s="1">
        <v>12</v>
      </c>
      <c r="L771" s="1">
        <v>8</v>
      </c>
      <c r="M771" s="1">
        <v>11</v>
      </c>
      <c r="N771">
        <f t="shared" ref="N771:N834" si="38">PI()*(K771/2)*M771+PI()*(L771/2)*M771</f>
        <v>345.57519189487721</v>
      </c>
      <c r="O771">
        <v>10</v>
      </c>
      <c r="P771" t="s">
        <v>29</v>
      </c>
      <c r="Q771" t="s">
        <v>30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f t="shared" si="35"/>
        <v>0</v>
      </c>
      <c r="Y771">
        <f t="shared" si="37"/>
        <v>345.57519189487721</v>
      </c>
    </row>
    <row r="772" spans="1:25">
      <c r="A772">
        <v>2021</v>
      </c>
      <c r="B772" t="s">
        <v>25</v>
      </c>
      <c r="C772">
        <v>25</v>
      </c>
      <c r="D772" t="s">
        <v>70</v>
      </c>
      <c r="E772">
        <v>43</v>
      </c>
      <c r="F772">
        <v>1</v>
      </c>
      <c r="G772" t="s">
        <v>27</v>
      </c>
      <c r="H772" t="s">
        <v>40</v>
      </c>
      <c r="I772" t="str">
        <f>VLOOKUP(H772,[1]CODE_SHEET!$A$2:$G$153,3,FALSE)</f>
        <v>Siderastrea</v>
      </c>
      <c r="J772" t="str">
        <f>VLOOKUP(H772,[1]CODE_SHEET!$A$2:$G$153,4,FALSE)</f>
        <v>siderea</v>
      </c>
      <c r="K772" s="1">
        <v>10</v>
      </c>
      <c r="L772" s="1">
        <v>10</v>
      </c>
      <c r="M772" s="1">
        <v>5</v>
      </c>
      <c r="N772">
        <f t="shared" si="38"/>
        <v>157.07963267948966</v>
      </c>
      <c r="O772">
        <v>10</v>
      </c>
      <c r="P772" t="s">
        <v>29</v>
      </c>
      <c r="Q772" t="s">
        <v>30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f t="shared" si="35"/>
        <v>0</v>
      </c>
      <c r="Y772">
        <f t="shared" si="37"/>
        <v>157.07963267948966</v>
      </c>
    </row>
    <row r="773" spans="1:25">
      <c r="A773">
        <v>2021</v>
      </c>
      <c r="B773" t="s">
        <v>25</v>
      </c>
      <c r="C773">
        <v>25</v>
      </c>
      <c r="D773" t="s">
        <v>70</v>
      </c>
      <c r="E773">
        <v>43</v>
      </c>
      <c r="F773">
        <v>1</v>
      </c>
      <c r="G773" t="s">
        <v>27</v>
      </c>
      <c r="H773" t="s">
        <v>40</v>
      </c>
      <c r="I773" t="str">
        <f>VLOOKUP(H773,[1]CODE_SHEET!$A$2:$G$153,3,FALSE)</f>
        <v>Siderastrea</v>
      </c>
      <c r="J773" t="str">
        <f>VLOOKUP(H773,[1]CODE_SHEET!$A$2:$G$153,4,FALSE)</f>
        <v>siderea</v>
      </c>
      <c r="K773" s="1">
        <v>12</v>
      </c>
      <c r="L773" s="1">
        <v>10</v>
      </c>
      <c r="M773" s="1">
        <v>5</v>
      </c>
      <c r="N773">
        <f t="shared" si="38"/>
        <v>172.7875959474386</v>
      </c>
      <c r="O773">
        <v>10</v>
      </c>
      <c r="P773" t="s">
        <v>29</v>
      </c>
      <c r="Q773" t="s">
        <v>30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15</v>
      </c>
      <c r="X773">
        <f t="shared" si="35"/>
        <v>25.918139392115791</v>
      </c>
      <c r="Y773">
        <f t="shared" si="37"/>
        <v>146.86945655532281</v>
      </c>
    </row>
    <row r="774" spans="1:25">
      <c r="A774">
        <v>2021</v>
      </c>
      <c r="B774" t="s">
        <v>25</v>
      </c>
      <c r="C774">
        <v>25</v>
      </c>
      <c r="D774" t="s">
        <v>70</v>
      </c>
      <c r="E774">
        <v>43</v>
      </c>
      <c r="F774">
        <v>1</v>
      </c>
      <c r="G774" t="s">
        <v>27</v>
      </c>
      <c r="H774" t="s">
        <v>40</v>
      </c>
      <c r="I774" t="str">
        <f>VLOOKUP(H774,[1]CODE_SHEET!$A$2:$G$153,3,FALSE)</f>
        <v>Siderastrea</v>
      </c>
      <c r="J774" t="str">
        <f>VLOOKUP(H774,[1]CODE_SHEET!$A$2:$G$153,4,FALSE)</f>
        <v>siderea</v>
      </c>
      <c r="K774" s="1">
        <v>12</v>
      </c>
      <c r="L774" s="1">
        <v>12</v>
      </c>
      <c r="M774" s="1">
        <v>6</v>
      </c>
      <c r="N774">
        <f t="shared" si="38"/>
        <v>226.1946710584651</v>
      </c>
      <c r="O774">
        <v>10</v>
      </c>
      <c r="P774" t="s">
        <v>29</v>
      </c>
      <c r="Q774" t="s">
        <v>30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f t="shared" si="35"/>
        <v>0</v>
      </c>
      <c r="Y774">
        <f t="shared" si="37"/>
        <v>226.1946710584651</v>
      </c>
    </row>
    <row r="775" spans="1:25">
      <c r="A775">
        <v>2021</v>
      </c>
      <c r="B775" t="s">
        <v>25</v>
      </c>
      <c r="C775">
        <v>25</v>
      </c>
      <c r="D775" t="s">
        <v>70</v>
      </c>
      <c r="E775">
        <v>43</v>
      </c>
      <c r="F775">
        <v>1</v>
      </c>
      <c r="G775" t="s">
        <v>27</v>
      </c>
      <c r="H775" t="s">
        <v>39</v>
      </c>
      <c r="I775" t="str">
        <f>VLOOKUP(H775,[1]CODE_SHEET!$A$2:$G$153,3,FALSE)</f>
        <v>Pseudodiploria</v>
      </c>
      <c r="J775" t="str">
        <f>VLOOKUP(H775,[1]CODE_SHEET!$A$2:$G$153,4,FALSE)</f>
        <v>strigosa</v>
      </c>
      <c r="K775" s="1">
        <v>25</v>
      </c>
      <c r="L775" s="1">
        <v>15</v>
      </c>
      <c r="M775" s="1">
        <v>12</v>
      </c>
      <c r="N775">
        <f t="shared" si="38"/>
        <v>753.98223686155029</v>
      </c>
      <c r="O775">
        <v>10</v>
      </c>
      <c r="P775" t="s">
        <v>47</v>
      </c>
      <c r="Q775" t="s">
        <v>73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f t="shared" si="35"/>
        <v>0</v>
      </c>
      <c r="Y775">
        <f t="shared" si="37"/>
        <v>753.98223686155029</v>
      </c>
    </row>
    <row r="776" spans="1:25">
      <c r="A776">
        <v>2021</v>
      </c>
      <c r="B776" t="s">
        <v>25</v>
      </c>
      <c r="C776">
        <v>25</v>
      </c>
      <c r="D776" t="s">
        <v>70</v>
      </c>
      <c r="E776">
        <v>43</v>
      </c>
      <c r="F776">
        <v>1</v>
      </c>
      <c r="G776" t="s">
        <v>27</v>
      </c>
      <c r="H776" t="s">
        <v>34</v>
      </c>
      <c r="I776" t="str">
        <f>VLOOKUP(H776,[1]CODE_SHEET!$A$2:$G$153,3,FALSE)</f>
        <v>Porites</v>
      </c>
      <c r="J776" t="str">
        <f>VLOOKUP(H776,[1]CODE_SHEET!$A$2:$G$153,4,FALSE)</f>
        <v>astreoides</v>
      </c>
      <c r="K776" s="1">
        <v>10</v>
      </c>
      <c r="L776" s="1">
        <v>10</v>
      </c>
      <c r="M776" s="1">
        <v>3</v>
      </c>
      <c r="N776">
        <f t="shared" si="38"/>
        <v>94.247779607693786</v>
      </c>
      <c r="O776">
        <v>10</v>
      </c>
      <c r="P776" t="s">
        <v>29</v>
      </c>
      <c r="Q776" t="s">
        <v>30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f t="shared" si="35"/>
        <v>0</v>
      </c>
      <c r="Y776">
        <f t="shared" si="37"/>
        <v>94.247779607693786</v>
      </c>
    </row>
    <row r="777" spans="1:25">
      <c r="A777">
        <v>2021</v>
      </c>
      <c r="B777" t="s">
        <v>25</v>
      </c>
      <c r="C777">
        <v>25</v>
      </c>
      <c r="D777" t="s">
        <v>70</v>
      </c>
      <c r="E777">
        <v>43</v>
      </c>
      <c r="F777">
        <v>1</v>
      </c>
      <c r="G777" t="s">
        <v>27</v>
      </c>
      <c r="H777" t="s">
        <v>34</v>
      </c>
      <c r="I777" t="str">
        <f>VLOOKUP(H777,[1]CODE_SHEET!$A$2:$G$153,3,FALSE)</f>
        <v>Porites</v>
      </c>
      <c r="J777" t="str">
        <f>VLOOKUP(H777,[1]CODE_SHEET!$A$2:$G$153,4,FALSE)</f>
        <v>astreoides</v>
      </c>
      <c r="K777" s="1">
        <v>10</v>
      </c>
      <c r="L777" s="1">
        <v>10</v>
      </c>
      <c r="M777" s="1">
        <v>2</v>
      </c>
      <c r="N777">
        <f t="shared" si="38"/>
        <v>62.831853071795862</v>
      </c>
      <c r="O777">
        <v>10</v>
      </c>
      <c r="P777" t="s">
        <v>29</v>
      </c>
      <c r="Q777" t="s">
        <v>30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f t="shared" si="35"/>
        <v>0</v>
      </c>
      <c r="Y777">
        <f t="shared" si="37"/>
        <v>62.831853071795862</v>
      </c>
    </row>
    <row r="778" spans="1:25">
      <c r="A778">
        <v>2021</v>
      </c>
      <c r="B778" t="s">
        <v>25</v>
      </c>
      <c r="C778">
        <v>25</v>
      </c>
      <c r="D778" t="s">
        <v>70</v>
      </c>
      <c r="E778">
        <v>43</v>
      </c>
      <c r="F778">
        <v>1</v>
      </c>
      <c r="G778" t="s">
        <v>27</v>
      </c>
      <c r="H778" t="s">
        <v>34</v>
      </c>
      <c r="I778" t="str">
        <f>VLOOKUP(H778,[1]CODE_SHEET!$A$2:$G$153,3,FALSE)</f>
        <v>Porites</v>
      </c>
      <c r="J778" t="str">
        <f>VLOOKUP(H778,[1]CODE_SHEET!$A$2:$G$153,4,FALSE)</f>
        <v>astreoides</v>
      </c>
      <c r="K778" s="1">
        <v>8</v>
      </c>
      <c r="L778" s="1">
        <v>6</v>
      </c>
      <c r="M778" s="1">
        <v>3</v>
      </c>
      <c r="N778">
        <f t="shared" si="38"/>
        <v>65.973445725385659</v>
      </c>
      <c r="O778">
        <v>10</v>
      </c>
      <c r="P778" t="s">
        <v>29</v>
      </c>
      <c r="Q778" t="s">
        <v>30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f t="shared" si="35"/>
        <v>0</v>
      </c>
      <c r="Y778">
        <f t="shared" si="37"/>
        <v>65.973445725385659</v>
      </c>
    </row>
    <row r="779" spans="1:25">
      <c r="A779">
        <v>2021</v>
      </c>
      <c r="B779" t="s">
        <v>25</v>
      </c>
      <c r="C779">
        <v>25</v>
      </c>
      <c r="D779" t="s">
        <v>70</v>
      </c>
      <c r="E779">
        <v>43</v>
      </c>
      <c r="F779">
        <v>1</v>
      </c>
      <c r="G779" t="s">
        <v>27</v>
      </c>
      <c r="H779" t="s">
        <v>34</v>
      </c>
      <c r="I779" t="str">
        <f>VLOOKUP(H779,[1]CODE_SHEET!$A$2:$G$153,3,FALSE)</f>
        <v>Porites</v>
      </c>
      <c r="J779" t="str">
        <f>VLOOKUP(H779,[1]CODE_SHEET!$A$2:$G$153,4,FALSE)</f>
        <v>astreoides</v>
      </c>
      <c r="K779" s="1">
        <v>10</v>
      </c>
      <c r="L779" s="1">
        <v>8</v>
      </c>
      <c r="M779" s="1">
        <v>3</v>
      </c>
      <c r="N779">
        <f t="shared" si="38"/>
        <v>84.823001646924411</v>
      </c>
      <c r="O779">
        <v>10</v>
      </c>
      <c r="P779" t="s">
        <v>29</v>
      </c>
      <c r="Q779" t="s">
        <v>30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f t="shared" si="35"/>
        <v>0</v>
      </c>
      <c r="Y779">
        <f t="shared" si="37"/>
        <v>84.823001646924411</v>
      </c>
    </row>
    <row r="780" spans="1:25">
      <c r="A780">
        <v>2021</v>
      </c>
      <c r="B780" t="s">
        <v>25</v>
      </c>
      <c r="C780">
        <v>25</v>
      </c>
      <c r="D780" t="s">
        <v>70</v>
      </c>
      <c r="E780">
        <v>43</v>
      </c>
      <c r="F780">
        <v>1</v>
      </c>
      <c r="G780" t="s">
        <v>27</v>
      </c>
      <c r="H780" t="s">
        <v>51</v>
      </c>
      <c r="I780" t="str">
        <f>VLOOKUP(H780,[1]CODE_SHEET!$A$2:$G$153,3,FALSE)</f>
        <v>Dichocoenia</v>
      </c>
      <c r="J780" t="str">
        <f>VLOOKUP(H780,[1]CODE_SHEET!$A$2:$G$153,4,FALSE)</f>
        <v>stokesii</v>
      </c>
      <c r="K780" s="1">
        <v>20</v>
      </c>
      <c r="L780" s="1">
        <v>15</v>
      </c>
      <c r="M780" s="1">
        <v>18</v>
      </c>
      <c r="N780">
        <f t="shared" si="38"/>
        <v>989.60168588078477</v>
      </c>
      <c r="O780">
        <v>10</v>
      </c>
      <c r="P780" t="s">
        <v>29</v>
      </c>
      <c r="Q780" t="s">
        <v>30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f t="shared" si="35"/>
        <v>0</v>
      </c>
      <c r="Y780">
        <f t="shared" si="37"/>
        <v>989.60168588078477</v>
      </c>
    </row>
    <row r="781" spans="1:25">
      <c r="A781">
        <v>2021</v>
      </c>
      <c r="B781" t="s">
        <v>25</v>
      </c>
      <c r="C781">
        <v>25</v>
      </c>
      <c r="D781" t="s">
        <v>70</v>
      </c>
      <c r="E781">
        <v>43</v>
      </c>
      <c r="F781">
        <v>1</v>
      </c>
      <c r="G781" t="s">
        <v>27</v>
      </c>
      <c r="H781" t="s">
        <v>32</v>
      </c>
      <c r="I781" t="str">
        <f>VLOOKUP(H781,[1]CODE_SHEET!$A$2:$G$153,3,FALSE)</f>
        <v>Porites</v>
      </c>
      <c r="J781" t="str">
        <f>VLOOKUP(H781,[1]CODE_SHEET!$A$2:$G$153,4,FALSE)</f>
        <v>porites</v>
      </c>
      <c r="K781" s="1">
        <v>30</v>
      </c>
      <c r="L781" s="1">
        <v>25</v>
      </c>
      <c r="M781" s="1">
        <v>21</v>
      </c>
      <c r="N781">
        <f t="shared" si="38"/>
        <v>1814.2697574481053</v>
      </c>
      <c r="O781">
        <v>10</v>
      </c>
      <c r="P781" t="s">
        <v>29</v>
      </c>
      <c r="Q781" t="s">
        <v>30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30</v>
      </c>
      <c r="X781">
        <f t="shared" si="35"/>
        <v>544.2809272344316</v>
      </c>
      <c r="Y781">
        <f t="shared" si="37"/>
        <v>1269.9888302136737</v>
      </c>
    </row>
    <row r="782" spans="1:25">
      <c r="A782">
        <v>2021</v>
      </c>
      <c r="B782" t="s">
        <v>25</v>
      </c>
      <c r="C782">
        <v>25</v>
      </c>
      <c r="D782" t="s">
        <v>70</v>
      </c>
      <c r="E782">
        <v>43</v>
      </c>
      <c r="F782">
        <v>1</v>
      </c>
      <c r="G782" t="s">
        <v>27</v>
      </c>
      <c r="H782" t="s">
        <v>59</v>
      </c>
      <c r="I782" t="str">
        <f>VLOOKUP(H782,[1]CODE_SHEET!$A$2:$G$153,3,FALSE)</f>
        <v xml:space="preserve">Stephanocoenia </v>
      </c>
      <c r="J782" t="str">
        <f>VLOOKUP(H782,[1]CODE_SHEET!$A$2:$G$153,4,FALSE)</f>
        <v>intersepta</v>
      </c>
      <c r="K782" s="1">
        <v>7</v>
      </c>
      <c r="L782" s="1">
        <v>7</v>
      </c>
      <c r="M782" s="1">
        <v>1</v>
      </c>
      <c r="N782">
        <f t="shared" si="38"/>
        <v>21.991148575128552</v>
      </c>
      <c r="O782">
        <v>10</v>
      </c>
      <c r="P782" t="s">
        <v>29</v>
      </c>
      <c r="Q782" t="s">
        <v>30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f t="shared" si="35"/>
        <v>0</v>
      </c>
      <c r="Y782">
        <f t="shared" si="37"/>
        <v>21.991148575128552</v>
      </c>
    </row>
    <row r="783" spans="1:25">
      <c r="A783">
        <v>2021</v>
      </c>
      <c r="B783" t="s">
        <v>25</v>
      </c>
      <c r="C783">
        <v>25</v>
      </c>
      <c r="D783" t="s">
        <v>70</v>
      </c>
      <c r="E783">
        <v>43</v>
      </c>
      <c r="F783">
        <v>1</v>
      </c>
      <c r="G783" t="s">
        <v>27</v>
      </c>
      <c r="H783" t="s">
        <v>31</v>
      </c>
      <c r="I783" t="str">
        <f>VLOOKUP(H783,[1]CODE_SHEET!$A$2:$G$153,3,FALSE)</f>
        <v>Agaricia</v>
      </c>
      <c r="J783" t="str">
        <f>VLOOKUP(H783,[1]CODE_SHEET!$A$2:$G$153,4,FALSE)</f>
        <v>agaricites</v>
      </c>
      <c r="K783" s="1">
        <v>12</v>
      </c>
      <c r="L783" s="1">
        <v>10</v>
      </c>
      <c r="M783" s="1">
        <v>1</v>
      </c>
      <c r="N783">
        <f t="shared" si="38"/>
        <v>34.557519189487721</v>
      </c>
      <c r="O783">
        <v>10</v>
      </c>
      <c r="P783" t="s">
        <v>29</v>
      </c>
      <c r="Q783" t="s">
        <v>30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f t="shared" si="35"/>
        <v>0</v>
      </c>
      <c r="Y783">
        <f t="shared" si="37"/>
        <v>34.557519189487721</v>
      </c>
    </row>
    <row r="784" spans="1:25">
      <c r="A784">
        <v>2021</v>
      </c>
      <c r="B784" t="s">
        <v>25</v>
      </c>
      <c r="C784">
        <v>25</v>
      </c>
      <c r="D784" t="s">
        <v>70</v>
      </c>
      <c r="E784">
        <v>43</v>
      </c>
      <c r="F784">
        <v>1</v>
      </c>
      <c r="G784" t="s">
        <v>27</v>
      </c>
      <c r="H784" t="s">
        <v>31</v>
      </c>
      <c r="I784" t="str">
        <f>VLOOKUP(H784,[1]CODE_SHEET!$A$2:$G$153,3,FALSE)</f>
        <v>Agaricia</v>
      </c>
      <c r="J784" t="str">
        <f>VLOOKUP(H784,[1]CODE_SHEET!$A$2:$G$153,4,FALSE)</f>
        <v>agaricites</v>
      </c>
      <c r="K784" s="1">
        <v>12</v>
      </c>
      <c r="L784" s="1">
        <v>12</v>
      </c>
      <c r="M784" s="1">
        <v>5</v>
      </c>
      <c r="N784">
        <f t="shared" si="38"/>
        <v>188.49555921538757</v>
      </c>
      <c r="O784">
        <v>10</v>
      </c>
      <c r="P784" t="s">
        <v>29</v>
      </c>
      <c r="Q784" t="s">
        <v>30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f t="shared" si="35"/>
        <v>0</v>
      </c>
      <c r="Y784">
        <f t="shared" si="37"/>
        <v>188.49555921538757</v>
      </c>
    </row>
    <row r="785" spans="1:25">
      <c r="A785">
        <v>2021</v>
      </c>
      <c r="B785" t="s">
        <v>25</v>
      </c>
      <c r="C785">
        <v>25</v>
      </c>
      <c r="D785" t="s">
        <v>70</v>
      </c>
      <c r="E785">
        <v>43</v>
      </c>
      <c r="F785">
        <v>1</v>
      </c>
      <c r="G785" t="s">
        <v>27</v>
      </c>
      <c r="H785" t="s">
        <v>32</v>
      </c>
      <c r="I785" t="str">
        <f>VLOOKUP(H785,[1]CODE_SHEET!$A$2:$G$153,3,FALSE)</f>
        <v>Porites</v>
      </c>
      <c r="J785" t="str">
        <f>VLOOKUP(H785,[1]CODE_SHEET!$A$2:$G$153,4,FALSE)</f>
        <v>porites</v>
      </c>
      <c r="K785" s="1">
        <v>7</v>
      </c>
      <c r="L785" s="1">
        <v>7</v>
      </c>
      <c r="M785" s="1">
        <v>5</v>
      </c>
      <c r="N785">
        <f t="shared" si="38"/>
        <v>109.95574287564276</v>
      </c>
      <c r="O785">
        <v>10</v>
      </c>
      <c r="P785" t="s">
        <v>29</v>
      </c>
      <c r="Q785" t="s">
        <v>30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20</v>
      </c>
      <c r="X785">
        <f t="shared" si="35"/>
        <v>21.991148575128552</v>
      </c>
      <c r="Y785">
        <f t="shared" si="37"/>
        <v>87.964594300514207</v>
      </c>
    </row>
    <row r="786" spans="1:25">
      <c r="A786">
        <v>2021</v>
      </c>
      <c r="B786" t="s">
        <v>25</v>
      </c>
      <c r="C786">
        <v>25</v>
      </c>
      <c r="D786" t="s">
        <v>70</v>
      </c>
      <c r="E786">
        <v>43</v>
      </c>
      <c r="F786">
        <v>1</v>
      </c>
      <c r="G786" t="s">
        <v>27</v>
      </c>
      <c r="H786" t="s">
        <v>34</v>
      </c>
      <c r="I786" t="str">
        <f>VLOOKUP(H786,[1]CODE_SHEET!$A$2:$G$153,3,FALSE)</f>
        <v>Porites</v>
      </c>
      <c r="J786" t="str">
        <f>VLOOKUP(H786,[1]CODE_SHEET!$A$2:$G$153,4,FALSE)</f>
        <v>astreoides</v>
      </c>
      <c r="K786" s="1">
        <v>8</v>
      </c>
      <c r="L786" s="1">
        <v>8</v>
      </c>
      <c r="M786" s="1">
        <v>4</v>
      </c>
      <c r="N786">
        <f t="shared" si="38"/>
        <v>100.53096491487338</v>
      </c>
      <c r="O786">
        <v>10</v>
      </c>
      <c r="P786" t="s">
        <v>29</v>
      </c>
      <c r="Q786" t="s">
        <v>30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f t="shared" si="35"/>
        <v>0</v>
      </c>
      <c r="Y786">
        <f t="shared" si="37"/>
        <v>100.53096491487338</v>
      </c>
    </row>
    <row r="787" spans="1:25">
      <c r="A787">
        <v>2021</v>
      </c>
      <c r="B787" t="s">
        <v>25</v>
      </c>
      <c r="C787">
        <v>25</v>
      </c>
      <c r="D787" t="s">
        <v>70</v>
      </c>
      <c r="E787">
        <v>43</v>
      </c>
      <c r="F787">
        <v>1</v>
      </c>
      <c r="G787" t="s">
        <v>27</v>
      </c>
      <c r="H787" t="s">
        <v>31</v>
      </c>
      <c r="I787" t="str">
        <f>VLOOKUP(H787,[1]CODE_SHEET!$A$2:$G$153,3,FALSE)</f>
        <v>Agaricia</v>
      </c>
      <c r="J787" t="str">
        <f>VLOOKUP(H787,[1]CODE_SHEET!$A$2:$G$153,4,FALSE)</f>
        <v>agaricites</v>
      </c>
      <c r="K787" s="1">
        <v>25</v>
      </c>
      <c r="L787" s="1">
        <v>10</v>
      </c>
      <c r="M787" s="1">
        <v>1</v>
      </c>
      <c r="N787">
        <f t="shared" si="38"/>
        <v>54.977871437821378</v>
      </c>
      <c r="O787">
        <v>10</v>
      </c>
      <c r="P787" t="s">
        <v>29</v>
      </c>
      <c r="Q787" t="s">
        <v>30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</v>
      </c>
      <c r="X787">
        <f t="shared" si="35"/>
        <v>2.1991148575128552</v>
      </c>
      <c r="Y787">
        <f t="shared" si="37"/>
        <v>52.778756580308524</v>
      </c>
    </row>
    <row r="788" spans="1:25">
      <c r="A788">
        <v>2021</v>
      </c>
      <c r="B788" t="s">
        <v>25</v>
      </c>
      <c r="C788">
        <v>25</v>
      </c>
      <c r="D788" t="s">
        <v>70</v>
      </c>
      <c r="E788">
        <v>43</v>
      </c>
      <c r="F788">
        <v>1</v>
      </c>
      <c r="G788" t="s">
        <v>27</v>
      </c>
      <c r="H788" t="s">
        <v>40</v>
      </c>
      <c r="I788" t="str">
        <f>VLOOKUP(H788,[1]CODE_SHEET!$A$2:$G$153,3,FALSE)</f>
        <v>Siderastrea</v>
      </c>
      <c r="J788" t="str">
        <f>VLOOKUP(H788,[1]CODE_SHEET!$A$2:$G$153,4,FALSE)</f>
        <v>siderea</v>
      </c>
      <c r="K788" s="1">
        <v>15</v>
      </c>
      <c r="L788" s="1">
        <v>10</v>
      </c>
      <c r="M788" s="1">
        <v>5</v>
      </c>
      <c r="N788">
        <f t="shared" si="38"/>
        <v>196.34954084936209</v>
      </c>
      <c r="O788">
        <v>10</v>
      </c>
      <c r="P788" t="s">
        <v>29</v>
      </c>
      <c r="Q788" t="s">
        <v>30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f t="shared" si="35"/>
        <v>0</v>
      </c>
      <c r="Y788">
        <f t="shared" si="37"/>
        <v>196.34954084936209</v>
      </c>
    </row>
    <row r="789" spans="1:25">
      <c r="A789">
        <v>2021</v>
      </c>
      <c r="B789" t="s">
        <v>25</v>
      </c>
      <c r="C789">
        <v>25</v>
      </c>
      <c r="D789" t="s">
        <v>70</v>
      </c>
      <c r="E789">
        <v>43</v>
      </c>
      <c r="F789">
        <v>1</v>
      </c>
      <c r="G789" t="s">
        <v>27</v>
      </c>
      <c r="H789" t="s">
        <v>34</v>
      </c>
      <c r="I789" t="str">
        <f>VLOOKUP(H789,[1]CODE_SHEET!$A$2:$G$153,3,FALSE)</f>
        <v>Porites</v>
      </c>
      <c r="J789" t="str">
        <f>VLOOKUP(H789,[1]CODE_SHEET!$A$2:$G$153,4,FALSE)</f>
        <v>astreoides</v>
      </c>
      <c r="K789" s="1">
        <v>6</v>
      </c>
      <c r="L789" s="1">
        <v>6</v>
      </c>
      <c r="M789" s="1">
        <v>3</v>
      </c>
      <c r="N789">
        <f t="shared" si="38"/>
        <v>56.548667764616276</v>
      </c>
      <c r="O789">
        <v>10</v>
      </c>
      <c r="P789" t="s">
        <v>29</v>
      </c>
      <c r="Q789" t="s">
        <v>30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f t="shared" si="35"/>
        <v>0</v>
      </c>
      <c r="Y789">
        <f t="shared" si="37"/>
        <v>56.548667764616276</v>
      </c>
    </row>
    <row r="790" spans="1:25">
      <c r="A790">
        <v>2021</v>
      </c>
      <c r="B790" t="s">
        <v>25</v>
      </c>
      <c r="C790">
        <v>25</v>
      </c>
      <c r="D790" t="s">
        <v>70</v>
      </c>
      <c r="E790">
        <v>43</v>
      </c>
      <c r="F790">
        <v>1</v>
      </c>
      <c r="G790" t="s">
        <v>27</v>
      </c>
      <c r="H790" t="s">
        <v>34</v>
      </c>
      <c r="I790" t="str">
        <f>VLOOKUP(H790,[1]CODE_SHEET!$A$2:$G$153,3,FALSE)</f>
        <v>Porites</v>
      </c>
      <c r="J790" t="str">
        <f>VLOOKUP(H790,[1]CODE_SHEET!$A$2:$G$153,4,FALSE)</f>
        <v>astreoides</v>
      </c>
      <c r="K790" s="1">
        <v>15</v>
      </c>
      <c r="L790" s="1">
        <v>15</v>
      </c>
      <c r="M790" s="1">
        <v>5</v>
      </c>
      <c r="N790">
        <f t="shared" si="38"/>
        <v>235.61944901923448</v>
      </c>
      <c r="O790">
        <v>10</v>
      </c>
      <c r="P790" t="s">
        <v>29</v>
      </c>
      <c r="Q790" t="s">
        <v>30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10</v>
      </c>
      <c r="X790">
        <f t="shared" si="35"/>
        <v>23.56194490192345</v>
      </c>
      <c r="Y790">
        <f t="shared" si="37"/>
        <v>212.05750411731103</v>
      </c>
    </row>
    <row r="791" spans="1:25">
      <c r="A791">
        <v>2021</v>
      </c>
      <c r="B791" t="s">
        <v>25</v>
      </c>
      <c r="C791">
        <v>25</v>
      </c>
      <c r="D791" t="s">
        <v>70</v>
      </c>
      <c r="E791">
        <v>43</v>
      </c>
      <c r="F791">
        <v>1</v>
      </c>
      <c r="G791" t="s">
        <v>27</v>
      </c>
      <c r="H791" t="s">
        <v>34</v>
      </c>
      <c r="I791" t="str">
        <f>VLOOKUP(H791,[1]CODE_SHEET!$A$2:$G$153,3,FALSE)</f>
        <v>Porites</v>
      </c>
      <c r="J791" t="str">
        <f>VLOOKUP(H791,[1]CODE_SHEET!$A$2:$G$153,4,FALSE)</f>
        <v>astreoides</v>
      </c>
      <c r="K791" s="1">
        <v>10</v>
      </c>
      <c r="L791" s="1">
        <v>15</v>
      </c>
      <c r="M791" s="1">
        <v>21</v>
      </c>
      <c r="N791">
        <f t="shared" si="38"/>
        <v>824.66807156732068</v>
      </c>
      <c r="O791">
        <v>10</v>
      </c>
      <c r="P791" t="s">
        <v>29</v>
      </c>
      <c r="Q791" t="s">
        <v>30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10</v>
      </c>
      <c r="X791">
        <f t="shared" si="35"/>
        <v>82.466807156732074</v>
      </c>
      <c r="Y791">
        <f t="shared" si="37"/>
        <v>742.20126441058858</v>
      </c>
    </row>
    <row r="792" spans="1:25">
      <c r="A792">
        <v>2021</v>
      </c>
      <c r="B792" t="s">
        <v>25</v>
      </c>
      <c r="C792">
        <v>25</v>
      </c>
      <c r="D792" t="s">
        <v>70</v>
      </c>
      <c r="E792">
        <v>43</v>
      </c>
      <c r="F792">
        <v>1</v>
      </c>
      <c r="G792" t="s">
        <v>27</v>
      </c>
      <c r="H792" t="s">
        <v>31</v>
      </c>
      <c r="I792" t="str">
        <f>VLOOKUP(H792,[1]CODE_SHEET!$A$2:$G$153,3,FALSE)</f>
        <v>Agaricia</v>
      </c>
      <c r="J792" t="str">
        <f>VLOOKUP(H792,[1]CODE_SHEET!$A$2:$G$153,4,FALSE)</f>
        <v>agaricites</v>
      </c>
      <c r="K792" s="1">
        <v>15</v>
      </c>
      <c r="L792" s="1">
        <v>10</v>
      </c>
      <c r="M792" s="1">
        <v>3</v>
      </c>
      <c r="N792">
        <f t="shared" si="38"/>
        <v>117.80972450961723</v>
      </c>
      <c r="O792">
        <v>10</v>
      </c>
      <c r="P792" t="s">
        <v>29</v>
      </c>
      <c r="Q792" t="s">
        <v>30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f t="shared" si="35"/>
        <v>0</v>
      </c>
      <c r="Y792">
        <f t="shared" si="37"/>
        <v>117.80972450961723</v>
      </c>
    </row>
    <row r="793" spans="1:25">
      <c r="A793">
        <v>2021</v>
      </c>
      <c r="B793" t="s">
        <v>25</v>
      </c>
      <c r="C793">
        <v>25</v>
      </c>
      <c r="D793" t="s">
        <v>70</v>
      </c>
      <c r="E793">
        <v>43</v>
      </c>
      <c r="F793">
        <v>1</v>
      </c>
      <c r="G793" t="s">
        <v>27</v>
      </c>
      <c r="H793" t="s">
        <v>40</v>
      </c>
      <c r="I793" t="str">
        <f>VLOOKUP(H793,[1]CODE_SHEET!$A$2:$G$153,3,FALSE)</f>
        <v>Siderastrea</v>
      </c>
      <c r="J793" t="str">
        <f>VLOOKUP(H793,[1]CODE_SHEET!$A$2:$G$153,4,FALSE)</f>
        <v>siderea</v>
      </c>
      <c r="K793" s="1">
        <v>25</v>
      </c>
      <c r="L793" s="1">
        <v>20</v>
      </c>
      <c r="M793" s="1">
        <v>8</v>
      </c>
      <c r="N793">
        <f t="shared" si="38"/>
        <v>565.48667764616278</v>
      </c>
      <c r="O793">
        <v>10</v>
      </c>
      <c r="P793" t="s">
        <v>29</v>
      </c>
      <c r="Q793" t="s">
        <v>30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30</v>
      </c>
      <c r="X793">
        <f t="shared" si="35"/>
        <v>169.64600329384882</v>
      </c>
      <c r="Y793">
        <f t="shared" si="37"/>
        <v>395.84067435231395</v>
      </c>
    </row>
    <row r="794" spans="1:25">
      <c r="A794">
        <v>2021</v>
      </c>
      <c r="B794" t="s">
        <v>25</v>
      </c>
      <c r="C794">
        <v>25</v>
      </c>
      <c r="D794" t="s">
        <v>70</v>
      </c>
      <c r="E794">
        <v>43</v>
      </c>
      <c r="F794">
        <v>1</v>
      </c>
      <c r="G794" t="s">
        <v>27</v>
      </c>
      <c r="H794" t="s">
        <v>34</v>
      </c>
      <c r="I794" t="str">
        <f>VLOOKUP(H794,[1]CODE_SHEET!$A$2:$G$153,3,FALSE)</f>
        <v>Porites</v>
      </c>
      <c r="J794" t="str">
        <f>VLOOKUP(H794,[1]CODE_SHEET!$A$2:$G$153,4,FALSE)</f>
        <v>astreoides</v>
      </c>
      <c r="K794" s="1">
        <v>10</v>
      </c>
      <c r="L794" s="1">
        <v>11</v>
      </c>
      <c r="M794" s="1">
        <v>8</v>
      </c>
      <c r="N794">
        <f t="shared" si="38"/>
        <v>263.89378290154264</v>
      </c>
      <c r="O794">
        <v>10</v>
      </c>
      <c r="P794" t="s">
        <v>29</v>
      </c>
      <c r="Q794" t="s">
        <v>30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f t="shared" si="35"/>
        <v>0</v>
      </c>
      <c r="Y794">
        <f t="shared" si="37"/>
        <v>263.89378290154264</v>
      </c>
    </row>
    <row r="795" spans="1:25">
      <c r="A795">
        <v>2021</v>
      </c>
      <c r="B795" t="s">
        <v>25</v>
      </c>
      <c r="C795">
        <v>25</v>
      </c>
      <c r="D795" t="s">
        <v>70</v>
      </c>
      <c r="E795">
        <v>43</v>
      </c>
      <c r="F795">
        <v>1</v>
      </c>
      <c r="G795" t="s">
        <v>27</v>
      </c>
      <c r="H795" t="s">
        <v>34</v>
      </c>
      <c r="I795" t="str">
        <f>VLOOKUP(H795,[1]CODE_SHEET!$A$2:$G$153,3,FALSE)</f>
        <v>Porites</v>
      </c>
      <c r="J795" t="str">
        <f>VLOOKUP(H795,[1]CODE_SHEET!$A$2:$G$153,4,FALSE)</f>
        <v>astreoides</v>
      </c>
      <c r="K795" s="1">
        <v>10</v>
      </c>
      <c r="L795" s="1">
        <v>10</v>
      </c>
      <c r="M795" s="1">
        <v>11</v>
      </c>
      <c r="N795">
        <f t="shared" si="38"/>
        <v>345.57519189487726</v>
      </c>
      <c r="O795">
        <v>10</v>
      </c>
      <c r="P795" t="s">
        <v>29</v>
      </c>
      <c r="Q795" t="s">
        <v>30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f t="shared" si="35"/>
        <v>0</v>
      </c>
      <c r="Y795">
        <f t="shared" si="37"/>
        <v>345.57519189487726</v>
      </c>
    </row>
    <row r="796" spans="1:25">
      <c r="A796">
        <v>2021</v>
      </c>
      <c r="B796" t="s">
        <v>25</v>
      </c>
      <c r="C796">
        <v>25</v>
      </c>
      <c r="D796" t="s">
        <v>70</v>
      </c>
      <c r="E796">
        <v>43</v>
      </c>
      <c r="F796">
        <v>1</v>
      </c>
      <c r="G796" t="s">
        <v>27</v>
      </c>
      <c r="H796" t="s">
        <v>34</v>
      </c>
      <c r="I796" t="str">
        <f>VLOOKUP(H796,[1]CODE_SHEET!$A$2:$G$153,3,FALSE)</f>
        <v>Porites</v>
      </c>
      <c r="J796" t="str">
        <f>VLOOKUP(H796,[1]CODE_SHEET!$A$2:$G$153,4,FALSE)</f>
        <v>astreoides</v>
      </c>
      <c r="K796" s="1">
        <v>10</v>
      </c>
      <c r="L796" s="1">
        <v>6</v>
      </c>
      <c r="M796" s="1">
        <v>5</v>
      </c>
      <c r="N796">
        <f t="shared" si="38"/>
        <v>125.66370614359172</v>
      </c>
      <c r="O796">
        <v>10</v>
      </c>
      <c r="P796" t="s">
        <v>29</v>
      </c>
      <c r="Q796" t="s">
        <v>30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20</v>
      </c>
      <c r="X796">
        <f t="shared" si="35"/>
        <v>25.132741228718345</v>
      </c>
      <c r="Y796">
        <f t="shared" si="37"/>
        <v>100.53096491487338</v>
      </c>
    </row>
    <row r="797" spans="1:25">
      <c r="A797">
        <v>2021</v>
      </c>
      <c r="B797" t="s">
        <v>25</v>
      </c>
      <c r="C797">
        <v>25</v>
      </c>
      <c r="D797" t="s">
        <v>70</v>
      </c>
      <c r="E797">
        <v>43</v>
      </c>
      <c r="F797">
        <v>1</v>
      </c>
      <c r="G797" t="s">
        <v>27</v>
      </c>
      <c r="H797" t="s">
        <v>31</v>
      </c>
      <c r="I797" t="str">
        <f>VLOOKUP(H797,[1]CODE_SHEET!$A$2:$G$153,3,FALSE)</f>
        <v>Agaricia</v>
      </c>
      <c r="J797" t="str">
        <f>VLOOKUP(H797,[1]CODE_SHEET!$A$2:$G$153,4,FALSE)</f>
        <v>agaricites</v>
      </c>
      <c r="K797" s="1">
        <v>10</v>
      </c>
      <c r="L797" s="1">
        <v>10</v>
      </c>
      <c r="M797" s="1">
        <v>2</v>
      </c>
      <c r="N797">
        <f t="shared" si="38"/>
        <v>62.831853071795862</v>
      </c>
      <c r="O797">
        <v>10</v>
      </c>
      <c r="P797" t="s">
        <v>29</v>
      </c>
      <c r="Q797" t="s">
        <v>30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f t="shared" ref="X797:X863" si="39">SUM(U797:W797)/100*N797</f>
        <v>0</v>
      </c>
      <c r="Y797">
        <f t="shared" si="37"/>
        <v>62.831853071795862</v>
      </c>
    </row>
    <row r="798" spans="1:25">
      <c r="A798">
        <v>2021</v>
      </c>
      <c r="B798" t="s">
        <v>25</v>
      </c>
      <c r="C798">
        <v>25</v>
      </c>
      <c r="D798" t="s">
        <v>70</v>
      </c>
      <c r="E798">
        <v>43</v>
      </c>
      <c r="F798">
        <v>1</v>
      </c>
      <c r="G798" t="s">
        <v>27</v>
      </c>
      <c r="H798" t="s">
        <v>31</v>
      </c>
      <c r="I798" t="str">
        <f>VLOOKUP(H798,[1]CODE_SHEET!$A$2:$G$153,3,FALSE)</f>
        <v>Agaricia</v>
      </c>
      <c r="J798" t="str">
        <f>VLOOKUP(H798,[1]CODE_SHEET!$A$2:$G$153,4,FALSE)</f>
        <v>agaricites</v>
      </c>
      <c r="K798" s="1">
        <v>30</v>
      </c>
      <c r="L798" s="1">
        <v>25</v>
      </c>
      <c r="M798" s="1">
        <v>11</v>
      </c>
      <c r="N798">
        <f t="shared" si="38"/>
        <v>950.33177771091232</v>
      </c>
      <c r="O798">
        <v>10</v>
      </c>
      <c r="P798" t="s">
        <v>29</v>
      </c>
      <c r="Q798" t="s">
        <v>30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15</v>
      </c>
      <c r="X798">
        <f t="shared" si="39"/>
        <v>142.54976665663685</v>
      </c>
      <c r="Y798">
        <f t="shared" si="37"/>
        <v>807.78201105427547</v>
      </c>
    </row>
    <row r="799" spans="1:25">
      <c r="A799">
        <v>2021</v>
      </c>
      <c r="B799" t="s">
        <v>25</v>
      </c>
      <c r="C799">
        <v>25</v>
      </c>
      <c r="D799" t="s">
        <v>70</v>
      </c>
      <c r="E799">
        <v>43</v>
      </c>
      <c r="F799">
        <v>1</v>
      </c>
      <c r="G799" t="s">
        <v>27</v>
      </c>
      <c r="H799" t="s">
        <v>38</v>
      </c>
      <c r="I799" t="str">
        <f>VLOOKUP(H799,[1]CODE_SHEET!$A$2:$G$153,3,FALSE)</f>
        <v>Orbicella</v>
      </c>
      <c r="J799" t="str">
        <f>VLOOKUP(H799,[1]CODE_SHEET!$A$2:$G$153,4,FALSE)</f>
        <v>faveolata</v>
      </c>
      <c r="K799" s="1">
        <v>15</v>
      </c>
      <c r="L799" s="1">
        <v>10</v>
      </c>
      <c r="M799" s="1">
        <v>11</v>
      </c>
      <c r="N799">
        <f t="shared" si="38"/>
        <v>431.96898986859651</v>
      </c>
      <c r="O799">
        <v>10</v>
      </c>
      <c r="P799" t="s">
        <v>29</v>
      </c>
      <c r="Q799" t="s">
        <v>30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f t="shared" si="39"/>
        <v>0</v>
      </c>
      <c r="Y799">
        <f t="shared" si="37"/>
        <v>431.96898986859651</v>
      </c>
    </row>
    <row r="800" spans="1:25">
      <c r="A800">
        <v>2021</v>
      </c>
      <c r="B800" t="s">
        <v>25</v>
      </c>
      <c r="C800">
        <v>25</v>
      </c>
      <c r="D800" t="s">
        <v>70</v>
      </c>
      <c r="E800">
        <v>43</v>
      </c>
      <c r="F800">
        <v>1</v>
      </c>
      <c r="G800" t="s">
        <v>27</v>
      </c>
      <c r="H800" t="s">
        <v>38</v>
      </c>
      <c r="I800" t="str">
        <f>VLOOKUP(H800,[1]CODE_SHEET!$A$2:$G$153,3,FALSE)</f>
        <v>Orbicella</v>
      </c>
      <c r="J800" t="str">
        <f>VLOOKUP(H800,[1]CODE_SHEET!$A$2:$G$153,4,FALSE)</f>
        <v>faveolata</v>
      </c>
      <c r="K800" s="1">
        <v>10</v>
      </c>
      <c r="L800" s="1">
        <v>10</v>
      </c>
      <c r="M800" s="1">
        <v>8</v>
      </c>
      <c r="N800">
        <f t="shared" si="38"/>
        <v>251.32741228718345</v>
      </c>
      <c r="O800">
        <v>10</v>
      </c>
      <c r="P800" t="s">
        <v>29</v>
      </c>
      <c r="Q800" t="s">
        <v>30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f t="shared" si="39"/>
        <v>0</v>
      </c>
      <c r="Y800">
        <f t="shared" si="37"/>
        <v>251.32741228718345</v>
      </c>
    </row>
    <row r="801" spans="1:25">
      <c r="A801">
        <v>2021</v>
      </c>
      <c r="B801" t="s">
        <v>25</v>
      </c>
      <c r="C801">
        <v>25</v>
      </c>
      <c r="D801" t="s">
        <v>70</v>
      </c>
      <c r="E801">
        <v>43</v>
      </c>
      <c r="F801">
        <v>1</v>
      </c>
      <c r="G801" t="s">
        <v>27</v>
      </c>
      <c r="H801" t="s">
        <v>34</v>
      </c>
      <c r="I801" t="str">
        <f>VLOOKUP(H801,[1]CODE_SHEET!$A$2:$G$153,3,FALSE)</f>
        <v>Porites</v>
      </c>
      <c r="J801" t="str">
        <f>VLOOKUP(H801,[1]CODE_SHEET!$A$2:$G$153,4,FALSE)</f>
        <v>astreoides</v>
      </c>
      <c r="K801" s="1">
        <v>10</v>
      </c>
      <c r="L801" s="1">
        <v>8</v>
      </c>
      <c r="M801" s="1">
        <v>5</v>
      </c>
      <c r="N801">
        <f t="shared" si="38"/>
        <v>141.37166941154069</v>
      </c>
      <c r="O801">
        <v>10</v>
      </c>
      <c r="P801" t="s">
        <v>29</v>
      </c>
      <c r="Q801" t="s">
        <v>30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f t="shared" si="39"/>
        <v>0</v>
      </c>
      <c r="Y801">
        <f t="shared" si="37"/>
        <v>141.37166941154069</v>
      </c>
    </row>
    <row r="802" spans="1:25">
      <c r="A802">
        <v>2021</v>
      </c>
      <c r="B802" t="s">
        <v>25</v>
      </c>
      <c r="C802">
        <v>25</v>
      </c>
      <c r="D802" t="s">
        <v>70</v>
      </c>
      <c r="E802">
        <v>43</v>
      </c>
      <c r="F802">
        <v>1</v>
      </c>
      <c r="G802" t="s">
        <v>27</v>
      </c>
      <c r="H802" t="s">
        <v>34</v>
      </c>
      <c r="I802" t="str">
        <f>VLOOKUP(H802,[1]CODE_SHEET!$A$2:$G$153,3,FALSE)</f>
        <v>Porites</v>
      </c>
      <c r="J802" t="str">
        <f>VLOOKUP(H802,[1]CODE_SHEET!$A$2:$G$153,4,FALSE)</f>
        <v>astreoides</v>
      </c>
      <c r="K802" s="1">
        <v>10</v>
      </c>
      <c r="L802" s="1">
        <v>10</v>
      </c>
      <c r="M802" s="1">
        <v>11</v>
      </c>
      <c r="N802">
        <f t="shared" si="38"/>
        <v>345.57519189487726</v>
      </c>
      <c r="O802">
        <v>10</v>
      </c>
      <c r="P802" t="s">
        <v>29</v>
      </c>
      <c r="Q802" t="s">
        <v>30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f t="shared" si="39"/>
        <v>0</v>
      </c>
      <c r="Y802">
        <f t="shared" si="37"/>
        <v>345.57519189487726</v>
      </c>
    </row>
    <row r="803" spans="1:25">
      <c r="A803">
        <v>2021</v>
      </c>
      <c r="B803" t="s">
        <v>25</v>
      </c>
      <c r="C803">
        <v>25</v>
      </c>
      <c r="D803" t="s">
        <v>70</v>
      </c>
      <c r="E803">
        <v>43</v>
      </c>
      <c r="F803">
        <v>1</v>
      </c>
      <c r="G803" t="s">
        <v>27</v>
      </c>
      <c r="H803" t="s">
        <v>32</v>
      </c>
      <c r="I803" t="str">
        <f>VLOOKUP(H803,[1]CODE_SHEET!$A$2:$G$153,3,FALSE)</f>
        <v>Porites</v>
      </c>
      <c r="J803" t="str">
        <f>VLOOKUP(H803,[1]CODE_SHEET!$A$2:$G$153,4,FALSE)</f>
        <v>porites</v>
      </c>
      <c r="K803" s="1">
        <v>10</v>
      </c>
      <c r="L803" s="1">
        <v>10</v>
      </c>
      <c r="M803" s="1">
        <v>6</v>
      </c>
      <c r="N803">
        <f t="shared" si="38"/>
        <v>188.49555921538757</v>
      </c>
      <c r="O803">
        <v>10</v>
      </c>
      <c r="P803" t="s">
        <v>29</v>
      </c>
      <c r="Q803" t="s">
        <v>30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f t="shared" si="39"/>
        <v>0</v>
      </c>
      <c r="Y803">
        <f t="shared" si="37"/>
        <v>188.49555921538757</v>
      </c>
    </row>
    <row r="804" spans="1:25">
      <c r="A804">
        <v>2021</v>
      </c>
      <c r="B804" t="s">
        <v>25</v>
      </c>
      <c r="C804">
        <v>25</v>
      </c>
      <c r="D804" t="s">
        <v>70</v>
      </c>
      <c r="E804">
        <v>43</v>
      </c>
      <c r="F804">
        <v>1</v>
      </c>
      <c r="G804" t="s">
        <v>27</v>
      </c>
      <c r="H804" t="s">
        <v>33</v>
      </c>
      <c r="I804" t="str">
        <f>VLOOKUP(H804,[1]CODE_SHEET!$A$2:$G$153,3,FALSE)</f>
        <v>Orbicella</v>
      </c>
      <c r="J804" t="str">
        <f>VLOOKUP(H804,[1]CODE_SHEET!$A$2:$G$153,4,FALSE)</f>
        <v>annularis</v>
      </c>
      <c r="K804" s="1">
        <v>8</v>
      </c>
      <c r="L804" s="1">
        <v>14</v>
      </c>
      <c r="M804" s="1">
        <v>15</v>
      </c>
      <c r="N804">
        <f t="shared" si="38"/>
        <v>518.36278784231581</v>
      </c>
      <c r="O804">
        <v>10</v>
      </c>
      <c r="P804" t="s">
        <v>29</v>
      </c>
      <c r="Q804" t="s">
        <v>30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f t="shared" si="39"/>
        <v>0</v>
      </c>
      <c r="Y804">
        <f t="shared" ref="Y804:Y870" si="40">N804-X804</f>
        <v>518.36278784231581</v>
      </c>
    </row>
    <row r="805" spans="1:25">
      <c r="A805">
        <v>2021</v>
      </c>
      <c r="B805" t="s">
        <v>25</v>
      </c>
      <c r="C805">
        <v>25</v>
      </c>
      <c r="D805" t="s">
        <v>70</v>
      </c>
      <c r="E805">
        <v>43</v>
      </c>
      <c r="F805">
        <v>1</v>
      </c>
      <c r="G805" t="s">
        <v>27</v>
      </c>
      <c r="H805" t="s">
        <v>31</v>
      </c>
      <c r="I805" t="str">
        <f>VLOOKUP(H805,[1]CODE_SHEET!$A$2:$G$153,3,FALSE)</f>
        <v>Agaricia</v>
      </c>
      <c r="J805" t="str">
        <f>VLOOKUP(H805,[1]CODE_SHEET!$A$2:$G$153,4,FALSE)</f>
        <v>agaricites</v>
      </c>
      <c r="K805" s="1">
        <v>15</v>
      </c>
      <c r="L805" s="1">
        <v>3</v>
      </c>
      <c r="M805" s="1">
        <v>11</v>
      </c>
      <c r="N805">
        <f t="shared" si="38"/>
        <v>311.01767270538949</v>
      </c>
      <c r="O805">
        <v>10</v>
      </c>
      <c r="P805" t="s">
        <v>29</v>
      </c>
      <c r="Q805" t="s">
        <v>30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f t="shared" si="39"/>
        <v>0</v>
      </c>
      <c r="Y805">
        <f t="shared" si="40"/>
        <v>311.01767270538949</v>
      </c>
    </row>
    <row r="806" spans="1:25">
      <c r="A806">
        <v>2021</v>
      </c>
      <c r="B806" t="s">
        <v>25</v>
      </c>
      <c r="C806">
        <v>25</v>
      </c>
      <c r="D806" t="s">
        <v>70</v>
      </c>
      <c r="E806">
        <v>43</v>
      </c>
      <c r="F806">
        <v>1</v>
      </c>
      <c r="G806" t="s">
        <v>27</v>
      </c>
      <c r="H806" t="s">
        <v>40</v>
      </c>
      <c r="I806" t="str">
        <f>VLOOKUP(H806,[1]CODE_SHEET!$A$2:$G$153,3,FALSE)</f>
        <v>Siderastrea</v>
      </c>
      <c r="J806" t="str">
        <f>VLOOKUP(H806,[1]CODE_SHEET!$A$2:$G$153,4,FALSE)</f>
        <v>siderea</v>
      </c>
      <c r="K806" s="1">
        <v>7</v>
      </c>
      <c r="L806" s="1">
        <v>4</v>
      </c>
      <c r="M806" s="1">
        <v>2</v>
      </c>
      <c r="N806">
        <f t="shared" si="38"/>
        <v>34.557519189487721</v>
      </c>
      <c r="O806">
        <v>10</v>
      </c>
      <c r="P806" t="s">
        <v>29</v>
      </c>
      <c r="Q806" t="s">
        <v>30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f t="shared" si="39"/>
        <v>0</v>
      </c>
      <c r="Y806">
        <f t="shared" si="40"/>
        <v>34.557519189487721</v>
      </c>
    </row>
    <row r="807" spans="1:25">
      <c r="A807">
        <v>2021</v>
      </c>
      <c r="B807" t="s">
        <v>25</v>
      </c>
      <c r="C807">
        <v>25</v>
      </c>
      <c r="D807" t="s">
        <v>70</v>
      </c>
      <c r="E807">
        <v>43</v>
      </c>
      <c r="F807">
        <v>1</v>
      </c>
      <c r="G807" t="s">
        <v>27</v>
      </c>
      <c r="H807" t="s">
        <v>40</v>
      </c>
      <c r="I807" t="str">
        <f>VLOOKUP(H807,[1]CODE_SHEET!$A$2:$G$153,3,FALSE)</f>
        <v>Siderastrea</v>
      </c>
      <c r="J807" t="str">
        <f>VLOOKUP(H807,[1]CODE_SHEET!$A$2:$G$153,4,FALSE)</f>
        <v>siderea</v>
      </c>
      <c r="K807" s="1">
        <v>6</v>
      </c>
      <c r="L807" s="1">
        <v>6</v>
      </c>
      <c r="M807" s="1">
        <v>2</v>
      </c>
      <c r="N807">
        <f t="shared" si="38"/>
        <v>37.699111843077517</v>
      </c>
      <c r="O807">
        <v>10</v>
      </c>
      <c r="P807" t="s">
        <v>29</v>
      </c>
      <c r="Q807" t="s">
        <v>30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f t="shared" si="39"/>
        <v>0</v>
      </c>
      <c r="Y807">
        <f t="shared" si="40"/>
        <v>37.699111843077517</v>
      </c>
    </row>
    <row r="808" spans="1:25">
      <c r="A808">
        <v>2021</v>
      </c>
      <c r="B808" t="s">
        <v>25</v>
      </c>
      <c r="C808">
        <v>25</v>
      </c>
      <c r="D808" t="s">
        <v>70</v>
      </c>
      <c r="E808">
        <v>43</v>
      </c>
      <c r="F808">
        <v>1</v>
      </c>
      <c r="G808" t="s">
        <v>27</v>
      </c>
      <c r="H808" t="s">
        <v>34</v>
      </c>
      <c r="I808" t="str">
        <f>VLOOKUP(H808,[1]CODE_SHEET!$A$2:$G$153,3,FALSE)</f>
        <v>Porites</v>
      </c>
      <c r="J808" t="str">
        <f>VLOOKUP(H808,[1]CODE_SHEET!$A$2:$G$153,4,FALSE)</f>
        <v>astreoides</v>
      </c>
      <c r="K808" s="1">
        <v>8</v>
      </c>
      <c r="L808" s="1">
        <v>6</v>
      </c>
      <c r="M808" s="1">
        <v>3</v>
      </c>
      <c r="N808">
        <f t="shared" si="38"/>
        <v>65.973445725385659</v>
      </c>
      <c r="O808">
        <v>10</v>
      </c>
      <c r="P808" t="s">
        <v>29</v>
      </c>
      <c r="Q808" t="s">
        <v>30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f t="shared" si="39"/>
        <v>0</v>
      </c>
      <c r="Y808">
        <f t="shared" si="40"/>
        <v>65.973445725385659</v>
      </c>
    </row>
    <row r="809" spans="1:25">
      <c r="A809">
        <v>2021</v>
      </c>
      <c r="B809" t="s">
        <v>25</v>
      </c>
      <c r="C809">
        <v>25</v>
      </c>
      <c r="D809" t="s">
        <v>70</v>
      </c>
      <c r="E809">
        <v>43</v>
      </c>
      <c r="F809">
        <v>1</v>
      </c>
      <c r="G809" t="s">
        <v>27</v>
      </c>
      <c r="H809" t="s">
        <v>32</v>
      </c>
      <c r="I809" t="str">
        <f>VLOOKUP(H809,[1]CODE_SHEET!$A$2:$G$153,3,FALSE)</f>
        <v>Porites</v>
      </c>
      <c r="J809" t="str">
        <f>VLOOKUP(H809,[1]CODE_SHEET!$A$2:$G$153,4,FALSE)</f>
        <v>porites</v>
      </c>
      <c r="K809" s="1">
        <v>15</v>
      </c>
      <c r="L809" s="1">
        <v>5</v>
      </c>
      <c r="M809" s="1">
        <v>12</v>
      </c>
      <c r="N809">
        <f t="shared" si="38"/>
        <v>376.99111843077515</v>
      </c>
      <c r="O809">
        <v>10</v>
      </c>
      <c r="P809" t="s">
        <v>29</v>
      </c>
      <c r="Q809" t="s">
        <v>30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f t="shared" si="39"/>
        <v>0</v>
      </c>
      <c r="Y809">
        <f t="shared" si="40"/>
        <v>376.99111843077515</v>
      </c>
    </row>
    <row r="810" spans="1:25">
      <c r="A810">
        <v>2021</v>
      </c>
      <c r="B810" t="s">
        <v>25</v>
      </c>
      <c r="C810">
        <v>25</v>
      </c>
      <c r="D810" t="s">
        <v>70</v>
      </c>
      <c r="E810">
        <v>43</v>
      </c>
      <c r="F810">
        <v>1</v>
      </c>
      <c r="G810" t="s">
        <v>27</v>
      </c>
      <c r="H810" t="s">
        <v>34</v>
      </c>
      <c r="I810" t="str">
        <f>VLOOKUP(H810,[1]CODE_SHEET!$A$2:$G$153,3,FALSE)</f>
        <v>Porites</v>
      </c>
      <c r="J810" t="str">
        <f>VLOOKUP(H810,[1]CODE_SHEET!$A$2:$G$153,4,FALSE)</f>
        <v>astreoides</v>
      </c>
      <c r="K810" s="1">
        <v>8</v>
      </c>
      <c r="L810" s="1">
        <v>8</v>
      </c>
      <c r="M810" s="1">
        <v>3</v>
      </c>
      <c r="N810">
        <f t="shared" si="38"/>
        <v>75.398223686155035</v>
      </c>
      <c r="O810">
        <v>10</v>
      </c>
      <c r="P810" t="s">
        <v>29</v>
      </c>
      <c r="Q810" t="s">
        <v>30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f t="shared" si="39"/>
        <v>0</v>
      </c>
      <c r="Y810">
        <f t="shared" si="40"/>
        <v>75.398223686155035</v>
      </c>
    </row>
    <row r="811" spans="1:25">
      <c r="A811">
        <v>2021</v>
      </c>
      <c r="B811" t="s">
        <v>25</v>
      </c>
      <c r="C811">
        <v>25</v>
      </c>
      <c r="D811" t="s">
        <v>70</v>
      </c>
      <c r="E811">
        <v>43</v>
      </c>
      <c r="F811">
        <v>1</v>
      </c>
      <c r="G811" t="s">
        <v>27</v>
      </c>
      <c r="H811" t="s">
        <v>40</v>
      </c>
      <c r="I811" t="str">
        <f>VLOOKUP(H811,[1]CODE_SHEET!$A$2:$G$153,3,FALSE)</f>
        <v>Siderastrea</v>
      </c>
      <c r="J811" t="str">
        <f>VLOOKUP(H811,[1]CODE_SHEET!$A$2:$G$153,4,FALSE)</f>
        <v>siderea</v>
      </c>
      <c r="K811" s="1">
        <v>16</v>
      </c>
      <c r="L811" s="1">
        <v>12</v>
      </c>
      <c r="M811" s="1">
        <v>5</v>
      </c>
      <c r="N811">
        <f t="shared" si="38"/>
        <v>219.91148575128551</v>
      </c>
      <c r="O811">
        <v>10</v>
      </c>
      <c r="P811" t="s">
        <v>29</v>
      </c>
      <c r="Q811" t="s">
        <v>30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f t="shared" si="39"/>
        <v>0</v>
      </c>
      <c r="Y811">
        <f t="shared" si="40"/>
        <v>219.91148575128551</v>
      </c>
    </row>
    <row r="812" spans="1:25">
      <c r="A812">
        <v>2021</v>
      </c>
      <c r="B812" t="s">
        <v>25</v>
      </c>
      <c r="C812">
        <v>25</v>
      </c>
      <c r="D812" t="s">
        <v>70</v>
      </c>
      <c r="E812">
        <v>43</v>
      </c>
      <c r="F812">
        <v>1</v>
      </c>
      <c r="G812" t="s">
        <v>27</v>
      </c>
      <c r="H812" t="s">
        <v>31</v>
      </c>
      <c r="I812" t="str">
        <f>VLOOKUP(H812,[1]CODE_SHEET!$A$2:$G$153,3,FALSE)</f>
        <v>Agaricia</v>
      </c>
      <c r="J812" t="str">
        <f>VLOOKUP(H812,[1]CODE_SHEET!$A$2:$G$153,4,FALSE)</f>
        <v>agaricites</v>
      </c>
      <c r="K812" s="1">
        <v>18</v>
      </c>
      <c r="L812" s="1">
        <v>22</v>
      </c>
      <c r="M812" s="1">
        <v>21</v>
      </c>
      <c r="N812">
        <f t="shared" si="38"/>
        <v>1319.4689145077132</v>
      </c>
      <c r="O812">
        <v>10</v>
      </c>
      <c r="P812" t="s">
        <v>29</v>
      </c>
      <c r="Q812" t="s">
        <v>30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25</v>
      </c>
      <c r="X812">
        <f t="shared" si="39"/>
        <v>329.86722862692829</v>
      </c>
      <c r="Y812">
        <f t="shared" si="40"/>
        <v>989.60168588078488</v>
      </c>
    </row>
    <row r="813" spans="1:25">
      <c r="A813">
        <v>2021</v>
      </c>
      <c r="B813" t="s">
        <v>25</v>
      </c>
      <c r="C813">
        <v>25</v>
      </c>
      <c r="D813" t="s">
        <v>70</v>
      </c>
      <c r="E813">
        <v>43</v>
      </c>
      <c r="F813">
        <v>1</v>
      </c>
      <c r="G813" t="s">
        <v>27</v>
      </c>
      <c r="H813" t="s">
        <v>40</v>
      </c>
      <c r="I813" t="str">
        <f>VLOOKUP(H813,[1]CODE_SHEET!$A$2:$G$153,3,FALSE)</f>
        <v>Siderastrea</v>
      </c>
      <c r="J813" t="str">
        <f>VLOOKUP(H813,[1]CODE_SHEET!$A$2:$G$153,4,FALSE)</f>
        <v>siderea</v>
      </c>
      <c r="K813" s="1">
        <v>20</v>
      </c>
      <c r="L813" s="1">
        <v>15</v>
      </c>
      <c r="M813" s="1">
        <v>5</v>
      </c>
      <c r="N813">
        <f t="shared" si="38"/>
        <v>274.88935718910693</v>
      </c>
      <c r="O813">
        <v>10</v>
      </c>
      <c r="P813" t="s">
        <v>29</v>
      </c>
      <c r="Q813" t="s">
        <v>30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15</v>
      </c>
      <c r="X813">
        <f t="shared" si="39"/>
        <v>41.233403578366037</v>
      </c>
      <c r="Y813">
        <f t="shared" si="40"/>
        <v>233.65595361074088</v>
      </c>
    </row>
    <row r="814" spans="1:25">
      <c r="A814">
        <v>2021</v>
      </c>
      <c r="B814" t="s">
        <v>25</v>
      </c>
      <c r="C814">
        <v>25</v>
      </c>
      <c r="D814" t="s">
        <v>70</v>
      </c>
      <c r="E814">
        <v>43</v>
      </c>
      <c r="F814">
        <v>1</v>
      </c>
      <c r="G814" t="s">
        <v>27</v>
      </c>
      <c r="H814" t="s">
        <v>34</v>
      </c>
      <c r="I814" t="str">
        <f>VLOOKUP(H814,[1]CODE_SHEET!$A$2:$G$153,3,FALSE)</f>
        <v>Porites</v>
      </c>
      <c r="J814" t="str">
        <f>VLOOKUP(H814,[1]CODE_SHEET!$A$2:$G$153,4,FALSE)</f>
        <v>astreoides</v>
      </c>
      <c r="K814" s="1">
        <v>10</v>
      </c>
      <c r="L814" s="1">
        <v>10</v>
      </c>
      <c r="M814" s="1">
        <v>8</v>
      </c>
      <c r="N814">
        <f t="shared" si="38"/>
        <v>251.32741228718345</v>
      </c>
      <c r="O814">
        <v>10</v>
      </c>
      <c r="P814" t="s">
        <v>29</v>
      </c>
      <c r="Q814" t="s">
        <v>30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f t="shared" si="39"/>
        <v>0</v>
      </c>
      <c r="Y814">
        <f t="shared" si="40"/>
        <v>251.32741228718345</v>
      </c>
    </row>
    <row r="815" spans="1:25">
      <c r="A815">
        <v>2021</v>
      </c>
      <c r="B815" t="s">
        <v>25</v>
      </c>
      <c r="C815">
        <v>25</v>
      </c>
      <c r="D815" t="s">
        <v>70</v>
      </c>
      <c r="E815">
        <v>43</v>
      </c>
      <c r="F815">
        <v>1</v>
      </c>
      <c r="G815" t="s">
        <v>27</v>
      </c>
      <c r="H815" t="s">
        <v>41</v>
      </c>
      <c r="I815" t="str">
        <f>VLOOKUP(H815,[1]CODE_SHEET!$A$2:$G$153,3,FALSE)</f>
        <v>Millepora</v>
      </c>
      <c r="J815" t="str">
        <f>VLOOKUP(H815,[1]CODE_SHEET!$A$2:$G$153,4,FALSE)</f>
        <v>alcicornis</v>
      </c>
      <c r="K815" s="1">
        <v>20</v>
      </c>
      <c r="L815" s="1">
        <v>1</v>
      </c>
      <c r="M815" s="1">
        <v>21</v>
      </c>
      <c r="N815">
        <f t="shared" si="38"/>
        <v>692.72118011654948</v>
      </c>
      <c r="O815">
        <v>10</v>
      </c>
      <c r="P815" t="s">
        <v>29</v>
      </c>
      <c r="Q815" t="s">
        <v>30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f t="shared" si="39"/>
        <v>0</v>
      </c>
      <c r="Y815">
        <f t="shared" si="40"/>
        <v>692.72118011654948</v>
      </c>
    </row>
    <row r="816" spans="1:25">
      <c r="A816">
        <v>2021</v>
      </c>
      <c r="B816" t="s">
        <v>25</v>
      </c>
      <c r="C816">
        <v>25</v>
      </c>
      <c r="D816" t="s">
        <v>70</v>
      </c>
      <c r="E816">
        <v>43</v>
      </c>
      <c r="F816">
        <v>1</v>
      </c>
      <c r="G816" t="s">
        <v>27</v>
      </c>
      <c r="H816" t="s">
        <v>46</v>
      </c>
      <c r="I816" t="str">
        <f>VLOOKUP(H816,[1]CODE_SHEET!$A$2:$G$153,3,FALSE)</f>
        <v>Leptoseris</v>
      </c>
      <c r="J816" t="str">
        <f>VLOOKUP(H816,[1]CODE_SHEET!$A$2:$G$153,4,FALSE)</f>
        <v>cucullatta</v>
      </c>
      <c r="K816" s="1">
        <v>15</v>
      </c>
      <c r="L816" s="1">
        <v>15</v>
      </c>
      <c r="M816" s="1">
        <v>2</v>
      </c>
      <c r="N816">
        <f t="shared" si="38"/>
        <v>94.247779607693786</v>
      </c>
      <c r="O816">
        <v>10</v>
      </c>
      <c r="P816" t="s">
        <v>29</v>
      </c>
      <c r="Q816" t="s">
        <v>30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f t="shared" si="39"/>
        <v>0</v>
      </c>
      <c r="Y816">
        <f t="shared" si="40"/>
        <v>94.247779607693786</v>
      </c>
    </row>
    <row r="817" spans="1:25">
      <c r="A817">
        <v>2021</v>
      </c>
      <c r="B817" t="s">
        <v>25</v>
      </c>
      <c r="C817">
        <v>25</v>
      </c>
      <c r="D817" t="s">
        <v>70</v>
      </c>
      <c r="E817">
        <v>43</v>
      </c>
      <c r="F817">
        <v>1</v>
      </c>
      <c r="G817" t="s">
        <v>27</v>
      </c>
      <c r="H817" t="s">
        <v>42</v>
      </c>
      <c r="I817" t="str">
        <f>VLOOKUP(H817,[1]CODE_SHEET!$A$2:$G$153,3,FALSE)</f>
        <v>Agaricia</v>
      </c>
      <c r="J817" t="str">
        <f>VLOOKUP(H817,[1]CODE_SHEET!$A$2:$G$153,4,FALSE)</f>
        <v>humilis</v>
      </c>
      <c r="K817" s="1">
        <v>8</v>
      </c>
      <c r="L817" s="1">
        <v>4</v>
      </c>
      <c r="M817" s="1">
        <v>2</v>
      </c>
      <c r="N817">
        <f t="shared" si="38"/>
        <v>37.699111843077517</v>
      </c>
      <c r="O817">
        <v>10</v>
      </c>
      <c r="P817" t="s">
        <v>29</v>
      </c>
      <c r="Q817" t="s">
        <v>30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f t="shared" si="39"/>
        <v>0</v>
      </c>
      <c r="Y817">
        <f t="shared" si="40"/>
        <v>37.699111843077517</v>
      </c>
    </row>
    <row r="818" spans="1:25">
      <c r="A818">
        <v>2021</v>
      </c>
      <c r="B818" t="s">
        <v>25</v>
      </c>
      <c r="C818">
        <v>25</v>
      </c>
      <c r="D818" t="s">
        <v>70</v>
      </c>
      <c r="E818">
        <v>43</v>
      </c>
      <c r="F818">
        <v>1</v>
      </c>
      <c r="G818" t="s">
        <v>27</v>
      </c>
      <c r="H818" t="s">
        <v>38</v>
      </c>
      <c r="I818" t="str">
        <f>VLOOKUP(H818,[1]CODE_SHEET!$A$2:$G$153,3,FALSE)</f>
        <v>Orbicella</v>
      </c>
      <c r="J818" t="str">
        <f>VLOOKUP(H818,[1]CODE_SHEET!$A$2:$G$153,4,FALSE)</f>
        <v>faveolata</v>
      </c>
      <c r="K818" s="1">
        <v>8</v>
      </c>
      <c r="L818" s="1">
        <v>5</v>
      </c>
      <c r="M818" s="1">
        <v>18</v>
      </c>
      <c r="N818">
        <f t="shared" si="38"/>
        <v>367.5663404700058</v>
      </c>
      <c r="O818">
        <v>10</v>
      </c>
      <c r="P818" t="s">
        <v>29</v>
      </c>
      <c r="Q818" t="s">
        <v>30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f t="shared" si="39"/>
        <v>0</v>
      </c>
      <c r="Y818">
        <f t="shared" si="40"/>
        <v>367.5663404700058</v>
      </c>
    </row>
    <row r="819" spans="1:25">
      <c r="A819">
        <v>2021</v>
      </c>
      <c r="B819" t="s">
        <v>25</v>
      </c>
      <c r="C819">
        <v>25</v>
      </c>
      <c r="D819" t="s">
        <v>70</v>
      </c>
      <c r="E819">
        <v>43</v>
      </c>
      <c r="F819">
        <v>1</v>
      </c>
      <c r="G819" t="s">
        <v>27</v>
      </c>
      <c r="H819" t="s">
        <v>34</v>
      </c>
      <c r="I819" t="str">
        <f>VLOOKUP(H819,[1]CODE_SHEET!$A$2:$G$153,3,FALSE)</f>
        <v>Porites</v>
      </c>
      <c r="J819" t="str">
        <f>VLOOKUP(H819,[1]CODE_SHEET!$A$2:$G$153,4,FALSE)</f>
        <v>astreoides</v>
      </c>
      <c r="K819" s="1">
        <v>14</v>
      </c>
      <c r="L819" s="1">
        <v>10</v>
      </c>
      <c r="M819" s="1">
        <v>12</v>
      </c>
      <c r="N819">
        <f t="shared" si="38"/>
        <v>452.38934211693021</v>
      </c>
      <c r="O819">
        <v>10</v>
      </c>
      <c r="P819" t="s">
        <v>29</v>
      </c>
      <c r="Q819" t="s">
        <v>30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f t="shared" si="39"/>
        <v>0</v>
      </c>
      <c r="Y819">
        <f t="shared" si="40"/>
        <v>452.38934211693021</v>
      </c>
    </row>
    <row r="820" spans="1:25">
      <c r="A820">
        <v>2021</v>
      </c>
      <c r="B820" t="s">
        <v>25</v>
      </c>
      <c r="C820">
        <v>25</v>
      </c>
      <c r="D820" t="s">
        <v>70</v>
      </c>
      <c r="E820">
        <v>43</v>
      </c>
      <c r="F820">
        <v>1</v>
      </c>
      <c r="G820" t="s">
        <v>27</v>
      </c>
      <c r="H820" t="s">
        <v>34</v>
      </c>
      <c r="I820" t="str">
        <f>VLOOKUP(H820,[1]CODE_SHEET!$A$2:$G$153,3,FALSE)</f>
        <v>Porites</v>
      </c>
      <c r="J820" t="str">
        <f>VLOOKUP(H820,[1]CODE_SHEET!$A$2:$G$153,4,FALSE)</f>
        <v>astreoides</v>
      </c>
      <c r="K820" s="1">
        <v>9</v>
      </c>
      <c r="L820" s="1">
        <v>5</v>
      </c>
      <c r="M820" s="1">
        <v>3</v>
      </c>
      <c r="N820">
        <f t="shared" si="38"/>
        <v>65.973445725385659</v>
      </c>
      <c r="O820">
        <v>10</v>
      </c>
      <c r="P820" t="s">
        <v>29</v>
      </c>
      <c r="Q820" t="s">
        <v>30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f t="shared" si="39"/>
        <v>0</v>
      </c>
      <c r="Y820">
        <f t="shared" si="40"/>
        <v>65.973445725385659</v>
      </c>
    </row>
    <row r="821" spans="1:25">
      <c r="A821">
        <v>2021</v>
      </c>
      <c r="B821" t="s">
        <v>25</v>
      </c>
      <c r="C821">
        <v>25</v>
      </c>
      <c r="D821" t="s">
        <v>70</v>
      </c>
      <c r="E821">
        <v>43</v>
      </c>
      <c r="F821">
        <v>1</v>
      </c>
      <c r="G821" t="s">
        <v>27</v>
      </c>
      <c r="H821" t="s">
        <v>34</v>
      </c>
      <c r="I821" t="str">
        <f>VLOOKUP(H821,[1]CODE_SHEET!$A$2:$G$153,3,FALSE)</f>
        <v>Porites</v>
      </c>
      <c r="J821" t="str">
        <f>VLOOKUP(H821,[1]CODE_SHEET!$A$2:$G$153,4,FALSE)</f>
        <v>astreoides</v>
      </c>
      <c r="K821" s="1">
        <v>5</v>
      </c>
      <c r="L821" s="1">
        <v>4</v>
      </c>
      <c r="M821" s="1">
        <v>3</v>
      </c>
      <c r="N821">
        <f t="shared" si="38"/>
        <v>42.411500823462205</v>
      </c>
      <c r="O821">
        <v>10</v>
      </c>
      <c r="P821" t="s">
        <v>29</v>
      </c>
      <c r="Q821" t="s">
        <v>30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f t="shared" si="39"/>
        <v>0</v>
      </c>
      <c r="Y821">
        <f t="shared" si="40"/>
        <v>42.411500823462205</v>
      </c>
    </row>
    <row r="822" spans="1:25">
      <c r="A822">
        <v>2021</v>
      </c>
      <c r="B822" t="s">
        <v>25</v>
      </c>
      <c r="C822">
        <v>25</v>
      </c>
      <c r="D822" t="s">
        <v>70</v>
      </c>
      <c r="E822">
        <v>43</v>
      </c>
      <c r="F822">
        <v>1</v>
      </c>
      <c r="G822" t="s">
        <v>27</v>
      </c>
      <c r="H822" t="s">
        <v>33</v>
      </c>
      <c r="I822" t="str">
        <f>VLOOKUP(H822,[1]CODE_SHEET!$A$2:$G$153,3,FALSE)</f>
        <v>Orbicella</v>
      </c>
      <c r="J822" t="str">
        <f>VLOOKUP(H822,[1]CODE_SHEET!$A$2:$G$153,4,FALSE)</f>
        <v>annularis</v>
      </c>
      <c r="K822" s="1">
        <v>15</v>
      </c>
      <c r="L822" s="1">
        <v>10</v>
      </c>
      <c r="M822" s="1">
        <v>15</v>
      </c>
      <c r="N822">
        <f t="shared" si="38"/>
        <v>589.0486225480862</v>
      </c>
      <c r="O822">
        <v>10</v>
      </c>
      <c r="P822" t="s">
        <v>29</v>
      </c>
      <c r="Q822" t="s">
        <v>30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15</v>
      </c>
      <c r="X822">
        <f t="shared" si="39"/>
        <v>88.35729338221293</v>
      </c>
      <c r="Y822">
        <f t="shared" si="40"/>
        <v>500.6913291658733</v>
      </c>
    </row>
    <row r="823" spans="1:25">
      <c r="A823">
        <v>2021</v>
      </c>
      <c r="B823" t="s">
        <v>25</v>
      </c>
      <c r="C823">
        <v>25</v>
      </c>
      <c r="D823" t="s">
        <v>70</v>
      </c>
      <c r="E823">
        <v>43</v>
      </c>
      <c r="F823">
        <v>1</v>
      </c>
      <c r="G823" t="s">
        <v>27</v>
      </c>
      <c r="H823" t="s">
        <v>40</v>
      </c>
      <c r="I823" t="str">
        <f>VLOOKUP(H823,[1]CODE_SHEET!$A$2:$G$153,3,FALSE)</f>
        <v>Siderastrea</v>
      </c>
      <c r="J823" t="str">
        <f>VLOOKUP(H823,[1]CODE_SHEET!$A$2:$G$153,4,FALSE)</f>
        <v>siderea</v>
      </c>
      <c r="K823" s="1">
        <v>28</v>
      </c>
      <c r="L823" s="1">
        <v>20</v>
      </c>
      <c r="M823" s="1">
        <v>11</v>
      </c>
      <c r="N823">
        <f t="shared" si="38"/>
        <v>829.38046054770541</v>
      </c>
      <c r="O823">
        <v>10</v>
      </c>
      <c r="P823" t="s">
        <v>29</v>
      </c>
      <c r="Q823" t="s">
        <v>30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f t="shared" si="39"/>
        <v>0</v>
      </c>
      <c r="Y823">
        <f t="shared" si="40"/>
        <v>829.38046054770541</v>
      </c>
    </row>
    <row r="824" spans="1:25">
      <c r="A824">
        <v>2021</v>
      </c>
      <c r="B824" t="s">
        <v>25</v>
      </c>
      <c r="C824">
        <v>25</v>
      </c>
      <c r="D824" t="s">
        <v>70</v>
      </c>
      <c r="E824">
        <v>43</v>
      </c>
      <c r="F824">
        <v>1</v>
      </c>
      <c r="G824" t="s">
        <v>27</v>
      </c>
      <c r="H824" t="s">
        <v>31</v>
      </c>
      <c r="I824" t="str">
        <f>VLOOKUP(H824,[1]CODE_SHEET!$A$2:$G$153,3,FALSE)</f>
        <v>Agaricia</v>
      </c>
      <c r="J824" t="str">
        <f>VLOOKUP(H824,[1]CODE_SHEET!$A$2:$G$153,4,FALSE)</f>
        <v>agaricites</v>
      </c>
      <c r="K824" s="1">
        <v>20</v>
      </c>
      <c r="L824" s="1">
        <v>18</v>
      </c>
      <c r="M824" s="1">
        <v>2</v>
      </c>
      <c r="N824">
        <f t="shared" si="38"/>
        <v>119.38052083641213</v>
      </c>
      <c r="O824">
        <v>10</v>
      </c>
      <c r="P824" t="s">
        <v>29</v>
      </c>
      <c r="Q824" t="s">
        <v>30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</v>
      </c>
      <c r="X824">
        <f t="shared" si="39"/>
        <v>5.9690260418206069</v>
      </c>
      <c r="Y824">
        <f t="shared" si="40"/>
        <v>113.41149479459152</v>
      </c>
    </row>
    <row r="825" spans="1:25">
      <c r="A825">
        <v>2021</v>
      </c>
      <c r="B825" t="s">
        <v>25</v>
      </c>
      <c r="C825">
        <v>25</v>
      </c>
      <c r="D825" t="s">
        <v>70</v>
      </c>
      <c r="E825">
        <v>40</v>
      </c>
      <c r="F825">
        <v>2</v>
      </c>
      <c r="G825" t="s">
        <v>27</v>
      </c>
      <c r="H825" t="s">
        <v>34</v>
      </c>
      <c r="I825" t="str">
        <f>VLOOKUP(H825,[1]CODE_SHEET!$A$2:$G$153,3,FALSE)</f>
        <v>Porites</v>
      </c>
      <c r="J825" t="str">
        <f>VLOOKUP(H825,[1]CODE_SHEET!$A$2:$G$153,4,FALSE)</f>
        <v>astreoides</v>
      </c>
      <c r="K825" s="1">
        <v>15</v>
      </c>
      <c r="L825" s="1">
        <v>15</v>
      </c>
      <c r="M825" s="1">
        <v>4</v>
      </c>
      <c r="N825">
        <f t="shared" si="38"/>
        <v>188.49555921538757</v>
      </c>
      <c r="O825">
        <v>10</v>
      </c>
      <c r="P825" t="s">
        <v>29</v>
      </c>
      <c r="Q825" t="s">
        <v>30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20</v>
      </c>
      <c r="X825">
        <f t="shared" si="39"/>
        <v>37.699111843077517</v>
      </c>
      <c r="Y825">
        <f t="shared" si="40"/>
        <v>150.79644737231007</v>
      </c>
    </row>
    <row r="826" spans="1:25">
      <c r="A826">
        <v>2021</v>
      </c>
      <c r="B826" t="s">
        <v>25</v>
      </c>
      <c r="C826">
        <v>25</v>
      </c>
      <c r="D826" t="s">
        <v>70</v>
      </c>
      <c r="E826">
        <v>40</v>
      </c>
      <c r="F826">
        <v>2</v>
      </c>
      <c r="G826" t="s">
        <v>27</v>
      </c>
      <c r="H826" t="s">
        <v>33</v>
      </c>
      <c r="I826" t="str">
        <f>VLOOKUP(H826,[1]CODE_SHEET!$A$2:$G$153,3,FALSE)</f>
        <v>Orbicella</v>
      </c>
      <c r="J826" t="str">
        <f>VLOOKUP(H826,[1]CODE_SHEET!$A$2:$G$153,4,FALSE)</f>
        <v>annularis</v>
      </c>
      <c r="K826" s="1">
        <v>30</v>
      </c>
      <c r="L826" s="1">
        <v>20</v>
      </c>
      <c r="M826" s="1">
        <v>35</v>
      </c>
      <c r="N826">
        <f t="shared" si="38"/>
        <v>2748.8935718910689</v>
      </c>
      <c r="O826">
        <v>10</v>
      </c>
      <c r="P826" t="s">
        <v>29</v>
      </c>
      <c r="Q826" t="s">
        <v>30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f t="shared" si="39"/>
        <v>0</v>
      </c>
      <c r="Y826">
        <f t="shared" si="40"/>
        <v>2748.8935718910689</v>
      </c>
    </row>
    <row r="827" spans="1:25">
      <c r="A827">
        <v>2021</v>
      </c>
      <c r="B827" t="s">
        <v>25</v>
      </c>
      <c r="C827">
        <v>25</v>
      </c>
      <c r="D827" t="s">
        <v>70</v>
      </c>
      <c r="E827">
        <v>40</v>
      </c>
      <c r="F827">
        <v>2</v>
      </c>
      <c r="G827" t="s">
        <v>27</v>
      </c>
      <c r="H827" t="s">
        <v>35</v>
      </c>
      <c r="I827" t="str">
        <f>VLOOKUP(H827,[1]CODE_SHEET!$A$2:$G$153,3,FALSE)</f>
        <v>Montastraea</v>
      </c>
      <c r="J827" t="str">
        <f>VLOOKUP(H827,[1]CODE_SHEET!$A$2:$G$153,4,FALSE)</f>
        <v>cavernosa</v>
      </c>
      <c r="K827" s="1">
        <v>6</v>
      </c>
      <c r="L827" s="1">
        <v>7</v>
      </c>
      <c r="M827" s="1">
        <v>3</v>
      </c>
      <c r="N827">
        <f t="shared" si="38"/>
        <v>61.261056745000971</v>
      </c>
      <c r="O827">
        <v>10</v>
      </c>
      <c r="P827" t="s">
        <v>29</v>
      </c>
      <c r="Q827" t="s">
        <v>30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f t="shared" si="39"/>
        <v>0</v>
      </c>
      <c r="Y827">
        <f t="shared" si="40"/>
        <v>61.261056745000971</v>
      </c>
    </row>
    <row r="828" spans="1:25">
      <c r="A828">
        <v>2021</v>
      </c>
      <c r="B828" t="s">
        <v>25</v>
      </c>
      <c r="C828">
        <v>25</v>
      </c>
      <c r="D828" t="s">
        <v>70</v>
      </c>
      <c r="E828">
        <v>40</v>
      </c>
      <c r="F828">
        <v>2</v>
      </c>
      <c r="G828" t="s">
        <v>27</v>
      </c>
      <c r="H828" t="s">
        <v>42</v>
      </c>
      <c r="I828" t="str">
        <f>VLOOKUP(H828,[1]CODE_SHEET!$A$2:$G$153,3,FALSE)</f>
        <v>Agaricia</v>
      </c>
      <c r="J828" t="str">
        <f>VLOOKUP(H828,[1]CODE_SHEET!$A$2:$G$153,4,FALSE)</f>
        <v>humilis</v>
      </c>
      <c r="K828" s="1">
        <v>5</v>
      </c>
      <c r="L828" s="1">
        <v>5</v>
      </c>
      <c r="M828" s="1">
        <v>2</v>
      </c>
      <c r="N828">
        <f t="shared" si="38"/>
        <v>31.415926535897931</v>
      </c>
      <c r="O828">
        <v>10</v>
      </c>
      <c r="P828" t="s">
        <v>29</v>
      </c>
      <c r="Q828" t="s">
        <v>30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f t="shared" si="39"/>
        <v>0</v>
      </c>
      <c r="Y828">
        <f t="shared" si="40"/>
        <v>31.415926535897931</v>
      </c>
    </row>
    <row r="829" spans="1:25">
      <c r="A829">
        <v>2021</v>
      </c>
      <c r="B829" t="s">
        <v>25</v>
      </c>
      <c r="C829">
        <v>25</v>
      </c>
      <c r="D829" t="s">
        <v>70</v>
      </c>
      <c r="E829">
        <v>40</v>
      </c>
      <c r="F829">
        <v>2</v>
      </c>
      <c r="G829" t="s">
        <v>27</v>
      </c>
      <c r="H829" t="s">
        <v>32</v>
      </c>
      <c r="I829" t="str">
        <f>VLOOKUP(H829,[1]CODE_SHEET!$A$2:$G$153,3,FALSE)</f>
        <v>Porites</v>
      </c>
      <c r="J829" t="str">
        <f>VLOOKUP(H829,[1]CODE_SHEET!$A$2:$G$153,4,FALSE)</f>
        <v>porites</v>
      </c>
      <c r="K829" s="1">
        <v>60</v>
      </c>
      <c r="L829" s="1">
        <v>25</v>
      </c>
      <c r="M829" s="1">
        <v>15</v>
      </c>
      <c r="N829">
        <f t="shared" si="38"/>
        <v>2002.7653166634932</v>
      </c>
      <c r="O829">
        <v>10</v>
      </c>
      <c r="P829" t="s">
        <v>29</v>
      </c>
      <c r="Q829" t="s">
        <v>30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65</v>
      </c>
      <c r="X829">
        <f t="shared" si="39"/>
        <v>1301.7974558312706</v>
      </c>
      <c r="Y829">
        <f t="shared" si="40"/>
        <v>700.96786083222264</v>
      </c>
    </row>
    <row r="830" spans="1:25">
      <c r="A830">
        <v>2021</v>
      </c>
      <c r="B830" t="s">
        <v>25</v>
      </c>
      <c r="C830">
        <v>25</v>
      </c>
      <c r="D830" t="s">
        <v>70</v>
      </c>
      <c r="E830">
        <v>40</v>
      </c>
      <c r="F830">
        <v>2</v>
      </c>
      <c r="G830" t="s">
        <v>27</v>
      </c>
      <c r="H830" t="s">
        <v>31</v>
      </c>
      <c r="I830" t="str">
        <f>VLOOKUP(H830,[1]CODE_SHEET!$A$2:$G$153,3,FALSE)</f>
        <v>Agaricia</v>
      </c>
      <c r="J830" t="str">
        <f>VLOOKUP(H830,[1]CODE_SHEET!$A$2:$G$153,4,FALSE)</f>
        <v>agaricites</v>
      </c>
      <c r="K830" s="1">
        <v>30</v>
      </c>
      <c r="L830" s="1">
        <v>15</v>
      </c>
      <c r="M830" s="1">
        <v>15</v>
      </c>
      <c r="N830">
        <f t="shared" si="38"/>
        <v>1060.2875205865553</v>
      </c>
      <c r="O830">
        <v>10</v>
      </c>
      <c r="P830" t="s">
        <v>29</v>
      </c>
      <c r="Q830" t="s">
        <v>30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50</v>
      </c>
      <c r="X830">
        <f t="shared" si="39"/>
        <v>530.14376029327764</v>
      </c>
      <c r="Y830">
        <f t="shared" si="40"/>
        <v>530.14376029327764</v>
      </c>
    </row>
    <row r="831" spans="1:25">
      <c r="A831">
        <v>2021</v>
      </c>
      <c r="B831" t="s">
        <v>25</v>
      </c>
      <c r="C831">
        <v>25</v>
      </c>
      <c r="D831" t="s">
        <v>70</v>
      </c>
      <c r="E831">
        <v>40</v>
      </c>
      <c r="F831">
        <v>2</v>
      </c>
      <c r="G831" t="s">
        <v>27</v>
      </c>
      <c r="H831" t="s">
        <v>33</v>
      </c>
      <c r="I831" t="str">
        <f>VLOOKUP(H831,[1]CODE_SHEET!$A$2:$G$153,3,FALSE)</f>
        <v>Orbicella</v>
      </c>
      <c r="J831" t="str">
        <f>VLOOKUP(H831,[1]CODE_SHEET!$A$2:$G$153,4,FALSE)</f>
        <v>annularis</v>
      </c>
      <c r="K831" s="1">
        <v>10</v>
      </c>
      <c r="L831" s="1">
        <v>8</v>
      </c>
      <c r="M831" s="1">
        <v>11</v>
      </c>
      <c r="N831">
        <f t="shared" si="38"/>
        <v>311.01767270538949</v>
      </c>
      <c r="O831">
        <v>10</v>
      </c>
      <c r="P831" t="s">
        <v>29</v>
      </c>
      <c r="Q831" t="s">
        <v>30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f t="shared" si="39"/>
        <v>0</v>
      </c>
      <c r="Y831">
        <f t="shared" si="40"/>
        <v>311.01767270538949</v>
      </c>
    </row>
    <row r="832" spans="1:25">
      <c r="A832">
        <v>2021</v>
      </c>
      <c r="B832" t="s">
        <v>25</v>
      </c>
      <c r="C832">
        <v>25</v>
      </c>
      <c r="D832" t="s">
        <v>70</v>
      </c>
      <c r="E832">
        <v>40</v>
      </c>
      <c r="F832">
        <v>2</v>
      </c>
      <c r="G832" t="s">
        <v>27</v>
      </c>
      <c r="H832" t="s">
        <v>34</v>
      </c>
      <c r="I832" t="str">
        <f>VLOOKUP(H832,[1]CODE_SHEET!$A$2:$G$153,3,FALSE)</f>
        <v>Porites</v>
      </c>
      <c r="J832" t="str">
        <f>VLOOKUP(H832,[1]CODE_SHEET!$A$2:$G$153,4,FALSE)</f>
        <v>astreoides</v>
      </c>
      <c r="K832" s="1">
        <v>12</v>
      </c>
      <c r="L832" s="1">
        <v>10</v>
      </c>
      <c r="M832" s="1">
        <v>4</v>
      </c>
      <c r="N832">
        <f t="shared" si="38"/>
        <v>138.23007675795088</v>
      </c>
      <c r="O832">
        <v>10</v>
      </c>
      <c r="P832" t="s">
        <v>29</v>
      </c>
      <c r="Q832" t="s">
        <v>30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f t="shared" si="39"/>
        <v>0</v>
      </c>
      <c r="Y832">
        <f t="shared" si="40"/>
        <v>138.23007675795088</v>
      </c>
    </row>
    <row r="833" spans="1:25">
      <c r="A833">
        <v>2021</v>
      </c>
      <c r="B833" t="s">
        <v>25</v>
      </c>
      <c r="C833">
        <v>25</v>
      </c>
      <c r="D833" t="s">
        <v>70</v>
      </c>
      <c r="E833">
        <v>40</v>
      </c>
      <c r="F833">
        <v>2</v>
      </c>
      <c r="G833" t="s">
        <v>27</v>
      </c>
      <c r="H833" t="s">
        <v>34</v>
      </c>
      <c r="I833" t="str">
        <f>VLOOKUP(H833,[1]CODE_SHEET!$A$2:$G$153,3,FALSE)</f>
        <v>Porites</v>
      </c>
      <c r="J833" t="str">
        <f>VLOOKUP(H833,[1]CODE_SHEET!$A$2:$G$153,4,FALSE)</f>
        <v>astreoides</v>
      </c>
      <c r="K833" s="1">
        <v>13</v>
      </c>
      <c r="L833" s="1">
        <v>10</v>
      </c>
      <c r="M833" s="1">
        <v>2</v>
      </c>
      <c r="N833">
        <f t="shared" si="38"/>
        <v>72.256631032565252</v>
      </c>
      <c r="O833">
        <v>10</v>
      </c>
      <c r="P833" t="s">
        <v>29</v>
      </c>
      <c r="Q833" t="s">
        <v>30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f t="shared" si="39"/>
        <v>0</v>
      </c>
      <c r="Y833">
        <f t="shared" si="40"/>
        <v>72.256631032565252</v>
      </c>
    </row>
    <row r="834" spans="1:25">
      <c r="A834">
        <v>2021</v>
      </c>
      <c r="B834" t="s">
        <v>25</v>
      </c>
      <c r="C834">
        <v>25</v>
      </c>
      <c r="D834" t="s">
        <v>70</v>
      </c>
      <c r="E834">
        <v>40</v>
      </c>
      <c r="F834">
        <v>2</v>
      </c>
      <c r="G834" t="s">
        <v>27</v>
      </c>
      <c r="H834" t="s">
        <v>40</v>
      </c>
      <c r="I834" t="str">
        <f>VLOOKUP(H834,[1]CODE_SHEET!$A$2:$G$153,3,FALSE)</f>
        <v>Siderastrea</v>
      </c>
      <c r="J834" t="str">
        <f>VLOOKUP(H834,[1]CODE_SHEET!$A$2:$G$153,4,FALSE)</f>
        <v>siderea</v>
      </c>
      <c r="K834" s="1">
        <v>15</v>
      </c>
      <c r="L834" s="1">
        <v>12</v>
      </c>
      <c r="M834" s="1">
        <v>5</v>
      </c>
      <c r="N834">
        <f t="shared" si="38"/>
        <v>212.05750411731103</v>
      </c>
      <c r="O834">
        <v>10</v>
      </c>
      <c r="P834" t="s">
        <v>29</v>
      </c>
      <c r="Q834" t="s">
        <v>30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f t="shared" si="39"/>
        <v>0</v>
      </c>
      <c r="Y834">
        <f t="shared" si="40"/>
        <v>212.05750411731103</v>
      </c>
    </row>
    <row r="835" spans="1:25">
      <c r="A835">
        <v>2021</v>
      </c>
      <c r="B835" t="s">
        <v>25</v>
      </c>
      <c r="C835">
        <v>25</v>
      </c>
      <c r="D835" t="s">
        <v>70</v>
      </c>
      <c r="E835">
        <v>40</v>
      </c>
      <c r="F835">
        <v>2</v>
      </c>
      <c r="G835" t="s">
        <v>27</v>
      </c>
      <c r="H835" t="s">
        <v>40</v>
      </c>
      <c r="I835" t="str">
        <f>VLOOKUP(H835,[1]CODE_SHEET!$A$2:$G$153,3,FALSE)</f>
        <v>Siderastrea</v>
      </c>
      <c r="J835" t="str">
        <f>VLOOKUP(H835,[1]CODE_SHEET!$A$2:$G$153,4,FALSE)</f>
        <v>siderea</v>
      </c>
      <c r="K835" s="1">
        <v>6</v>
      </c>
      <c r="L835" s="1">
        <v>6</v>
      </c>
      <c r="M835" s="1">
        <v>3</v>
      </c>
      <c r="N835">
        <f t="shared" ref="N835:N898" si="41">PI()*(K835/2)*M835+PI()*(L835/2)*M835</f>
        <v>56.548667764616276</v>
      </c>
      <c r="O835">
        <v>10</v>
      </c>
      <c r="P835" t="s">
        <v>29</v>
      </c>
      <c r="Q835" t="s">
        <v>30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f t="shared" si="39"/>
        <v>0</v>
      </c>
      <c r="Y835">
        <f t="shared" si="40"/>
        <v>56.548667764616276</v>
      </c>
    </row>
    <row r="836" spans="1:25">
      <c r="A836">
        <v>2021</v>
      </c>
      <c r="B836" t="s">
        <v>25</v>
      </c>
      <c r="C836">
        <v>25</v>
      </c>
      <c r="D836" t="s">
        <v>70</v>
      </c>
      <c r="E836">
        <v>40</v>
      </c>
      <c r="F836">
        <v>2</v>
      </c>
      <c r="G836" t="s">
        <v>27</v>
      </c>
      <c r="H836" t="s">
        <v>34</v>
      </c>
      <c r="I836" t="str">
        <f>VLOOKUP(H836,[1]CODE_SHEET!$A$2:$G$153,3,FALSE)</f>
        <v>Porites</v>
      </c>
      <c r="J836" t="str">
        <f>VLOOKUP(H836,[1]CODE_SHEET!$A$2:$G$153,4,FALSE)</f>
        <v>astreoides</v>
      </c>
      <c r="K836" s="1">
        <v>10</v>
      </c>
      <c r="L836" s="1">
        <v>6</v>
      </c>
      <c r="M836" s="1">
        <v>3</v>
      </c>
      <c r="N836">
        <f t="shared" si="41"/>
        <v>75.398223686155035</v>
      </c>
      <c r="O836">
        <v>10</v>
      </c>
      <c r="P836" t="s">
        <v>29</v>
      </c>
      <c r="Q836" t="s">
        <v>30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f t="shared" si="39"/>
        <v>0</v>
      </c>
      <c r="Y836">
        <f t="shared" si="40"/>
        <v>75.398223686155035</v>
      </c>
    </row>
    <row r="837" spans="1:25">
      <c r="A837">
        <v>2021</v>
      </c>
      <c r="B837" t="s">
        <v>25</v>
      </c>
      <c r="C837">
        <v>25</v>
      </c>
      <c r="D837" t="s">
        <v>70</v>
      </c>
      <c r="E837">
        <v>40</v>
      </c>
      <c r="F837">
        <v>2</v>
      </c>
      <c r="G837" t="s">
        <v>27</v>
      </c>
      <c r="H837" t="s">
        <v>31</v>
      </c>
      <c r="I837" t="str">
        <f>VLOOKUP(H837,[1]CODE_SHEET!$A$2:$G$153,3,FALSE)</f>
        <v>Agaricia</v>
      </c>
      <c r="J837" t="str">
        <f>VLOOKUP(H837,[1]CODE_SHEET!$A$2:$G$153,4,FALSE)</f>
        <v>agaricites</v>
      </c>
      <c r="K837" s="1">
        <v>40</v>
      </c>
      <c r="L837" s="1">
        <v>30</v>
      </c>
      <c r="M837" s="1">
        <v>25</v>
      </c>
      <c r="N837">
        <f t="shared" si="41"/>
        <v>2748.8935718910689</v>
      </c>
      <c r="O837">
        <v>10</v>
      </c>
      <c r="P837" t="s">
        <v>29</v>
      </c>
      <c r="Q837" t="s">
        <v>30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70</v>
      </c>
      <c r="X837">
        <f t="shared" si="39"/>
        <v>1924.2255003237481</v>
      </c>
      <c r="Y837">
        <f t="shared" si="40"/>
        <v>824.66807156732079</v>
      </c>
    </row>
    <row r="838" spans="1:25">
      <c r="A838">
        <v>2021</v>
      </c>
      <c r="B838" t="s">
        <v>25</v>
      </c>
      <c r="C838">
        <v>25</v>
      </c>
      <c r="D838" t="s">
        <v>70</v>
      </c>
      <c r="E838">
        <v>40</v>
      </c>
      <c r="F838">
        <v>2</v>
      </c>
      <c r="G838" t="s">
        <v>27</v>
      </c>
      <c r="H838" t="s">
        <v>31</v>
      </c>
      <c r="I838" t="str">
        <f>VLOOKUP(H838,[1]CODE_SHEET!$A$2:$G$153,3,FALSE)</f>
        <v>Agaricia</v>
      </c>
      <c r="J838" t="str">
        <f>VLOOKUP(H838,[1]CODE_SHEET!$A$2:$G$153,4,FALSE)</f>
        <v>agaricites</v>
      </c>
      <c r="K838" s="1">
        <v>14</v>
      </c>
      <c r="L838" s="1">
        <v>10</v>
      </c>
      <c r="M838" s="1">
        <v>2</v>
      </c>
      <c r="N838">
        <f t="shared" si="41"/>
        <v>75.398223686155035</v>
      </c>
      <c r="O838">
        <v>10</v>
      </c>
      <c r="P838" t="s">
        <v>29</v>
      </c>
      <c r="Q838" t="s">
        <v>30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15</v>
      </c>
      <c r="X838">
        <f t="shared" si="39"/>
        <v>11.309733552923255</v>
      </c>
      <c r="Y838">
        <f t="shared" si="40"/>
        <v>64.088490133231772</v>
      </c>
    </row>
    <row r="839" spans="1:25">
      <c r="A839">
        <v>2021</v>
      </c>
      <c r="B839" t="s">
        <v>25</v>
      </c>
      <c r="C839">
        <v>25</v>
      </c>
      <c r="D839" t="s">
        <v>70</v>
      </c>
      <c r="E839">
        <v>40</v>
      </c>
      <c r="F839">
        <v>2</v>
      </c>
      <c r="G839" t="s">
        <v>27</v>
      </c>
      <c r="H839" t="s">
        <v>33</v>
      </c>
      <c r="I839" t="str">
        <f>VLOOKUP(H839,[1]CODE_SHEET!$A$2:$G$153,3,FALSE)</f>
        <v>Orbicella</v>
      </c>
      <c r="J839" t="str">
        <f>VLOOKUP(H839,[1]CODE_SHEET!$A$2:$G$153,4,FALSE)</f>
        <v>annularis</v>
      </c>
      <c r="K839" s="1">
        <v>10</v>
      </c>
      <c r="L839" s="1">
        <v>6</v>
      </c>
      <c r="M839" s="1">
        <v>11</v>
      </c>
      <c r="N839">
        <f t="shared" si="41"/>
        <v>276.46015351590182</v>
      </c>
      <c r="O839">
        <v>10</v>
      </c>
      <c r="P839" t="s">
        <v>29</v>
      </c>
      <c r="Q839" t="s">
        <v>30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f t="shared" si="39"/>
        <v>0</v>
      </c>
      <c r="Y839">
        <f t="shared" si="40"/>
        <v>276.46015351590182</v>
      </c>
    </row>
    <row r="840" spans="1:25">
      <c r="A840">
        <v>2021</v>
      </c>
      <c r="B840" t="s">
        <v>25</v>
      </c>
      <c r="C840">
        <v>25</v>
      </c>
      <c r="D840" t="s">
        <v>70</v>
      </c>
      <c r="E840">
        <v>40</v>
      </c>
      <c r="F840">
        <v>2</v>
      </c>
      <c r="G840" t="s">
        <v>27</v>
      </c>
      <c r="H840" t="s">
        <v>34</v>
      </c>
      <c r="I840" t="str">
        <f>VLOOKUP(H840,[1]CODE_SHEET!$A$2:$G$153,3,FALSE)</f>
        <v>Porites</v>
      </c>
      <c r="J840" t="str">
        <f>VLOOKUP(H840,[1]CODE_SHEET!$A$2:$G$153,4,FALSE)</f>
        <v>astreoides</v>
      </c>
      <c r="K840" s="1">
        <v>12</v>
      </c>
      <c r="L840" s="1">
        <v>12</v>
      </c>
      <c r="M840" s="1">
        <v>6</v>
      </c>
      <c r="N840">
        <f t="shared" si="41"/>
        <v>226.1946710584651</v>
      </c>
      <c r="O840">
        <v>10</v>
      </c>
      <c r="P840" t="s">
        <v>29</v>
      </c>
      <c r="Q840" t="s">
        <v>30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f t="shared" si="39"/>
        <v>0</v>
      </c>
      <c r="Y840">
        <f t="shared" si="40"/>
        <v>226.1946710584651</v>
      </c>
    </row>
    <row r="841" spans="1:25">
      <c r="A841">
        <v>2021</v>
      </c>
      <c r="B841" t="s">
        <v>25</v>
      </c>
      <c r="C841">
        <v>25</v>
      </c>
      <c r="D841" t="s">
        <v>70</v>
      </c>
      <c r="E841">
        <v>40</v>
      </c>
      <c r="F841">
        <v>2</v>
      </c>
      <c r="G841" t="s">
        <v>27</v>
      </c>
      <c r="H841" t="s">
        <v>32</v>
      </c>
      <c r="I841" t="str">
        <f>VLOOKUP(H841,[1]CODE_SHEET!$A$2:$G$153,3,FALSE)</f>
        <v>Porites</v>
      </c>
      <c r="J841" t="str">
        <f>VLOOKUP(H841,[1]CODE_SHEET!$A$2:$G$153,4,FALSE)</f>
        <v>porites</v>
      </c>
      <c r="K841" s="1">
        <v>20</v>
      </c>
      <c r="L841" s="1">
        <v>15</v>
      </c>
      <c r="M841" s="1">
        <v>15</v>
      </c>
      <c r="N841">
        <f t="shared" si="41"/>
        <v>824.66807156732068</v>
      </c>
      <c r="O841">
        <v>10</v>
      </c>
      <c r="P841" t="s">
        <v>29</v>
      </c>
      <c r="Q841" t="s">
        <v>30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30</v>
      </c>
      <c r="X841">
        <f t="shared" si="39"/>
        <v>247.40042147019619</v>
      </c>
      <c r="Y841">
        <f t="shared" si="40"/>
        <v>577.26765009712449</v>
      </c>
    </row>
    <row r="842" spans="1:25">
      <c r="A842">
        <v>2021</v>
      </c>
      <c r="B842" t="s">
        <v>25</v>
      </c>
      <c r="C842">
        <v>25</v>
      </c>
      <c r="D842" t="s">
        <v>70</v>
      </c>
      <c r="E842">
        <v>40</v>
      </c>
      <c r="F842">
        <v>2</v>
      </c>
      <c r="G842" t="s">
        <v>27</v>
      </c>
      <c r="H842" t="s">
        <v>39</v>
      </c>
      <c r="I842" t="str">
        <f>VLOOKUP(H842,[1]CODE_SHEET!$A$2:$G$153,3,FALSE)</f>
        <v>Pseudodiploria</v>
      </c>
      <c r="J842" t="str">
        <f>VLOOKUP(H842,[1]CODE_SHEET!$A$2:$G$153,4,FALSE)</f>
        <v>strigosa</v>
      </c>
      <c r="K842" s="1">
        <v>25</v>
      </c>
      <c r="L842" s="1">
        <v>15</v>
      </c>
      <c r="M842" s="1">
        <v>12</v>
      </c>
      <c r="N842">
        <f t="shared" si="41"/>
        <v>753.98223686155029</v>
      </c>
      <c r="O842">
        <v>10</v>
      </c>
      <c r="P842" t="s">
        <v>29</v>
      </c>
      <c r="Q842" t="s">
        <v>30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45</v>
      </c>
      <c r="X842">
        <f t="shared" si="39"/>
        <v>339.29200658769764</v>
      </c>
      <c r="Y842">
        <f t="shared" si="40"/>
        <v>414.69023027385265</v>
      </c>
    </row>
    <row r="843" spans="1:25">
      <c r="A843">
        <v>2021</v>
      </c>
      <c r="B843" t="s">
        <v>25</v>
      </c>
      <c r="C843">
        <v>25</v>
      </c>
      <c r="D843" t="s">
        <v>70</v>
      </c>
      <c r="E843">
        <v>40</v>
      </c>
      <c r="F843">
        <v>2</v>
      </c>
      <c r="G843" t="s">
        <v>27</v>
      </c>
      <c r="H843" t="s">
        <v>38</v>
      </c>
      <c r="I843" t="str">
        <f>VLOOKUP(H843,[1]CODE_SHEET!$A$2:$G$153,3,FALSE)</f>
        <v>Orbicella</v>
      </c>
      <c r="J843" t="str">
        <f>VLOOKUP(H843,[1]CODE_SHEET!$A$2:$G$153,4,FALSE)</f>
        <v>faveolata</v>
      </c>
      <c r="K843" s="1">
        <v>20</v>
      </c>
      <c r="L843" s="1">
        <v>20</v>
      </c>
      <c r="M843" s="1">
        <v>8</v>
      </c>
      <c r="N843">
        <f t="shared" si="41"/>
        <v>502.6548245743669</v>
      </c>
      <c r="O843">
        <v>10</v>
      </c>
      <c r="P843" t="s">
        <v>29</v>
      </c>
      <c r="Q843" t="s">
        <v>30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f t="shared" si="39"/>
        <v>0</v>
      </c>
      <c r="Y843">
        <f t="shared" si="40"/>
        <v>502.6548245743669</v>
      </c>
    </row>
    <row r="844" spans="1:25">
      <c r="A844">
        <v>2021</v>
      </c>
      <c r="B844" t="s">
        <v>25</v>
      </c>
      <c r="C844">
        <v>25</v>
      </c>
      <c r="D844" t="s">
        <v>70</v>
      </c>
      <c r="E844">
        <v>40</v>
      </c>
      <c r="F844">
        <v>2</v>
      </c>
      <c r="G844" t="s">
        <v>27</v>
      </c>
      <c r="H844" t="s">
        <v>33</v>
      </c>
      <c r="I844" t="str">
        <f>VLOOKUP(H844,[1]CODE_SHEET!$A$2:$G$153,3,FALSE)</f>
        <v>Orbicella</v>
      </c>
      <c r="J844" t="str">
        <f>VLOOKUP(H844,[1]CODE_SHEET!$A$2:$G$153,4,FALSE)</f>
        <v>annularis</v>
      </c>
      <c r="K844" s="1">
        <v>60</v>
      </c>
      <c r="L844" s="1">
        <v>40</v>
      </c>
      <c r="M844" s="1">
        <v>41</v>
      </c>
      <c r="N844">
        <f t="shared" si="41"/>
        <v>6440.2649398590756</v>
      </c>
      <c r="O844">
        <v>10</v>
      </c>
      <c r="P844" t="s">
        <v>29</v>
      </c>
      <c r="Q844" t="s">
        <v>30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55</v>
      </c>
      <c r="X844">
        <f t="shared" si="39"/>
        <v>3542.1457169224918</v>
      </c>
      <c r="Y844">
        <f t="shared" si="40"/>
        <v>2898.1192229365838</v>
      </c>
    </row>
    <row r="845" spans="1:25">
      <c r="A845">
        <v>2021</v>
      </c>
      <c r="B845" t="s">
        <v>25</v>
      </c>
      <c r="C845">
        <v>25</v>
      </c>
      <c r="D845" t="s">
        <v>70</v>
      </c>
      <c r="E845">
        <v>40</v>
      </c>
      <c r="F845">
        <v>2</v>
      </c>
      <c r="G845" t="s">
        <v>27</v>
      </c>
      <c r="H845" t="s">
        <v>35</v>
      </c>
      <c r="I845" t="str">
        <f>VLOOKUP(H845,[1]CODE_SHEET!$A$2:$G$153,3,FALSE)</f>
        <v>Montastraea</v>
      </c>
      <c r="J845" t="str">
        <f>VLOOKUP(H845,[1]CODE_SHEET!$A$2:$G$153,4,FALSE)</f>
        <v>cavernosa</v>
      </c>
      <c r="K845" s="1">
        <v>15</v>
      </c>
      <c r="L845" s="1">
        <v>15</v>
      </c>
      <c r="M845" s="1">
        <v>2</v>
      </c>
      <c r="N845">
        <f t="shared" si="41"/>
        <v>94.247779607693786</v>
      </c>
      <c r="O845">
        <v>10</v>
      </c>
      <c r="P845" t="s">
        <v>29</v>
      </c>
      <c r="Q845" t="s">
        <v>30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f t="shared" si="39"/>
        <v>0</v>
      </c>
      <c r="Y845">
        <f t="shared" si="40"/>
        <v>94.247779607693786</v>
      </c>
    </row>
    <row r="846" spans="1:25">
      <c r="A846">
        <v>2021</v>
      </c>
      <c r="B846" t="s">
        <v>25</v>
      </c>
      <c r="C846">
        <v>25</v>
      </c>
      <c r="D846" t="s">
        <v>70</v>
      </c>
      <c r="E846">
        <v>40</v>
      </c>
      <c r="F846">
        <v>2</v>
      </c>
      <c r="G846" t="s">
        <v>27</v>
      </c>
      <c r="H846" t="s">
        <v>40</v>
      </c>
      <c r="I846" t="str">
        <f>VLOOKUP(H846,[1]CODE_SHEET!$A$2:$G$153,3,FALSE)</f>
        <v>Siderastrea</v>
      </c>
      <c r="J846" t="str">
        <f>VLOOKUP(H846,[1]CODE_SHEET!$A$2:$G$153,4,FALSE)</f>
        <v>siderea</v>
      </c>
      <c r="K846" s="1">
        <v>12</v>
      </c>
      <c r="L846" s="1">
        <v>10</v>
      </c>
      <c r="M846" s="1">
        <v>5</v>
      </c>
      <c r="N846">
        <f t="shared" si="41"/>
        <v>172.7875959474386</v>
      </c>
      <c r="O846">
        <v>10</v>
      </c>
      <c r="P846" t="s">
        <v>29</v>
      </c>
      <c r="Q846" t="s">
        <v>30</v>
      </c>
      <c r="R846">
        <v>70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f t="shared" si="39"/>
        <v>0</v>
      </c>
      <c r="Y846">
        <f t="shared" si="40"/>
        <v>172.7875959474386</v>
      </c>
    </row>
    <row r="847" spans="1:25">
      <c r="A847">
        <v>2021</v>
      </c>
      <c r="B847" t="s">
        <v>25</v>
      </c>
      <c r="C847">
        <v>25</v>
      </c>
      <c r="D847" t="s">
        <v>70</v>
      </c>
      <c r="E847">
        <v>40</v>
      </c>
      <c r="F847">
        <v>2</v>
      </c>
      <c r="G847" t="s">
        <v>27</v>
      </c>
      <c r="H847" t="s">
        <v>40</v>
      </c>
      <c r="I847" t="str">
        <f>VLOOKUP(H847,[1]CODE_SHEET!$A$2:$G$153,3,FALSE)</f>
        <v>Siderastrea</v>
      </c>
      <c r="J847" t="str">
        <f>VLOOKUP(H847,[1]CODE_SHEET!$A$2:$G$153,4,FALSE)</f>
        <v>siderea</v>
      </c>
      <c r="K847" s="1">
        <v>12</v>
      </c>
      <c r="L847" s="1">
        <v>10</v>
      </c>
      <c r="M847" s="1">
        <v>2</v>
      </c>
      <c r="N847">
        <f t="shared" si="41"/>
        <v>69.115038378975441</v>
      </c>
      <c r="O847">
        <v>10</v>
      </c>
      <c r="P847" t="s">
        <v>29</v>
      </c>
      <c r="Q847" t="s">
        <v>30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f t="shared" si="39"/>
        <v>0</v>
      </c>
      <c r="Y847">
        <f t="shared" si="40"/>
        <v>69.115038378975441</v>
      </c>
    </row>
    <row r="848" spans="1:25">
      <c r="A848">
        <v>2021</v>
      </c>
      <c r="B848" t="s">
        <v>25</v>
      </c>
      <c r="C848">
        <v>25</v>
      </c>
      <c r="D848" t="s">
        <v>70</v>
      </c>
      <c r="E848">
        <v>40</v>
      </c>
      <c r="F848">
        <v>2</v>
      </c>
      <c r="G848" t="s">
        <v>27</v>
      </c>
      <c r="H848" t="s">
        <v>41</v>
      </c>
      <c r="I848" t="str">
        <f>VLOOKUP(H848,[1]CODE_SHEET!$A$2:$G$153,3,FALSE)</f>
        <v>Millepora</v>
      </c>
      <c r="J848" t="str">
        <f>VLOOKUP(H848,[1]CODE_SHEET!$A$2:$G$153,4,FALSE)</f>
        <v>alcicornis</v>
      </c>
      <c r="K848" s="1">
        <v>15</v>
      </c>
      <c r="L848" s="1">
        <v>15</v>
      </c>
      <c r="M848" s="1">
        <v>21</v>
      </c>
      <c r="N848">
        <f t="shared" si="41"/>
        <v>989.60168588078477</v>
      </c>
      <c r="O848">
        <v>10</v>
      </c>
      <c r="P848" t="s">
        <v>29</v>
      </c>
      <c r="Q848" t="s">
        <v>30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f t="shared" si="39"/>
        <v>0</v>
      </c>
      <c r="Y848">
        <f t="shared" si="40"/>
        <v>989.60168588078477</v>
      </c>
    </row>
    <row r="849" spans="1:25">
      <c r="A849">
        <v>2021</v>
      </c>
      <c r="B849" t="s">
        <v>25</v>
      </c>
      <c r="C849">
        <v>25</v>
      </c>
      <c r="D849" t="s">
        <v>70</v>
      </c>
      <c r="E849">
        <v>40</v>
      </c>
      <c r="F849">
        <v>2</v>
      </c>
      <c r="G849" t="s">
        <v>27</v>
      </c>
      <c r="H849" t="s">
        <v>34</v>
      </c>
      <c r="I849" t="str">
        <f>VLOOKUP(H849,[1]CODE_SHEET!$A$2:$G$153,3,FALSE)</f>
        <v>Porites</v>
      </c>
      <c r="J849" t="str">
        <f>VLOOKUP(H849,[1]CODE_SHEET!$A$2:$G$153,4,FALSE)</f>
        <v>astreoides</v>
      </c>
      <c r="K849" s="1">
        <v>12</v>
      </c>
      <c r="L849" s="1">
        <v>15</v>
      </c>
      <c r="M849" s="1">
        <v>11</v>
      </c>
      <c r="N849">
        <f t="shared" si="41"/>
        <v>466.52650905808423</v>
      </c>
      <c r="O849">
        <v>10</v>
      </c>
      <c r="P849" t="s">
        <v>29</v>
      </c>
      <c r="Q849" t="s">
        <v>30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f t="shared" si="39"/>
        <v>0</v>
      </c>
      <c r="Y849">
        <f t="shared" si="40"/>
        <v>466.52650905808423</v>
      </c>
    </row>
    <row r="850" spans="1:25">
      <c r="A850">
        <v>2021</v>
      </c>
      <c r="B850" t="s">
        <v>25</v>
      </c>
      <c r="C850">
        <v>25</v>
      </c>
      <c r="D850" t="s">
        <v>70</v>
      </c>
      <c r="E850">
        <v>40</v>
      </c>
      <c r="F850">
        <v>2</v>
      </c>
      <c r="G850" t="s">
        <v>27</v>
      </c>
      <c r="H850" t="s">
        <v>34</v>
      </c>
      <c r="I850" t="str">
        <f>VLOOKUP(H850,[1]CODE_SHEET!$A$2:$G$153,3,FALSE)</f>
        <v>Porites</v>
      </c>
      <c r="J850" t="str">
        <f>VLOOKUP(H850,[1]CODE_SHEET!$A$2:$G$153,4,FALSE)</f>
        <v>astreoides</v>
      </c>
      <c r="K850" s="1">
        <v>12</v>
      </c>
      <c r="L850" s="1">
        <v>10</v>
      </c>
      <c r="M850" s="1">
        <v>8</v>
      </c>
      <c r="N850">
        <f t="shared" si="41"/>
        <v>276.46015351590177</v>
      </c>
      <c r="O850">
        <v>10</v>
      </c>
      <c r="P850" t="s">
        <v>29</v>
      </c>
      <c r="Q850" t="s">
        <v>30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30</v>
      </c>
      <c r="X850">
        <f t="shared" si="39"/>
        <v>82.938046054770524</v>
      </c>
      <c r="Y850">
        <f t="shared" si="40"/>
        <v>193.52210746113124</v>
      </c>
    </row>
    <row r="851" spans="1:25">
      <c r="A851">
        <v>2021</v>
      </c>
      <c r="B851" t="s">
        <v>25</v>
      </c>
      <c r="C851">
        <v>25</v>
      </c>
      <c r="D851" t="s">
        <v>70</v>
      </c>
      <c r="E851">
        <v>40</v>
      </c>
      <c r="F851">
        <v>2</v>
      </c>
      <c r="G851" t="s">
        <v>27</v>
      </c>
      <c r="H851" t="s">
        <v>31</v>
      </c>
      <c r="I851" t="str">
        <f>VLOOKUP(H851,[1]CODE_SHEET!$A$2:$G$153,3,FALSE)</f>
        <v>Agaricia</v>
      </c>
      <c r="J851" t="str">
        <f>VLOOKUP(H851,[1]CODE_SHEET!$A$2:$G$153,4,FALSE)</f>
        <v>agaricites</v>
      </c>
      <c r="K851" s="1">
        <v>15</v>
      </c>
      <c r="L851" s="1">
        <v>8</v>
      </c>
      <c r="M851" s="1">
        <v>8</v>
      </c>
      <c r="N851">
        <f t="shared" si="41"/>
        <v>289.02652413026095</v>
      </c>
      <c r="O851">
        <v>10</v>
      </c>
      <c r="P851" t="s">
        <v>29</v>
      </c>
      <c r="Q851" t="s">
        <v>30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10</v>
      </c>
      <c r="X851">
        <f t="shared" si="39"/>
        <v>28.902652413026097</v>
      </c>
      <c r="Y851">
        <f t="shared" si="40"/>
        <v>260.12387171723486</v>
      </c>
    </row>
    <row r="852" spans="1:25">
      <c r="A852">
        <v>2021</v>
      </c>
      <c r="B852" t="s">
        <v>25</v>
      </c>
      <c r="C852">
        <v>25</v>
      </c>
      <c r="D852" t="s">
        <v>70</v>
      </c>
      <c r="E852">
        <v>40</v>
      </c>
      <c r="F852">
        <v>2</v>
      </c>
      <c r="G852" t="s">
        <v>27</v>
      </c>
      <c r="H852" t="s">
        <v>38</v>
      </c>
      <c r="I852" t="str">
        <f>VLOOKUP(H852,[1]CODE_SHEET!$A$2:$G$153,3,FALSE)</f>
        <v>Orbicella</v>
      </c>
      <c r="J852" t="str">
        <f>VLOOKUP(H852,[1]CODE_SHEET!$A$2:$G$153,4,FALSE)</f>
        <v>faveolata</v>
      </c>
      <c r="K852" s="1">
        <v>10</v>
      </c>
      <c r="L852" s="1">
        <v>6</v>
      </c>
      <c r="M852" s="1">
        <v>8</v>
      </c>
      <c r="N852">
        <f t="shared" si="41"/>
        <v>201.06192982974676</v>
      </c>
      <c r="O852">
        <v>10</v>
      </c>
      <c r="P852" t="s">
        <v>29</v>
      </c>
      <c r="Q852" t="s">
        <v>30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f t="shared" si="39"/>
        <v>0</v>
      </c>
      <c r="Y852">
        <f t="shared" si="40"/>
        <v>201.06192982974676</v>
      </c>
    </row>
    <row r="853" spans="1:25">
      <c r="A853">
        <v>2021</v>
      </c>
      <c r="B853" t="s">
        <v>25</v>
      </c>
      <c r="C853">
        <v>25</v>
      </c>
      <c r="D853" t="s">
        <v>70</v>
      </c>
      <c r="E853">
        <v>40</v>
      </c>
      <c r="F853">
        <v>2</v>
      </c>
      <c r="G853" t="s">
        <v>27</v>
      </c>
      <c r="H853" t="s">
        <v>42</v>
      </c>
      <c r="I853" t="str">
        <f>VLOOKUP(H853,[1]CODE_SHEET!$A$2:$G$153,3,FALSE)</f>
        <v>Agaricia</v>
      </c>
      <c r="J853" t="str">
        <f>VLOOKUP(H853,[1]CODE_SHEET!$A$2:$G$153,4,FALSE)</f>
        <v>humilis</v>
      </c>
      <c r="K853" s="1">
        <v>10</v>
      </c>
      <c r="L853" s="1">
        <v>12</v>
      </c>
      <c r="M853" s="1">
        <v>8</v>
      </c>
      <c r="N853">
        <f t="shared" si="41"/>
        <v>276.46015351590177</v>
      </c>
      <c r="O853">
        <v>10</v>
      </c>
      <c r="P853" t="s">
        <v>29</v>
      </c>
      <c r="Q853" t="s">
        <v>30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f t="shared" si="39"/>
        <v>0</v>
      </c>
      <c r="Y853">
        <f t="shared" si="40"/>
        <v>276.46015351590177</v>
      </c>
    </row>
    <row r="854" spans="1:25">
      <c r="A854">
        <v>2021</v>
      </c>
      <c r="B854" t="s">
        <v>25</v>
      </c>
      <c r="C854">
        <v>25</v>
      </c>
      <c r="D854" t="s">
        <v>70</v>
      </c>
      <c r="E854">
        <v>40</v>
      </c>
      <c r="F854">
        <v>2</v>
      </c>
      <c r="G854" t="s">
        <v>27</v>
      </c>
      <c r="H854" t="s">
        <v>31</v>
      </c>
      <c r="I854" t="str">
        <f>VLOOKUP(H854,[1]CODE_SHEET!$A$2:$G$153,3,FALSE)</f>
        <v>Agaricia</v>
      </c>
      <c r="J854" t="str">
        <f>VLOOKUP(H854,[1]CODE_SHEET!$A$2:$G$153,4,FALSE)</f>
        <v>agaricites</v>
      </c>
      <c r="K854" s="1">
        <v>12</v>
      </c>
      <c r="L854" s="1">
        <v>12</v>
      </c>
      <c r="M854" s="1">
        <v>2</v>
      </c>
      <c r="N854">
        <f t="shared" si="41"/>
        <v>75.398223686155035</v>
      </c>
      <c r="O854">
        <v>10</v>
      </c>
      <c r="P854" t="s">
        <v>29</v>
      </c>
      <c r="Q854" t="s">
        <v>30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f t="shared" si="39"/>
        <v>0</v>
      </c>
      <c r="Y854">
        <f t="shared" si="40"/>
        <v>75.398223686155035</v>
      </c>
    </row>
    <row r="855" spans="1:25">
      <c r="A855">
        <v>2021</v>
      </c>
      <c r="B855" t="s">
        <v>25</v>
      </c>
      <c r="C855">
        <v>25</v>
      </c>
      <c r="D855" t="s">
        <v>70</v>
      </c>
      <c r="E855">
        <v>40</v>
      </c>
      <c r="F855">
        <v>2</v>
      </c>
      <c r="G855" t="s">
        <v>27</v>
      </c>
      <c r="H855" t="s">
        <v>42</v>
      </c>
      <c r="I855" t="str">
        <f>VLOOKUP(H855,[1]CODE_SHEET!$A$2:$G$153,3,FALSE)</f>
        <v>Agaricia</v>
      </c>
      <c r="J855" t="str">
        <f>VLOOKUP(H855,[1]CODE_SHEET!$A$2:$G$153,4,FALSE)</f>
        <v>humilis</v>
      </c>
      <c r="K855" s="1">
        <v>12</v>
      </c>
      <c r="L855" s="1">
        <v>15</v>
      </c>
      <c r="M855" s="1">
        <v>2</v>
      </c>
      <c r="N855">
        <f t="shared" si="41"/>
        <v>84.823001646924411</v>
      </c>
      <c r="O855">
        <v>10</v>
      </c>
      <c r="P855" t="s">
        <v>29</v>
      </c>
      <c r="Q855" t="s">
        <v>30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f t="shared" si="39"/>
        <v>0</v>
      </c>
      <c r="Y855">
        <f t="shared" si="40"/>
        <v>84.823001646924411</v>
      </c>
    </row>
    <row r="856" spans="1:25">
      <c r="A856">
        <v>2021</v>
      </c>
      <c r="B856" t="s">
        <v>25</v>
      </c>
      <c r="C856">
        <v>25</v>
      </c>
      <c r="D856" t="s">
        <v>70</v>
      </c>
      <c r="E856">
        <v>40</v>
      </c>
      <c r="F856">
        <v>2</v>
      </c>
      <c r="G856" t="s">
        <v>27</v>
      </c>
      <c r="H856" t="s">
        <v>40</v>
      </c>
      <c r="I856" t="str">
        <f>VLOOKUP(H856,[1]CODE_SHEET!$A$2:$G$153,3,FALSE)</f>
        <v>Siderastrea</v>
      </c>
      <c r="J856" t="str">
        <f>VLOOKUP(H856,[1]CODE_SHEET!$A$2:$G$153,4,FALSE)</f>
        <v>siderea</v>
      </c>
      <c r="K856" s="1">
        <v>10</v>
      </c>
      <c r="L856" s="1">
        <v>15</v>
      </c>
      <c r="M856" s="1">
        <v>5</v>
      </c>
      <c r="N856">
        <f t="shared" si="41"/>
        <v>196.34954084936209</v>
      </c>
      <c r="O856">
        <v>10</v>
      </c>
      <c r="P856" t="s">
        <v>29</v>
      </c>
      <c r="Q856" t="s">
        <v>30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f t="shared" si="39"/>
        <v>0</v>
      </c>
      <c r="Y856">
        <f t="shared" si="40"/>
        <v>196.34954084936209</v>
      </c>
    </row>
    <row r="857" spans="1:25">
      <c r="A857">
        <v>2021</v>
      </c>
      <c r="B857" t="s">
        <v>25</v>
      </c>
      <c r="C857">
        <v>25</v>
      </c>
      <c r="D857" t="s">
        <v>70</v>
      </c>
      <c r="E857">
        <v>40</v>
      </c>
      <c r="F857">
        <v>2</v>
      </c>
      <c r="G857" t="s">
        <v>27</v>
      </c>
      <c r="H857" t="s">
        <v>40</v>
      </c>
      <c r="I857" t="str">
        <f>VLOOKUP(H857,[1]CODE_SHEET!$A$2:$G$153,3,FALSE)</f>
        <v>Siderastrea</v>
      </c>
      <c r="J857" t="str">
        <f>VLOOKUP(H857,[1]CODE_SHEET!$A$2:$G$153,4,FALSE)</f>
        <v>siderea</v>
      </c>
      <c r="K857" s="1">
        <v>15</v>
      </c>
      <c r="L857" s="1">
        <v>10</v>
      </c>
      <c r="M857" s="1">
        <v>5</v>
      </c>
      <c r="N857">
        <f t="shared" si="41"/>
        <v>196.34954084936209</v>
      </c>
      <c r="O857">
        <v>10</v>
      </c>
      <c r="P857" t="s">
        <v>29</v>
      </c>
      <c r="Q857" t="s">
        <v>30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25</v>
      </c>
      <c r="X857">
        <f t="shared" si="39"/>
        <v>49.087385212340521</v>
      </c>
      <c r="Y857">
        <f t="shared" si="40"/>
        <v>147.26215563702158</v>
      </c>
    </row>
    <row r="858" spans="1:25">
      <c r="A858">
        <v>2021</v>
      </c>
      <c r="B858" t="s">
        <v>25</v>
      </c>
      <c r="C858">
        <v>25</v>
      </c>
      <c r="D858" t="s">
        <v>70</v>
      </c>
      <c r="E858">
        <v>40</v>
      </c>
      <c r="F858">
        <v>2</v>
      </c>
      <c r="G858" t="s">
        <v>27</v>
      </c>
      <c r="H858" t="s">
        <v>42</v>
      </c>
      <c r="I858" t="str">
        <f>VLOOKUP(H858,[1]CODE_SHEET!$A$2:$G$153,3,FALSE)</f>
        <v>Agaricia</v>
      </c>
      <c r="J858" t="str">
        <f>VLOOKUP(H858,[1]CODE_SHEET!$A$2:$G$153,4,FALSE)</f>
        <v>humilis</v>
      </c>
      <c r="K858" s="1">
        <v>10</v>
      </c>
      <c r="L858" s="1">
        <v>8</v>
      </c>
      <c r="M858" s="1">
        <v>3</v>
      </c>
      <c r="N858">
        <f t="shared" si="41"/>
        <v>84.823001646924411</v>
      </c>
      <c r="O858">
        <v>10</v>
      </c>
      <c r="P858" t="s">
        <v>29</v>
      </c>
      <c r="Q858" t="s">
        <v>30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f t="shared" si="39"/>
        <v>0</v>
      </c>
      <c r="Y858">
        <f t="shared" si="40"/>
        <v>84.823001646924411</v>
      </c>
    </row>
    <row r="859" spans="1:25">
      <c r="A859">
        <v>2021</v>
      </c>
      <c r="B859" t="s">
        <v>25</v>
      </c>
      <c r="C859">
        <v>25</v>
      </c>
      <c r="D859" t="s">
        <v>70</v>
      </c>
      <c r="E859">
        <v>40</v>
      </c>
      <c r="F859">
        <v>2</v>
      </c>
      <c r="G859" t="s">
        <v>27</v>
      </c>
      <c r="H859" t="s">
        <v>34</v>
      </c>
      <c r="I859" t="str">
        <f>VLOOKUP(H859,[1]CODE_SHEET!$A$2:$G$153,3,FALSE)</f>
        <v>Porites</v>
      </c>
      <c r="J859" t="str">
        <f>VLOOKUP(H859,[1]CODE_SHEET!$A$2:$G$153,4,FALSE)</f>
        <v>astreoides</v>
      </c>
      <c r="K859" s="1">
        <v>25</v>
      </c>
      <c r="L859" s="1">
        <v>15</v>
      </c>
      <c r="M859" s="1">
        <v>3</v>
      </c>
      <c r="N859">
        <f t="shared" si="41"/>
        <v>188.49555921538757</v>
      </c>
      <c r="O859">
        <v>10</v>
      </c>
      <c r="P859" t="s">
        <v>29</v>
      </c>
      <c r="Q859" t="s">
        <v>30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</v>
      </c>
      <c r="X859">
        <f t="shared" si="39"/>
        <v>9.4247779607693793</v>
      </c>
      <c r="Y859">
        <f t="shared" si="40"/>
        <v>179.0707812546182</v>
      </c>
    </row>
    <row r="860" spans="1:25">
      <c r="A860">
        <v>2021</v>
      </c>
      <c r="B860" t="s">
        <v>25</v>
      </c>
      <c r="C860">
        <v>25</v>
      </c>
      <c r="D860" t="s">
        <v>70</v>
      </c>
      <c r="E860">
        <v>40</v>
      </c>
      <c r="F860">
        <v>2</v>
      </c>
      <c r="G860" t="s">
        <v>27</v>
      </c>
      <c r="H860" t="s">
        <v>39</v>
      </c>
      <c r="I860" t="str">
        <f>VLOOKUP(H860,[1]CODE_SHEET!$A$2:$G$153,3,FALSE)</f>
        <v>Pseudodiploria</v>
      </c>
      <c r="J860" t="str">
        <f>VLOOKUP(H860,[1]CODE_SHEET!$A$2:$G$153,4,FALSE)</f>
        <v>strigosa</v>
      </c>
      <c r="K860" s="1">
        <v>11</v>
      </c>
      <c r="L860" s="1">
        <v>4</v>
      </c>
      <c r="M860" s="1">
        <v>1</v>
      </c>
      <c r="N860">
        <f t="shared" si="41"/>
        <v>23.561944901923447</v>
      </c>
      <c r="O860">
        <v>10</v>
      </c>
      <c r="P860" t="s">
        <v>29</v>
      </c>
      <c r="Q860" t="s">
        <v>30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f t="shared" si="39"/>
        <v>0</v>
      </c>
      <c r="Y860">
        <f t="shared" si="40"/>
        <v>23.561944901923447</v>
      </c>
    </row>
    <row r="861" spans="1:25">
      <c r="A861">
        <v>2021</v>
      </c>
      <c r="B861" t="s">
        <v>25</v>
      </c>
      <c r="C861">
        <v>25</v>
      </c>
      <c r="D861" t="s">
        <v>70</v>
      </c>
      <c r="E861">
        <v>40</v>
      </c>
      <c r="F861">
        <v>2</v>
      </c>
      <c r="G861" t="s">
        <v>27</v>
      </c>
      <c r="H861" t="s">
        <v>39</v>
      </c>
      <c r="I861" t="str">
        <f>VLOOKUP(H861,[1]CODE_SHEET!$A$2:$G$153,3,FALSE)</f>
        <v>Pseudodiploria</v>
      </c>
      <c r="J861" t="str">
        <f>VLOOKUP(H861,[1]CODE_SHEET!$A$2:$G$153,4,FALSE)</f>
        <v>strigosa</v>
      </c>
      <c r="K861" s="1">
        <v>35</v>
      </c>
      <c r="L861" s="1">
        <v>30</v>
      </c>
      <c r="M861" s="1">
        <v>15</v>
      </c>
      <c r="N861">
        <f t="shared" si="41"/>
        <v>1531.5264186250242</v>
      </c>
      <c r="O861">
        <v>10</v>
      </c>
      <c r="P861" t="s">
        <v>29</v>
      </c>
      <c r="Q861" t="s">
        <v>30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f t="shared" si="39"/>
        <v>0</v>
      </c>
      <c r="Y861">
        <f t="shared" si="40"/>
        <v>1531.5264186250242</v>
      </c>
    </row>
    <row r="862" spans="1:25">
      <c r="A862">
        <v>2021</v>
      </c>
      <c r="B862" t="s">
        <v>25</v>
      </c>
      <c r="C862">
        <v>25</v>
      </c>
      <c r="D862" t="s">
        <v>70</v>
      </c>
      <c r="E862">
        <v>40</v>
      </c>
      <c r="F862">
        <v>2</v>
      </c>
      <c r="G862" t="s">
        <v>27</v>
      </c>
      <c r="H862" t="s">
        <v>31</v>
      </c>
      <c r="I862" t="str">
        <f>VLOOKUP(H862,[1]CODE_SHEET!$A$2:$G$153,3,FALSE)</f>
        <v>Agaricia</v>
      </c>
      <c r="J862" t="str">
        <f>VLOOKUP(H862,[1]CODE_SHEET!$A$2:$G$153,4,FALSE)</f>
        <v>agaricites</v>
      </c>
      <c r="K862" s="1">
        <v>10</v>
      </c>
      <c r="L862" s="1">
        <v>8</v>
      </c>
      <c r="M862" s="1">
        <v>11</v>
      </c>
      <c r="N862">
        <f t="shared" si="41"/>
        <v>311.01767270538949</v>
      </c>
      <c r="O862">
        <v>10</v>
      </c>
      <c r="P862" t="s">
        <v>29</v>
      </c>
      <c r="Q862" t="s">
        <v>30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f t="shared" si="39"/>
        <v>0</v>
      </c>
      <c r="Y862">
        <f t="shared" si="40"/>
        <v>311.01767270538949</v>
      </c>
    </row>
    <row r="863" spans="1:25">
      <c r="A863">
        <v>2021</v>
      </c>
      <c r="B863" t="s">
        <v>25</v>
      </c>
      <c r="C863">
        <v>25</v>
      </c>
      <c r="D863" t="s">
        <v>70</v>
      </c>
      <c r="E863">
        <v>40</v>
      </c>
      <c r="F863">
        <v>2</v>
      </c>
      <c r="G863" t="s">
        <v>27</v>
      </c>
      <c r="H863" t="s">
        <v>33</v>
      </c>
      <c r="I863" t="str">
        <f>VLOOKUP(H863,[1]CODE_SHEET!$A$2:$G$153,3,FALSE)</f>
        <v>Orbicella</v>
      </c>
      <c r="J863" t="str">
        <f>VLOOKUP(H863,[1]CODE_SHEET!$A$2:$G$153,4,FALSE)</f>
        <v>annularis</v>
      </c>
      <c r="K863" s="1">
        <v>12</v>
      </c>
      <c r="L863" s="1">
        <v>8</v>
      </c>
      <c r="M863" s="1">
        <v>16</v>
      </c>
      <c r="N863">
        <f t="shared" si="41"/>
        <v>502.6548245743669</v>
      </c>
      <c r="O863">
        <v>10</v>
      </c>
      <c r="P863" t="s">
        <v>29</v>
      </c>
      <c r="Q863" t="s">
        <v>30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f t="shared" si="39"/>
        <v>0</v>
      </c>
      <c r="Y863">
        <f t="shared" si="40"/>
        <v>502.6548245743669</v>
      </c>
    </row>
    <row r="864" spans="1:25">
      <c r="A864">
        <v>2021</v>
      </c>
      <c r="B864" t="s">
        <v>25</v>
      </c>
      <c r="C864">
        <v>25</v>
      </c>
      <c r="D864" t="s">
        <v>70</v>
      </c>
      <c r="E864">
        <v>40</v>
      </c>
      <c r="F864">
        <v>2</v>
      </c>
      <c r="G864" t="s">
        <v>27</v>
      </c>
      <c r="H864" t="s">
        <v>34</v>
      </c>
      <c r="I864" t="str">
        <f>VLOOKUP(H864,[1]CODE_SHEET!$A$2:$G$153,3,FALSE)</f>
        <v>Porites</v>
      </c>
      <c r="J864" t="str">
        <f>VLOOKUP(H864,[1]CODE_SHEET!$A$2:$G$153,4,FALSE)</f>
        <v>astreoides</v>
      </c>
      <c r="K864" s="1">
        <v>12</v>
      </c>
      <c r="L864" s="1">
        <v>15</v>
      </c>
      <c r="M864" s="1">
        <v>6</v>
      </c>
      <c r="N864">
        <f t="shared" si="41"/>
        <v>254.46900494077323</v>
      </c>
      <c r="O864">
        <v>10</v>
      </c>
      <c r="P864" t="s">
        <v>29</v>
      </c>
      <c r="Q864" t="s">
        <v>30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f t="shared" ref="X864:X927" si="42">SUM(U864:W864)/100*N864</f>
        <v>0</v>
      </c>
      <c r="Y864">
        <f t="shared" si="40"/>
        <v>254.46900494077323</v>
      </c>
    </row>
    <row r="865" spans="1:25">
      <c r="A865">
        <v>2021</v>
      </c>
      <c r="B865" t="s">
        <v>25</v>
      </c>
      <c r="C865">
        <v>25</v>
      </c>
      <c r="D865" t="s">
        <v>70</v>
      </c>
      <c r="E865">
        <v>40</v>
      </c>
      <c r="F865">
        <v>2</v>
      </c>
      <c r="G865" t="s">
        <v>27</v>
      </c>
      <c r="H865" t="s">
        <v>59</v>
      </c>
      <c r="I865" t="str">
        <f>VLOOKUP(H865,[1]CODE_SHEET!$A$2:$G$153,3,FALSE)</f>
        <v xml:space="preserve">Stephanocoenia </v>
      </c>
      <c r="J865" t="str">
        <f>VLOOKUP(H865,[1]CODE_SHEET!$A$2:$G$153,4,FALSE)</f>
        <v>intersepta</v>
      </c>
      <c r="K865" s="1">
        <v>8</v>
      </c>
      <c r="L865" s="1">
        <v>6</v>
      </c>
      <c r="M865" s="1">
        <v>1</v>
      </c>
      <c r="N865">
        <f t="shared" si="41"/>
        <v>21.991148575128552</v>
      </c>
      <c r="O865">
        <v>10</v>
      </c>
      <c r="P865" t="s">
        <v>29</v>
      </c>
      <c r="Q865" t="s">
        <v>30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f t="shared" si="42"/>
        <v>0</v>
      </c>
      <c r="Y865">
        <f t="shared" si="40"/>
        <v>21.991148575128552</v>
      </c>
    </row>
    <row r="866" spans="1:25">
      <c r="A866">
        <v>2021</v>
      </c>
      <c r="B866" t="s">
        <v>25</v>
      </c>
      <c r="C866">
        <v>25</v>
      </c>
      <c r="D866" t="s">
        <v>70</v>
      </c>
      <c r="E866">
        <v>40</v>
      </c>
      <c r="F866">
        <v>2</v>
      </c>
      <c r="G866" t="s">
        <v>27</v>
      </c>
      <c r="H866" t="s">
        <v>40</v>
      </c>
      <c r="I866" t="str">
        <f>VLOOKUP(H866,[1]CODE_SHEET!$A$2:$G$153,3,FALSE)</f>
        <v>Siderastrea</v>
      </c>
      <c r="J866" t="str">
        <f>VLOOKUP(H866,[1]CODE_SHEET!$A$2:$G$153,4,FALSE)</f>
        <v>siderea</v>
      </c>
      <c r="K866" s="1">
        <v>10</v>
      </c>
      <c r="L866" s="1">
        <v>6</v>
      </c>
      <c r="M866" s="1">
        <v>1</v>
      </c>
      <c r="N866">
        <f t="shared" si="41"/>
        <v>25.132741228718345</v>
      </c>
      <c r="O866">
        <v>10</v>
      </c>
      <c r="P866" t="s">
        <v>29</v>
      </c>
      <c r="Q866" t="s">
        <v>30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f t="shared" si="42"/>
        <v>0</v>
      </c>
      <c r="Y866">
        <f t="shared" si="40"/>
        <v>25.132741228718345</v>
      </c>
    </row>
    <row r="867" spans="1:25">
      <c r="A867">
        <v>2021</v>
      </c>
      <c r="B867" t="s">
        <v>25</v>
      </c>
      <c r="C867">
        <v>25</v>
      </c>
      <c r="D867" t="s">
        <v>70</v>
      </c>
      <c r="E867">
        <v>40</v>
      </c>
      <c r="F867">
        <v>2</v>
      </c>
      <c r="G867" t="s">
        <v>27</v>
      </c>
      <c r="H867" t="s">
        <v>42</v>
      </c>
      <c r="I867" t="str">
        <f>VLOOKUP(H867,[1]CODE_SHEET!$A$2:$G$153,3,FALSE)</f>
        <v>Agaricia</v>
      </c>
      <c r="J867" t="str">
        <f>VLOOKUP(H867,[1]CODE_SHEET!$A$2:$G$153,4,FALSE)</f>
        <v>humilis</v>
      </c>
      <c r="K867" s="1">
        <v>30</v>
      </c>
      <c r="L867" s="1">
        <v>15</v>
      </c>
      <c r="M867" s="1">
        <v>11</v>
      </c>
      <c r="N867">
        <f t="shared" si="41"/>
        <v>777.54418176347372</v>
      </c>
      <c r="O867">
        <v>10</v>
      </c>
      <c r="P867" t="s">
        <v>29</v>
      </c>
      <c r="Q867" t="s">
        <v>30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20</v>
      </c>
      <c r="X867">
        <f t="shared" si="42"/>
        <v>155.50883635269474</v>
      </c>
      <c r="Y867">
        <f t="shared" si="40"/>
        <v>622.03534541077897</v>
      </c>
    </row>
    <row r="868" spans="1:25">
      <c r="A868">
        <v>2021</v>
      </c>
      <c r="B868" t="s">
        <v>25</v>
      </c>
      <c r="C868">
        <v>25</v>
      </c>
      <c r="D868" t="s">
        <v>70</v>
      </c>
      <c r="E868">
        <v>40</v>
      </c>
      <c r="F868">
        <v>2</v>
      </c>
      <c r="G868" t="s">
        <v>27</v>
      </c>
      <c r="H868" t="s">
        <v>31</v>
      </c>
      <c r="I868" t="str">
        <f>VLOOKUP(H868,[1]CODE_SHEET!$A$2:$G$153,3,FALSE)</f>
        <v>Agaricia</v>
      </c>
      <c r="J868" t="str">
        <f>VLOOKUP(H868,[1]CODE_SHEET!$A$2:$G$153,4,FALSE)</f>
        <v>agaricites</v>
      </c>
      <c r="K868" s="1">
        <v>40</v>
      </c>
      <c r="L868" s="1">
        <v>25</v>
      </c>
      <c r="M868" s="1">
        <v>21</v>
      </c>
      <c r="N868">
        <f t="shared" si="41"/>
        <v>2144.1369860750337</v>
      </c>
      <c r="O868">
        <v>10</v>
      </c>
      <c r="P868" t="s">
        <v>29</v>
      </c>
      <c r="Q868" t="s">
        <v>30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f t="shared" si="42"/>
        <v>0</v>
      </c>
      <c r="Y868">
        <f t="shared" si="40"/>
        <v>2144.1369860750337</v>
      </c>
    </row>
    <row r="869" spans="1:25">
      <c r="A869">
        <v>2021</v>
      </c>
      <c r="B869" t="s">
        <v>25</v>
      </c>
      <c r="C869">
        <v>25</v>
      </c>
      <c r="D869" t="s">
        <v>70</v>
      </c>
      <c r="E869">
        <v>40</v>
      </c>
      <c r="F869">
        <v>2</v>
      </c>
      <c r="G869" t="s">
        <v>27</v>
      </c>
      <c r="H869" t="s">
        <v>34</v>
      </c>
      <c r="I869" t="str">
        <f>VLOOKUP(H869,[1]CODE_SHEET!$A$2:$G$153,3,FALSE)</f>
        <v>Porites</v>
      </c>
      <c r="J869" t="str">
        <f>VLOOKUP(H869,[1]CODE_SHEET!$A$2:$G$153,4,FALSE)</f>
        <v>astreoides</v>
      </c>
      <c r="K869" s="1">
        <v>20</v>
      </c>
      <c r="L869" s="1">
        <v>12</v>
      </c>
      <c r="M869" s="1">
        <v>11</v>
      </c>
      <c r="N869">
        <f t="shared" si="41"/>
        <v>552.92030703180365</v>
      </c>
      <c r="O869">
        <v>10</v>
      </c>
      <c r="P869" t="s">
        <v>29</v>
      </c>
      <c r="Q869" t="s">
        <v>30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f t="shared" si="42"/>
        <v>0</v>
      </c>
      <c r="Y869">
        <f t="shared" si="40"/>
        <v>552.92030703180365</v>
      </c>
    </row>
    <row r="870" spans="1:25">
      <c r="A870">
        <v>2021</v>
      </c>
      <c r="B870" t="s">
        <v>25</v>
      </c>
      <c r="C870">
        <v>25</v>
      </c>
      <c r="D870" t="s">
        <v>70</v>
      </c>
      <c r="E870">
        <v>40</v>
      </c>
      <c r="F870">
        <v>2</v>
      </c>
      <c r="G870" t="s">
        <v>27</v>
      </c>
      <c r="H870" t="s">
        <v>45</v>
      </c>
      <c r="I870" t="str">
        <f>VLOOKUP(H870,[1]CODE_SHEET!$A$2:$G$153,3,FALSE)</f>
        <v>Porites</v>
      </c>
      <c r="J870" t="str">
        <f>VLOOKUP(H870,[1]CODE_SHEET!$A$2:$G$153,4,FALSE)</f>
        <v>furcata</v>
      </c>
      <c r="K870" s="1">
        <v>10</v>
      </c>
      <c r="L870" s="1">
        <v>10</v>
      </c>
      <c r="M870" s="1">
        <v>11</v>
      </c>
      <c r="N870">
        <f t="shared" si="41"/>
        <v>345.57519189487726</v>
      </c>
      <c r="O870">
        <v>10</v>
      </c>
      <c r="P870" t="s">
        <v>29</v>
      </c>
      <c r="Q870" t="s">
        <v>30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</v>
      </c>
      <c r="X870">
        <f t="shared" si="42"/>
        <v>17.278759594743864</v>
      </c>
      <c r="Y870">
        <f t="shared" si="40"/>
        <v>328.2964323001334</v>
      </c>
    </row>
    <row r="871" spans="1:25">
      <c r="A871">
        <v>2021</v>
      </c>
      <c r="B871" t="s">
        <v>25</v>
      </c>
      <c r="C871">
        <v>25</v>
      </c>
      <c r="D871" t="s">
        <v>70</v>
      </c>
      <c r="E871">
        <v>40</v>
      </c>
      <c r="F871">
        <v>2</v>
      </c>
      <c r="G871" t="s">
        <v>27</v>
      </c>
      <c r="H871" t="s">
        <v>32</v>
      </c>
      <c r="I871" t="str">
        <f>VLOOKUP(H871,[1]CODE_SHEET!$A$2:$G$153,3,FALSE)</f>
        <v>Porites</v>
      </c>
      <c r="J871" t="str">
        <f>VLOOKUP(H871,[1]CODE_SHEET!$A$2:$G$153,4,FALSE)</f>
        <v>porites</v>
      </c>
      <c r="K871" s="1">
        <v>8</v>
      </c>
      <c r="L871" s="1">
        <v>5</v>
      </c>
      <c r="M871" s="1">
        <v>5</v>
      </c>
      <c r="N871">
        <f t="shared" si="41"/>
        <v>102.10176124166827</v>
      </c>
      <c r="O871">
        <v>10</v>
      </c>
      <c r="P871" t="s">
        <v>29</v>
      </c>
      <c r="Q871" t="s">
        <v>30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f t="shared" si="42"/>
        <v>0</v>
      </c>
      <c r="Y871">
        <f t="shared" ref="Y871:Y934" si="43">N871-X871</f>
        <v>102.10176124166827</v>
      </c>
    </row>
    <row r="872" spans="1:25">
      <c r="A872">
        <v>2021</v>
      </c>
      <c r="B872" t="s">
        <v>25</v>
      </c>
      <c r="C872">
        <v>25</v>
      </c>
      <c r="D872" t="s">
        <v>70</v>
      </c>
      <c r="E872">
        <v>40</v>
      </c>
      <c r="F872">
        <v>2</v>
      </c>
      <c r="G872" t="s">
        <v>27</v>
      </c>
      <c r="H872" t="s">
        <v>41</v>
      </c>
      <c r="I872" t="str">
        <f>VLOOKUP(H872,[1]CODE_SHEET!$A$2:$G$153,3,FALSE)</f>
        <v>Millepora</v>
      </c>
      <c r="J872" t="str">
        <f>VLOOKUP(H872,[1]CODE_SHEET!$A$2:$G$153,4,FALSE)</f>
        <v>alcicornis</v>
      </c>
      <c r="K872" s="1">
        <v>10</v>
      </c>
      <c r="L872" s="1">
        <v>6</v>
      </c>
      <c r="M872" s="1">
        <v>11</v>
      </c>
      <c r="N872">
        <f t="shared" si="41"/>
        <v>276.46015351590182</v>
      </c>
      <c r="O872">
        <v>10</v>
      </c>
      <c r="P872" t="s">
        <v>29</v>
      </c>
      <c r="Q872" t="s">
        <v>30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f t="shared" si="42"/>
        <v>0</v>
      </c>
      <c r="Y872">
        <f t="shared" si="43"/>
        <v>276.46015351590182</v>
      </c>
    </row>
    <row r="873" spans="1:25">
      <c r="A873">
        <v>2021</v>
      </c>
      <c r="B873" t="s">
        <v>25</v>
      </c>
      <c r="C873">
        <v>25</v>
      </c>
      <c r="D873" t="s">
        <v>70</v>
      </c>
      <c r="E873">
        <v>40</v>
      </c>
      <c r="F873">
        <v>2</v>
      </c>
      <c r="G873" t="s">
        <v>27</v>
      </c>
      <c r="H873" t="s">
        <v>42</v>
      </c>
      <c r="I873" t="str">
        <f>VLOOKUP(H873,[1]CODE_SHEET!$A$2:$G$153,3,FALSE)</f>
        <v>Agaricia</v>
      </c>
      <c r="J873" t="str">
        <f>VLOOKUP(H873,[1]CODE_SHEET!$A$2:$G$153,4,FALSE)</f>
        <v>humilis</v>
      </c>
      <c r="K873" s="1">
        <v>18</v>
      </c>
      <c r="L873" s="1">
        <v>10</v>
      </c>
      <c r="M873" s="1">
        <v>2</v>
      </c>
      <c r="N873">
        <f t="shared" si="41"/>
        <v>87.964594300514207</v>
      </c>
      <c r="O873">
        <v>10</v>
      </c>
      <c r="P873" t="s">
        <v>29</v>
      </c>
      <c r="Q873" t="s">
        <v>30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10</v>
      </c>
      <c r="X873">
        <f t="shared" si="42"/>
        <v>8.7964594300514207</v>
      </c>
      <c r="Y873">
        <f t="shared" si="43"/>
        <v>79.168134870462779</v>
      </c>
    </row>
    <row r="874" spans="1:25">
      <c r="A874">
        <v>2021</v>
      </c>
      <c r="B874" t="s">
        <v>25</v>
      </c>
      <c r="C874">
        <v>25</v>
      </c>
      <c r="D874" t="s">
        <v>70</v>
      </c>
      <c r="E874">
        <v>40</v>
      </c>
      <c r="F874">
        <v>2</v>
      </c>
      <c r="G874" t="s">
        <v>27</v>
      </c>
      <c r="H874" t="s">
        <v>40</v>
      </c>
      <c r="I874" t="str">
        <f>VLOOKUP(H874,[1]CODE_SHEET!$A$2:$G$153,3,FALSE)</f>
        <v>Siderastrea</v>
      </c>
      <c r="J874" t="str">
        <f>VLOOKUP(H874,[1]CODE_SHEET!$A$2:$G$153,4,FALSE)</f>
        <v>siderea</v>
      </c>
      <c r="K874" s="1">
        <v>8</v>
      </c>
      <c r="L874" s="1">
        <v>5</v>
      </c>
      <c r="M874" s="1">
        <v>1</v>
      </c>
      <c r="N874">
        <f t="shared" si="41"/>
        <v>20.420352248333657</v>
      </c>
      <c r="O874">
        <v>10</v>
      </c>
      <c r="P874" t="s">
        <v>29</v>
      </c>
      <c r="Q874" t="s">
        <v>30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f t="shared" si="42"/>
        <v>0</v>
      </c>
      <c r="Y874">
        <f t="shared" si="43"/>
        <v>20.420352248333657</v>
      </c>
    </row>
    <row r="875" spans="1:25">
      <c r="A875">
        <v>2021</v>
      </c>
      <c r="B875" t="s">
        <v>25</v>
      </c>
      <c r="C875">
        <v>25</v>
      </c>
      <c r="D875" t="s">
        <v>70</v>
      </c>
      <c r="E875">
        <v>40</v>
      </c>
      <c r="F875">
        <v>2</v>
      </c>
      <c r="G875" t="s">
        <v>27</v>
      </c>
      <c r="H875" t="s">
        <v>38</v>
      </c>
      <c r="I875" t="str">
        <f>VLOOKUP(H875,[1]CODE_SHEET!$A$2:$G$153,3,FALSE)</f>
        <v>Orbicella</v>
      </c>
      <c r="J875" t="str">
        <f>VLOOKUP(H875,[1]CODE_SHEET!$A$2:$G$153,4,FALSE)</f>
        <v>faveolata</v>
      </c>
      <c r="K875" s="1">
        <v>18</v>
      </c>
      <c r="L875" s="1">
        <v>10</v>
      </c>
      <c r="M875" s="1">
        <v>11</v>
      </c>
      <c r="N875">
        <f t="shared" si="41"/>
        <v>483.8052686528282</v>
      </c>
      <c r="O875">
        <v>10</v>
      </c>
      <c r="P875" t="s">
        <v>29</v>
      </c>
      <c r="Q875" t="s">
        <v>30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</v>
      </c>
      <c r="X875">
        <f t="shared" si="42"/>
        <v>48.380526865282825</v>
      </c>
      <c r="Y875">
        <f t="shared" si="43"/>
        <v>435.42474178754537</v>
      </c>
    </row>
    <row r="876" spans="1:25">
      <c r="A876">
        <v>2021</v>
      </c>
      <c r="B876" t="s">
        <v>25</v>
      </c>
      <c r="C876">
        <v>25</v>
      </c>
      <c r="D876" t="s">
        <v>70</v>
      </c>
      <c r="E876">
        <v>40</v>
      </c>
      <c r="F876">
        <v>2</v>
      </c>
      <c r="G876" t="s">
        <v>27</v>
      </c>
      <c r="H876" t="s">
        <v>51</v>
      </c>
      <c r="I876" t="str">
        <f>VLOOKUP(H876,[1]CODE_SHEET!$A$2:$G$153,3,FALSE)</f>
        <v>Dichocoenia</v>
      </c>
      <c r="J876" t="str">
        <f>VLOOKUP(H876,[1]CODE_SHEET!$A$2:$G$153,4,FALSE)</f>
        <v>stokesii</v>
      </c>
      <c r="K876" s="1">
        <v>12</v>
      </c>
      <c r="L876" s="1">
        <v>12</v>
      </c>
      <c r="M876" s="1">
        <v>15</v>
      </c>
      <c r="N876">
        <f t="shared" si="41"/>
        <v>565.48667764616278</v>
      </c>
      <c r="O876">
        <v>10</v>
      </c>
      <c r="P876" t="s">
        <v>29</v>
      </c>
      <c r="Q876" t="s">
        <v>30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f t="shared" si="42"/>
        <v>0</v>
      </c>
      <c r="Y876">
        <f t="shared" si="43"/>
        <v>565.48667764616278</v>
      </c>
    </row>
    <row r="877" spans="1:25">
      <c r="A877">
        <v>2021</v>
      </c>
      <c r="B877" t="s">
        <v>25</v>
      </c>
      <c r="C877">
        <v>25</v>
      </c>
      <c r="D877" t="s">
        <v>70</v>
      </c>
      <c r="E877">
        <v>40</v>
      </c>
      <c r="F877">
        <v>2</v>
      </c>
      <c r="G877" t="s">
        <v>27</v>
      </c>
      <c r="H877" t="s">
        <v>40</v>
      </c>
      <c r="I877" t="str">
        <f>VLOOKUP(H877,[1]CODE_SHEET!$A$2:$G$153,3,FALSE)</f>
        <v>Siderastrea</v>
      </c>
      <c r="J877" t="str">
        <f>VLOOKUP(H877,[1]CODE_SHEET!$A$2:$G$153,4,FALSE)</f>
        <v>siderea</v>
      </c>
      <c r="K877" s="1">
        <v>12</v>
      </c>
      <c r="L877" s="1">
        <v>8</v>
      </c>
      <c r="M877" s="1">
        <v>4</v>
      </c>
      <c r="N877">
        <f t="shared" si="41"/>
        <v>125.66370614359172</v>
      </c>
      <c r="O877">
        <v>10</v>
      </c>
      <c r="P877" t="s">
        <v>29</v>
      </c>
      <c r="Q877" t="s">
        <v>30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f t="shared" si="42"/>
        <v>0</v>
      </c>
      <c r="Y877">
        <f t="shared" si="43"/>
        <v>125.66370614359172</v>
      </c>
    </row>
    <row r="878" spans="1:25">
      <c r="A878">
        <v>2021</v>
      </c>
      <c r="B878" t="s">
        <v>25</v>
      </c>
      <c r="C878">
        <v>25</v>
      </c>
      <c r="D878" t="s">
        <v>70</v>
      </c>
      <c r="E878">
        <v>40</v>
      </c>
      <c r="F878">
        <v>2</v>
      </c>
      <c r="G878" t="s">
        <v>27</v>
      </c>
      <c r="H878" t="s">
        <v>35</v>
      </c>
      <c r="I878" t="str">
        <f>VLOOKUP(H878,[1]CODE_SHEET!$A$2:$G$153,3,FALSE)</f>
        <v>Montastraea</v>
      </c>
      <c r="J878" t="str">
        <f>VLOOKUP(H878,[1]CODE_SHEET!$A$2:$G$153,4,FALSE)</f>
        <v>cavernosa</v>
      </c>
      <c r="K878" s="1">
        <v>5</v>
      </c>
      <c r="L878" s="1">
        <v>5</v>
      </c>
      <c r="M878" s="1">
        <v>3</v>
      </c>
      <c r="N878">
        <f t="shared" si="41"/>
        <v>47.123889803846893</v>
      </c>
      <c r="O878">
        <v>10</v>
      </c>
      <c r="P878" t="s">
        <v>29</v>
      </c>
      <c r="Q878" t="s">
        <v>30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f t="shared" si="42"/>
        <v>0</v>
      </c>
      <c r="Y878">
        <f t="shared" si="43"/>
        <v>47.123889803846893</v>
      </c>
    </row>
    <row r="879" spans="1:25">
      <c r="A879">
        <v>2021</v>
      </c>
      <c r="B879" t="s">
        <v>25</v>
      </c>
      <c r="C879">
        <v>25</v>
      </c>
      <c r="D879" t="s">
        <v>70</v>
      </c>
      <c r="E879">
        <v>40</v>
      </c>
      <c r="F879">
        <v>2</v>
      </c>
      <c r="G879" t="s">
        <v>27</v>
      </c>
      <c r="H879" t="s">
        <v>40</v>
      </c>
      <c r="I879" t="str">
        <f>VLOOKUP(H879,[1]CODE_SHEET!$A$2:$G$153,3,FALSE)</f>
        <v>Siderastrea</v>
      </c>
      <c r="J879" t="str">
        <f>VLOOKUP(H879,[1]CODE_SHEET!$A$2:$G$153,4,FALSE)</f>
        <v>siderea</v>
      </c>
      <c r="K879" s="1">
        <v>15</v>
      </c>
      <c r="L879" s="1">
        <v>15</v>
      </c>
      <c r="M879" s="1">
        <v>8</v>
      </c>
      <c r="N879">
        <f t="shared" si="41"/>
        <v>376.99111843077515</v>
      </c>
      <c r="O879">
        <v>10</v>
      </c>
      <c r="P879" t="s">
        <v>29</v>
      </c>
      <c r="Q879" t="s">
        <v>30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f t="shared" si="42"/>
        <v>0</v>
      </c>
      <c r="Y879">
        <f t="shared" si="43"/>
        <v>376.99111843077515</v>
      </c>
    </row>
    <row r="880" spans="1:25">
      <c r="A880">
        <v>2021</v>
      </c>
      <c r="B880" t="s">
        <v>25</v>
      </c>
      <c r="C880">
        <v>25</v>
      </c>
      <c r="D880" t="s">
        <v>70</v>
      </c>
      <c r="E880">
        <v>40</v>
      </c>
      <c r="F880">
        <v>2</v>
      </c>
      <c r="G880" t="s">
        <v>27</v>
      </c>
      <c r="H880" t="s">
        <v>39</v>
      </c>
      <c r="I880" t="str">
        <f>VLOOKUP(H880,[1]CODE_SHEET!$A$2:$G$153,3,FALSE)</f>
        <v>Pseudodiploria</v>
      </c>
      <c r="J880" t="str">
        <f>VLOOKUP(H880,[1]CODE_SHEET!$A$2:$G$153,4,FALSE)</f>
        <v>strigosa</v>
      </c>
      <c r="K880" s="1">
        <v>35</v>
      </c>
      <c r="L880" s="1">
        <v>25</v>
      </c>
      <c r="M880" s="1">
        <v>18</v>
      </c>
      <c r="N880">
        <f t="shared" si="41"/>
        <v>1696.4600329384882</v>
      </c>
      <c r="O880">
        <v>10</v>
      </c>
      <c r="P880" t="s">
        <v>29</v>
      </c>
      <c r="Q880" t="s">
        <v>30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f t="shared" si="42"/>
        <v>0</v>
      </c>
      <c r="Y880">
        <f t="shared" si="43"/>
        <v>1696.4600329384882</v>
      </c>
    </row>
    <row r="881" spans="1:25">
      <c r="A881">
        <v>2021</v>
      </c>
      <c r="B881" t="s">
        <v>25</v>
      </c>
      <c r="C881">
        <v>25</v>
      </c>
      <c r="D881" t="s">
        <v>70</v>
      </c>
      <c r="E881">
        <v>40</v>
      </c>
      <c r="F881">
        <v>2</v>
      </c>
      <c r="G881" t="s">
        <v>27</v>
      </c>
      <c r="H881" t="s">
        <v>41</v>
      </c>
      <c r="I881" t="str">
        <f>VLOOKUP(H881,[1]CODE_SHEET!$A$2:$G$153,3,FALSE)</f>
        <v>Millepora</v>
      </c>
      <c r="J881" t="str">
        <f>VLOOKUP(H881,[1]CODE_SHEET!$A$2:$G$153,4,FALSE)</f>
        <v>alcicornis</v>
      </c>
      <c r="K881" s="1">
        <v>60</v>
      </c>
      <c r="L881" s="1">
        <v>1</v>
      </c>
      <c r="M881" s="1">
        <v>41</v>
      </c>
      <c r="N881">
        <f t="shared" si="41"/>
        <v>3928.5616133140361</v>
      </c>
      <c r="O881">
        <v>10</v>
      </c>
      <c r="P881" t="s">
        <v>29</v>
      </c>
      <c r="Q881" t="s">
        <v>30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f t="shared" si="42"/>
        <v>0</v>
      </c>
      <c r="Y881">
        <f t="shared" si="43"/>
        <v>3928.5616133140361</v>
      </c>
    </row>
    <row r="882" spans="1:25">
      <c r="A882">
        <v>2021</v>
      </c>
      <c r="B882" t="s">
        <v>25</v>
      </c>
      <c r="C882">
        <v>25</v>
      </c>
      <c r="D882" t="s">
        <v>70</v>
      </c>
      <c r="E882">
        <v>40</v>
      </c>
      <c r="F882">
        <v>2</v>
      </c>
      <c r="G882" t="s">
        <v>27</v>
      </c>
      <c r="H882" t="s">
        <v>34</v>
      </c>
      <c r="I882" t="str">
        <f>VLOOKUP(H882,[1]CODE_SHEET!$A$2:$G$153,3,FALSE)</f>
        <v>Porites</v>
      </c>
      <c r="J882" t="str">
        <f>VLOOKUP(H882,[1]CODE_SHEET!$A$2:$G$153,4,FALSE)</f>
        <v>astreoides</v>
      </c>
      <c r="K882" s="1">
        <v>6</v>
      </c>
      <c r="L882" s="1">
        <v>5</v>
      </c>
      <c r="M882" s="1">
        <v>3</v>
      </c>
      <c r="N882">
        <f t="shared" si="41"/>
        <v>51.836278784231581</v>
      </c>
      <c r="O882">
        <v>10</v>
      </c>
      <c r="P882" t="s">
        <v>29</v>
      </c>
      <c r="Q882" t="s">
        <v>30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f t="shared" si="42"/>
        <v>0</v>
      </c>
      <c r="Y882">
        <f t="shared" si="43"/>
        <v>51.836278784231581</v>
      </c>
    </row>
    <row r="883" spans="1:25">
      <c r="A883">
        <v>2021</v>
      </c>
      <c r="B883" t="s">
        <v>25</v>
      </c>
      <c r="C883">
        <v>25</v>
      </c>
      <c r="D883" t="s">
        <v>70</v>
      </c>
      <c r="E883">
        <v>40</v>
      </c>
      <c r="F883">
        <v>2</v>
      </c>
      <c r="G883" t="s">
        <v>27</v>
      </c>
      <c r="H883" t="s">
        <v>34</v>
      </c>
      <c r="I883" t="str">
        <f>VLOOKUP(H883,[1]CODE_SHEET!$A$2:$G$153,3,FALSE)</f>
        <v>Porites</v>
      </c>
      <c r="J883" t="str">
        <f>VLOOKUP(H883,[1]CODE_SHEET!$A$2:$G$153,4,FALSE)</f>
        <v>astreoides</v>
      </c>
      <c r="K883" s="1">
        <v>8</v>
      </c>
      <c r="L883" s="1">
        <v>6</v>
      </c>
      <c r="M883" s="1">
        <v>2</v>
      </c>
      <c r="N883">
        <f t="shared" si="41"/>
        <v>43.982297150257104</v>
      </c>
      <c r="O883">
        <v>10</v>
      </c>
      <c r="P883" t="s">
        <v>29</v>
      </c>
      <c r="Q883" t="s">
        <v>30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f t="shared" si="42"/>
        <v>0</v>
      </c>
      <c r="Y883">
        <f t="shared" si="43"/>
        <v>43.982297150257104</v>
      </c>
    </row>
    <row r="884" spans="1:25">
      <c r="A884">
        <v>2021</v>
      </c>
      <c r="B884" t="s">
        <v>25</v>
      </c>
      <c r="C884">
        <v>25</v>
      </c>
      <c r="D884" t="s">
        <v>70</v>
      </c>
      <c r="E884">
        <v>40</v>
      </c>
      <c r="F884">
        <v>2</v>
      </c>
      <c r="G884" t="s">
        <v>27</v>
      </c>
      <c r="H884" t="s">
        <v>37</v>
      </c>
      <c r="I884" t="str">
        <f>VLOOKUP(H884,[1]CODE_SHEET!$A$2:$G$153,3,FALSE)</f>
        <v>Agaricia</v>
      </c>
      <c r="J884" t="str">
        <f>VLOOKUP(H884,[1]CODE_SHEET!$A$2:$G$153,4,FALSE)</f>
        <v>larmarcki</v>
      </c>
      <c r="K884" s="1">
        <v>6</v>
      </c>
      <c r="L884" s="1">
        <v>4</v>
      </c>
      <c r="M884" s="1">
        <v>1</v>
      </c>
      <c r="N884">
        <f t="shared" si="41"/>
        <v>15.707963267948966</v>
      </c>
      <c r="O884">
        <v>10</v>
      </c>
      <c r="P884" t="s">
        <v>29</v>
      </c>
      <c r="Q884" t="s">
        <v>30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f t="shared" si="42"/>
        <v>0</v>
      </c>
      <c r="Y884">
        <f t="shared" si="43"/>
        <v>15.707963267948966</v>
      </c>
    </row>
    <row r="885" spans="1:25">
      <c r="A885">
        <v>2021</v>
      </c>
      <c r="B885" t="s">
        <v>25</v>
      </c>
      <c r="C885">
        <v>25</v>
      </c>
      <c r="D885" t="s">
        <v>70</v>
      </c>
      <c r="E885">
        <v>40</v>
      </c>
      <c r="F885">
        <v>2</v>
      </c>
      <c r="G885" t="s">
        <v>27</v>
      </c>
      <c r="H885" t="s">
        <v>31</v>
      </c>
      <c r="I885" t="str">
        <f>VLOOKUP(H885,[1]CODE_SHEET!$A$2:$G$153,3,FALSE)</f>
        <v>Agaricia</v>
      </c>
      <c r="J885" t="str">
        <f>VLOOKUP(H885,[1]CODE_SHEET!$A$2:$G$153,4,FALSE)</f>
        <v>agaricites</v>
      </c>
      <c r="K885" s="1">
        <v>11</v>
      </c>
      <c r="L885" s="1">
        <v>6</v>
      </c>
      <c r="M885" s="1">
        <v>1</v>
      </c>
      <c r="N885">
        <f t="shared" si="41"/>
        <v>26.70353755551324</v>
      </c>
      <c r="O885">
        <v>10</v>
      </c>
      <c r="P885" t="s">
        <v>29</v>
      </c>
      <c r="Q885" t="s">
        <v>30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f t="shared" si="42"/>
        <v>0</v>
      </c>
      <c r="Y885">
        <f t="shared" si="43"/>
        <v>26.70353755551324</v>
      </c>
    </row>
    <row r="886" spans="1:25">
      <c r="A886">
        <v>2021</v>
      </c>
      <c r="B886" t="s">
        <v>25</v>
      </c>
      <c r="C886">
        <v>25</v>
      </c>
      <c r="D886" t="s">
        <v>70</v>
      </c>
      <c r="E886">
        <v>40</v>
      </c>
      <c r="F886">
        <v>2</v>
      </c>
      <c r="G886" t="s">
        <v>27</v>
      </c>
      <c r="H886" t="s">
        <v>34</v>
      </c>
      <c r="I886" t="str">
        <f>VLOOKUP(H886,[1]CODE_SHEET!$A$2:$G$153,3,FALSE)</f>
        <v>Porites</v>
      </c>
      <c r="J886" t="str">
        <f>VLOOKUP(H886,[1]CODE_SHEET!$A$2:$G$153,4,FALSE)</f>
        <v>astreoides</v>
      </c>
      <c r="K886" s="1">
        <v>8</v>
      </c>
      <c r="L886" s="1">
        <v>6</v>
      </c>
      <c r="M886" s="1">
        <v>6</v>
      </c>
      <c r="N886">
        <f t="shared" si="41"/>
        <v>131.94689145077132</v>
      </c>
      <c r="O886">
        <v>10</v>
      </c>
      <c r="P886" t="s">
        <v>29</v>
      </c>
      <c r="Q886" t="s">
        <v>30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f t="shared" si="42"/>
        <v>0</v>
      </c>
      <c r="Y886">
        <f t="shared" si="43"/>
        <v>131.94689145077132</v>
      </c>
    </row>
    <row r="887" spans="1:25">
      <c r="A887">
        <v>2021</v>
      </c>
      <c r="B887" t="s">
        <v>25</v>
      </c>
      <c r="C887">
        <v>25</v>
      </c>
      <c r="D887" t="s">
        <v>70</v>
      </c>
      <c r="E887">
        <v>40</v>
      </c>
      <c r="F887">
        <v>2</v>
      </c>
      <c r="G887" t="s">
        <v>27</v>
      </c>
      <c r="H887" t="s">
        <v>31</v>
      </c>
      <c r="I887" t="str">
        <f>VLOOKUP(H887,[1]CODE_SHEET!$A$2:$G$153,3,FALSE)</f>
        <v>Agaricia</v>
      </c>
      <c r="J887" t="str">
        <f>VLOOKUP(H887,[1]CODE_SHEET!$A$2:$G$153,4,FALSE)</f>
        <v>agaricites</v>
      </c>
      <c r="K887" s="1">
        <v>20</v>
      </c>
      <c r="L887" s="1">
        <v>12</v>
      </c>
      <c r="M887" s="1">
        <v>5</v>
      </c>
      <c r="N887">
        <f t="shared" si="41"/>
        <v>251.32741228718345</v>
      </c>
      <c r="O887">
        <v>10</v>
      </c>
      <c r="P887" t="s">
        <v>29</v>
      </c>
      <c r="Q887" t="s">
        <v>30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f t="shared" si="42"/>
        <v>0</v>
      </c>
      <c r="Y887">
        <f t="shared" si="43"/>
        <v>251.32741228718345</v>
      </c>
    </row>
    <row r="888" spans="1:25">
      <c r="A888">
        <v>2021</v>
      </c>
      <c r="B888" t="s">
        <v>25</v>
      </c>
      <c r="C888">
        <v>25</v>
      </c>
      <c r="D888" t="s">
        <v>70</v>
      </c>
      <c r="E888">
        <v>40</v>
      </c>
      <c r="F888">
        <v>2</v>
      </c>
      <c r="G888" t="s">
        <v>27</v>
      </c>
      <c r="H888" t="s">
        <v>40</v>
      </c>
      <c r="I888" t="str">
        <f>VLOOKUP(H888,[1]CODE_SHEET!$A$2:$G$153,3,FALSE)</f>
        <v>Siderastrea</v>
      </c>
      <c r="J888" t="str">
        <f>VLOOKUP(H888,[1]CODE_SHEET!$A$2:$G$153,4,FALSE)</f>
        <v>siderea</v>
      </c>
      <c r="K888" s="1">
        <v>15</v>
      </c>
      <c r="L888" s="1">
        <v>8</v>
      </c>
      <c r="M888" s="1">
        <v>5</v>
      </c>
      <c r="N888">
        <f t="shared" si="41"/>
        <v>180.64157758141312</v>
      </c>
      <c r="O888">
        <v>10</v>
      </c>
      <c r="P888" t="s">
        <v>29</v>
      </c>
      <c r="Q888" t="s">
        <v>30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40</v>
      </c>
      <c r="X888">
        <f t="shared" si="42"/>
        <v>72.256631032565252</v>
      </c>
      <c r="Y888">
        <f t="shared" si="43"/>
        <v>108.38494654884786</v>
      </c>
    </row>
    <row r="889" spans="1:25">
      <c r="A889">
        <v>2021</v>
      </c>
      <c r="B889" t="s">
        <v>25</v>
      </c>
      <c r="C889">
        <v>25</v>
      </c>
      <c r="D889" t="s">
        <v>70</v>
      </c>
      <c r="E889">
        <v>40</v>
      </c>
      <c r="F889">
        <v>2</v>
      </c>
      <c r="G889" t="s">
        <v>27</v>
      </c>
      <c r="H889" t="s">
        <v>32</v>
      </c>
      <c r="I889" t="str">
        <f>VLOOKUP(H889,[1]CODE_SHEET!$A$2:$G$153,3,FALSE)</f>
        <v>Porites</v>
      </c>
      <c r="J889" t="str">
        <f>VLOOKUP(H889,[1]CODE_SHEET!$A$2:$G$153,4,FALSE)</f>
        <v>porites</v>
      </c>
      <c r="K889" s="1">
        <v>12</v>
      </c>
      <c r="L889" s="1">
        <v>15</v>
      </c>
      <c r="M889" s="1">
        <v>11</v>
      </c>
      <c r="N889">
        <f t="shared" si="41"/>
        <v>466.52650905808423</v>
      </c>
      <c r="O889">
        <v>10</v>
      </c>
      <c r="P889" t="s">
        <v>29</v>
      </c>
      <c r="Q889" t="s">
        <v>30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25</v>
      </c>
      <c r="X889">
        <f t="shared" si="42"/>
        <v>116.63162726452106</v>
      </c>
      <c r="Y889">
        <f t="shared" si="43"/>
        <v>349.89488179356317</v>
      </c>
    </row>
    <row r="890" spans="1:25">
      <c r="A890">
        <v>2021</v>
      </c>
      <c r="B890" t="s">
        <v>25</v>
      </c>
      <c r="C890">
        <v>25</v>
      </c>
      <c r="D890" t="s">
        <v>70</v>
      </c>
      <c r="E890">
        <v>40</v>
      </c>
      <c r="F890">
        <v>2</v>
      </c>
      <c r="G890" t="s">
        <v>27</v>
      </c>
      <c r="H890" t="s">
        <v>42</v>
      </c>
      <c r="I890" t="str">
        <f>VLOOKUP(H890,[1]CODE_SHEET!$A$2:$G$153,3,FALSE)</f>
        <v>Agaricia</v>
      </c>
      <c r="J890" t="str">
        <f>VLOOKUP(H890,[1]CODE_SHEET!$A$2:$G$153,4,FALSE)</f>
        <v>humilis</v>
      </c>
      <c r="K890" s="1">
        <v>7</v>
      </c>
      <c r="L890" s="1">
        <v>5</v>
      </c>
      <c r="M890" s="1">
        <v>2</v>
      </c>
      <c r="N890">
        <f t="shared" si="41"/>
        <v>37.699111843077517</v>
      </c>
      <c r="O890">
        <v>10</v>
      </c>
      <c r="P890" t="s">
        <v>29</v>
      </c>
      <c r="Q890" t="s">
        <v>30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f t="shared" si="42"/>
        <v>0</v>
      </c>
      <c r="Y890">
        <f t="shared" si="43"/>
        <v>37.699111843077517</v>
      </c>
    </row>
    <row r="891" spans="1:25">
      <c r="A891">
        <v>2021</v>
      </c>
      <c r="B891" t="s">
        <v>25</v>
      </c>
      <c r="C891">
        <v>25</v>
      </c>
      <c r="D891" t="s">
        <v>70</v>
      </c>
      <c r="E891">
        <v>40</v>
      </c>
      <c r="F891">
        <v>2</v>
      </c>
      <c r="G891" t="s">
        <v>27</v>
      </c>
      <c r="H891" t="s">
        <v>40</v>
      </c>
      <c r="I891" t="str">
        <f>VLOOKUP(H891,[1]CODE_SHEET!$A$2:$G$153,3,FALSE)</f>
        <v>Siderastrea</v>
      </c>
      <c r="J891" t="str">
        <f>VLOOKUP(H891,[1]CODE_SHEET!$A$2:$G$153,4,FALSE)</f>
        <v>siderea</v>
      </c>
      <c r="K891" s="1">
        <v>20</v>
      </c>
      <c r="L891" s="1">
        <v>16</v>
      </c>
      <c r="M891" s="1">
        <v>5</v>
      </c>
      <c r="N891">
        <f t="shared" si="41"/>
        <v>282.74333882308139</v>
      </c>
      <c r="O891">
        <v>10</v>
      </c>
      <c r="P891" t="s">
        <v>47</v>
      </c>
      <c r="Q891" t="s">
        <v>74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15</v>
      </c>
      <c r="X891">
        <f t="shared" si="42"/>
        <v>42.411500823462205</v>
      </c>
      <c r="Y891">
        <f t="shared" si="43"/>
        <v>240.33183799961918</v>
      </c>
    </row>
    <row r="892" spans="1:25">
      <c r="A892">
        <v>2021</v>
      </c>
      <c r="B892" t="s">
        <v>25</v>
      </c>
      <c r="C892">
        <v>25</v>
      </c>
      <c r="D892" t="s">
        <v>70</v>
      </c>
      <c r="E892">
        <v>40</v>
      </c>
      <c r="F892">
        <v>2</v>
      </c>
      <c r="G892" t="s">
        <v>27</v>
      </c>
      <c r="H892" t="s">
        <v>59</v>
      </c>
      <c r="I892" t="str">
        <f>VLOOKUP(H892,[1]CODE_SHEET!$A$2:$G$153,3,FALSE)</f>
        <v xml:space="preserve">Stephanocoenia </v>
      </c>
      <c r="J892" t="str">
        <f>VLOOKUP(H892,[1]CODE_SHEET!$A$2:$G$153,4,FALSE)</f>
        <v>intersepta</v>
      </c>
      <c r="K892" s="1">
        <v>15</v>
      </c>
      <c r="L892" s="1">
        <v>15</v>
      </c>
      <c r="M892" s="1">
        <v>11</v>
      </c>
      <c r="N892">
        <f t="shared" si="41"/>
        <v>518.36278784231581</v>
      </c>
      <c r="O892">
        <v>10</v>
      </c>
      <c r="P892" t="s">
        <v>29</v>
      </c>
      <c r="Q892" t="s">
        <v>30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f t="shared" si="42"/>
        <v>0</v>
      </c>
      <c r="Y892">
        <f t="shared" si="43"/>
        <v>518.36278784231581</v>
      </c>
    </row>
    <row r="893" spans="1:25">
      <c r="A893">
        <v>2021</v>
      </c>
      <c r="B893" t="s">
        <v>25</v>
      </c>
      <c r="C893">
        <v>25</v>
      </c>
      <c r="D893" t="s">
        <v>70</v>
      </c>
      <c r="E893">
        <v>40</v>
      </c>
      <c r="F893">
        <v>2</v>
      </c>
      <c r="G893" t="s">
        <v>27</v>
      </c>
      <c r="H893" t="s">
        <v>42</v>
      </c>
      <c r="I893" t="str">
        <f>VLOOKUP(H893,[1]CODE_SHEET!$A$2:$G$153,3,FALSE)</f>
        <v>Agaricia</v>
      </c>
      <c r="J893" t="str">
        <f>VLOOKUP(H893,[1]CODE_SHEET!$A$2:$G$153,4,FALSE)</f>
        <v>humilis</v>
      </c>
      <c r="K893" s="1">
        <v>20</v>
      </c>
      <c r="L893" s="1">
        <v>10</v>
      </c>
      <c r="M893" s="1">
        <v>2</v>
      </c>
      <c r="N893">
        <f t="shared" si="41"/>
        <v>94.247779607693786</v>
      </c>
      <c r="O893">
        <v>10</v>
      </c>
      <c r="P893" t="s">
        <v>29</v>
      </c>
      <c r="Q893" t="s">
        <v>30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f t="shared" si="42"/>
        <v>0</v>
      </c>
      <c r="Y893">
        <f t="shared" si="43"/>
        <v>94.247779607693786</v>
      </c>
    </row>
    <row r="894" spans="1:25">
      <c r="A894">
        <v>2021</v>
      </c>
      <c r="B894" t="s">
        <v>25</v>
      </c>
      <c r="C894">
        <v>25</v>
      </c>
      <c r="D894" t="s">
        <v>70</v>
      </c>
      <c r="E894">
        <v>40</v>
      </c>
      <c r="F894">
        <v>2</v>
      </c>
      <c r="G894" t="s">
        <v>27</v>
      </c>
      <c r="H894" t="s">
        <v>56</v>
      </c>
      <c r="I894" t="str">
        <f>VLOOKUP(H894,[1]CODE_SHEET!$A$2:$G$153,3,FALSE)</f>
        <v>Madracis</v>
      </c>
      <c r="J894" t="str">
        <f>VLOOKUP(H894,[1]CODE_SHEET!$A$2:$G$153,4,FALSE)</f>
        <v>decactis</v>
      </c>
      <c r="K894" s="1">
        <v>12</v>
      </c>
      <c r="L894" s="1">
        <v>12</v>
      </c>
      <c r="M894" s="1">
        <v>8</v>
      </c>
      <c r="N894">
        <f t="shared" si="41"/>
        <v>301.59289474462014</v>
      </c>
      <c r="O894">
        <v>10</v>
      </c>
      <c r="P894" t="s">
        <v>29</v>
      </c>
      <c r="Q894" t="s">
        <v>30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25</v>
      </c>
      <c r="X894">
        <f t="shared" si="42"/>
        <v>75.398223686155035</v>
      </c>
      <c r="Y894">
        <f t="shared" si="43"/>
        <v>226.1946710584651</v>
      </c>
    </row>
    <row r="895" spans="1:25">
      <c r="A895">
        <v>2021</v>
      </c>
      <c r="B895" t="s">
        <v>25</v>
      </c>
      <c r="C895">
        <v>25</v>
      </c>
      <c r="D895" t="s">
        <v>70</v>
      </c>
      <c r="E895">
        <v>40</v>
      </c>
      <c r="F895">
        <v>2</v>
      </c>
      <c r="G895" t="s">
        <v>27</v>
      </c>
      <c r="H895" t="s">
        <v>51</v>
      </c>
      <c r="I895" t="str">
        <f>VLOOKUP(H895,[1]CODE_SHEET!$A$2:$G$153,3,FALSE)</f>
        <v>Dichocoenia</v>
      </c>
      <c r="J895" t="str">
        <f>VLOOKUP(H895,[1]CODE_SHEET!$A$2:$G$153,4,FALSE)</f>
        <v>stokesii</v>
      </c>
      <c r="K895" s="1">
        <v>15</v>
      </c>
      <c r="L895" s="1">
        <v>10</v>
      </c>
      <c r="M895" s="1">
        <v>8</v>
      </c>
      <c r="N895">
        <f t="shared" si="41"/>
        <v>314.15926535897927</v>
      </c>
      <c r="O895">
        <v>10</v>
      </c>
      <c r="P895" t="s">
        <v>29</v>
      </c>
      <c r="Q895" t="s">
        <v>30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f t="shared" si="42"/>
        <v>0</v>
      </c>
      <c r="Y895">
        <f t="shared" si="43"/>
        <v>314.15926535897927</v>
      </c>
    </row>
    <row r="896" spans="1:25">
      <c r="A896">
        <v>2021</v>
      </c>
      <c r="B896" t="s">
        <v>25</v>
      </c>
      <c r="C896">
        <v>25</v>
      </c>
      <c r="D896" t="s">
        <v>70</v>
      </c>
      <c r="E896">
        <v>40</v>
      </c>
      <c r="F896">
        <v>2</v>
      </c>
      <c r="G896" t="s">
        <v>27</v>
      </c>
      <c r="H896" t="s">
        <v>48</v>
      </c>
      <c r="I896" t="str">
        <f>VLOOKUP(H896,[1]CODE_SHEET!$A$2:$G$153,3,FALSE)</f>
        <v>Diploria</v>
      </c>
      <c r="J896" t="str">
        <f>VLOOKUP(H896,[1]CODE_SHEET!$A$2:$G$153,4,FALSE)</f>
        <v>labyrinthyformis</v>
      </c>
      <c r="K896" s="1">
        <v>16</v>
      </c>
      <c r="L896" s="1">
        <v>15</v>
      </c>
      <c r="M896" s="1">
        <v>14</v>
      </c>
      <c r="N896">
        <f t="shared" si="41"/>
        <v>681.72560582898507</v>
      </c>
      <c r="O896">
        <v>10</v>
      </c>
      <c r="P896" t="s">
        <v>29</v>
      </c>
      <c r="Q896" t="s">
        <v>30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f t="shared" si="42"/>
        <v>0</v>
      </c>
      <c r="Y896">
        <f t="shared" si="43"/>
        <v>681.72560582898507</v>
      </c>
    </row>
    <row r="897" spans="1:25">
      <c r="A897">
        <v>2021</v>
      </c>
      <c r="B897" t="s">
        <v>25</v>
      </c>
      <c r="C897">
        <v>25</v>
      </c>
      <c r="D897" t="s">
        <v>70</v>
      </c>
      <c r="E897">
        <v>40</v>
      </c>
      <c r="F897">
        <v>2</v>
      </c>
      <c r="G897" t="s">
        <v>27</v>
      </c>
      <c r="H897" t="s">
        <v>34</v>
      </c>
      <c r="I897" t="str">
        <f>VLOOKUP(H897,[1]CODE_SHEET!$A$2:$G$153,3,FALSE)</f>
        <v>Porites</v>
      </c>
      <c r="J897" t="str">
        <f>VLOOKUP(H897,[1]CODE_SHEET!$A$2:$G$153,4,FALSE)</f>
        <v>astreoides</v>
      </c>
      <c r="K897" s="1">
        <v>15</v>
      </c>
      <c r="L897" s="1">
        <v>15</v>
      </c>
      <c r="M897" s="1">
        <v>8</v>
      </c>
      <c r="N897">
        <f t="shared" si="41"/>
        <v>376.99111843077515</v>
      </c>
      <c r="O897">
        <v>10</v>
      </c>
      <c r="P897" t="s">
        <v>29</v>
      </c>
      <c r="Q897" t="s">
        <v>30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f t="shared" si="42"/>
        <v>0</v>
      </c>
      <c r="Y897">
        <f t="shared" si="43"/>
        <v>376.99111843077515</v>
      </c>
    </row>
    <row r="898" spans="1:25">
      <c r="A898">
        <v>2021</v>
      </c>
      <c r="B898" t="s">
        <v>25</v>
      </c>
      <c r="C898">
        <v>25</v>
      </c>
      <c r="D898" t="s">
        <v>70</v>
      </c>
      <c r="E898">
        <v>40</v>
      </c>
      <c r="F898">
        <v>2</v>
      </c>
      <c r="G898" t="s">
        <v>27</v>
      </c>
      <c r="H898" t="s">
        <v>34</v>
      </c>
      <c r="I898" t="str">
        <f>VLOOKUP(H898,[1]CODE_SHEET!$A$2:$G$153,3,FALSE)</f>
        <v>Porites</v>
      </c>
      <c r="J898" t="str">
        <f>VLOOKUP(H898,[1]CODE_SHEET!$A$2:$G$153,4,FALSE)</f>
        <v>astreoides</v>
      </c>
      <c r="K898" s="1">
        <v>10</v>
      </c>
      <c r="L898" s="1">
        <v>6</v>
      </c>
      <c r="M898" s="1">
        <v>2</v>
      </c>
      <c r="N898">
        <f t="shared" si="41"/>
        <v>50.26548245743669</v>
      </c>
      <c r="O898">
        <v>10</v>
      </c>
      <c r="P898" t="s">
        <v>29</v>
      </c>
      <c r="Q898" t="s">
        <v>30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f t="shared" si="42"/>
        <v>0</v>
      </c>
      <c r="Y898">
        <f t="shared" si="43"/>
        <v>50.26548245743669</v>
      </c>
    </row>
    <row r="899" spans="1:25">
      <c r="A899">
        <v>2021</v>
      </c>
      <c r="B899" t="s">
        <v>25</v>
      </c>
      <c r="C899">
        <v>25</v>
      </c>
      <c r="D899" t="s">
        <v>70</v>
      </c>
      <c r="E899">
        <v>40</v>
      </c>
      <c r="F899">
        <v>2</v>
      </c>
      <c r="G899" t="s">
        <v>27</v>
      </c>
      <c r="H899" t="s">
        <v>34</v>
      </c>
      <c r="I899" t="str">
        <f>VLOOKUP(H899,[1]CODE_SHEET!$A$2:$G$153,3,FALSE)</f>
        <v>Porites</v>
      </c>
      <c r="J899" t="str">
        <f>VLOOKUP(H899,[1]CODE_SHEET!$A$2:$G$153,4,FALSE)</f>
        <v>astreoides</v>
      </c>
      <c r="K899" s="1">
        <v>12</v>
      </c>
      <c r="L899" s="1">
        <v>20</v>
      </c>
      <c r="M899" s="1">
        <v>2</v>
      </c>
      <c r="N899">
        <f t="shared" ref="N899:N962" si="44">PI()*(K899/2)*M899+PI()*(L899/2)*M899</f>
        <v>100.53096491487338</v>
      </c>
      <c r="O899">
        <v>10</v>
      </c>
      <c r="P899" t="s">
        <v>29</v>
      </c>
      <c r="Q899" t="s">
        <v>30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f t="shared" si="42"/>
        <v>0</v>
      </c>
      <c r="Y899">
        <f t="shared" si="43"/>
        <v>100.53096491487338</v>
      </c>
    </row>
    <row r="900" spans="1:25">
      <c r="A900">
        <v>2021</v>
      </c>
      <c r="B900" t="s">
        <v>25</v>
      </c>
      <c r="C900">
        <v>25</v>
      </c>
      <c r="D900" t="s">
        <v>70</v>
      </c>
      <c r="E900">
        <v>40</v>
      </c>
      <c r="F900">
        <v>2</v>
      </c>
      <c r="G900" t="s">
        <v>27</v>
      </c>
      <c r="H900" t="s">
        <v>34</v>
      </c>
      <c r="I900" t="str">
        <f>VLOOKUP(H900,[1]CODE_SHEET!$A$2:$G$153,3,FALSE)</f>
        <v>Porites</v>
      </c>
      <c r="J900" t="str">
        <f>VLOOKUP(H900,[1]CODE_SHEET!$A$2:$G$153,4,FALSE)</f>
        <v>astreoides</v>
      </c>
      <c r="K900" s="1">
        <v>8</v>
      </c>
      <c r="L900" s="1">
        <v>6</v>
      </c>
      <c r="M900" s="1">
        <v>5</v>
      </c>
      <c r="N900">
        <f t="shared" si="44"/>
        <v>109.95574287564276</v>
      </c>
      <c r="O900">
        <v>10</v>
      </c>
      <c r="P900" t="s">
        <v>29</v>
      </c>
      <c r="Q900" t="s">
        <v>30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f t="shared" si="42"/>
        <v>0</v>
      </c>
      <c r="Y900">
        <f t="shared" si="43"/>
        <v>109.95574287564276</v>
      </c>
    </row>
    <row r="901" spans="1:25">
      <c r="A901">
        <v>2021</v>
      </c>
      <c r="B901" t="s">
        <v>25</v>
      </c>
      <c r="C901">
        <v>25</v>
      </c>
      <c r="D901" t="s">
        <v>70</v>
      </c>
      <c r="E901">
        <v>40</v>
      </c>
      <c r="F901">
        <v>2</v>
      </c>
      <c r="G901" t="s">
        <v>27</v>
      </c>
      <c r="H901" t="s">
        <v>34</v>
      </c>
      <c r="I901" t="str">
        <f>VLOOKUP(H901,[1]CODE_SHEET!$A$2:$G$153,3,FALSE)</f>
        <v>Porites</v>
      </c>
      <c r="J901" t="str">
        <f>VLOOKUP(H901,[1]CODE_SHEET!$A$2:$G$153,4,FALSE)</f>
        <v>astreoides</v>
      </c>
      <c r="K901" s="1">
        <v>7</v>
      </c>
      <c r="L901" s="1">
        <v>5</v>
      </c>
      <c r="M901" s="1">
        <v>2</v>
      </c>
      <c r="N901">
        <f t="shared" si="44"/>
        <v>37.699111843077517</v>
      </c>
      <c r="O901">
        <v>10</v>
      </c>
      <c r="P901" t="s">
        <v>29</v>
      </c>
      <c r="Q901" t="s">
        <v>30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f t="shared" si="42"/>
        <v>0</v>
      </c>
      <c r="Y901">
        <f t="shared" si="43"/>
        <v>37.699111843077517</v>
      </c>
    </row>
    <row r="902" spans="1:25">
      <c r="A902">
        <v>2021</v>
      </c>
      <c r="B902" t="s">
        <v>25</v>
      </c>
      <c r="C902">
        <v>25</v>
      </c>
      <c r="D902" t="s">
        <v>70</v>
      </c>
      <c r="E902">
        <v>40</v>
      </c>
      <c r="F902">
        <v>2</v>
      </c>
      <c r="G902" t="s">
        <v>27</v>
      </c>
      <c r="H902" t="s">
        <v>31</v>
      </c>
      <c r="I902" t="str">
        <f>VLOOKUP(H902,[1]CODE_SHEET!$A$2:$G$153,3,FALSE)</f>
        <v>Agaricia</v>
      </c>
      <c r="J902" t="str">
        <f>VLOOKUP(H902,[1]CODE_SHEET!$A$2:$G$153,4,FALSE)</f>
        <v>agaricites</v>
      </c>
      <c r="K902" s="1">
        <v>15</v>
      </c>
      <c r="L902" s="1">
        <v>10</v>
      </c>
      <c r="M902" s="1">
        <v>18</v>
      </c>
      <c r="N902">
        <f t="shared" si="44"/>
        <v>706.85834705770344</v>
      </c>
      <c r="O902">
        <v>10</v>
      </c>
      <c r="P902" t="s">
        <v>29</v>
      </c>
      <c r="Q902" t="s">
        <v>30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f t="shared" si="42"/>
        <v>0</v>
      </c>
      <c r="Y902">
        <f t="shared" si="43"/>
        <v>706.85834705770344</v>
      </c>
    </row>
    <row r="903" spans="1:25">
      <c r="A903">
        <v>2021</v>
      </c>
      <c r="B903" t="s">
        <v>25</v>
      </c>
      <c r="C903">
        <v>25</v>
      </c>
      <c r="D903" t="s">
        <v>70</v>
      </c>
      <c r="E903">
        <v>40</v>
      </c>
      <c r="F903">
        <v>2</v>
      </c>
      <c r="G903" t="s">
        <v>27</v>
      </c>
      <c r="H903" t="s">
        <v>41</v>
      </c>
      <c r="I903" t="str">
        <f>VLOOKUP(H903,[1]CODE_SHEET!$A$2:$G$153,3,FALSE)</f>
        <v>Millepora</v>
      </c>
      <c r="J903" t="str">
        <f>VLOOKUP(H903,[1]CODE_SHEET!$A$2:$G$153,4,FALSE)</f>
        <v>alcicornis</v>
      </c>
      <c r="K903" s="1">
        <v>10</v>
      </c>
      <c r="L903" s="1">
        <v>3</v>
      </c>
      <c r="M903" s="1">
        <v>11</v>
      </c>
      <c r="N903">
        <f t="shared" si="44"/>
        <v>224.62387473167021</v>
      </c>
      <c r="O903">
        <v>10</v>
      </c>
      <c r="P903" t="s">
        <v>29</v>
      </c>
      <c r="Q903" t="s">
        <v>30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f t="shared" si="42"/>
        <v>0</v>
      </c>
      <c r="Y903">
        <f t="shared" si="43"/>
        <v>224.62387473167021</v>
      </c>
    </row>
    <row r="904" spans="1:25">
      <c r="A904">
        <v>2021</v>
      </c>
      <c r="B904" t="s">
        <v>25</v>
      </c>
      <c r="C904">
        <v>25</v>
      </c>
      <c r="D904" t="s">
        <v>70</v>
      </c>
      <c r="E904">
        <v>40</v>
      </c>
      <c r="F904">
        <v>2</v>
      </c>
      <c r="G904" t="s">
        <v>27</v>
      </c>
      <c r="H904" t="s">
        <v>34</v>
      </c>
      <c r="I904" t="str">
        <f>VLOOKUP(H904,[1]CODE_SHEET!$A$2:$G$153,3,FALSE)</f>
        <v>Porites</v>
      </c>
      <c r="J904" t="str">
        <f>VLOOKUP(H904,[1]CODE_SHEET!$A$2:$G$153,4,FALSE)</f>
        <v>astreoides</v>
      </c>
      <c r="K904" s="1">
        <v>8</v>
      </c>
      <c r="L904" s="1">
        <v>6</v>
      </c>
      <c r="M904" s="1">
        <v>4</v>
      </c>
      <c r="N904">
        <f t="shared" si="44"/>
        <v>87.964594300514207</v>
      </c>
      <c r="O904">
        <v>10</v>
      </c>
      <c r="P904" t="s">
        <v>29</v>
      </c>
      <c r="Q904" t="s">
        <v>30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f t="shared" si="42"/>
        <v>0</v>
      </c>
      <c r="Y904">
        <f t="shared" si="43"/>
        <v>87.964594300514207</v>
      </c>
    </row>
    <row r="905" spans="1:25">
      <c r="A905">
        <v>2021</v>
      </c>
      <c r="B905" t="s">
        <v>25</v>
      </c>
      <c r="C905">
        <v>25</v>
      </c>
      <c r="D905" t="s">
        <v>70</v>
      </c>
      <c r="E905">
        <v>40</v>
      </c>
      <c r="F905">
        <v>2</v>
      </c>
      <c r="G905" t="s">
        <v>27</v>
      </c>
      <c r="H905" t="s">
        <v>40</v>
      </c>
      <c r="I905" t="str">
        <f>VLOOKUP(H905,[1]CODE_SHEET!$A$2:$G$153,3,FALSE)</f>
        <v>Siderastrea</v>
      </c>
      <c r="J905" t="str">
        <f>VLOOKUP(H905,[1]CODE_SHEET!$A$2:$G$153,4,FALSE)</f>
        <v>siderea</v>
      </c>
      <c r="K905" s="1">
        <v>10</v>
      </c>
      <c r="L905" s="1">
        <v>7</v>
      </c>
      <c r="M905" s="1">
        <v>3</v>
      </c>
      <c r="N905">
        <f t="shared" si="44"/>
        <v>80.110612666539723</v>
      </c>
      <c r="O905">
        <v>10</v>
      </c>
      <c r="P905" t="s">
        <v>29</v>
      </c>
      <c r="Q905" t="s">
        <v>30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f t="shared" si="42"/>
        <v>0</v>
      </c>
      <c r="Y905">
        <f t="shared" si="43"/>
        <v>80.110612666539723</v>
      </c>
    </row>
    <row r="906" spans="1:25">
      <c r="A906">
        <v>2021</v>
      </c>
      <c r="B906" t="s">
        <v>25</v>
      </c>
      <c r="C906">
        <v>25</v>
      </c>
      <c r="D906" t="s">
        <v>70</v>
      </c>
      <c r="E906">
        <v>40</v>
      </c>
      <c r="F906">
        <v>2</v>
      </c>
      <c r="G906" t="s">
        <v>27</v>
      </c>
      <c r="H906" t="s">
        <v>39</v>
      </c>
      <c r="I906" t="str">
        <f>VLOOKUP(H906,[1]CODE_SHEET!$A$2:$G$153,3,FALSE)</f>
        <v>Pseudodiploria</v>
      </c>
      <c r="J906" t="str">
        <f>VLOOKUP(H906,[1]CODE_SHEET!$A$2:$G$153,4,FALSE)</f>
        <v>strigosa</v>
      </c>
      <c r="K906" s="1">
        <v>29</v>
      </c>
      <c r="L906" s="1">
        <v>27</v>
      </c>
      <c r="M906" s="1">
        <v>21</v>
      </c>
      <c r="N906">
        <f t="shared" si="44"/>
        <v>1847.2564803107985</v>
      </c>
      <c r="O906">
        <v>10</v>
      </c>
      <c r="P906" t="s">
        <v>29</v>
      </c>
      <c r="Q906" t="s">
        <v>30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f t="shared" si="42"/>
        <v>0</v>
      </c>
      <c r="Y906">
        <f t="shared" si="43"/>
        <v>1847.2564803107985</v>
      </c>
    </row>
    <row r="907" spans="1:25">
      <c r="A907">
        <v>2021</v>
      </c>
      <c r="B907" t="s">
        <v>25</v>
      </c>
      <c r="C907">
        <v>25</v>
      </c>
      <c r="D907" t="s">
        <v>70</v>
      </c>
      <c r="E907">
        <v>40</v>
      </c>
      <c r="F907">
        <v>2</v>
      </c>
      <c r="G907" t="s">
        <v>27</v>
      </c>
      <c r="H907" t="s">
        <v>34</v>
      </c>
      <c r="I907" t="str">
        <f>VLOOKUP(H907,[1]CODE_SHEET!$A$2:$G$153,3,FALSE)</f>
        <v>Porites</v>
      </c>
      <c r="J907" t="str">
        <f>VLOOKUP(H907,[1]CODE_SHEET!$A$2:$G$153,4,FALSE)</f>
        <v>astreoides</v>
      </c>
      <c r="K907" s="1">
        <v>17</v>
      </c>
      <c r="L907" s="1">
        <v>10</v>
      </c>
      <c r="M907" s="1">
        <v>11</v>
      </c>
      <c r="N907">
        <f t="shared" si="44"/>
        <v>466.52650905808434</v>
      </c>
      <c r="O907">
        <v>10</v>
      </c>
      <c r="P907" t="s">
        <v>29</v>
      </c>
      <c r="Q907" t="s">
        <v>30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f t="shared" si="42"/>
        <v>0</v>
      </c>
      <c r="Y907">
        <f t="shared" si="43"/>
        <v>466.52650905808434</v>
      </c>
    </row>
    <row r="908" spans="1:25">
      <c r="A908">
        <v>2021</v>
      </c>
      <c r="B908" t="s">
        <v>25</v>
      </c>
      <c r="C908">
        <v>25</v>
      </c>
      <c r="D908" t="s">
        <v>70</v>
      </c>
      <c r="E908">
        <v>40</v>
      </c>
      <c r="F908">
        <v>2</v>
      </c>
      <c r="G908" t="s">
        <v>27</v>
      </c>
      <c r="H908" t="s">
        <v>41</v>
      </c>
      <c r="I908" t="str">
        <f>VLOOKUP(H908,[1]CODE_SHEET!$A$2:$G$153,3,FALSE)</f>
        <v>Millepora</v>
      </c>
      <c r="J908" t="str">
        <f>VLOOKUP(H908,[1]CODE_SHEET!$A$2:$G$153,4,FALSE)</f>
        <v>alcicornis</v>
      </c>
      <c r="K908" s="1">
        <v>80</v>
      </c>
      <c r="L908" s="1">
        <v>5</v>
      </c>
      <c r="M908" s="1">
        <v>81</v>
      </c>
      <c r="N908">
        <f t="shared" si="44"/>
        <v>10814.932709982862</v>
      </c>
      <c r="O908">
        <v>10</v>
      </c>
      <c r="P908" t="s">
        <v>29</v>
      </c>
      <c r="Q908" t="s">
        <v>30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f t="shared" si="42"/>
        <v>0</v>
      </c>
      <c r="Y908">
        <f t="shared" si="43"/>
        <v>10814.932709982862</v>
      </c>
    </row>
    <row r="909" spans="1:25">
      <c r="A909">
        <v>2021</v>
      </c>
      <c r="B909" t="s">
        <v>25</v>
      </c>
      <c r="C909">
        <v>25</v>
      </c>
      <c r="D909" t="s">
        <v>70</v>
      </c>
      <c r="E909">
        <v>40</v>
      </c>
      <c r="F909">
        <v>2</v>
      </c>
      <c r="G909" t="s">
        <v>27</v>
      </c>
      <c r="H909" t="s">
        <v>40</v>
      </c>
      <c r="I909" t="str">
        <f>VLOOKUP(H909,[1]CODE_SHEET!$A$2:$G$153,3,FALSE)</f>
        <v>Siderastrea</v>
      </c>
      <c r="J909" t="str">
        <f>VLOOKUP(H909,[1]CODE_SHEET!$A$2:$G$153,4,FALSE)</f>
        <v>siderea</v>
      </c>
      <c r="K909" s="1">
        <v>35</v>
      </c>
      <c r="L909" s="1">
        <v>25</v>
      </c>
      <c r="M909" s="1">
        <v>11</v>
      </c>
      <c r="N909">
        <f t="shared" si="44"/>
        <v>1036.7255756846316</v>
      </c>
      <c r="O909">
        <v>10</v>
      </c>
      <c r="P909" t="s">
        <v>29</v>
      </c>
      <c r="Q909" t="s">
        <v>30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f t="shared" si="42"/>
        <v>0</v>
      </c>
      <c r="Y909">
        <f t="shared" si="43"/>
        <v>1036.7255756846316</v>
      </c>
    </row>
    <row r="910" spans="1:25">
      <c r="A910">
        <v>2021</v>
      </c>
      <c r="B910" t="s">
        <v>25</v>
      </c>
      <c r="C910">
        <v>25</v>
      </c>
      <c r="D910" t="s">
        <v>70</v>
      </c>
      <c r="E910">
        <v>40</v>
      </c>
      <c r="F910">
        <v>2</v>
      </c>
      <c r="G910" t="s">
        <v>27</v>
      </c>
      <c r="H910" t="s">
        <v>31</v>
      </c>
      <c r="I910" t="str">
        <f>VLOOKUP(H910,[1]CODE_SHEET!$A$2:$G$153,3,FALSE)</f>
        <v>Agaricia</v>
      </c>
      <c r="J910" t="str">
        <f>VLOOKUP(H910,[1]CODE_SHEET!$A$2:$G$153,4,FALSE)</f>
        <v>agaricites</v>
      </c>
      <c r="K910" s="1">
        <v>12</v>
      </c>
      <c r="L910" s="1">
        <v>12</v>
      </c>
      <c r="M910" s="1">
        <v>11</v>
      </c>
      <c r="N910">
        <f t="shared" si="44"/>
        <v>414.69023027385271</v>
      </c>
      <c r="O910">
        <v>10</v>
      </c>
      <c r="P910" t="s">
        <v>29</v>
      </c>
      <c r="Q910" t="s">
        <v>30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f t="shared" si="42"/>
        <v>0</v>
      </c>
      <c r="Y910">
        <f t="shared" si="43"/>
        <v>414.69023027385271</v>
      </c>
    </row>
    <row r="911" spans="1:25">
      <c r="A911">
        <v>2021</v>
      </c>
      <c r="B911" t="s">
        <v>25</v>
      </c>
      <c r="C911">
        <v>25</v>
      </c>
      <c r="D911" t="s">
        <v>70</v>
      </c>
      <c r="E911">
        <v>40</v>
      </c>
      <c r="F911">
        <v>2</v>
      </c>
      <c r="G911" t="s">
        <v>27</v>
      </c>
      <c r="H911" t="s">
        <v>34</v>
      </c>
      <c r="I911" t="str">
        <f>VLOOKUP(H911,[1]CODE_SHEET!$A$2:$G$153,3,FALSE)</f>
        <v>Porites</v>
      </c>
      <c r="J911" t="str">
        <f>VLOOKUP(H911,[1]CODE_SHEET!$A$2:$G$153,4,FALSE)</f>
        <v>astreoides</v>
      </c>
      <c r="K911" s="1">
        <v>18</v>
      </c>
      <c r="L911" s="1">
        <v>10</v>
      </c>
      <c r="M911" s="1">
        <v>11</v>
      </c>
      <c r="N911">
        <f t="shared" si="44"/>
        <v>483.8052686528282</v>
      </c>
      <c r="O911">
        <v>10</v>
      </c>
      <c r="P911" t="s">
        <v>29</v>
      </c>
      <c r="Q911" t="s">
        <v>30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f t="shared" si="42"/>
        <v>0</v>
      </c>
      <c r="Y911">
        <f t="shared" si="43"/>
        <v>483.8052686528282</v>
      </c>
    </row>
    <row r="912" spans="1:25">
      <c r="A912">
        <v>2021</v>
      </c>
      <c r="B912" t="s">
        <v>25</v>
      </c>
      <c r="C912">
        <v>25</v>
      </c>
      <c r="D912" t="s">
        <v>70</v>
      </c>
      <c r="E912">
        <v>40</v>
      </c>
      <c r="F912">
        <v>2</v>
      </c>
      <c r="G912" t="s">
        <v>27</v>
      </c>
      <c r="H912" t="s">
        <v>31</v>
      </c>
      <c r="I912" t="str">
        <f>VLOOKUP(H912,[1]CODE_SHEET!$A$2:$G$153,3,FALSE)</f>
        <v>Agaricia</v>
      </c>
      <c r="J912" t="str">
        <f>VLOOKUP(H912,[1]CODE_SHEET!$A$2:$G$153,4,FALSE)</f>
        <v>agaricites</v>
      </c>
      <c r="K912" s="1">
        <v>12</v>
      </c>
      <c r="L912" s="1">
        <v>10</v>
      </c>
      <c r="M912" s="1">
        <v>8</v>
      </c>
      <c r="N912">
        <f t="shared" si="44"/>
        <v>276.46015351590177</v>
      </c>
      <c r="O912">
        <v>10</v>
      </c>
      <c r="P912" t="s">
        <v>29</v>
      </c>
      <c r="Q912" t="s">
        <v>30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f t="shared" si="42"/>
        <v>0</v>
      </c>
      <c r="Y912">
        <f t="shared" si="43"/>
        <v>276.46015351590177</v>
      </c>
    </row>
    <row r="913" spans="1:25">
      <c r="A913">
        <v>2021</v>
      </c>
      <c r="B913" t="s">
        <v>25</v>
      </c>
      <c r="C913">
        <v>25</v>
      </c>
      <c r="D913" t="s">
        <v>70</v>
      </c>
      <c r="E913">
        <v>40</v>
      </c>
      <c r="F913">
        <v>2</v>
      </c>
      <c r="G913" t="s">
        <v>27</v>
      </c>
      <c r="H913" t="s">
        <v>39</v>
      </c>
      <c r="I913" t="str">
        <f>VLOOKUP(H913,[1]CODE_SHEET!$A$2:$G$153,3,FALSE)</f>
        <v>Pseudodiploria</v>
      </c>
      <c r="J913" t="str">
        <f>VLOOKUP(H913,[1]CODE_SHEET!$A$2:$G$153,4,FALSE)</f>
        <v>strigosa</v>
      </c>
      <c r="K913" s="1">
        <v>40</v>
      </c>
      <c r="L913" s="1">
        <v>28</v>
      </c>
      <c r="M913" s="1">
        <v>2</v>
      </c>
      <c r="N913">
        <f t="shared" si="44"/>
        <v>213.62830044410595</v>
      </c>
      <c r="O913">
        <v>10</v>
      </c>
      <c r="P913" t="s">
        <v>29</v>
      </c>
      <c r="Q913" t="s">
        <v>30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f t="shared" si="42"/>
        <v>0</v>
      </c>
      <c r="Y913">
        <f t="shared" si="43"/>
        <v>213.62830044410595</v>
      </c>
    </row>
    <row r="914" spans="1:25">
      <c r="A914">
        <v>2021</v>
      </c>
      <c r="B914" t="s">
        <v>25</v>
      </c>
      <c r="C914">
        <v>25</v>
      </c>
      <c r="D914" t="s">
        <v>70</v>
      </c>
      <c r="E914">
        <v>40</v>
      </c>
      <c r="F914">
        <v>2</v>
      </c>
      <c r="G914" t="s">
        <v>27</v>
      </c>
      <c r="H914" t="s">
        <v>40</v>
      </c>
      <c r="I914" t="str">
        <f>VLOOKUP(H914,[1]CODE_SHEET!$A$2:$G$153,3,FALSE)</f>
        <v>Siderastrea</v>
      </c>
      <c r="J914" t="str">
        <f>VLOOKUP(H914,[1]CODE_SHEET!$A$2:$G$153,4,FALSE)</f>
        <v>siderea</v>
      </c>
      <c r="K914" s="1">
        <v>15</v>
      </c>
      <c r="L914" s="1">
        <v>10</v>
      </c>
      <c r="M914" s="1">
        <v>5</v>
      </c>
      <c r="N914">
        <f t="shared" si="44"/>
        <v>196.34954084936209</v>
      </c>
      <c r="O914">
        <v>10</v>
      </c>
      <c r="P914" t="s">
        <v>29</v>
      </c>
      <c r="Q914" t="s">
        <v>30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f t="shared" si="42"/>
        <v>0</v>
      </c>
      <c r="Y914">
        <f t="shared" si="43"/>
        <v>196.34954084936209</v>
      </c>
    </row>
    <row r="915" spans="1:25">
      <c r="A915">
        <v>2021</v>
      </c>
      <c r="B915" t="s">
        <v>25</v>
      </c>
      <c r="C915">
        <v>25</v>
      </c>
      <c r="D915" t="s">
        <v>70</v>
      </c>
      <c r="E915">
        <v>40</v>
      </c>
      <c r="F915">
        <v>2</v>
      </c>
      <c r="G915" t="s">
        <v>27</v>
      </c>
      <c r="H915" t="s">
        <v>34</v>
      </c>
      <c r="I915" t="str">
        <f>VLOOKUP(H915,[1]CODE_SHEET!$A$2:$G$153,3,FALSE)</f>
        <v>Porites</v>
      </c>
      <c r="J915" t="str">
        <f>VLOOKUP(H915,[1]CODE_SHEET!$A$2:$G$153,4,FALSE)</f>
        <v>astreoides</v>
      </c>
      <c r="K915" s="1">
        <v>16</v>
      </c>
      <c r="L915" s="1">
        <v>9</v>
      </c>
      <c r="M915" s="1">
        <v>3</v>
      </c>
      <c r="N915">
        <f t="shared" si="44"/>
        <v>117.80972450961724</v>
      </c>
      <c r="O915">
        <v>10</v>
      </c>
      <c r="P915" t="s">
        <v>29</v>
      </c>
      <c r="Q915" t="s">
        <v>30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f t="shared" si="42"/>
        <v>0</v>
      </c>
      <c r="Y915">
        <f t="shared" si="43"/>
        <v>117.80972450961724</v>
      </c>
    </row>
    <row r="916" spans="1:25">
      <c r="A916">
        <v>2021</v>
      </c>
      <c r="B916" t="s">
        <v>25</v>
      </c>
      <c r="C916">
        <v>25</v>
      </c>
      <c r="D916" t="s">
        <v>70</v>
      </c>
      <c r="E916">
        <v>40</v>
      </c>
      <c r="F916">
        <v>2</v>
      </c>
      <c r="G916" t="s">
        <v>27</v>
      </c>
      <c r="H916" t="s">
        <v>40</v>
      </c>
      <c r="I916" t="str">
        <f>VLOOKUP(H916,[1]CODE_SHEET!$A$2:$G$153,3,FALSE)</f>
        <v>Siderastrea</v>
      </c>
      <c r="J916" t="str">
        <f>VLOOKUP(H916,[1]CODE_SHEET!$A$2:$G$153,4,FALSE)</f>
        <v>siderea</v>
      </c>
      <c r="K916" s="1">
        <v>10</v>
      </c>
      <c r="L916" s="1">
        <v>10</v>
      </c>
      <c r="M916" s="1">
        <v>3</v>
      </c>
      <c r="N916">
        <f t="shared" si="44"/>
        <v>94.247779607693786</v>
      </c>
      <c r="O916">
        <v>10</v>
      </c>
      <c r="P916" t="s">
        <v>29</v>
      </c>
      <c r="Q916" t="s">
        <v>30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f t="shared" si="42"/>
        <v>0</v>
      </c>
      <c r="Y916">
        <f t="shared" si="43"/>
        <v>94.247779607693786</v>
      </c>
    </row>
    <row r="917" spans="1:25">
      <c r="A917">
        <v>2021</v>
      </c>
      <c r="B917" t="s">
        <v>25</v>
      </c>
      <c r="C917">
        <v>25</v>
      </c>
      <c r="D917" t="s">
        <v>70</v>
      </c>
      <c r="E917">
        <v>40</v>
      </c>
      <c r="F917">
        <v>2</v>
      </c>
      <c r="G917" t="s">
        <v>27</v>
      </c>
      <c r="H917" t="s">
        <v>59</v>
      </c>
      <c r="I917" t="str">
        <f>VLOOKUP(H917,[1]CODE_SHEET!$A$2:$G$153,3,FALSE)</f>
        <v xml:space="preserve">Stephanocoenia </v>
      </c>
      <c r="J917" t="str">
        <f>VLOOKUP(H917,[1]CODE_SHEET!$A$2:$G$153,4,FALSE)</f>
        <v>intersepta</v>
      </c>
      <c r="K917" s="1">
        <v>12</v>
      </c>
      <c r="L917" s="1">
        <v>10</v>
      </c>
      <c r="M917" s="1">
        <v>2</v>
      </c>
      <c r="N917">
        <f t="shared" si="44"/>
        <v>69.115038378975441</v>
      </c>
      <c r="O917">
        <v>10</v>
      </c>
      <c r="P917" t="s">
        <v>29</v>
      </c>
      <c r="Q917" t="s">
        <v>30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f t="shared" si="42"/>
        <v>0</v>
      </c>
      <c r="Y917">
        <f t="shared" si="43"/>
        <v>69.115038378975441</v>
      </c>
    </row>
    <row r="918" spans="1:25">
      <c r="A918">
        <v>2021</v>
      </c>
      <c r="B918" t="s">
        <v>25</v>
      </c>
      <c r="C918">
        <v>25</v>
      </c>
      <c r="D918" t="s">
        <v>70</v>
      </c>
      <c r="E918">
        <v>40</v>
      </c>
      <c r="F918">
        <v>2</v>
      </c>
      <c r="G918" t="s">
        <v>27</v>
      </c>
      <c r="H918" t="s">
        <v>41</v>
      </c>
      <c r="I918" t="str">
        <f>VLOOKUP(H918,[1]CODE_SHEET!$A$2:$G$153,3,FALSE)</f>
        <v>Millepora</v>
      </c>
      <c r="J918" t="str">
        <f>VLOOKUP(H918,[1]CODE_SHEET!$A$2:$G$153,4,FALSE)</f>
        <v>alcicornis</v>
      </c>
      <c r="K918" s="1">
        <v>12</v>
      </c>
      <c r="L918" s="1">
        <v>10</v>
      </c>
      <c r="M918" s="1">
        <v>12</v>
      </c>
      <c r="N918">
        <f t="shared" si="44"/>
        <v>414.69023027385265</v>
      </c>
      <c r="O918">
        <v>10</v>
      </c>
      <c r="P918" t="s">
        <v>29</v>
      </c>
      <c r="Q918" t="s">
        <v>30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f t="shared" si="42"/>
        <v>0</v>
      </c>
      <c r="Y918">
        <f t="shared" si="43"/>
        <v>414.69023027385265</v>
      </c>
    </row>
    <row r="919" spans="1:25">
      <c r="A919">
        <v>2021</v>
      </c>
      <c r="B919" t="s">
        <v>25</v>
      </c>
      <c r="C919">
        <v>25</v>
      </c>
      <c r="D919" t="s">
        <v>70</v>
      </c>
      <c r="E919">
        <v>40</v>
      </c>
      <c r="F919">
        <v>2</v>
      </c>
      <c r="G919" t="s">
        <v>27</v>
      </c>
      <c r="H919" t="s">
        <v>32</v>
      </c>
      <c r="I919" t="str">
        <f>VLOOKUP(H919,[1]CODE_SHEET!$A$2:$G$153,3,FALSE)</f>
        <v>Porites</v>
      </c>
      <c r="J919" t="str">
        <f>VLOOKUP(H919,[1]CODE_SHEET!$A$2:$G$153,4,FALSE)</f>
        <v>porites</v>
      </c>
      <c r="K919" s="1">
        <v>10</v>
      </c>
      <c r="L919" s="1">
        <v>5</v>
      </c>
      <c r="M919" s="1">
        <v>5</v>
      </c>
      <c r="N919">
        <f t="shared" si="44"/>
        <v>117.80972450961724</v>
      </c>
      <c r="O919">
        <v>10</v>
      </c>
      <c r="P919" t="s">
        <v>29</v>
      </c>
      <c r="Q919" t="s">
        <v>30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5</v>
      </c>
      <c r="X919">
        <f t="shared" si="42"/>
        <v>5.8904862254808625</v>
      </c>
      <c r="Y919">
        <f t="shared" si="43"/>
        <v>111.91923828413638</v>
      </c>
    </row>
    <row r="920" spans="1:25">
      <c r="A920">
        <v>2021</v>
      </c>
      <c r="B920" t="s">
        <v>25</v>
      </c>
      <c r="C920">
        <v>25</v>
      </c>
      <c r="D920" t="s">
        <v>70</v>
      </c>
      <c r="E920">
        <v>33</v>
      </c>
      <c r="F920">
        <v>2</v>
      </c>
      <c r="G920" t="s">
        <v>62</v>
      </c>
      <c r="H920" t="s">
        <v>42</v>
      </c>
      <c r="I920" t="str">
        <f>VLOOKUP(H920,[1]CODE_SHEET!$A$2:$G$153,3,FALSE)</f>
        <v>Agaricia</v>
      </c>
      <c r="J920" t="str">
        <f>VLOOKUP(H920,[1]CODE_SHEET!$A$2:$G$153,4,FALSE)</f>
        <v>humilis</v>
      </c>
      <c r="K920" s="1">
        <v>20</v>
      </c>
      <c r="L920" s="1">
        <v>10</v>
      </c>
      <c r="M920" s="1">
        <v>11</v>
      </c>
      <c r="N920">
        <f t="shared" si="44"/>
        <v>518.36278784231592</v>
      </c>
      <c r="O920">
        <v>10</v>
      </c>
      <c r="P920" t="s">
        <v>29</v>
      </c>
      <c r="Q920" t="s">
        <v>30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f t="shared" si="42"/>
        <v>0</v>
      </c>
      <c r="Y920">
        <f t="shared" si="43"/>
        <v>518.36278784231592</v>
      </c>
    </row>
    <row r="921" spans="1:25">
      <c r="A921">
        <v>2021</v>
      </c>
      <c r="B921" t="s">
        <v>25</v>
      </c>
      <c r="C921">
        <v>25</v>
      </c>
      <c r="D921" t="s">
        <v>70</v>
      </c>
      <c r="E921">
        <v>33</v>
      </c>
      <c r="F921">
        <v>2</v>
      </c>
      <c r="G921" t="s">
        <v>62</v>
      </c>
      <c r="H921" t="s">
        <v>40</v>
      </c>
      <c r="I921" t="str">
        <f>VLOOKUP(H921,[1]CODE_SHEET!$A$2:$G$153,3,FALSE)</f>
        <v>Siderastrea</v>
      </c>
      <c r="J921" t="str">
        <f>VLOOKUP(H921,[1]CODE_SHEET!$A$2:$G$153,4,FALSE)</f>
        <v>siderea</v>
      </c>
      <c r="K921" s="1">
        <v>10</v>
      </c>
      <c r="L921" s="1">
        <v>10</v>
      </c>
      <c r="M921" s="1">
        <v>5</v>
      </c>
      <c r="N921">
        <f t="shared" si="44"/>
        <v>157.07963267948966</v>
      </c>
      <c r="O921">
        <v>10</v>
      </c>
      <c r="P921" t="s">
        <v>29</v>
      </c>
      <c r="Q921" t="s">
        <v>30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f t="shared" si="42"/>
        <v>0</v>
      </c>
      <c r="Y921">
        <f t="shared" si="43"/>
        <v>157.07963267948966</v>
      </c>
    </row>
    <row r="922" spans="1:25">
      <c r="A922">
        <v>2021</v>
      </c>
      <c r="B922" t="s">
        <v>25</v>
      </c>
      <c r="C922">
        <v>25</v>
      </c>
      <c r="D922" t="s">
        <v>70</v>
      </c>
      <c r="E922">
        <v>33</v>
      </c>
      <c r="F922">
        <v>2</v>
      </c>
      <c r="G922" t="s">
        <v>62</v>
      </c>
      <c r="H922" t="s">
        <v>31</v>
      </c>
      <c r="I922" t="str">
        <f>VLOOKUP(H922,[1]CODE_SHEET!$A$2:$G$153,3,FALSE)</f>
        <v>Agaricia</v>
      </c>
      <c r="J922" t="str">
        <f>VLOOKUP(H922,[1]CODE_SHEET!$A$2:$G$153,4,FALSE)</f>
        <v>agaricites</v>
      </c>
      <c r="K922" s="1">
        <v>4</v>
      </c>
      <c r="L922" s="1">
        <v>3</v>
      </c>
      <c r="M922" s="1">
        <v>2</v>
      </c>
      <c r="N922">
        <f t="shared" si="44"/>
        <v>21.991148575128552</v>
      </c>
      <c r="O922">
        <v>10</v>
      </c>
      <c r="P922" t="s">
        <v>29</v>
      </c>
      <c r="Q922" t="s">
        <v>30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f t="shared" si="42"/>
        <v>0</v>
      </c>
      <c r="Y922">
        <f t="shared" si="43"/>
        <v>21.991148575128552</v>
      </c>
    </row>
    <row r="923" spans="1:25">
      <c r="A923">
        <v>2021</v>
      </c>
      <c r="B923" t="s">
        <v>25</v>
      </c>
      <c r="C923">
        <v>25</v>
      </c>
      <c r="D923" t="s">
        <v>70</v>
      </c>
      <c r="E923">
        <v>33</v>
      </c>
      <c r="F923">
        <v>2</v>
      </c>
      <c r="G923" t="s">
        <v>62</v>
      </c>
      <c r="H923" t="s">
        <v>34</v>
      </c>
      <c r="I923" t="str">
        <f>VLOOKUP(H923,[1]CODE_SHEET!$A$2:$G$153,3,FALSE)</f>
        <v>Porites</v>
      </c>
      <c r="J923" t="str">
        <f>VLOOKUP(H923,[1]CODE_SHEET!$A$2:$G$153,4,FALSE)</f>
        <v>astreoides</v>
      </c>
      <c r="K923" s="1">
        <v>50</v>
      </c>
      <c r="L923" s="1">
        <v>20</v>
      </c>
      <c r="M923" s="1">
        <v>11</v>
      </c>
      <c r="N923">
        <f t="shared" si="44"/>
        <v>1209.5131716320705</v>
      </c>
      <c r="O923">
        <v>10</v>
      </c>
      <c r="P923" t="s">
        <v>29</v>
      </c>
      <c r="Q923" t="s">
        <v>30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f t="shared" si="42"/>
        <v>0</v>
      </c>
      <c r="Y923">
        <f t="shared" si="43"/>
        <v>1209.5131716320705</v>
      </c>
    </row>
    <row r="924" spans="1:25">
      <c r="A924">
        <v>2021</v>
      </c>
      <c r="B924" t="s">
        <v>25</v>
      </c>
      <c r="C924">
        <v>25</v>
      </c>
      <c r="D924" t="s">
        <v>70</v>
      </c>
      <c r="E924">
        <v>33</v>
      </c>
      <c r="F924">
        <v>2</v>
      </c>
      <c r="G924" t="s">
        <v>62</v>
      </c>
      <c r="H924" t="s">
        <v>39</v>
      </c>
      <c r="I924" t="str">
        <f>VLOOKUP(H924,[1]CODE_SHEET!$A$2:$G$153,3,FALSE)</f>
        <v>Pseudodiploria</v>
      </c>
      <c r="J924" t="str">
        <f>VLOOKUP(H924,[1]CODE_SHEET!$A$2:$G$153,4,FALSE)</f>
        <v>strigosa</v>
      </c>
      <c r="K924" s="1">
        <v>30</v>
      </c>
      <c r="L924" s="1">
        <v>20</v>
      </c>
      <c r="M924" s="1">
        <v>21</v>
      </c>
      <c r="N924">
        <f t="shared" si="44"/>
        <v>1649.3361431346414</v>
      </c>
      <c r="O924">
        <v>10</v>
      </c>
      <c r="P924" t="s">
        <v>29</v>
      </c>
      <c r="Q924" t="s">
        <v>30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f t="shared" si="42"/>
        <v>0</v>
      </c>
      <c r="Y924">
        <f t="shared" si="43"/>
        <v>1649.3361431346414</v>
      </c>
    </row>
    <row r="925" spans="1:25">
      <c r="A925">
        <v>2021</v>
      </c>
      <c r="B925" t="s">
        <v>25</v>
      </c>
      <c r="C925">
        <v>25</v>
      </c>
      <c r="D925" t="s">
        <v>70</v>
      </c>
      <c r="E925">
        <v>33</v>
      </c>
      <c r="F925">
        <v>2</v>
      </c>
      <c r="G925" t="s">
        <v>62</v>
      </c>
      <c r="H925" t="s">
        <v>64</v>
      </c>
      <c r="I925" t="str">
        <f>VLOOKUP(H925,[1]CODE_SHEET!$A$2:$G$153,3,FALSE)</f>
        <v>Madracis</v>
      </c>
      <c r="J925" t="str">
        <f>VLOOKUP(H925,[1]CODE_SHEET!$A$2:$G$153,4,FALSE)</f>
        <v>senaria</v>
      </c>
      <c r="K925" s="1">
        <v>10</v>
      </c>
      <c r="L925" s="1">
        <v>4</v>
      </c>
      <c r="M925" s="1">
        <v>2</v>
      </c>
      <c r="N925">
        <f t="shared" si="44"/>
        <v>43.982297150257104</v>
      </c>
      <c r="O925">
        <v>10</v>
      </c>
      <c r="P925" t="s">
        <v>29</v>
      </c>
      <c r="Q925" t="s">
        <v>30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f t="shared" si="42"/>
        <v>0</v>
      </c>
      <c r="Y925">
        <f t="shared" si="43"/>
        <v>43.982297150257104</v>
      </c>
    </row>
    <row r="926" spans="1:25">
      <c r="A926">
        <v>2021</v>
      </c>
      <c r="B926" t="s">
        <v>25</v>
      </c>
      <c r="C926">
        <v>25</v>
      </c>
      <c r="D926" t="s">
        <v>70</v>
      </c>
      <c r="E926">
        <v>33</v>
      </c>
      <c r="F926">
        <v>2</v>
      </c>
      <c r="G926" t="s">
        <v>62</v>
      </c>
      <c r="H926" t="s">
        <v>51</v>
      </c>
      <c r="I926" t="str">
        <f>VLOOKUP(H926,[1]CODE_SHEET!$A$2:$G$153,3,FALSE)</f>
        <v>Dichocoenia</v>
      </c>
      <c r="J926" t="str">
        <f>VLOOKUP(H926,[1]CODE_SHEET!$A$2:$G$153,4,FALSE)</f>
        <v>stokesii</v>
      </c>
      <c r="K926" s="1">
        <v>30</v>
      </c>
      <c r="L926" s="1">
        <v>4</v>
      </c>
      <c r="M926" s="1">
        <v>11</v>
      </c>
      <c r="N926">
        <f t="shared" si="44"/>
        <v>587.47782622129125</v>
      </c>
      <c r="O926">
        <v>10</v>
      </c>
      <c r="P926" t="s">
        <v>29</v>
      </c>
      <c r="Q926" t="s">
        <v>30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f t="shared" si="42"/>
        <v>0</v>
      </c>
      <c r="Y926">
        <f t="shared" si="43"/>
        <v>587.47782622129125</v>
      </c>
    </row>
    <row r="927" spans="1:25">
      <c r="A927">
        <v>2021</v>
      </c>
      <c r="B927" t="s">
        <v>25</v>
      </c>
      <c r="C927">
        <v>25</v>
      </c>
      <c r="D927" t="s">
        <v>70</v>
      </c>
      <c r="E927">
        <v>33</v>
      </c>
      <c r="F927">
        <v>2</v>
      </c>
      <c r="G927" t="s">
        <v>62</v>
      </c>
      <c r="H927" t="s">
        <v>31</v>
      </c>
      <c r="I927" t="str">
        <f>VLOOKUP(H927,[1]CODE_SHEET!$A$2:$G$153,3,FALSE)</f>
        <v>Agaricia</v>
      </c>
      <c r="J927" t="str">
        <f>VLOOKUP(H927,[1]CODE_SHEET!$A$2:$G$153,4,FALSE)</f>
        <v>agaricites</v>
      </c>
      <c r="K927" s="1">
        <v>20</v>
      </c>
      <c r="L927" s="1">
        <v>9</v>
      </c>
      <c r="M927" s="1">
        <v>15</v>
      </c>
      <c r="N927">
        <f t="shared" si="44"/>
        <v>683.29640215578002</v>
      </c>
      <c r="O927">
        <v>10</v>
      </c>
      <c r="P927" t="s">
        <v>29</v>
      </c>
      <c r="Q927" t="s">
        <v>30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f t="shared" si="42"/>
        <v>0</v>
      </c>
      <c r="Y927">
        <f t="shared" si="43"/>
        <v>683.29640215578002</v>
      </c>
    </row>
    <row r="928" spans="1:25">
      <c r="A928">
        <v>2021</v>
      </c>
      <c r="B928" t="s">
        <v>25</v>
      </c>
      <c r="C928">
        <v>25</v>
      </c>
      <c r="D928" t="s">
        <v>70</v>
      </c>
      <c r="E928">
        <v>33</v>
      </c>
      <c r="F928">
        <v>2</v>
      </c>
      <c r="G928" t="s">
        <v>62</v>
      </c>
      <c r="H928" t="s">
        <v>40</v>
      </c>
      <c r="I928" t="str">
        <f>VLOOKUP(H928,[1]CODE_SHEET!$A$2:$G$153,3,FALSE)</f>
        <v>Siderastrea</v>
      </c>
      <c r="J928" t="str">
        <f>VLOOKUP(H928,[1]CODE_SHEET!$A$2:$G$153,4,FALSE)</f>
        <v>siderea</v>
      </c>
      <c r="K928" s="1">
        <v>20</v>
      </c>
      <c r="L928" s="1">
        <v>10</v>
      </c>
      <c r="M928" s="1">
        <v>11</v>
      </c>
      <c r="N928">
        <f t="shared" si="44"/>
        <v>518.36278784231592</v>
      </c>
      <c r="O928">
        <v>10</v>
      </c>
      <c r="P928" t="s">
        <v>29</v>
      </c>
      <c r="Q928" t="s">
        <v>30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f t="shared" ref="X928:X991" si="45">SUM(U928:W928)/100*N928</f>
        <v>0</v>
      </c>
      <c r="Y928">
        <f t="shared" si="43"/>
        <v>518.36278784231592</v>
      </c>
    </row>
    <row r="929" spans="1:25">
      <c r="A929">
        <v>2021</v>
      </c>
      <c r="B929" t="s">
        <v>25</v>
      </c>
      <c r="C929">
        <v>25</v>
      </c>
      <c r="D929" t="s">
        <v>70</v>
      </c>
      <c r="E929">
        <v>33</v>
      </c>
      <c r="F929">
        <v>2</v>
      </c>
      <c r="G929" t="s">
        <v>62</v>
      </c>
      <c r="H929" t="s">
        <v>39</v>
      </c>
      <c r="I929" t="str">
        <f>VLOOKUP(H929,[1]CODE_SHEET!$A$2:$G$153,3,FALSE)</f>
        <v>Pseudodiploria</v>
      </c>
      <c r="J929" t="str">
        <f>VLOOKUP(H929,[1]CODE_SHEET!$A$2:$G$153,4,FALSE)</f>
        <v>strigosa</v>
      </c>
      <c r="K929" s="1">
        <v>80</v>
      </c>
      <c r="L929" s="1">
        <v>110</v>
      </c>
      <c r="M929" s="1">
        <v>51</v>
      </c>
      <c r="N929">
        <f t="shared" si="44"/>
        <v>15221.01640664255</v>
      </c>
      <c r="O929">
        <v>10</v>
      </c>
      <c r="P929" t="s">
        <v>29</v>
      </c>
      <c r="Q929" t="s">
        <v>30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f t="shared" si="45"/>
        <v>0</v>
      </c>
      <c r="Y929">
        <f t="shared" si="43"/>
        <v>15221.01640664255</v>
      </c>
    </row>
    <row r="930" spans="1:25">
      <c r="A930">
        <v>2021</v>
      </c>
      <c r="B930" t="s">
        <v>25</v>
      </c>
      <c r="C930">
        <v>25</v>
      </c>
      <c r="D930" t="s">
        <v>70</v>
      </c>
      <c r="E930">
        <v>33</v>
      </c>
      <c r="F930">
        <v>2</v>
      </c>
      <c r="G930" t="s">
        <v>62</v>
      </c>
      <c r="H930" t="s">
        <v>48</v>
      </c>
      <c r="I930" t="str">
        <f>VLOOKUP(H930,[1]CODE_SHEET!$A$2:$G$153,3,FALSE)</f>
        <v>Diploria</v>
      </c>
      <c r="J930" t="str">
        <f>VLOOKUP(H930,[1]CODE_SHEET!$A$2:$G$153,4,FALSE)</f>
        <v>labyrinthyformis</v>
      </c>
      <c r="K930" s="1">
        <v>30</v>
      </c>
      <c r="L930" s="1">
        <v>20</v>
      </c>
      <c r="M930" s="1">
        <v>21</v>
      </c>
      <c r="N930">
        <f t="shared" si="44"/>
        <v>1649.3361431346414</v>
      </c>
      <c r="O930">
        <v>10</v>
      </c>
      <c r="P930" t="s">
        <v>29</v>
      </c>
      <c r="Q930" t="s">
        <v>30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f t="shared" si="45"/>
        <v>0</v>
      </c>
      <c r="Y930">
        <f t="shared" si="43"/>
        <v>1649.3361431346414</v>
      </c>
    </row>
    <row r="931" spans="1:25">
      <c r="A931">
        <v>2021</v>
      </c>
      <c r="B931" t="s">
        <v>25</v>
      </c>
      <c r="C931">
        <v>25</v>
      </c>
      <c r="D931" t="s">
        <v>70</v>
      </c>
      <c r="E931">
        <v>33</v>
      </c>
      <c r="F931">
        <v>2</v>
      </c>
      <c r="G931" t="s">
        <v>62</v>
      </c>
      <c r="H931" t="s">
        <v>32</v>
      </c>
      <c r="I931" t="str">
        <f>VLOOKUP(H931,[1]CODE_SHEET!$A$2:$G$153,3,FALSE)</f>
        <v>Porites</v>
      </c>
      <c r="J931" t="str">
        <f>VLOOKUP(H931,[1]CODE_SHEET!$A$2:$G$153,4,FALSE)</f>
        <v>porites</v>
      </c>
      <c r="K931" s="1">
        <v>30</v>
      </c>
      <c r="L931" s="1">
        <v>20</v>
      </c>
      <c r="M931" s="1">
        <v>11</v>
      </c>
      <c r="N931">
        <f t="shared" si="44"/>
        <v>863.93797973719302</v>
      </c>
      <c r="O931">
        <v>10</v>
      </c>
      <c r="P931" t="s">
        <v>29</v>
      </c>
      <c r="Q931" t="s">
        <v>30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f t="shared" si="45"/>
        <v>0</v>
      </c>
      <c r="Y931">
        <f t="shared" si="43"/>
        <v>863.93797973719302</v>
      </c>
    </row>
    <row r="932" spans="1:25">
      <c r="A932">
        <v>2021</v>
      </c>
      <c r="B932" t="s">
        <v>25</v>
      </c>
      <c r="C932">
        <v>25</v>
      </c>
      <c r="D932" t="s">
        <v>70</v>
      </c>
      <c r="E932">
        <v>33</v>
      </c>
      <c r="F932">
        <v>2</v>
      </c>
      <c r="G932" t="s">
        <v>62</v>
      </c>
      <c r="H932" t="s">
        <v>59</v>
      </c>
      <c r="I932" t="str">
        <f>VLOOKUP(H932,[1]CODE_SHEET!$A$2:$G$153,3,FALSE)</f>
        <v xml:space="preserve">Stephanocoenia </v>
      </c>
      <c r="J932" t="str">
        <f>VLOOKUP(H932,[1]CODE_SHEET!$A$2:$G$153,4,FALSE)</f>
        <v>intersepta</v>
      </c>
      <c r="K932" s="1">
        <v>12</v>
      </c>
      <c r="L932" s="1">
        <v>8</v>
      </c>
      <c r="M932" s="1">
        <v>5</v>
      </c>
      <c r="N932">
        <f t="shared" si="44"/>
        <v>157.07963267948963</v>
      </c>
      <c r="O932">
        <v>10</v>
      </c>
      <c r="P932" t="s">
        <v>29</v>
      </c>
      <c r="Q932" t="s">
        <v>30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f t="shared" si="45"/>
        <v>0</v>
      </c>
      <c r="Y932">
        <f t="shared" si="43"/>
        <v>157.07963267948963</v>
      </c>
    </row>
    <row r="933" spans="1:25">
      <c r="A933">
        <v>2021</v>
      </c>
      <c r="B933" t="s">
        <v>25</v>
      </c>
      <c r="C933">
        <v>25</v>
      </c>
      <c r="D933" t="s">
        <v>70</v>
      </c>
      <c r="E933">
        <v>33</v>
      </c>
      <c r="F933">
        <v>2</v>
      </c>
      <c r="G933" t="s">
        <v>62</v>
      </c>
      <c r="H933" t="s">
        <v>31</v>
      </c>
      <c r="I933" t="str">
        <f>VLOOKUP(H933,[1]CODE_SHEET!$A$2:$G$153,3,FALSE)</f>
        <v>Agaricia</v>
      </c>
      <c r="J933" t="str">
        <f>VLOOKUP(H933,[1]CODE_SHEET!$A$2:$G$153,4,FALSE)</f>
        <v>agaricites</v>
      </c>
      <c r="K933" s="1">
        <v>40</v>
      </c>
      <c r="L933" s="1">
        <v>40</v>
      </c>
      <c r="M933" s="1">
        <v>11</v>
      </c>
      <c r="N933">
        <f t="shared" si="44"/>
        <v>1382.3007675795091</v>
      </c>
      <c r="O933">
        <v>10</v>
      </c>
      <c r="P933" t="s">
        <v>29</v>
      </c>
      <c r="Q933" t="s">
        <v>30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f t="shared" si="45"/>
        <v>0</v>
      </c>
      <c r="Y933">
        <f t="shared" si="43"/>
        <v>1382.3007675795091</v>
      </c>
    </row>
    <row r="934" spans="1:25">
      <c r="A934">
        <v>2021</v>
      </c>
      <c r="B934" t="s">
        <v>25</v>
      </c>
      <c r="C934">
        <v>25</v>
      </c>
      <c r="D934" t="s">
        <v>70</v>
      </c>
      <c r="E934">
        <v>33</v>
      </c>
      <c r="F934">
        <v>2</v>
      </c>
      <c r="G934" t="s">
        <v>62</v>
      </c>
      <c r="H934" t="s">
        <v>32</v>
      </c>
      <c r="I934" t="str">
        <f>VLOOKUP(H934,[1]CODE_SHEET!$A$2:$G$153,3,FALSE)</f>
        <v>Porites</v>
      </c>
      <c r="J934" t="str">
        <f>VLOOKUP(H934,[1]CODE_SHEET!$A$2:$G$153,4,FALSE)</f>
        <v>porites</v>
      </c>
      <c r="K934" s="1">
        <v>85</v>
      </c>
      <c r="L934" s="1">
        <v>40</v>
      </c>
      <c r="M934" s="1">
        <v>31</v>
      </c>
      <c r="N934">
        <f t="shared" si="44"/>
        <v>6086.835766330224</v>
      </c>
      <c r="O934">
        <v>10</v>
      </c>
      <c r="P934" t="s">
        <v>29</v>
      </c>
      <c r="Q934" t="s">
        <v>30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f t="shared" si="45"/>
        <v>0</v>
      </c>
      <c r="Y934">
        <f t="shared" si="43"/>
        <v>6086.835766330224</v>
      </c>
    </row>
    <row r="935" spans="1:25">
      <c r="A935">
        <v>2021</v>
      </c>
      <c r="B935" t="s">
        <v>25</v>
      </c>
      <c r="C935">
        <v>25</v>
      </c>
      <c r="D935" t="s">
        <v>70</v>
      </c>
      <c r="E935">
        <v>33</v>
      </c>
      <c r="F935">
        <v>2</v>
      </c>
      <c r="G935" t="s">
        <v>62</v>
      </c>
      <c r="H935" t="s">
        <v>34</v>
      </c>
      <c r="I935" t="str">
        <f>VLOOKUP(H935,[1]CODE_SHEET!$A$2:$G$153,3,FALSE)</f>
        <v>Porites</v>
      </c>
      <c r="J935" t="str">
        <f>VLOOKUP(H935,[1]CODE_SHEET!$A$2:$G$153,4,FALSE)</f>
        <v>astreoides</v>
      </c>
      <c r="K935" s="1">
        <v>22</v>
      </c>
      <c r="L935" s="1">
        <v>13</v>
      </c>
      <c r="M935" s="1">
        <v>11</v>
      </c>
      <c r="N935">
        <f t="shared" si="44"/>
        <v>604.75658581603511</v>
      </c>
      <c r="O935">
        <v>10</v>
      </c>
      <c r="P935" t="s">
        <v>29</v>
      </c>
      <c r="Q935" t="s">
        <v>30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f t="shared" si="45"/>
        <v>0</v>
      </c>
      <c r="Y935">
        <f t="shared" ref="Y935:Y998" si="46">N935-X935</f>
        <v>604.75658581603511</v>
      </c>
    </row>
    <row r="936" spans="1:25">
      <c r="A936">
        <v>2021</v>
      </c>
      <c r="B936" t="s">
        <v>25</v>
      </c>
      <c r="C936">
        <v>25</v>
      </c>
      <c r="D936" t="s">
        <v>70</v>
      </c>
      <c r="E936">
        <v>33</v>
      </c>
      <c r="F936">
        <v>2</v>
      </c>
      <c r="G936" t="s">
        <v>62</v>
      </c>
      <c r="H936" t="s">
        <v>31</v>
      </c>
      <c r="I936" t="str">
        <f>VLOOKUP(H936,[1]CODE_SHEET!$A$2:$G$153,3,FALSE)</f>
        <v>Agaricia</v>
      </c>
      <c r="J936" t="str">
        <f>VLOOKUP(H936,[1]CODE_SHEET!$A$2:$G$153,4,FALSE)</f>
        <v>agaricites</v>
      </c>
      <c r="K936" s="1">
        <v>25</v>
      </c>
      <c r="L936" s="1">
        <v>15</v>
      </c>
      <c r="M936" s="1">
        <v>31</v>
      </c>
      <c r="N936">
        <f t="shared" si="44"/>
        <v>1947.7874452256717</v>
      </c>
      <c r="O936">
        <v>10</v>
      </c>
      <c r="P936" t="s">
        <v>29</v>
      </c>
      <c r="Q936" t="s">
        <v>30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f t="shared" si="45"/>
        <v>0</v>
      </c>
      <c r="Y936">
        <f t="shared" si="46"/>
        <v>1947.7874452256717</v>
      </c>
    </row>
    <row r="937" spans="1:25">
      <c r="A937">
        <v>2021</v>
      </c>
      <c r="B937" t="s">
        <v>25</v>
      </c>
      <c r="C937">
        <v>25</v>
      </c>
      <c r="D937" t="s">
        <v>70</v>
      </c>
      <c r="E937">
        <v>33</v>
      </c>
      <c r="F937">
        <v>2</v>
      </c>
      <c r="G937" t="s">
        <v>62</v>
      </c>
      <c r="H937" t="s">
        <v>31</v>
      </c>
      <c r="I937" t="str">
        <f>VLOOKUP(H937,[1]CODE_SHEET!$A$2:$G$153,3,FALSE)</f>
        <v>Agaricia</v>
      </c>
      <c r="J937" t="str">
        <f>VLOOKUP(H937,[1]CODE_SHEET!$A$2:$G$153,4,FALSE)</f>
        <v>agaricites</v>
      </c>
      <c r="K937" s="1">
        <v>10</v>
      </c>
      <c r="L937" s="1">
        <v>5</v>
      </c>
      <c r="M937" s="1">
        <v>5</v>
      </c>
      <c r="N937">
        <f t="shared" si="44"/>
        <v>117.80972450961724</v>
      </c>
      <c r="O937">
        <v>10</v>
      </c>
      <c r="P937" t="s">
        <v>29</v>
      </c>
      <c r="Q937" t="s">
        <v>30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f t="shared" si="45"/>
        <v>0</v>
      </c>
      <c r="Y937">
        <f t="shared" si="46"/>
        <v>117.80972450961724</v>
      </c>
    </row>
    <row r="938" spans="1:25">
      <c r="A938">
        <v>2021</v>
      </c>
      <c r="B938" t="s">
        <v>25</v>
      </c>
      <c r="C938">
        <v>25</v>
      </c>
      <c r="D938" t="s">
        <v>70</v>
      </c>
      <c r="E938">
        <v>33</v>
      </c>
      <c r="F938">
        <v>2</v>
      </c>
      <c r="G938" t="s">
        <v>62</v>
      </c>
      <c r="H938" t="s">
        <v>31</v>
      </c>
      <c r="I938" t="str">
        <f>VLOOKUP(H938,[1]CODE_SHEET!$A$2:$G$153,3,FALSE)</f>
        <v>Agaricia</v>
      </c>
      <c r="J938" t="str">
        <f>VLOOKUP(H938,[1]CODE_SHEET!$A$2:$G$153,4,FALSE)</f>
        <v>agaricites</v>
      </c>
      <c r="K938" s="1">
        <v>15</v>
      </c>
      <c r="L938" s="1">
        <v>10</v>
      </c>
      <c r="M938" s="1">
        <v>5</v>
      </c>
      <c r="N938">
        <f t="shared" si="44"/>
        <v>196.34954084936209</v>
      </c>
      <c r="O938">
        <v>10</v>
      </c>
      <c r="P938" t="s">
        <v>29</v>
      </c>
      <c r="Q938" t="s">
        <v>30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f t="shared" si="45"/>
        <v>0</v>
      </c>
      <c r="Y938">
        <f t="shared" si="46"/>
        <v>196.34954084936209</v>
      </c>
    </row>
    <row r="939" spans="1:25">
      <c r="A939">
        <v>2021</v>
      </c>
      <c r="B939" t="s">
        <v>25</v>
      </c>
      <c r="C939">
        <v>25</v>
      </c>
      <c r="D939" t="s">
        <v>70</v>
      </c>
      <c r="E939">
        <v>33</v>
      </c>
      <c r="F939">
        <v>2</v>
      </c>
      <c r="G939" t="s">
        <v>62</v>
      </c>
      <c r="H939" t="s">
        <v>31</v>
      </c>
      <c r="I939" t="str">
        <f>VLOOKUP(H939,[1]CODE_SHEET!$A$2:$G$153,3,FALSE)</f>
        <v>Agaricia</v>
      </c>
      <c r="J939" t="str">
        <f>VLOOKUP(H939,[1]CODE_SHEET!$A$2:$G$153,4,FALSE)</f>
        <v>agaricites</v>
      </c>
      <c r="K939" s="1">
        <v>20</v>
      </c>
      <c r="L939" s="1">
        <v>10</v>
      </c>
      <c r="M939" s="1">
        <v>5</v>
      </c>
      <c r="N939">
        <f t="shared" si="44"/>
        <v>235.61944901923448</v>
      </c>
      <c r="O939">
        <v>10</v>
      </c>
      <c r="P939" t="s">
        <v>29</v>
      </c>
      <c r="Q939" t="s">
        <v>30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f t="shared" si="45"/>
        <v>0</v>
      </c>
      <c r="Y939">
        <f t="shared" si="46"/>
        <v>235.61944901923448</v>
      </c>
    </row>
    <row r="940" spans="1:25">
      <c r="A940">
        <v>2021</v>
      </c>
      <c r="B940" t="s">
        <v>25</v>
      </c>
      <c r="C940">
        <v>25</v>
      </c>
      <c r="D940" t="s">
        <v>70</v>
      </c>
      <c r="E940">
        <v>33</v>
      </c>
      <c r="F940">
        <v>2</v>
      </c>
      <c r="G940" t="s">
        <v>62</v>
      </c>
      <c r="H940" t="s">
        <v>31</v>
      </c>
      <c r="I940" t="str">
        <f>VLOOKUP(H940,[1]CODE_SHEET!$A$2:$G$153,3,FALSE)</f>
        <v>Agaricia</v>
      </c>
      <c r="J940" t="str">
        <f>VLOOKUP(H940,[1]CODE_SHEET!$A$2:$G$153,4,FALSE)</f>
        <v>agaricites</v>
      </c>
      <c r="K940" s="1">
        <v>35</v>
      </c>
      <c r="L940" s="1">
        <v>10</v>
      </c>
      <c r="M940" s="1">
        <v>11</v>
      </c>
      <c r="N940">
        <f t="shared" si="44"/>
        <v>777.54418176347372</v>
      </c>
      <c r="O940">
        <v>10</v>
      </c>
      <c r="P940" t="s">
        <v>29</v>
      </c>
      <c r="Q940" t="s">
        <v>30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f t="shared" si="45"/>
        <v>0</v>
      </c>
      <c r="Y940">
        <f t="shared" si="46"/>
        <v>777.54418176347372</v>
      </c>
    </row>
    <row r="941" spans="1:25">
      <c r="A941">
        <v>2021</v>
      </c>
      <c r="B941" t="s">
        <v>25</v>
      </c>
      <c r="C941">
        <v>25</v>
      </c>
      <c r="D941" t="s">
        <v>70</v>
      </c>
      <c r="E941">
        <v>33</v>
      </c>
      <c r="F941">
        <v>2</v>
      </c>
      <c r="G941" t="s">
        <v>62</v>
      </c>
      <c r="H941" t="s">
        <v>31</v>
      </c>
      <c r="I941" t="str">
        <f>VLOOKUP(H941,[1]CODE_SHEET!$A$2:$G$153,3,FALSE)</f>
        <v>Agaricia</v>
      </c>
      <c r="J941" t="str">
        <f>VLOOKUP(H941,[1]CODE_SHEET!$A$2:$G$153,4,FALSE)</f>
        <v>agaricites</v>
      </c>
      <c r="K941" s="1">
        <v>45</v>
      </c>
      <c r="L941" s="1">
        <v>15</v>
      </c>
      <c r="M941" s="1">
        <v>5</v>
      </c>
      <c r="N941">
        <f t="shared" si="44"/>
        <v>471.23889803846896</v>
      </c>
      <c r="O941">
        <v>10</v>
      </c>
      <c r="P941" t="s">
        <v>29</v>
      </c>
      <c r="Q941" t="s">
        <v>30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f t="shared" si="45"/>
        <v>0</v>
      </c>
      <c r="Y941">
        <f t="shared" si="46"/>
        <v>471.23889803846896</v>
      </c>
    </row>
    <row r="942" spans="1:25">
      <c r="A942">
        <v>2021</v>
      </c>
      <c r="B942" t="s">
        <v>25</v>
      </c>
      <c r="C942">
        <v>25</v>
      </c>
      <c r="D942" t="s">
        <v>70</v>
      </c>
      <c r="E942">
        <v>33</v>
      </c>
      <c r="F942">
        <v>2</v>
      </c>
      <c r="G942" t="s">
        <v>62</v>
      </c>
      <c r="H942" t="s">
        <v>31</v>
      </c>
      <c r="I942" t="str">
        <f>VLOOKUP(H942,[1]CODE_SHEET!$A$2:$G$153,3,FALSE)</f>
        <v>Agaricia</v>
      </c>
      <c r="J942" t="str">
        <f>VLOOKUP(H942,[1]CODE_SHEET!$A$2:$G$153,4,FALSE)</f>
        <v>agaricites</v>
      </c>
      <c r="K942" s="1">
        <v>5</v>
      </c>
      <c r="L942" s="1">
        <v>5</v>
      </c>
      <c r="M942" s="1">
        <v>5</v>
      </c>
      <c r="N942">
        <f t="shared" si="44"/>
        <v>78.539816339744831</v>
      </c>
      <c r="O942">
        <v>10</v>
      </c>
      <c r="P942" t="s">
        <v>29</v>
      </c>
      <c r="Q942" t="s">
        <v>30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f t="shared" si="45"/>
        <v>0</v>
      </c>
      <c r="Y942">
        <f t="shared" si="46"/>
        <v>78.539816339744831</v>
      </c>
    </row>
    <row r="943" spans="1:25">
      <c r="A943">
        <v>2021</v>
      </c>
      <c r="B943" t="s">
        <v>25</v>
      </c>
      <c r="C943">
        <v>25</v>
      </c>
      <c r="D943" t="s">
        <v>70</v>
      </c>
      <c r="E943">
        <v>33</v>
      </c>
      <c r="F943">
        <v>2</v>
      </c>
      <c r="G943" t="s">
        <v>62</v>
      </c>
      <c r="H943" t="s">
        <v>31</v>
      </c>
      <c r="I943" t="str">
        <f>VLOOKUP(H943,[1]CODE_SHEET!$A$2:$G$153,3,FALSE)</f>
        <v>Agaricia</v>
      </c>
      <c r="J943" t="str">
        <f>VLOOKUP(H943,[1]CODE_SHEET!$A$2:$G$153,4,FALSE)</f>
        <v>agaricites</v>
      </c>
      <c r="K943" s="1">
        <v>10</v>
      </c>
      <c r="L943" s="1">
        <v>10</v>
      </c>
      <c r="M943" s="1">
        <v>5</v>
      </c>
      <c r="N943">
        <f t="shared" si="44"/>
        <v>157.07963267948966</v>
      </c>
      <c r="O943">
        <v>10</v>
      </c>
      <c r="P943" t="s">
        <v>29</v>
      </c>
      <c r="Q943" t="s">
        <v>30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f t="shared" si="45"/>
        <v>0</v>
      </c>
      <c r="Y943">
        <f t="shared" si="46"/>
        <v>157.07963267948966</v>
      </c>
    </row>
    <row r="944" spans="1:25">
      <c r="A944">
        <v>2021</v>
      </c>
      <c r="B944" t="s">
        <v>25</v>
      </c>
      <c r="C944">
        <v>25</v>
      </c>
      <c r="D944" t="s">
        <v>70</v>
      </c>
      <c r="E944">
        <v>33</v>
      </c>
      <c r="F944">
        <v>2</v>
      </c>
      <c r="G944" t="s">
        <v>62</v>
      </c>
      <c r="H944" t="s">
        <v>75</v>
      </c>
      <c r="I944" t="str">
        <f>VLOOKUP(H944,[1]CODE_SHEET!$A$2:$G$153,3,FALSE)</f>
        <v>Millepora</v>
      </c>
      <c r="J944" t="str">
        <f>VLOOKUP(H944,[1]CODE_SHEET!$A$2:$G$153,4,FALSE)</f>
        <v>complanata</v>
      </c>
      <c r="K944" s="1">
        <v>5</v>
      </c>
      <c r="L944" s="1">
        <v>5</v>
      </c>
      <c r="M944" s="1">
        <v>5</v>
      </c>
      <c r="N944">
        <f t="shared" si="44"/>
        <v>78.539816339744831</v>
      </c>
      <c r="O944">
        <v>10</v>
      </c>
      <c r="P944" t="s">
        <v>29</v>
      </c>
      <c r="Q944" t="s">
        <v>30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f t="shared" si="45"/>
        <v>0</v>
      </c>
      <c r="Y944">
        <f t="shared" si="46"/>
        <v>78.539816339744831</v>
      </c>
    </row>
    <row r="945" spans="1:25">
      <c r="A945">
        <v>2021</v>
      </c>
      <c r="B945" t="s">
        <v>25</v>
      </c>
      <c r="C945">
        <v>25</v>
      </c>
      <c r="D945" t="s">
        <v>70</v>
      </c>
      <c r="E945">
        <v>33</v>
      </c>
      <c r="F945">
        <v>2</v>
      </c>
      <c r="G945" t="s">
        <v>62</v>
      </c>
      <c r="H945" t="s">
        <v>31</v>
      </c>
      <c r="I945" t="str">
        <f>VLOOKUP(H945,[1]CODE_SHEET!$A$2:$G$153,3,FALSE)</f>
        <v>Agaricia</v>
      </c>
      <c r="J945" t="str">
        <f>VLOOKUP(H945,[1]CODE_SHEET!$A$2:$G$153,4,FALSE)</f>
        <v>agaricites</v>
      </c>
      <c r="K945" s="1">
        <v>30</v>
      </c>
      <c r="L945" s="1">
        <v>30</v>
      </c>
      <c r="M945" s="1">
        <v>41</v>
      </c>
      <c r="N945">
        <f t="shared" si="44"/>
        <v>3864.1589639154454</v>
      </c>
      <c r="O945">
        <v>10</v>
      </c>
      <c r="P945" t="s">
        <v>29</v>
      </c>
      <c r="Q945" t="s">
        <v>30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f t="shared" si="45"/>
        <v>0</v>
      </c>
      <c r="Y945">
        <f t="shared" si="46"/>
        <v>3864.1589639154454</v>
      </c>
    </row>
    <row r="946" spans="1:25">
      <c r="A946">
        <v>2021</v>
      </c>
      <c r="B946" t="s">
        <v>25</v>
      </c>
      <c r="C946">
        <v>25</v>
      </c>
      <c r="D946" t="s">
        <v>70</v>
      </c>
      <c r="E946">
        <v>33</v>
      </c>
      <c r="F946">
        <v>2</v>
      </c>
      <c r="G946" t="s">
        <v>62</v>
      </c>
      <c r="H946" t="s">
        <v>39</v>
      </c>
      <c r="I946" t="str">
        <f>VLOOKUP(H946,[1]CODE_SHEET!$A$2:$G$153,3,FALSE)</f>
        <v>Pseudodiploria</v>
      </c>
      <c r="J946" t="str">
        <f>VLOOKUP(H946,[1]CODE_SHEET!$A$2:$G$153,4,FALSE)</f>
        <v>strigosa</v>
      </c>
      <c r="K946" s="1">
        <v>70</v>
      </c>
      <c r="L946" s="1">
        <v>50</v>
      </c>
      <c r="M946" s="1">
        <v>31</v>
      </c>
      <c r="N946">
        <f t="shared" si="44"/>
        <v>5843.3623356770149</v>
      </c>
      <c r="O946">
        <v>10</v>
      </c>
      <c r="P946" t="s">
        <v>29</v>
      </c>
      <c r="Q946" t="s">
        <v>30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f t="shared" si="45"/>
        <v>0</v>
      </c>
      <c r="Y946">
        <f t="shared" si="46"/>
        <v>5843.3623356770149</v>
      </c>
    </row>
    <row r="947" spans="1:25">
      <c r="A947">
        <v>2021</v>
      </c>
      <c r="B947" t="s">
        <v>25</v>
      </c>
      <c r="C947">
        <v>25</v>
      </c>
      <c r="D947" t="s">
        <v>70</v>
      </c>
      <c r="E947">
        <v>33</v>
      </c>
      <c r="F947">
        <v>2</v>
      </c>
      <c r="G947" t="s">
        <v>62</v>
      </c>
      <c r="H947" t="s">
        <v>38</v>
      </c>
      <c r="I947" t="str">
        <f>VLOOKUP(H947,[1]CODE_SHEET!$A$2:$G$153,3,FALSE)</f>
        <v>Orbicella</v>
      </c>
      <c r="J947" t="str">
        <f>VLOOKUP(H947,[1]CODE_SHEET!$A$2:$G$153,4,FALSE)</f>
        <v>faveolata</v>
      </c>
      <c r="K947" s="1">
        <v>100</v>
      </c>
      <c r="L947" s="1">
        <v>60</v>
      </c>
      <c r="M947" s="1">
        <v>71</v>
      </c>
      <c r="N947">
        <f t="shared" si="44"/>
        <v>17844.246272390024</v>
      </c>
      <c r="O947">
        <v>10</v>
      </c>
      <c r="P947" t="s">
        <v>29</v>
      </c>
      <c r="Q947" t="s">
        <v>30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f t="shared" si="45"/>
        <v>0</v>
      </c>
      <c r="Y947">
        <f t="shared" si="46"/>
        <v>17844.246272390024</v>
      </c>
    </row>
    <row r="948" spans="1:25">
      <c r="A948">
        <v>2021</v>
      </c>
      <c r="B948" t="s">
        <v>25</v>
      </c>
      <c r="C948">
        <v>25</v>
      </c>
      <c r="D948" t="s">
        <v>70</v>
      </c>
      <c r="E948">
        <v>33</v>
      </c>
      <c r="F948">
        <v>2</v>
      </c>
      <c r="G948" t="s">
        <v>62</v>
      </c>
      <c r="H948" t="s">
        <v>38</v>
      </c>
      <c r="I948" t="str">
        <f>VLOOKUP(H948,[1]CODE_SHEET!$A$2:$G$153,3,FALSE)</f>
        <v>Orbicella</v>
      </c>
      <c r="J948" t="str">
        <f>VLOOKUP(H948,[1]CODE_SHEET!$A$2:$G$153,4,FALSE)</f>
        <v>faveolata</v>
      </c>
      <c r="K948" s="1">
        <v>90</v>
      </c>
      <c r="L948" s="1">
        <v>80</v>
      </c>
      <c r="M948" s="1">
        <v>91</v>
      </c>
      <c r="N948">
        <f t="shared" si="44"/>
        <v>24300.21917551705</v>
      </c>
      <c r="O948">
        <v>10</v>
      </c>
      <c r="P948" t="s">
        <v>29</v>
      </c>
      <c r="Q948" t="s">
        <v>30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f t="shared" si="45"/>
        <v>0</v>
      </c>
      <c r="Y948">
        <f t="shared" si="46"/>
        <v>24300.21917551705</v>
      </c>
    </row>
    <row r="949" spans="1:25">
      <c r="A949">
        <v>2021</v>
      </c>
      <c r="B949" t="s">
        <v>25</v>
      </c>
      <c r="C949">
        <v>25</v>
      </c>
      <c r="D949" t="s">
        <v>70</v>
      </c>
      <c r="E949">
        <v>33</v>
      </c>
      <c r="F949">
        <v>2</v>
      </c>
      <c r="G949" t="s">
        <v>62</v>
      </c>
      <c r="H949" t="s">
        <v>39</v>
      </c>
      <c r="I949" t="str">
        <f>VLOOKUP(H949,[1]CODE_SHEET!$A$2:$G$153,3,FALSE)</f>
        <v>Pseudodiploria</v>
      </c>
      <c r="J949" t="str">
        <f>VLOOKUP(H949,[1]CODE_SHEET!$A$2:$G$153,4,FALSE)</f>
        <v>strigosa</v>
      </c>
      <c r="K949" s="1">
        <v>20</v>
      </c>
      <c r="L949" s="1">
        <v>20</v>
      </c>
      <c r="M949" s="1">
        <v>1</v>
      </c>
      <c r="N949">
        <f t="shared" si="44"/>
        <v>62.831853071795862</v>
      </c>
      <c r="O949">
        <v>10</v>
      </c>
      <c r="P949" t="s">
        <v>29</v>
      </c>
      <c r="Q949" t="s">
        <v>30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75</v>
      </c>
      <c r="X949">
        <f t="shared" si="45"/>
        <v>47.123889803846893</v>
      </c>
      <c r="Y949">
        <f t="shared" si="46"/>
        <v>15.707963267948969</v>
      </c>
    </row>
    <row r="950" spans="1:25">
      <c r="A950">
        <v>2021</v>
      </c>
      <c r="B950" t="s">
        <v>25</v>
      </c>
      <c r="C950">
        <v>25</v>
      </c>
      <c r="D950" t="s">
        <v>70</v>
      </c>
      <c r="E950">
        <v>33</v>
      </c>
      <c r="F950">
        <v>2</v>
      </c>
      <c r="G950" t="s">
        <v>62</v>
      </c>
      <c r="H950" t="s">
        <v>51</v>
      </c>
      <c r="I950" t="str">
        <f>VLOOKUP(H950,[1]CODE_SHEET!$A$2:$G$153,3,FALSE)</f>
        <v>Dichocoenia</v>
      </c>
      <c r="J950" t="str">
        <f>VLOOKUP(H950,[1]CODE_SHEET!$A$2:$G$153,4,FALSE)</f>
        <v>stokesii</v>
      </c>
      <c r="K950" s="1">
        <v>40</v>
      </c>
      <c r="L950" s="1">
        <v>30</v>
      </c>
      <c r="M950" s="1">
        <v>21</v>
      </c>
      <c r="N950">
        <f t="shared" si="44"/>
        <v>2309.070600388498</v>
      </c>
      <c r="O950">
        <v>10</v>
      </c>
      <c r="P950" t="s">
        <v>29</v>
      </c>
      <c r="Q950" t="s">
        <v>30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f t="shared" si="45"/>
        <v>0</v>
      </c>
      <c r="Y950">
        <f t="shared" si="46"/>
        <v>2309.070600388498</v>
      </c>
    </row>
    <row r="951" spans="1:25">
      <c r="A951">
        <v>2021</v>
      </c>
      <c r="B951" t="s">
        <v>25</v>
      </c>
      <c r="C951">
        <v>25</v>
      </c>
      <c r="D951" t="s">
        <v>70</v>
      </c>
      <c r="E951">
        <v>33</v>
      </c>
      <c r="F951">
        <v>2</v>
      </c>
      <c r="G951" t="s">
        <v>62</v>
      </c>
      <c r="H951" t="s">
        <v>51</v>
      </c>
      <c r="I951" t="str">
        <f>VLOOKUP(H951,[1]CODE_SHEET!$A$2:$G$153,3,FALSE)</f>
        <v>Dichocoenia</v>
      </c>
      <c r="J951" t="str">
        <f>VLOOKUP(H951,[1]CODE_SHEET!$A$2:$G$153,4,FALSE)</f>
        <v>stokesii</v>
      </c>
      <c r="K951" s="1">
        <v>5</v>
      </c>
      <c r="L951" s="1">
        <v>5</v>
      </c>
      <c r="M951" s="1">
        <v>11</v>
      </c>
      <c r="N951">
        <f t="shared" si="44"/>
        <v>172.78759594743863</v>
      </c>
      <c r="O951">
        <v>10</v>
      </c>
      <c r="P951" t="s">
        <v>29</v>
      </c>
      <c r="Q951" t="s">
        <v>30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f t="shared" si="45"/>
        <v>0</v>
      </c>
      <c r="Y951">
        <f t="shared" si="46"/>
        <v>172.78759594743863</v>
      </c>
    </row>
    <row r="952" spans="1:25">
      <c r="A952">
        <v>2021</v>
      </c>
      <c r="B952" t="s">
        <v>25</v>
      </c>
      <c r="C952">
        <v>25</v>
      </c>
      <c r="D952" t="s">
        <v>70</v>
      </c>
      <c r="E952">
        <v>33</v>
      </c>
      <c r="F952">
        <v>2</v>
      </c>
      <c r="G952" t="s">
        <v>62</v>
      </c>
      <c r="H952" t="s">
        <v>31</v>
      </c>
      <c r="I952" t="str">
        <f>VLOOKUP(H952,[1]CODE_SHEET!$A$2:$G$153,3,FALSE)</f>
        <v>Agaricia</v>
      </c>
      <c r="J952" t="str">
        <f>VLOOKUP(H952,[1]CODE_SHEET!$A$2:$G$153,4,FALSE)</f>
        <v>agaricites</v>
      </c>
      <c r="K952" s="1">
        <v>22</v>
      </c>
      <c r="L952" s="1">
        <v>10</v>
      </c>
      <c r="M952" s="1">
        <v>12</v>
      </c>
      <c r="N952">
        <f t="shared" si="44"/>
        <v>603.18578948924028</v>
      </c>
      <c r="O952">
        <v>10</v>
      </c>
      <c r="P952" t="s">
        <v>29</v>
      </c>
      <c r="Q952" t="s">
        <v>30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f t="shared" si="45"/>
        <v>0</v>
      </c>
      <c r="Y952">
        <f t="shared" si="46"/>
        <v>603.18578948924028</v>
      </c>
    </row>
    <row r="953" spans="1:25">
      <c r="A953">
        <v>2021</v>
      </c>
      <c r="B953" t="s">
        <v>25</v>
      </c>
      <c r="C953">
        <v>25</v>
      </c>
      <c r="D953" t="s">
        <v>70</v>
      </c>
      <c r="E953">
        <v>33</v>
      </c>
      <c r="F953">
        <v>2</v>
      </c>
      <c r="G953" t="s">
        <v>62</v>
      </c>
      <c r="H953" t="s">
        <v>31</v>
      </c>
      <c r="I953" t="str">
        <f>VLOOKUP(H953,[1]CODE_SHEET!$A$2:$G$153,3,FALSE)</f>
        <v>Agaricia</v>
      </c>
      <c r="J953" t="str">
        <f>VLOOKUP(H953,[1]CODE_SHEET!$A$2:$G$153,4,FALSE)</f>
        <v>agaricites</v>
      </c>
      <c r="K953" s="1">
        <v>12</v>
      </c>
      <c r="L953" s="1">
        <v>3</v>
      </c>
      <c r="M953" s="1">
        <v>5</v>
      </c>
      <c r="N953">
        <f t="shared" si="44"/>
        <v>117.80972450961724</v>
      </c>
      <c r="O953">
        <v>10</v>
      </c>
      <c r="P953" t="s">
        <v>29</v>
      </c>
      <c r="Q953" t="s">
        <v>30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f t="shared" si="45"/>
        <v>0</v>
      </c>
      <c r="Y953">
        <f t="shared" si="46"/>
        <v>117.80972450961724</v>
      </c>
    </row>
    <row r="954" spans="1:25">
      <c r="A954">
        <v>2021</v>
      </c>
      <c r="B954" t="s">
        <v>25</v>
      </c>
      <c r="C954">
        <v>25</v>
      </c>
      <c r="D954" t="s">
        <v>70</v>
      </c>
      <c r="E954">
        <v>33</v>
      </c>
      <c r="F954">
        <v>2</v>
      </c>
      <c r="G954" t="s">
        <v>62</v>
      </c>
      <c r="H954" t="s">
        <v>40</v>
      </c>
      <c r="I954" t="str">
        <f>VLOOKUP(H954,[1]CODE_SHEET!$A$2:$G$153,3,FALSE)</f>
        <v>Siderastrea</v>
      </c>
      <c r="J954" t="str">
        <f>VLOOKUP(H954,[1]CODE_SHEET!$A$2:$G$153,4,FALSE)</f>
        <v>siderea</v>
      </c>
      <c r="K954" s="1">
        <v>30</v>
      </c>
      <c r="L954" s="1">
        <v>20</v>
      </c>
      <c r="M954" s="1">
        <v>41</v>
      </c>
      <c r="N954">
        <f t="shared" si="44"/>
        <v>3220.1324699295378</v>
      </c>
      <c r="O954">
        <v>10</v>
      </c>
      <c r="P954" t="s">
        <v>29</v>
      </c>
      <c r="Q954" t="s">
        <v>30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f t="shared" si="45"/>
        <v>0</v>
      </c>
      <c r="Y954">
        <f t="shared" si="46"/>
        <v>3220.1324699295378</v>
      </c>
    </row>
    <row r="955" spans="1:25">
      <c r="A955">
        <v>2021</v>
      </c>
      <c r="B955" t="s">
        <v>25</v>
      </c>
      <c r="C955">
        <v>25</v>
      </c>
      <c r="D955" t="s">
        <v>70</v>
      </c>
      <c r="E955">
        <v>33</v>
      </c>
      <c r="F955">
        <v>2</v>
      </c>
      <c r="G955" t="s">
        <v>62</v>
      </c>
      <c r="H955" t="s">
        <v>38</v>
      </c>
      <c r="I955" t="str">
        <f>VLOOKUP(H955,[1]CODE_SHEET!$A$2:$G$153,3,FALSE)</f>
        <v>Orbicella</v>
      </c>
      <c r="J955" t="str">
        <f>VLOOKUP(H955,[1]CODE_SHEET!$A$2:$G$153,4,FALSE)</f>
        <v>faveolata</v>
      </c>
      <c r="K955" s="1">
        <v>150</v>
      </c>
      <c r="L955" s="1">
        <v>80</v>
      </c>
      <c r="M955" s="1">
        <v>71</v>
      </c>
      <c r="N955">
        <f t="shared" si="44"/>
        <v>25651.104016560661</v>
      </c>
      <c r="O955">
        <v>10</v>
      </c>
      <c r="P955" t="s">
        <v>29</v>
      </c>
      <c r="Q955" t="s">
        <v>30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f t="shared" si="45"/>
        <v>0</v>
      </c>
      <c r="Y955">
        <f t="shared" si="46"/>
        <v>25651.104016560661</v>
      </c>
    </row>
    <row r="956" spans="1:25">
      <c r="A956">
        <v>2021</v>
      </c>
      <c r="B956" t="s">
        <v>25</v>
      </c>
      <c r="C956">
        <v>25</v>
      </c>
      <c r="D956" t="s">
        <v>70</v>
      </c>
      <c r="E956">
        <v>33</v>
      </c>
      <c r="F956">
        <v>2</v>
      </c>
      <c r="G956" t="s">
        <v>62</v>
      </c>
      <c r="H956" t="s">
        <v>31</v>
      </c>
      <c r="I956" t="str">
        <f>VLOOKUP(H956,[1]CODE_SHEET!$A$2:$G$153,3,FALSE)</f>
        <v>Agaricia</v>
      </c>
      <c r="J956" t="str">
        <f>VLOOKUP(H956,[1]CODE_SHEET!$A$2:$G$153,4,FALSE)</f>
        <v>agaricites</v>
      </c>
      <c r="K956" s="1">
        <v>50</v>
      </c>
      <c r="L956" s="1">
        <v>5</v>
      </c>
      <c r="M956" s="1">
        <v>41</v>
      </c>
      <c r="N956">
        <f t="shared" si="44"/>
        <v>3542.1457169224923</v>
      </c>
      <c r="O956">
        <v>10</v>
      </c>
      <c r="P956" t="s">
        <v>29</v>
      </c>
      <c r="Q956" t="s">
        <v>30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f t="shared" si="45"/>
        <v>0</v>
      </c>
      <c r="Y956">
        <f t="shared" si="46"/>
        <v>3542.1457169224923</v>
      </c>
    </row>
    <row r="957" spans="1:25">
      <c r="A957">
        <v>2021</v>
      </c>
      <c r="B957" t="s">
        <v>25</v>
      </c>
      <c r="C957">
        <v>25</v>
      </c>
      <c r="D957" t="s">
        <v>70</v>
      </c>
      <c r="E957">
        <v>33</v>
      </c>
      <c r="F957">
        <v>2</v>
      </c>
      <c r="G957" t="s">
        <v>62</v>
      </c>
      <c r="H957" t="s">
        <v>34</v>
      </c>
      <c r="I957" t="str">
        <f>VLOOKUP(H957,[1]CODE_SHEET!$A$2:$G$153,3,FALSE)</f>
        <v>Porites</v>
      </c>
      <c r="J957" t="str">
        <f>VLOOKUP(H957,[1]CODE_SHEET!$A$2:$G$153,4,FALSE)</f>
        <v>astreoides</v>
      </c>
      <c r="K957" s="1">
        <v>10</v>
      </c>
      <c r="L957" s="1">
        <v>5</v>
      </c>
      <c r="M957" s="1">
        <v>5</v>
      </c>
      <c r="N957">
        <f t="shared" si="44"/>
        <v>117.80972450961724</v>
      </c>
      <c r="O957">
        <v>10</v>
      </c>
      <c r="P957" t="s">
        <v>29</v>
      </c>
      <c r="Q957" t="s">
        <v>30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f t="shared" si="45"/>
        <v>0</v>
      </c>
      <c r="Y957">
        <f t="shared" si="46"/>
        <v>117.80972450961724</v>
      </c>
    </row>
    <row r="958" spans="1:25">
      <c r="A958">
        <v>2021</v>
      </c>
      <c r="B958" t="s">
        <v>25</v>
      </c>
      <c r="C958">
        <v>25</v>
      </c>
      <c r="D958" t="s">
        <v>70</v>
      </c>
      <c r="E958">
        <v>33</v>
      </c>
      <c r="F958">
        <v>2</v>
      </c>
      <c r="G958" t="s">
        <v>62</v>
      </c>
      <c r="H958" t="s">
        <v>38</v>
      </c>
      <c r="I958" t="str">
        <f>VLOOKUP(H958,[1]CODE_SHEET!$A$2:$G$153,3,FALSE)</f>
        <v>Orbicella</v>
      </c>
      <c r="J958" t="str">
        <f>VLOOKUP(H958,[1]CODE_SHEET!$A$2:$G$153,4,FALSE)</f>
        <v>faveolata</v>
      </c>
      <c r="K958" s="1">
        <v>50</v>
      </c>
      <c r="L958" s="1">
        <v>15</v>
      </c>
      <c r="M958" s="1">
        <v>61</v>
      </c>
      <c r="N958">
        <f t="shared" si="44"/>
        <v>6228.207435741765</v>
      </c>
      <c r="O958">
        <v>10</v>
      </c>
      <c r="P958" t="s">
        <v>29</v>
      </c>
      <c r="Q958" t="s">
        <v>30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f t="shared" si="45"/>
        <v>0</v>
      </c>
      <c r="Y958">
        <f t="shared" si="46"/>
        <v>6228.207435741765</v>
      </c>
    </row>
    <row r="959" spans="1:25">
      <c r="A959">
        <v>2021</v>
      </c>
      <c r="B959" t="s">
        <v>25</v>
      </c>
      <c r="C959">
        <v>25</v>
      </c>
      <c r="D959" t="s">
        <v>70</v>
      </c>
      <c r="E959">
        <v>33</v>
      </c>
      <c r="F959">
        <v>2</v>
      </c>
      <c r="G959" t="s">
        <v>62</v>
      </c>
      <c r="H959" t="s">
        <v>59</v>
      </c>
      <c r="I959" t="str">
        <f>VLOOKUP(H959,[1]CODE_SHEET!$A$2:$G$153,3,FALSE)</f>
        <v xml:space="preserve">Stephanocoenia </v>
      </c>
      <c r="J959" t="str">
        <f>VLOOKUP(H959,[1]CODE_SHEET!$A$2:$G$153,4,FALSE)</f>
        <v>intersepta</v>
      </c>
      <c r="K959" s="1">
        <v>20</v>
      </c>
      <c r="L959" s="1">
        <v>5</v>
      </c>
      <c r="M959" s="1">
        <v>25</v>
      </c>
      <c r="N959">
        <f t="shared" si="44"/>
        <v>981.74770424681026</v>
      </c>
      <c r="O959">
        <v>10</v>
      </c>
      <c r="P959" t="s">
        <v>29</v>
      </c>
      <c r="Q959" t="s">
        <v>30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f t="shared" si="45"/>
        <v>0</v>
      </c>
      <c r="Y959">
        <f t="shared" si="46"/>
        <v>981.74770424681026</v>
      </c>
    </row>
    <row r="960" spans="1:25">
      <c r="A960">
        <v>2021</v>
      </c>
      <c r="B960" t="s">
        <v>25</v>
      </c>
      <c r="C960">
        <v>25</v>
      </c>
      <c r="D960" t="s">
        <v>70</v>
      </c>
      <c r="E960">
        <v>33</v>
      </c>
      <c r="F960">
        <v>2</v>
      </c>
      <c r="G960" t="s">
        <v>62</v>
      </c>
      <c r="H960" t="s">
        <v>34</v>
      </c>
      <c r="I960" t="str">
        <f>VLOOKUP(H960,[1]CODE_SHEET!$A$2:$G$153,3,FALSE)</f>
        <v>Porites</v>
      </c>
      <c r="J960" t="str">
        <f>VLOOKUP(H960,[1]CODE_SHEET!$A$2:$G$153,4,FALSE)</f>
        <v>astreoides</v>
      </c>
      <c r="K960" s="1">
        <v>10</v>
      </c>
      <c r="L960" s="1">
        <v>12</v>
      </c>
      <c r="M960" s="1">
        <v>11</v>
      </c>
      <c r="N960">
        <f t="shared" si="44"/>
        <v>380.13271108436498</v>
      </c>
      <c r="O960">
        <v>10</v>
      </c>
      <c r="P960" t="s">
        <v>29</v>
      </c>
      <c r="Q960" t="s">
        <v>30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f t="shared" si="45"/>
        <v>0</v>
      </c>
      <c r="Y960">
        <f t="shared" si="46"/>
        <v>380.13271108436498</v>
      </c>
    </row>
    <row r="961" spans="1:25">
      <c r="A961">
        <v>2021</v>
      </c>
      <c r="B961" t="s">
        <v>25</v>
      </c>
      <c r="C961">
        <v>25</v>
      </c>
      <c r="D961" t="s">
        <v>70</v>
      </c>
      <c r="E961">
        <v>33</v>
      </c>
      <c r="F961">
        <v>2</v>
      </c>
      <c r="G961" t="s">
        <v>62</v>
      </c>
      <c r="H961" t="s">
        <v>31</v>
      </c>
      <c r="I961" t="str">
        <f>VLOOKUP(H961,[1]CODE_SHEET!$A$2:$G$153,3,FALSE)</f>
        <v>Agaricia</v>
      </c>
      <c r="J961" t="str">
        <f>VLOOKUP(H961,[1]CODE_SHEET!$A$2:$G$153,4,FALSE)</f>
        <v>agaricites</v>
      </c>
      <c r="K961" s="1">
        <v>60</v>
      </c>
      <c r="L961" s="1">
        <v>30</v>
      </c>
      <c r="M961" s="1">
        <v>11</v>
      </c>
      <c r="N961">
        <f t="shared" si="44"/>
        <v>1555.0883635269474</v>
      </c>
      <c r="O961">
        <v>10</v>
      </c>
      <c r="P961" t="s">
        <v>29</v>
      </c>
      <c r="Q961" t="s">
        <v>30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f t="shared" si="45"/>
        <v>0</v>
      </c>
      <c r="Y961">
        <f t="shared" si="46"/>
        <v>1555.0883635269474</v>
      </c>
    </row>
    <row r="962" spans="1:25">
      <c r="A962">
        <v>2021</v>
      </c>
      <c r="B962" t="s">
        <v>25</v>
      </c>
      <c r="C962">
        <v>25</v>
      </c>
      <c r="D962" t="s">
        <v>70</v>
      </c>
      <c r="E962">
        <v>33</v>
      </c>
      <c r="F962">
        <v>2</v>
      </c>
      <c r="G962" t="s">
        <v>62</v>
      </c>
      <c r="H962" t="s">
        <v>71</v>
      </c>
      <c r="I962" t="str">
        <f>VLOOKUP(H962,[1]CODE_SHEET!$A$2:$G$153,3,FALSE)</f>
        <v>Meandrina</v>
      </c>
      <c r="J962" t="str">
        <f>VLOOKUP(H962,[1]CODE_SHEET!$A$2:$G$153,4,FALSE)</f>
        <v>meandrites</v>
      </c>
      <c r="K962" s="1">
        <v>50</v>
      </c>
      <c r="L962" s="1">
        <v>40</v>
      </c>
      <c r="M962" s="1">
        <v>5</v>
      </c>
      <c r="N962">
        <f t="shared" si="44"/>
        <v>706.85834705770344</v>
      </c>
      <c r="O962">
        <v>10</v>
      </c>
      <c r="P962" t="s">
        <v>29</v>
      </c>
      <c r="Q962" t="s">
        <v>30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f t="shared" si="45"/>
        <v>0</v>
      </c>
      <c r="Y962">
        <f t="shared" si="46"/>
        <v>706.85834705770344</v>
      </c>
    </row>
    <row r="963" spans="1:25">
      <c r="A963">
        <v>2021</v>
      </c>
      <c r="B963" t="s">
        <v>25</v>
      </c>
      <c r="C963">
        <v>25</v>
      </c>
      <c r="D963" t="s">
        <v>70</v>
      </c>
      <c r="E963">
        <v>33</v>
      </c>
      <c r="F963">
        <v>2</v>
      </c>
      <c r="G963" t="s">
        <v>62</v>
      </c>
      <c r="H963" t="s">
        <v>35</v>
      </c>
      <c r="I963" t="str">
        <f>VLOOKUP(H963,[1]CODE_SHEET!$A$2:$G$153,3,FALSE)</f>
        <v>Montastraea</v>
      </c>
      <c r="J963" t="str">
        <f>VLOOKUP(H963,[1]CODE_SHEET!$A$2:$G$153,4,FALSE)</f>
        <v>cavernosa</v>
      </c>
      <c r="K963" s="1">
        <v>40</v>
      </c>
      <c r="L963" s="1">
        <v>20</v>
      </c>
      <c r="M963" s="1">
        <v>11</v>
      </c>
      <c r="N963">
        <f t="shared" ref="N963:N1026" si="47">PI()*(K963/2)*M963+PI()*(L963/2)*M963</f>
        <v>1036.7255756846318</v>
      </c>
      <c r="O963">
        <v>10</v>
      </c>
      <c r="P963" t="s">
        <v>29</v>
      </c>
      <c r="Q963" t="s">
        <v>30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f t="shared" si="45"/>
        <v>0</v>
      </c>
      <c r="Y963">
        <f t="shared" si="46"/>
        <v>1036.7255756846318</v>
      </c>
    </row>
    <row r="964" spans="1:25">
      <c r="A964">
        <v>2021</v>
      </c>
      <c r="B964" t="s">
        <v>25</v>
      </c>
      <c r="C964">
        <v>25</v>
      </c>
      <c r="D964" t="s">
        <v>70</v>
      </c>
      <c r="E964">
        <v>33</v>
      </c>
      <c r="F964">
        <v>2</v>
      </c>
      <c r="G964" t="s">
        <v>62</v>
      </c>
      <c r="H964" t="s">
        <v>41</v>
      </c>
      <c r="I964" t="str">
        <f>VLOOKUP(H964,[1]CODE_SHEET!$A$2:$G$153,3,FALSE)</f>
        <v>Millepora</v>
      </c>
      <c r="J964" t="str">
        <f>VLOOKUP(H964,[1]CODE_SHEET!$A$2:$G$153,4,FALSE)</f>
        <v>alcicornis</v>
      </c>
      <c r="K964" s="1">
        <v>20</v>
      </c>
      <c r="L964" s="1">
        <v>20</v>
      </c>
      <c r="M964" s="1">
        <v>51</v>
      </c>
      <c r="N964">
        <f t="shared" si="47"/>
        <v>3204.424506661589</v>
      </c>
      <c r="O964">
        <v>10</v>
      </c>
      <c r="P964" t="s">
        <v>29</v>
      </c>
      <c r="Q964" t="s">
        <v>30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f t="shared" si="45"/>
        <v>0</v>
      </c>
      <c r="Y964">
        <f t="shared" si="46"/>
        <v>3204.424506661589</v>
      </c>
    </row>
    <row r="965" spans="1:25">
      <c r="A965">
        <v>2021</v>
      </c>
      <c r="B965" t="s">
        <v>25</v>
      </c>
      <c r="C965">
        <v>25</v>
      </c>
      <c r="D965" t="s">
        <v>70</v>
      </c>
      <c r="E965">
        <v>33</v>
      </c>
      <c r="F965">
        <v>2</v>
      </c>
      <c r="G965" t="s">
        <v>62</v>
      </c>
      <c r="H965" t="s">
        <v>34</v>
      </c>
      <c r="I965" t="str">
        <f>VLOOKUP(H965,[1]CODE_SHEET!$A$2:$G$153,3,FALSE)</f>
        <v>Porites</v>
      </c>
      <c r="J965" t="str">
        <f>VLOOKUP(H965,[1]CODE_SHEET!$A$2:$G$153,4,FALSE)</f>
        <v>astreoides</v>
      </c>
      <c r="K965" s="1">
        <v>20</v>
      </c>
      <c r="L965" s="1">
        <v>20</v>
      </c>
      <c r="M965" s="1">
        <v>5</v>
      </c>
      <c r="N965">
        <f t="shared" si="47"/>
        <v>314.15926535897933</v>
      </c>
      <c r="O965">
        <v>10</v>
      </c>
      <c r="P965" t="s">
        <v>29</v>
      </c>
      <c r="Q965" t="s">
        <v>30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f t="shared" si="45"/>
        <v>0</v>
      </c>
      <c r="Y965">
        <f t="shared" si="46"/>
        <v>314.15926535897933</v>
      </c>
    </row>
    <row r="966" spans="1:25">
      <c r="A966">
        <v>2021</v>
      </c>
      <c r="B966" t="s">
        <v>25</v>
      </c>
      <c r="C966">
        <v>25</v>
      </c>
      <c r="D966" t="s">
        <v>70</v>
      </c>
      <c r="E966">
        <v>33</v>
      </c>
      <c r="F966">
        <v>2</v>
      </c>
      <c r="G966" t="s">
        <v>62</v>
      </c>
      <c r="H966" t="s">
        <v>40</v>
      </c>
      <c r="I966" t="str">
        <f>VLOOKUP(H966,[1]CODE_SHEET!$A$2:$G$153,3,FALSE)</f>
        <v>Siderastrea</v>
      </c>
      <c r="J966" t="str">
        <f>VLOOKUP(H966,[1]CODE_SHEET!$A$2:$G$153,4,FALSE)</f>
        <v>siderea</v>
      </c>
      <c r="K966" s="1">
        <v>15</v>
      </c>
      <c r="L966" s="1">
        <v>10</v>
      </c>
      <c r="M966" s="1">
        <v>5</v>
      </c>
      <c r="N966">
        <f t="shared" si="47"/>
        <v>196.34954084936209</v>
      </c>
      <c r="O966">
        <v>10</v>
      </c>
      <c r="P966" t="s">
        <v>29</v>
      </c>
      <c r="Q966" t="s">
        <v>30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f t="shared" si="45"/>
        <v>0</v>
      </c>
      <c r="Y966">
        <f t="shared" si="46"/>
        <v>196.34954084936209</v>
      </c>
    </row>
    <row r="967" spans="1:25">
      <c r="A967">
        <v>2021</v>
      </c>
      <c r="B967" t="s">
        <v>25</v>
      </c>
      <c r="C967">
        <v>25</v>
      </c>
      <c r="D967" t="s">
        <v>70</v>
      </c>
      <c r="E967">
        <v>33</v>
      </c>
      <c r="F967">
        <v>2</v>
      </c>
      <c r="G967" t="s">
        <v>62</v>
      </c>
      <c r="H967" t="s">
        <v>39</v>
      </c>
      <c r="I967" t="str">
        <f>VLOOKUP(H967,[1]CODE_SHEET!$A$2:$G$153,3,FALSE)</f>
        <v>Pseudodiploria</v>
      </c>
      <c r="J967" t="str">
        <f>VLOOKUP(H967,[1]CODE_SHEET!$A$2:$G$153,4,FALSE)</f>
        <v>strigosa</v>
      </c>
      <c r="K967" s="1">
        <v>30</v>
      </c>
      <c r="L967" s="1">
        <v>10</v>
      </c>
      <c r="M967" s="1">
        <v>5</v>
      </c>
      <c r="N967">
        <f t="shared" si="47"/>
        <v>314.15926535897933</v>
      </c>
      <c r="O967">
        <v>10</v>
      </c>
      <c r="P967" t="s">
        <v>29</v>
      </c>
      <c r="Q967" t="s">
        <v>30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f t="shared" si="45"/>
        <v>0</v>
      </c>
      <c r="Y967">
        <f t="shared" si="46"/>
        <v>314.15926535897933</v>
      </c>
    </row>
    <row r="968" spans="1:25">
      <c r="A968">
        <v>2021</v>
      </c>
      <c r="B968" t="s">
        <v>25</v>
      </c>
      <c r="C968">
        <v>25</v>
      </c>
      <c r="D968" t="s">
        <v>70</v>
      </c>
      <c r="E968">
        <v>33</v>
      </c>
      <c r="F968">
        <v>2</v>
      </c>
      <c r="G968" t="s">
        <v>62</v>
      </c>
      <c r="H968" t="s">
        <v>32</v>
      </c>
      <c r="I968" t="str">
        <f>VLOOKUP(H968,[1]CODE_SHEET!$A$2:$G$153,3,FALSE)</f>
        <v>Porites</v>
      </c>
      <c r="J968" t="str">
        <f>VLOOKUP(H968,[1]CODE_SHEET!$A$2:$G$153,4,FALSE)</f>
        <v>porites</v>
      </c>
      <c r="K968" s="1">
        <v>70</v>
      </c>
      <c r="L968" s="1">
        <v>30</v>
      </c>
      <c r="M968" s="1">
        <v>21</v>
      </c>
      <c r="N968">
        <f t="shared" si="47"/>
        <v>3298.6722862692827</v>
      </c>
      <c r="O968">
        <v>10</v>
      </c>
      <c r="P968" t="s">
        <v>29</v>
      </c>
      <c r="Q968" t="s">
        <v>30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f t="shared" si="45"/>
        <v>0</v>
      </c>
      <c r="Y968">
        <f t="shared" si="46"/>
        <v>3298.6722862692827</v>
      </c>
    </row>
    <row r="969" spans="1:25">
      <c r="A969">
        <v>2021</v>
      </c>
      <c r="B969" t="s">
        <v>25</v>
      </c>
      <c r="C969">
        <v>25</v>
      </c>
      <c r="D969" t="s">
        <v>70</v>
      </c>
      <c r="E969">
        <v>33</v>
      </c>
      <c r="F969">
        <v>2</v>
      </c>
      <c r="G969" t="s">
        <v>62</v>
      </c>
      <c r="H969" t="s">
        <v>37</v>
      </c>
      <c r="I969" t="str">
        <f>VLOOKUP(H969,[1]CODE_SHEET!$A$2:$G$153,3,FALSE)</f>
        <v>Agaricia</v>
      </c>
      <c r="J969" t="str">
        <f>VLOOKUP(H969,[1]CODE_SHEET!$A$2:$G$153,4,FALSE)</f>
        <v>larmarcki</v>
      </c>
      <c r="K969" s="1">
        <v>40</v>
      </c>
      <c r="L969" s="1">
        <v>10</v>
      </c>
      <c r="M969" s="1">
        <v>11</v>
      </c>
      <c r="N969">
        <f t="shared" si="47"/>
        <v>863.93797973719313</v>
      </c>
      <c r="O969">
        <v>10</v>
      </c>
      <c r="P969" t="s">
        <v>29</v>
      </c>
      <c r="Q969" t="s">
        <v>30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f t="shared" si="45"/>
        <v>0</v>
      </c>
      <c r="Y969">
        <f t="shared" si="46"/>
        <v>863.93797973719313</v>
      </c>
    </row>
    <row r="970" spans="1:25">
      <c r="A970">
        <v>2021</v>
      </c>
      <c r="B970" t="s">
        <v>25</v>
      </c>
      <c r="C970">
        <v>25</v>
      </c>
      <c r="D970" t="s">
        <v>70</v>
      </c>
      <c r="E970">
        <v>33</v>
      </c>
      <c r="F970">
        <v>2</v>
      </c>
      <c r="G970" t="s">
        <v>62</v>
      </c>
      <c r="H970" t="s">
        <v>40</v>
      </c>
      <c r="I970" t="str">
        <f>VLOOKUP(H970,[1]CODE_SHEET!$A$2:$G$153,3,FALSE)</f>
        <v>Siderastrea</v>
      </c>
      <c r="J970" t="str">
        <f>VLOOKUP(H970,[1]CODE_SHEET!$A$2:$G$153,4,FALSE)</f>
        <v>siderea</v>
      </c>
      <c r="K970" s="1">
        <v>50</v>
      </c>
      <c r="L970" s="1">
        <v>20</v>
      </c>
      <c r="M970" s="1">
        <v>21</v>
      </c>
      <c r="N970">
        <f t="shared" si="47"/>
        <v>2309.070600388498</v>
      </c>
      <c r="O970">
        <v>10</v>
      </c>
      <c r="P970" t="s">
        <v>29</v>
      </c>
      <c r="Q970" t="s">
        <v>30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f t="shared" si="45"/>
        <v>0</v>
      </c>
      <c r="Y970">
        <f t="shared" si="46"/>
        <v>2309.070600388498</v>
      </c>
    </row>
    <row r="971" spans="1:25">
      <c r="A971">
        <v>2021</v>
      </c>
      <c r="B971" t="s">
        <v>25</v>
      </c>
      <c r="C971">
        <v>25</v>
      </c>
      <c r="D971" t="s">
        <v>70</v>
      </c>
      <c r="E971">
        <v>33</v>
      </c>
      <c r="F971">
        <v>2</v>
      </c>
      <c r="G971" t="s">
        <v>62</v>
      </c>
      <c r="H971" t="s">
        <v>75</v>
      </c>
      <c r="I971" t="str">
        <f>VLOOKUP(H971,[1]CODE_SHEET!$A$2:$G$153,3,FALSE)</f>
        <v>Millepora</v>
      </c>
      <c r="J971" t="str">
        <f>VLOOKUP(H971,[1]CODE_SHEET!$A$2:$G$153,4,FALSE)</f>
        <v>complanata</v>
      </c>
      <c r="K971" s="1">
        <v>20</v>
      </c>
      <c r="L971" s="1">
        <v>5</v>
      </c>
      <c r="M971" s="1">
        <v>31</v>
      </c>
      <c r="N971">
        <f t="shared" si="47"/>
        <v>1217.3671532660449</v>
      </c>
      <c r="O971">
        <v>10</v>
      </c>
      <c r="P971" t="s">
        <v>29</v>
      </c>
      <c r="Q971" t="s">
        <v>30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f t="shared" si="45"/>
        <v>0</v>
      </c>
      <c r="Y971">
        <f t="shared" si="46"/>
        <v>1217.3671532660449</v>
      </c>
    </row>
    <row r="972" spans="1:25">
      <c r="A972">
        <v>2021</v>
      </c>
      <c r="B972" t="s">
        <v>25</v>
      </c>
      <c r="C972">
        <v>28</v>
      </c>
      <c r="D972" t="s">
        <v>54</v>
      </c>
      <c r="E972">
        <v>30</v>
      </c>
      <c r="F972">
        <v>1</v>
      </c>
      <c r="G972" t="s">
        <v>62</v>
      </c>
      <c r="H972" t="s">
        <v>36</v>
      </c>
      <c r="I972" t="str">
        <f>VLOOKUP(H972,[1]CODE_SHEET!$A$2:$G$153,3,FALSE)</f>
        <v>Mussa</v>
      </c>
      <c r="J972" t="str">
        <f>VLOOKUP(H972,[1]CODE_SHEET!$A$2:$G$153,4,FALSE)</f>
        <v>angulosa</v>
      </c>
      <c r="K972" s="1">
        <v>10</v>
      </c>
      <c r="L972" s="1">
        <v>10</v>
      </c>
      <c r="M972" s="1">
        <v>3</v>
      </c>
      <c r="N972">
        <f t="shared" si="47"/>
        <v>94.247779607693786</v>
      </c>
      <c r="O972">
        <v>10</v>
      </c>
      <c r="P972" t="s">
        <v>29</v>
      </c>
      <c r="Q972" t="s">
        <v>30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f t="shared" si="45"/>
        <v>0</v>
      </c>
      <c r="Y972">
        <f t="shared" si="46"/>
        <v>94.247779607693786</v>
      </c>
    </row>
    <row r="973" spans="1:25">
      <c r="A973">
        <v>2021</v>
      </c>
      <c r="B973" t="s">
        <v>25</v>
      </c>
      <c r="C973">
        <v>28</v>
      </c>
      <c r="D973" t="s">
        <v>54</v>
      </c>
      <c r="E973">
        <v>30</v>
      </c>
      <c r="F973">
        <v>1</v>
      </c>
      <c r="G973" t="s">
        <v>62</v>
      </c>
      <c r="H973" t="s">
        <v>40</v>
      </c>
      <c r="I973" t="str">
        <f>VLOOKUP(H973,[1]CODE_SHEET!$A$2:$G$153,3,FALSE)</f>
        <v>Siderastrea</v>
      </c>
      <c r="J973" t="str">
        <f>VLOOKUP(H973,[1]CODE_SHEET!$A$2:$G$153,4,FALSE)</f>
        <v>siderea</v>
      </c>
      <c r="K973" s="1">
        <v>8</v>
      </c>
      <c r="L973" s="1">
        <v>3</v>
      </c>
      <c r="M973" s="1">
        <v>2</v>
      </c>
      <c r="N973">
        <f t="shared" si="47"/>
        <v>34.557519189487721</v>
      </c>
      <c r="O973">
        <v>10</v>
      </c>
      <c r="P973" t="s">
        <v>29</v>
      </c>
      <c r="Q973" t="s">
        <v>30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f t="shared" si="45"/>
        <v>0</v>
      </c>
      <c r="Y973">
        <f t="shared" si="46"/>
        <v>34.557519189487721</v>
      </c>
    </row>
    <row r="974" spans="1:25">
      <c r="A974">
        <v>2021</v>
      </c>
      <c r="B974" t="s">
        <v>25</v>
      </c>
      <c r="C974">
        <v>28</v>
      </c>
      <c r="D974" t="s">
        <v>54</v>
      </c>
      <c r="E974">
        <v>30</v>
      </c>
      <c r="F974">
        <v>1</v>
      </c>
      <c r="G974" t="s">
        <v>62</v>
      </c>
      <c r="H974" t="s">
        <v>40</v>
      </c>
      <c r="I974" t="str">
        <f>VLOOKUP(H974,[1]CODE_SHEET!$A$2:$G$153,3,FALSE)</f>
        <v>Siderastrea</v>
      </c>
      <c r="J974" t="str">
        <f>VLOOKUP(H974,[1]CODE_SHEET!$A$2:$G$153,4,FALSE)</f>
        <v>siderea</v>
      </c>
      <c r="K974" s="1">
        <v>15</v>
      </c>
      <c r="L974" s="1">
        <v>10</v>
      </c>
      <c r="M974" s="1">
        <v>3</v>
      </c>
      <c r="N974">
        <f t="shared" si="47"/>
        <v>117.80972450961723</v>
      </c>
      <c r="O974">
        <v>10</v>
      </c>
      <c r="P974" t="s">
        <v>29</v>
      </c>
      <c r="Q974" t="s">
        <v>30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f t="shared" si="45"/>
        <v>0</v>
      </c>
      <c r="Y974">
        <f t="shared" si="46"/>
        <v>117.80972450961723</v>
      </c>
    </row>
    <row r="975" spans="1:25">
      <c r="A975">
        <v>2021</v>
      </c>
      <c r="B975" t="s">
        <v>25</v>
      </c>
      <c r="C975">
        <v>28</v>
      </c>
      <c r="D975" t="s">
        <v>54</v>
      </c>
      <c r="E975">
        <v>30</v>
      </c>
      <c r="F975">
        <v>1</v>
      </c>
      <c r="G975" t="s">
        <v>62</v>
      </c>
      <c r="H975" t="s">
        <v>37</v>
      </c>
      <c r="I975" t="str">
        <f>VLOOKUP(H975,[1]CODE_SHEET!$A$2:$G$153,3,FALSE)</f>
        <v>Agaricia</v>
      </c>
      <c r="J975" t="str">
        <f>VLOOKUP(H975,[1]CODE_SHEET!$A$2:$G$153,4,FALSE)</f>
        <v>larmarcki</v>
      </c>
      <c r="K975" s="1">
        <v>20</v>
      </c>
      <c r="L975" s="1">
        <v>20</v>
      </c>
      <c r="M975" s="1">
        <v>4</v>
      </c>
      <c r="N975">
        <f t="shared" si="47"/>
        <v>251.32741228718345</v>
      </c>
      <c r="O975">
        <v>10</v>
      </c>
      <c r="P975" t="s">
        <v>29</v>
      </c>
      <c r="Q975" t="s">
        <v>30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f t="shared" si="45"/>
        <v>0</v>
      </c>
      <c r="Y975">
        <f t="shared" si="46"/>
        <v>251.32741228718345</v>
      </c>
    </row>
    <row r="976" spans="1:25">
      <c r="A976">
        <v>2021</v>
      </c>
      <c r="B976" t="s">
        <v>25</v>
      </c>
      <c r="C976">
        <v>28</v>
      </c>
      <c r="D976" t="s">
        <v>54</v>
      </c>
      <c r="E976">
        <v>30</v>
      </c>
      <c r="F976">
        <v>1</v>
      </c>
      <c r="G976" t="s">
        <v>62</v>
      </c>
      <c r="H976" t="s">
        <v>37</v>
      </c>
      <c r="I976" t="str">
        <f>VLOOKUP(H976,[1]CODE_SHEET!$A$2:$G$153,3,FALSE)</f>
        <v>Agaricia</v>
      </c>
      <c r="J976" t="str">
        <f>VLOOKUP(H976,[1]CODE_SHEET!$A$2:$G$153,4,FALSE)</f>
        <v>larmarcki</v>
      </c>
      <c r="K976" s="1">
        <v>25</v>
      </c>
      <c r="L976" s="1">
        <v>15</v>
      </c>
      <c r="M976" s="1">
        <v>11</v>
      </c>
      <c r="N976">
        <f t="shared" si="47"/>
        <v>691.15038378975441</v>
      </c>
      <c r="O976">
        <v>10</v>
      </c>
      <c r="P976" t="s">
        <v>29</v>
      </c>
      <c r="Q976" t="s">
        <v>30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f t="shared" si="45"/>
        <v>0</v>
      </c>
      <c r="Y976">
        <f t="shared" si="46"/>
        <v>691.15038378975441</v>
      </c>
    </row>
    <row r="977" spans="1:25">
      <c r="A977">
        <v>2021</v>
      </c>
      <c r="B977" t="s">
        <v>25</v>
      </c>
      <c r="C977">
        <v>28</v>
      </c>
      <c r="D977" t="s">
        <v>54</v>
      </c>
      <c r="E977">
        <v>30</v>
      </c>
      <c r="F977">
        <v>1</v>
      </c>
      <c r="G977" t="s">
        <v>62</v>
      </c>
      <c r="H977" t="s">
        <v>31</v>
      </c>
      <c r="I977" t="str">
        <f>VLOOKUP(H977,[1]CODE_SHEET!$A$2:$G$153,3,FALSE)</f>
        <v>Agaricia</v>
      </c>
      <c r="J977" t="str">
        <f>VLOOKUP(H977,[1]CODE_SHEET!$A$2:$G$153,4,FALSE)</f>
        <v>agaricites</v>
      </c>
      <c r="K977" s="1">
        <v>20</v>
      </c>
      <c r="L977" s="1">
        <v>25</v>
      </c>
      <c r="M977" s="1">
        <v>35</v>
      </c>
      <c r="N977">
        <f t="shared" si="47"/>
        <v>2474.0042147019622</v>
      </c>
      <c r="O977">
        <v>10</v>
      </c>
      <c r="P977" t="s">
        <v>29</v>
      </c>
      <c r="Q977" t="s">
        <v>30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f t="shared" si="45"/>
        <v>0</v>
      </c>
      <c r="Y977">
        <f t="shared" si="46"/>
        <v>2474.0042147019622</v>
      </c>
    </row>
    <row r="978" spans="1:25">
      <c r="A978">
        <v>2021</v>
      </c>
      <c r="B978" t="s">
        <v>25</v>
      </c>
      <c r="C978">
        <v>28</v>
      </c>
      <c r="D978" t="s">
        <v>54</v>
      </c>
      <c r="E978">
        <v>30</v>
      </c>
      <c r="F978">
        <v>1</v>
      </c>
      <c r="G978" t="s">
        <v>62</v>
      </c>
      <c r="H978" t="s">
        <v>31</v>
      </c>
      <c r="I978" t="str">
        <f>VLOOKUP(H978,[1]CODE_SHEET!$A$2:$G$153,3,FALSE)</f>
        <v>Agaricia</v>
      </c>
      <c r="J978" t="str">
        <f>VLOOKUP(H978,[1]CODE_SHEET!$A$2:$G$153,4,FALSE)</f>
        <v>agaricites</v>
      </c>
      <c r="K978" s="1">
        <v>20</v>
      </c>
      <c r="L978" s="1">
        <v>15</v>
      </c>
      <c r="M978" s="1">
        <v>24</v>
      </c>
      <c r="N978">
        <f t="shared" si="47"/>
        <v>1319.468914507713</v>
      </c>
      <c r="O978">
        <v>10</v>
      </c>
      <c r="P978" t="s">
        <v>29</v>
      </c>
      <c r="Q978" t="s">
        <v>30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f t="shared" si="45"/>
        <v>0</v>
      </c>
      <c r="Y978">
        <f t="shared" si="46"/>
        <v>1319.468914507713</v>
      </c>
    </row>
    <row r="979" spans="1:25">
      <c r="A979">
        <v>2021</v>
      </c>
      <c r="B979" t="s">
        <v>25</v>
      </c>
      <c r="C979">
        <v>28</v>
      </c>
      <c r="D979" t="s">
        <v>54</v>
      </c>
      <c r="E979">
        <v>30</v>
      </c>
      <c r="F979">
        <v>1</v>
      </c>
      <c r="G979" t="s">
        <v>62</v>
      </c>
      <c r="H979" t="s">
        <v>31</v>
      </c>
      <c r="I979" t="str">
        <f>VLOOKUP(H979,[1]CODE_SHEET!$A$2:$G$153,3,FALSE)</f>
        <v>Agaricia</v>
      </c>
      <c r="J979" t="str">
        <f>VLOOKUP(H979,[1]CODE_SHEET!$A$2:$G$153,4,FALSE)</f>
        <v>agaricites</v>
      </c>
      <c r="K979" s="1">
        <v>9</v>
      </c>
      <c r="L979" s="1">
        <v>4</v>
      </c>
      <c r="M979" s="1">
        <v>3</v>
      </c>
      <c r="N979">
        <f t="shared" si="47"/>
        <v>61.261056745000964</v>
      </c>
      <c r="O979">
        <v>10</v>
      </c>
      <c r="P979" t="s">
        <v>29</v>
      </c>
      <c r="Q979" t="s">
        <v>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f t="shared" si="45"/>
        <v>0</v>
      </c>
      <c r="Y979">
        <f t="shared" si="46"/>
        <v>61.261056745000964</v>
      </c>
    </row>
    <row r="980" spans="1:25">
      <c r="A980">
        <v>2021</v>
      </c>
      <c r="B980" t="s">
        <v>25</v>
      </c>
      <c r="C980">
        <v>28</v>
      </c>
      <c r="D980" t="s">
        <v>54</v>
      </c>
      <c r="E980">
        <v>30</v>
      </c>
      <c r="F980">
        <v>1</v>
      </c>
      <c r="G980" t="s">
        <v>62</v>
      </c>
      <c r="H980" t="s">
        <v>31</v>
      </c>
      <c r="I980" t="str">
        <f>VLOOKUP(H980,[1]CODE_SHEET!$A$2:$G$153,3,FALSE)</f>
        <v>Agaricia</v>
      </c>
      <c r="J980" t="str">
        <f>VLOOKUP(H980,[1]CODE_SHEET!$A$2:$G$153,4,FALSE)</f>
        <v>agaricites</v>
      </c>
      <c r="K980" s="1">
        <v>15</v>
      </c>
      <c r="L980" s="1">
        <v>15</v>
      </c>
      <c r="M980" s="1">
        <v>21</v>
      </c>
      <c r="N980">
        <f t="shared" si="47"/>
        <v>989.60168588078477</v>
      </c>
      <c r="O980">
        <v>10</v>
      </c>
      <c r="P980" t="s">
        <v>29</v>
      </c>
      <c r="Q980" t="s">
        <v>30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f t="shared" si="45"/>
        <v>0</v>
      </c>
      <c r="Y980">
        <f t="shared" si="46"/>
        <v>989.60168588078477</v>
      </c>
    </row>
    <row r="981" spans="1:25">
      <c r="A981">
        <v>2021</v>
      </c>
      <c r="B981" t="s">
        <v>25</v>
      </c>
      <c r="C981">
        <v>28</v>
      </c>
      <c r="D981" t="s">
        <v>54</v>
      </c>
      <c r="E981">
        <v>30</v>
      </c>
      <c r="F981">
        <v>1</v>
      </c>
      <c r="G981" t="s">
        <v>62</v>
      </c>
      <c r="H981" t="s">
        <v>56</v>
      </c>
      <c r="I981" t="str">
        <f>VLOOKUP(H981,[1]CODE_SHEET!$A$2:$G$153,3,FALSE)</f>
        <v>Madracis</v>
      </c>
      <c r="J981" t="str">
        <f>VLOOKUP(H981,[1]CODE_SHEET!$A$2:$G$153,4,FALSE)</f>
        <v>decactis</v>
      </c>
      <c r="K981" s="1">
        <v>10</v>
      </c>
      <c r="L981" s="1">
        <v>15</v>
      </c>
      <c r="M981" s="1">
        <v>21</v>
      </c>
      <c r="N981">
        <f t="shared" si="47"/>
        <v>824.66807156732068</v>
      </c>
      <c r="O981">
        <v>10</v>
      </c>
      <c r="P981" t="s">
        <v>29</v>
      </c>
      <c r="Q981" t="s">
        <v>30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f t="shared" si="45"/>
        <v>0</v>
      </c>
      <c r="Y981">
        <f t="shared" si="46"/>
        <v>824.66807156732068</v>
      </c>
    </row>
    <row r="982" spans="1:25">
      <c r="A982">
        <v>2021</v>
      </c>
      <c r="B982" t="s">
        <v>25</v>
      </c>
      <c r="C982">
        <v>28</v>
      </c>
      <c r="D982" t="s">
        <v>54</v>
      </c>
      <c r="E982">
        <v>30</v>
      </c>
      <c r="F982">
        <v>1</v>
      </c>
      <c r="G982" t="s">
        <v>62</v>
      </c>
      <c r="H982" t="s">
        <v>31</v>
      </c>
      <c r="I982" t="str">
        <f>VLOOKUP(H982,[1]CODE_SHEET!$A$2:$G$153,3,FALSE)</f>
        <v>Agaricia</v>
      </c>
      <c r="J982" t="str">
        <f>VLOOKUP(H982,[1]CODE_SHEET!$A$2:$G$153,4,FALSE)</f>
        <v>agaricites</v>
      </c>
      <c r="K982" s="1">
        <v>22</v>
      </c>
      <c r="L982" s="1">
        <v>10</v>
      </c>
      <c r="M982" s="1">
        <v>8</v>
      </c>
      <c r="N982">
        <f t="shared" si="47"/>
        <v>402.12385965949352</v>
      </c>
      <c r="O982">
        <v>10</v>
      </c>
      <c r="P982" t="s">
        <v>29</v>
      </c>
      <c r="Q982" t="s">
        <v>30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f t="shared" si="45"/>
        <v>0</v>
      </c>
      <c r="Y982">
        <f t="shared" si="46"/>
        <v>402.12385965949352</v>
      </c>
    </row>
    <row r="983" spans="1:25">
      <c r="A983">
        <v>2021</v>
      </c>
      <c r="B983" t="s">
        <v>25</v>
      </c>
      <c r="C983">
        <v>28</v>
      </c>
      <c r="D983" t="s">
        <v>54</v>
      </c>
      <c r="E983">
        <v>30</v>
      </c>
      <c r="F983">
        <v>1</v>
      </c>
      <c r="G983" t="s">
        <v>62</v>
      </c>
      <c r="H983" t="s">
        <v>31</v>
      </c>
      <c r="I983" t="str">
        <f>VLOOKUP(H983,[1]CODE_SHEET!$A$2:$G$153,3,FALSE)</f>
        <v>Agaricia</v>
      </c>
      <c r="J983" t="str">
        <f>VLOOKUP(H983,[1]CODE_SHEET!$A$2:$G$153,4,FALSE)</f>
        <v>agaricites</v>
      </c>
      <c r="K983" s="1">
        <v>10</v>
      </c>
      <c r="L983" s="1">
        <v>10</v>
      </c>
      <c r="M983" s="1">
        <v>21</v>
      </c>
      <c r="N983">
        <f t="shared" si="47"/>
        <v>659.73445725385659</v>
      </c>
      <c r="O983">
        <v>10</v>
      </c>
      <c r="P983" t="s">
        <v>29</v>
      </c>
      <c r="Q983" t="s">
        <v>30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f t="shared" si="45"/>
        <v>0</v>
      </c>
      <c r="Y983">
        <f t="shared" si="46"/>
        <v>659.73445725385659</v>
      </c>
    </row>
    <row r="984" spans="1:25">
      <c r="A984">
        <v>2021</v>
      </c>
      <c r="B984" t="s">
        <v>25</v>
      </c>
      <c r="C984">
        <v>28</v>
      </c>
      <c r="D984" t="s">
        <v>54</v>
      </c>
      <c r="E984">
        <v>30</v>
      </c>
      <c r="F984">
        <v>1</v>
      </c>
      <c r="G984" t="s">
        <v>62</v>
      </c>
      <c r="H984" t="s">
        <v>31</v>
      </c>
      <c r="I984" t="str">
        <f>VLOOKUP(H984,[1]CODE_SHEET!$A$2:$G$153,3,FALSE)</f>
        <v>Agaricia</v>
      </c>
      <c r="J984" t="str">
        <f>VLOOKUP(H984,[1]CODE_SHEET!$A$2:$G$153,4,FALSE)</f>
        <v>agaricites</v>
      </c>
      <c r="K984" s="1">
        <v>21</v>
      </c>
      <c r="L984" s="1">
        <v>10</v>
      </c>
      <c r="M984" s="1">
        <v>31</v>
      </c>
      <c r="N984">
        <f t="shared" si="47"/>
        <v>1509.5352700498956</v>
      </c>
      <c r="O984">
        <v>10</v>
      </c>
      <c r="P984" t="s">
        <v>29</v>
      </c>
      <c r="Q984" t="s">
        <v>30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f t="shared" si="45"/>
        <v>0</v>
      </c>
      <c r="Y984">
        <f t="shared" si="46"/>
        <v>1509.5352700498956</v>
      </c>
    </row>
    <row r="985" spans="1:25">
      <c r="A985">
        <v>2021</v>
      </c>
      <c r="B985" t="s">
        <v>25</v>
      </c>
      <c r="C985">
        <v>28</v>
      </c>
      <c r="D985" t="s">
        <v>54</v>
      </c>
      <c r="E985">
        <v>30</v>
      </c>
      <c r="F985">
        <v>1</v>
      </c>
      <c r="G985" t="s">
        <v>62</v>
      </c>
      <c r="H985" t="s">
        <v>32</v>
      </c>
      <c r="I985" t="str">
        <f>VLOOKUP(H985,[1]CODE_SHEET!$A$2:$G$153,3,FALSE)</f>
        <v>Porites</v>
      </c>
      <c r="J985" t="str">
        <f>VLOOKUP(H985,[1]CODE_SHEET!$A$2:$G$153,4,FALSE)</f>
        <v>porites</v>
      </c>
      <c r="K985" s="1">
        <v>30</v>
      </c>
      <c r="L985" s="1">
        <v>25</v>
      </c>
      <c r="M985" s="1">
        <v>21</v>
      </c>
      <c r="N985">
        <f t="shared" si="47"/>
        <v>1814.2697574481053</v>
      </c>
      <c r="O985">
        <v>10</v>
      </c>
      <c r="P985" t="s">
        <v>29</v>
      </c>
      <c r="Q985" t="s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f t="shared" si="45"/>
        <v>0</v>
      </c>
      <c r="Y985">
        <f t="shared" si="46"/>
        <v>1814.2697574481053</v>
      </c>
    </row>
    <row r="986" spans="1:25">
      <c r="A986">
        <v>2021</v>
      </c>
      <c r="B986" t="s">
        <v>25</v>
      </c>
      <c r="C986">
        <v>28</v>
      </c>
      <c r="D986" t="s">
        <v>54</v>
      </c>
      <c r="E986">
        <v>30</v>
      </c>
      <c r="F986">
        <v>1</v>
      </c>
      <c r="G986" t="s">
        <v>62</v>
      </c>
      <c r="H986" t="s">
        <v>53</v>
      </c>
      <c r="I986" t="str">
        <f>VLOOKUP(H986,[1]CODE_SHEET!$A$2:$G$153,3,FALSE)</f>
        <v>Siderastrea</v>
      </c>
      <c r="J986" t="str">
        <f>VLOOKUP(H986,[1]CODE_SHEET!$A$2:$G$153,4,FALSE)</f>
        <v>radians</v>
      </c>
      <c r="K986" s="1">
        <v>10</v>
      </c>
      <c r="L986" s="1">
        <v>8</v>
      </c>
      <c r="M986" s="1">
        <v>2</v>
      </c>
      <c r="N986">
        <f t="shared" si="47"/>
        <v>56.548667764616276</v>
      </c>
      <c r="O986">
        <v>10</v>
      </c>
      <c r="P986" t="s">
        <v>29</v>
      </c>
      <c r="Q986" t="s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f t="shared" si="45"/>
        <v>0</v>
      </c>
      <c r="Y986">
        <f t="shared" si="46"/>
        <v>56.548667764616276</v>
      </c>
    </row>
    <row r="987" spans="1:25">
      <c r="A987">
        <v>2021</v>
      </c>
      <c r="B987" t="s">
        <v>25</v>
      </c>
      <c r="C987">
        <v>28</v>
      </c>
      <c r="D987" t="s">
        <v>54</v>
      </c>
      <c r="E987">
        <v>30</v>
      </c>
      <c r="F987">
        <v>1</v>
      </c>
      <c r="G987" t="s">
        <v>62</v>
      </c>
      <c r="H987" t="s">
        <v>41</v>
      </c>
      <c r="I987" t="str">
        <f>VLOOKUP(H987,[1]CODE_SHEET!$A$2:$G$153,3,FALSE)</f>
        <v>Millepora</v>
      </c>
      <c r="J987" t="str">
        <f>VLOOKUP(H987,[1]CODE_SHEET!$A$2:$G$153,4,FALSE)</f>
        <v>alcicornis</v>
      </c>
      <c r="K987" s="1">
        <v>2</v>
      </c>
      <c r="L987" s="1">
        <v>2</v>
      </c>
      <c r="M987" s="1">
        <v>11</v>
      </c>
      <c r="N987">
        <f t="shared" si="47"/>
        <v>69.115038378975441</v>
      </c>
      <c r="O987">
        <v>10</v>
      </c>
      <c r="P987" t="s">
        <v>29</v>
      </c>
      <c r="Q987" t="s">
        <v>30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f t="shared" si="45"/>
        <v>0</v>
      </c>
      <c r="Y987">
        <f t="shared" si="46"/>
        <v>69.115038378975441</v>
      </c>
    </row>
    <row r="988" spans="1:25">
      <c r="A988">
        <v>2021</v>
      </c>
      <c r="B988" t="s">
        <v>25</v>
      </c>
      <c r="C988">
        <v>28</v>
      </c>
      <c r="D988" t="s">
        <v>54</v>
      </c>
      <c r="E988">
        <v>30</v>
      </c>
      <c r="F988">
        <v>1</v>
      </c>
      <c r="G988" t="s">
        <v>62</v>
      </c>
      <c r="H988" t="s">
        <v>31</v>
      </c>
      <c r="I988" t="str">
        <f>VLOOKUP(H988,[1]CODE_SHEET!$A$2:$G$153,3,FALSE)</f>
        <v>Agaricia</v>
      </c>
      <c r="J988" t="str">
        <f>VLOOKUP(H988,[1]CODE_SHEET!$A$2:$G$153,4,FALSE)</f>
        <v>agaricites</v>
      </c>
      <c r="K988" s="1">
        <v>12</v>
      </c>
      <c r="L988" s="1">
        <v>10</v>
      </c>
      <c r="M988" s="1">
        <v>11</v>
      </c>
      <c r="N988">
        <f t="shared" si="47"/>
        <v>380.13271108436498</v>
      </c>
      <c r="O988">
        <v>10</v>
      </c>
      <c r="P988" t="s">
        <v>29</v>
      </c>
      <c r="Q988" t="s">
        <v>30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f t="shared" si="45"/>
        <v>0</v>
      </c>
      <c r="Y988">
        <f t="shared" si="46"/>
        <v>380.13271108436498</v>
      </c>
    </row>
    <row r="989" spans="1:25">
      <c r="A989">
        <v>2021</v>
      </c>
      <c r="B989" t="s">
        <v>25</v>
      </c>
      <c r="C989">
        <v>28</v>
      </c>
      <c r="D989" t="s">
        <v>54</v>
      </c>
      <c r="E989">
        <v>30</v>
      </c>
      <c r="F989">
        <v>1</v>
      </c>
      <c r="G989" t="s">
        <v>62</v>
      </c>
      <c r="H989" t="s">
        <v>31</v>
      </c>
      <c r="I989" t="str">
        <f>VLOOKUP(H989,[1]CODE_SHEET!$A$2:$G$153,3,FALSE)</f>
        <v>Agaricia</v>
      </c>
      <c r="J989" t="str">
        <f>VLOOKUP(H989,[1]CODE_SHEET!$A$2:$G$153,4,FALSE)</f>
        <v>agaricites</v>
      </c>
      <c r="K989" s="1">
        <v>20</v>
      </c>
      <c r="L989" s="1">
        <v>10</v>
      </c>
      <c r="M989" s="1">
        <v>21</v>
      </c>
      <c r="N989">
        <f t="shared" si="47"/>
        <v>989.60168588078488</v>
      </c>
      <c r="O989">
        <v>10</v>
      </c>
      <c r="P989" t="s">
        <v>29</v>
      </c>
      <c r="Q989" t="s">
        <v>30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f t="shared" si="45"/>
        <v>0</v>
      </c>
      <c r="Y989">
        <f t="shared" si="46"/>
        <v>989.60168588078488</v>
      </c>
    </row>
    <row r="990" spans="1:25">
      <c r="A990">
        <v>2021</v>
      </c>
      <c r="B990" t="s">
        <v>25</v>
      </c>
      <c r="C990">
        <v>28</v>
      </c>
      <c r="D990" t="s">
        <v>54</v>
      </c>
      <c r="E990">
        <v>30</v>
      </c>
      <c r="F990">
        <v>1</v>
      </c>
      <c r="G990" t="s">
        <v>62</v>
      </c>
      <c r="H990" t="s">
        <v>41</v>
      </c>
      <c r="I990" t="str">
        <f>VLOOKUP(H990,[1]CODE_SHEET!$A$2:$G$153,3,FALSE)</f>
        <v>Millepora</v>
      </c>
      <c r="J990" t="str">
        <f>VLOOKUP(H990,[1]CODE_SHEET!$A$2:$G$153,4,FALSE)</f>
        <v>alcicornis</v>
      </c>
      <c r="K990" s="1">
        <v>15</v>
      </c>
      <c r="L990" s="1">
        <v>15</v>
      </c>
      <c r="M990" s="1">
        <v>11</v>
      </c>
      <c r="N990">
        <f t="shared" si="47"/>
        <v>518.36278784231581</v>
      </c>
      <c r="O990">
        <v>10</v>
      </c>
      <c r="P990" t="s">
        <v>29</v>
      </c>
      <c r="Q990" t="s">
        <v>30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f t="shared" si="45"/>
        <v>0</v>
      </c>
      <c r="Y990">
        <f t="shared" si="46"/>
        <v>518.36278784231581</v>
      </c>
    </row>
    <row r="991" spans="1:25">
      <c r="A991">
        <v>2021</v>
      </c>
      <c r="B991" t="s">
        <v>25</v>
      </c>
      <c r="C991">
        <v>28</v>
      </c>
      <c r="D991" t="s">
        <v>54</v>
      </c>
      <c r="E991">
        <v>30</v>
      </c>
      <c r="F991">
        <v>1</v>
      </c>
      <c r="G991" t="s">
        <v>62</v>
      </c>
      <c r="H991" t="s">
        <v>40</v>
      </c>
      <c r="I991" t="str">
        <f>VLOOKUP(H991,[1]CODE_SHEET!$A$2:$G$153,3,FALSE)</f>
        <v>Siderastrea</v>
      </c>
      <c r="J991" t="str">
        <f>VLOOKUP(H991,[1]CODE_SHEET!$A$2:$G$153,4,FALSE)</f>
        <v>siderea</v>
      </c>
      <c r="K991" s="1">
        <v>25</v>
      </c>
      <c r="L991" s="1">
        <v>15</v>
      </c>
      <c r="M991" s="1">
        <v>3</v>
      </c>
      <c r="N991">
        <f t="shared" si="47"/>
        <v>188.49555921538757</v>
      </c>
      <c r="O991">
        <v>10</v>
      </c>
      <c r="P991" t="s">
        <v>29</v>
      </c>
      <c r="Q991" t="s">
        <v>30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f t="shared" si="45"/>
        <v>0</v>
      </c>
      <c r="Y991">
        <f t="shared" si="46"/>
        <v>188.49555921538757</v>
      </c>
    </row>
    <row r="992" spans="1:25">
      <c r="A992">
        <v>2021</v>
      </c>
      <c r="B992" t="s">
        <v>25</v>
      </c>
      <c r="C992">
        <v>28</v>
      </c>
      <c r="D992" t="s">
        <v>54</v>
      </c>
      <c r="E992">
        <v>30</v>
      </c>
      <c r="F992">
        <v>1</v>
      </c>
      <c r="G992" t="s">
        <v>62</v>
      </c>
      <c r="H992" t="s">
        <v>40</v>
      </c>
      <c r="I992" t="str">
        <f>VLOOKUP(H992,[1]CODE_SHEET!$A$2:$G$153,3,FALSE)</f>
        <v>Siderastrea</v>
      </c>
      <c r="J992" t="str">
        <f>VLOOKUP(H992,[1]CODE_SHEET!$A$2:$G$153,4,FALSE)</f>
        <v>siderea</v>
      </c>
      <c r="K992" s="1">
        <v>8</v>
      </c>
      <c r="L992" s="1">
        <v>10</v>
      </c>
      <c r="M992" s="1">
        <v>3</v>
      </c>
      <c r="N992">
        <f t="shared" si="47"/>
        <v>84.823001646924411</v>
      </c>
      <c r="O992">
        <v>10</v>
      </c>
      <c r="P992" t="s">
        <v>29</v>
      </c>
      <c r="Q992" t="s">
        <v>30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f t="shared" ref="X992:X1055" si="48">SUM(U992:W992)/100*N992</f>
        <v>0</v>
      </c>
      <c r="Y992">
        <f t="shared" si="46"/>
        <v>84.823001646924411</v>
      </c>
    </row>
    <row r="993" spans="1:25">
      <c r="A993">
        <v>2021</v>
      </c>
      <c r="B993" t="s">
        <v>25</v>
      </c>
      <c r="C993">
        <v>28</v>
      </c>
      <c r="D993" t="s">
        <v>54</v>
      </c>
      <c r="E993">
        <v>30</v>
      </c>
      <c r="F993">
        <v>1</v>
      </c>
      <c r="G993" t="s">
        <v>62</v>
      </c>
      <c r="H993" t="s">
        <v>41</v>
      </c>
      <c r="I993" t="str">
        <f>VLOOKUP(H993,[1]CODE_SHEET!$A$2:$G$153,3,FALSE)</f>
        <v>Millepora</v>
      </c>
      <c r="J993" t="str">
        <f>VLOOKUP(H993,[1]CODE_SHEET!$A$2:$G$153,4,FALSE)</f>
        <v>alcicornis</v>
      </c>
      <c r="K993" s="1">
        <v>2</v>
      </c>
      <c r="L993" s="1">
        <v>2</v>
      </c>
      <c r="M993" s="1">
        <v>31</v>
      </c>
      <c r="N993">
        <f t="shared" si="47"/>
        <v>194.77874452256717</v>
      </c>
      <c r="O993">
        <v>10</v>
      </c>
      <c r="P993" t="s">
        <v>29</v>
      </c>
      <c r="Q993" t="s">
        <v>30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f t="shared" si="48"/>
        <v>0</v>
      </c>
      <c r="Y993">
        <f t="shared" si="46"/>
        <v>194.77874452256717</v>
      </c>
    </row>
    <row r="994" spans="1:25">
      <c r="A994">
        <v>2021</v>
      </c>
      <c r="B994" t="s">
        <v>25</v>
      </c>
      <c r="C994">
        <v>28</v>
      </c>
      <c r="D994" t="s">
        <v>54</v>
      </c>
      <c r="E994">
        <v>30</v>
      </c>
      <c r="F994">
        <v>1</v>
      </c>
      <c r="G994" t="s">
        <v>62</v>
      </c>
      <c r="H994" t="s">
        <v>34</v>
      </c>
      <c r="I994" t="str">
        <f>VLOOKUP(H994,[1]CODE_SHEET!$A$2:$G$153,3,FALSE)</f>
        <v>Porites</v>
      </c>
      <c r="J994" t="str">
        <f>VLOOKUP(H994,[1]CODE_SHEET!$A$2:$G$153,4,FALSE)</f>
        <v>astreoides</v>
      </c>
      <c r="K994" s="1">
        <v>10</v>
      </c>
      <c r="L994" s="1">
        <v>10</v>
      </c>
      <c r="M994" s="1">
        <v>11</v>
      </c>
      <c r="N994">
        <f t="shared" si="47"/>
        <v>345.57519189487726</v>
      </c>
      <c r="O994">
        <v>10</v>
      </c>
      <c r="P994" t="s">
        <v>29</v>
      </c>
      <c r="Q994" t="s">
        <v>30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f t="shared" si="48"/>
        <v>0</v>
      </c>
      <c r="Y994">
        <f t="shared" si="46"/>
        <v>345.57519189487726</v>
      </c>
    </row>
    <row r="995" spans="1:25">
      <c r="A995">
        <v>2021</v>
      </c>
      <c r="B995" t="s">
        <v>25</v>
      </c>
      <c r="C995">
        <v>28</v>
      </c>
      <c r="D995" t="s">
        <v>54</v>
      </c>
      <c r="E995">
        <v>30</v>
      </c>
      <c r="F995">
        <v>1</v>
      </c>
      <c r="G995" t="s">
        <v>62</v>
      </c>
      <c r="H995" t="s">
        <v>32</v>
      </c>
      <c r="I995" t="str">
        <f>VLOOKUP(H995,[1]CODE_SHEET!$A$2:$G$153,3,FALSE)</f>
        <v>Porites</v>
      </c>
      <c r="J995" t="str">
        <f>VLOOKUP(H995,[1]CODE_SHEET!$A$2:$G$153,4,FALSE)</f>
        <v>porites</v>
      </c>
      <c r="K995" s="1">
        <v>30</v>
      </c>
      <c r="L995" s="1">
        <v>20</v>
      </c>
      <c r="M995" s="1">
        <v>15</v>
      </c>
      <c r="N995">
        <f t="shared" si="47"/>
        <v>1178.0972450961724</v>
      </c>
      <c r="O995">
        <v>10</v>
      </c>
      <c r="P995" t="s">
        <v>29</v>
      </c>
      <c r="Q995" t="s">
        <v>30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f t="shared" si="48"/>
        <v>0</v>
      </c>
      <c r="Y995">
        <f t="shared" si="46"/>
        <v>1178.0972450961724</v>
      </c>
    </row>
    <row r="996" spans="1:25">
      <c r="A996">
        <v>2021</v>
      </c>
      <c r="B996" t="s">
        <v>25</v>
      </c>
      <c r="C996">
        <v>28</v>
      </c>
      <c r="D996" t="s">
        <v>54</v>
      </c>
      <c r="E996">
        <v>30</v>
      </c>
      <c r="F996">
        <v>1</v>
      </c>
      <c r="G996" t="s">
        <v>62</v>
      </c>
      <c r="H996" t="s">
        <v>31</v>
      </c>
      <c r="I996" t="str">
        <f>VLOOKUP(H996,[1]CODE_SHEET!$A$2:$G$153,3,FALSE)</f>
        <v>Agaricia</v>
      </c>
      <c r="J996" t="str">
        <f>VLOOKUP(H996,[1]CODE_SHEET!$A$2:$G$153,4,FALSE)</f>
        <v>agaricites</v>
      </c>
      <c r="K996" s="1">
        <v>15</v>
      </c>
      <c r="L996" s="1">
        <v>10</v>
      </c>
      <c r="M996" s="1">
        <v>8</v>
      </c>
      <c r="N996">
        <f t="shared" si="47"/>
        <v>314.15926535897927</v>
      </c>
      <c r="O996">
        <v>10</v>
      </c>
      <c r="P996" t="s">
        <v>29</v>
      </c>
      <c r="Q996" t="s">
        <v>30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f t="shared" si="48"/>
        <v>0</v>
      </c>
      <c r="Y996">
        <f t="shared" si="46"/>
        <v>314.15926535897927</v>
      </c>
    </row>
    <row r="997" spans="1:25">
      <c r="A997">
        <v>2021</v>
      </c>
      <c r="B997" t="s">
        <v>25</v>
      </c>
      <c r="C997">
        <v>28</v>
      </c>
      <c r="D997" t="s">
        <v>54</v>
      </c>
      <c r="E997">
        <v>30</v>
      </c>
      <c r="F997">
        <v>1</v>
      </c>
      <c r="G997" t="s">
        <v>62</v>
      </c>
      <c r="H997" t="s">
        <v>35</v>
      </c>
      <c r="I997" t="str">
        <f>VLOOKUP(H997,[1]CODE_SHEET!$A$2:$G$153,3,FALSE)</f>
        <v>Montastraea</v>
      </c>
      <c r="J997" t="str">
        <f>VLOOKUP(H997,[1]CODE_SHEET!$A$2:$G$153,4,FALSE)</f>
        <v>cavernosa</v>
      </c>
      <c r="K997" s="1">
        <v>50</v>
      </c>
      <c r="L997" s="1">
        <v>40</v>
      </c>
      <c r="M997" s="1">
        <v>41</v>
      </c>
      <c r="N997">
        <f t="shared" si="47"/>
        <v>5796.2384458731685</v>
      </c>
      <c r="O997">
        <v>10</v>
      </c>
      <c r="P997" t="s">
        <v>29</v>
      </c>
      <c r="Q997" t="s">
        <v>30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f t="shared" si="48"/>
        <v>0</v>
      </c>
      <c r="Y997">
        <f t="shared" si="46"/>
        <v>5796.2384458731685</v>
      </c>
    </row>
    <row r="998" spans="1:25">
      <c r="A998">
        <v>2021</v>
      </c>
      <c r="B998" t="s">
        <v>25</v>
      </c>
      <c r="C998">
        <v>28</v>
      </c>
      <c r="D998" t="s">
        <v>54</v>
      </c>
      <c r="E998">
        <v>30</v>
      </c>
      <c r="F998">
        <v>1</v>
      </c>
      <c r="G998" t="s">
        <v>62</v>
      </c>
      <c r="H998" t="s">
        <v>59</v>
      </c>
      <c r="I998" t="str">
        <f>VLOOKUP(H998,[1]CODE_SHEET!$A$2:$G$153,3,FALSE)</f>
        <v xml:space="preserve">Stephanocoenia </v>
      </c>
      <c r="J998" t="str">
        <f>VLOOKUP(H998,[1]CODE_SHEET!$A$2:$G$153,4,FALSE)</f>
        <v>intersepta</v>
      </c>
      <c r="K998" s="1">
        <v>8</v>
      </c>
      <c r="L998" s="1">
        <v>5</v>
      </c>
      <c r="M998" s="1">
        <v>2</v>
      </c>
      <c r="N998">
        <f t="shared" si="47"/>
        <v>40.840704496667314</v>
      </c>
      <c r="O998">
        <v>10</v>
      </c>
      <c r="P998" t="s">
        <v>29</v>
      </c>
      <c r="Q998" t="s">
        <v>30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f t="shared" si="48"/>
        <v>0</v>
      </c>
      <c r="Y998">
        <f t="shared" si="46"/>
        <v>40.840704496667314</v>
      </c>
    </row>
    <row r="999" spans="1:25">
      <c r="A999">
        <v>2021</v>
      </c>
      <c r="B999" t="s">
        <v>25</v>
      </c>
      <c r="C999">
        <v>28</v>
      </c>
      <c r="D999" t="s">
        <v>54</v>
      </c>
      <c r="E999">
        <v>30</v>
      </c>
      <c r="F999">
        <v>1</v>
      </c>
      <c r="G999" t="s">
        <v>62</v>
      </c>
      <c r="H999" t="s">
        <v>31</v>
      </c>
      <c r="I999" t="str">
        <f>VLOOKUP(H999,[1]CODE_SHEET!$A$2:$G$153,3,FALSE)</f>
        <v>Agaricia</v>
      </c>
      <c r="J999" t="str">
        <f>VLOOKUP(H999,[1]CODE_SHEET!$A$2:$G$153,4,FALSE)</f>
        <v>agaricites</v>
      </c>
      <c r="K999" s="1">
        <v>20</v>
      </c>
      <c r="L999" s="1">
        <v>10</v>
      </c>
      <c r="M999" s="1">
        <v>11</v>
      </c>
      <c r="N999">
        <f t="shared" si="47"/>
        <v>518.36278784231592</v>
      </c>
      <c r="O999">
        <v>10</v>
      </c>
      <c r="P999" t="s">
        <v>29</v>
      </c>
      <c r="Q999" t="s">
        <v>30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f t="shared" si="48"/>
        <v>0</v>
      </c>
      <c r="Y999">
        <f t="shared" ref="Y999:Y1062" si="49">N999-X999</f>
        <v>518.36278784231592</v>
      </c>
    </row>
    <row r="1000" spans="1:25">
      <c r="A1000">
        <v>2021</v>
      </c>
      <c r="B1000" t="s">
        <v>25</v>
      </c>
      <c r="C1000">
        <v>28</v>
      </c>
      <c r="D1000" t="s">
        <v>54</v>
      </c>
      <c r="E1000">
        <v>30</v>
      </c>
      <c r="F1000">
        <v>1</v>
      </c>
      <c r="G1000" t="s">
        <v>62</v>
      </c>
      <c r="H1000" t="s">
        <v>41</v>
      </c>
      <c r="I1000" t="str">
        <f>VLOOKUP(H1000,[1]CODE_SHEET!$A$2:$G$153,3,FALSE)</f>
        <v>Millepora</v>
      </c>
      <c r="J1000" t="str">
        <f>VLOOKUP(H1000,[1]CODE_SHEET!$A$2:$G$153,4,FALSE)</f>
        <v>alcicornis</v>
      </c>
      <c r="K1000" s="1">
        <v>8</v>
      </c>
      <c r="L1000" s="1">
        <v>10</v>
      </c>
      <c r="M1000" s="1">
        <v>8</v>
      </c>
      <c r="N1000">
        <f t="shared" si="47"/>
        <v>226.1946710584651</v>
      </c>
      <c r="O1000">
        <v>10</v>
      </c>
      <c r="P1000" t="s">
        <v>29</v>
      </c>
      <c r="Q1000" t="s">
        <v>30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f t="shared" si="48"/>
        <v>0</v>
      </c>
      <c r="Y1000">
        <f t="shared" si="49"/>
        <v>226.1946710584651</v>
      </c>
    </row>
    <row r="1001" spans="1:25">
      <c r="A1001">
        <v>2021</v>
      </c>
      <c r="B1001" t="s">
        <v>25</v>
      </c>
      <c r="C1001">
        <v>28</v>
      </c>
      <c r="D1001" t="s">
        <v>54</v>
      </c>
      <c r="E1001">
        <v>30</v>
      </c>
      <c r="F1001">
        <v>1</v>
      </c>
      <c r="G1001" t="s">
        <v>62</v>
      </c>
      <c r="H1001" t="s">
        <v>34</v>
      </c>
      <c r="I1001" t="str">
        <f>VLOOKUP(H1001,[1]CODE_SHEET!$A$2:$G$153,3,FALSE)</f>
        <v>Porites</v>
      </c>
      <c r="J1001" t="str">
        <f>VLOOKUP(H1001,[1]CODE_SHEET!$A$2:$G$153,4,FALSE)</f>
        <v>astreoides</v>
      </c>
      <c r="K1001" s="1">
        <v>23</v>
      </c>
      <c r="L1001" s="1">
        <v>30</v>
      </c>
      <c r="M1001" s="1">
        <v>23</v>
      </c>
      <c r="N1001">
        <f t="shared" si="47"/>
        <v>1914.8007223629788</v>
      </c>
      <c r="O1001">
        <v>10</v>
      </c>
      <c r="P1001" t="s">
        <v>29</v>
      </c>
      <c r="Q1001" t="s">
        <v>30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f t="shared" si="48"/>
        <v>0</v>
      </c>
      <c r="Y1001">
        <f t="shared" si="49"/>
        <v>1914.8007223629788</v>
      </c>
    </row>
    <row r="1002" spans="1:25">
      <c r="A1002">
        <v>2021</v>
      </c>
      <c r="B1002" t="s">
        <v>25</v>
      </c>
      <c r="C1002">
        <v>28</v>
      </c>
      <c r="D1002" t="s">
        <v>54</v>
      </c>
      <c r="E1002">
        <v>30</v>
      </c>
      <c r="F1002">
        <v>1</v>
      </c>
      <c r="G1002" t="s">
        <v>62</v>
      </c>
      <c r="H1002" t="s">
        <v>31</v>
      </c>
      <c r="I1002" t="str">
        <f>VLOOKUP(H1002,[1]CODE_SHEET!$A$2:$G$153,3,FALSE)</f>
        <v>Agaricia</v>
      </c>
      <c r="J1002" t="str">
        <f>VLOOKUP(H1002,[1]CODE_SHEET!$A$2:$G$153,4,FALSE)</f>
        <v>agaricites</v>
      </c>
      <c r="K1002" s="1">
        <v>25</v>
      </c>
      <c r="L1002" s="1">
        <v>5</v>
      </c>
      <c r="M1002" s="1">
        <v>25</v>
      </c>
      <c r="N1002">
        <f t="shared" si="47"/>
        <v>1178.0972450961724</v>
      </c>
      <c r="O1002">
        <v>10</v>
      </c>
      <c r="P1002" t="s">
        <v>29</v>
      </c>
      <c r="Q1002" t="s">
        <v>30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f t="shared" si="48"/>
        <v>0</v>
      </c>
      <c r="Y1002">
        <f t="shared" si="49"/>
        <v>1178.0972450961724</v>
      </c>
    </row>
    <row r="1003" spans="1:25">
      <c r="A1003">
        <v>2021</v>
      </c>
      <c r="B1003" t="s">
        <v>25</v>
      </c>
      <c r="C1003">
        <v>28</v>
      </c>
      <c r="D1003" t="s">
        <v>54</v>
      </c>
      <c r="E1003">
        <v>30</v>
      </c>
      <c r="F1003">
        <v>1</v>
      </c>
      <c r="G1003" t="s">
        <v>62</v>
      </c>
      <c r="H1003" t="s">
        <v>31</v>
      </c>
      <c r="I1003" t="str">
        <f>VLOOKUP(H1003,[1]CODE_SHEET!$A$2:$G$153,3,FALSE)</f>
        <v>Agaricia</v>
      </c>
      <c r="J1003" t="str">
        <f>VLOOKUP(H1003,[1]CODE_SHEET!$A$2:$G$153,4,FALSE)</f>
        <v>agaricites</v>
      </c>
      <c r="K1003" s="1">
        <v>10</v>
      </c>
      <c r="L1003" s="1">
        <v>5</v>
      </c>
      <c r="M1003" s="1">
        <v>5</v>
      </c>
      <c r="N1003">
        <f t="shared" si="47"/>
        <v>117.80972450961724</v>
      </c>
      <c r="O1003">
        <v>10</v>
      </c>
      <c r="P1003" t="s">
        <v>29</v>
      </c>
      <c r="Q1003" t="s">
        <v>30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f t="shared" si="48"/>
        <v>0</v>
      </c>
      <c r="Y1003">
        <f t="shared" si="49"/>
        <v>117.80972450961724</v>
      </c>
    </row>
    <row r="1004" spans="1:25">
      <c r="A1004">
        <v>2021</v>
      </c>
      <c r="B1004" t="s">
        <v>25</v>
      </c>
      <c r="C1004">
        <v>28</v>
      </c>
      <c r="D1004" t="s">
        <v>54</v>
      </c>
      <c r="E1004">
        <v>30</v>
      </c>
      <c r="F1004">
        <v>1</v>
      </c>
      <c r="G1004" t="s">
        <v>62</v>
      </c>
      <c r="H1004" t="s">
        <v>31</v>
      </c>
      <c r="I1004" t="str">
        <f>VLOOKUP(H1004,[1]CODE_SHEET!$A$2:$G$153,3,FALSE)</f>
        <v>Agaricia</v>
      </c>
      <c r="J1004" t="str">
        <f>VLOOKUP(H1004,[1]CODE_SHEET!$A$2:$G$153,4,FALSE)</f>
        <v>agaricites</v>
      </c>
      <c r="K1004" s="1">
        <v>31</v>
      </c>
      <c r="L1004" s="1">
        <v>12</v>
      </c>
      <c r="M1004" s="1">
        <v>21</v>
      </c>
      <c r="N1004">
        <f t="shared" si="47"/>
        <v>1418.4290830957916</v>
      </c>
      <c r="O1004">
        <v>10</v>
      </c>
      <c r="P1004" t="s">
        <v>29</v>
      </c>
      <c r="Q1004" t="s">
        <v>30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f t="shared" si="48"/>
        <v>0</v>
      </c>
      <c r="Y1004">
        <f t="shared" si="49"/>
        <v>1418.4290830957916</v>
      </c>
    </row>
    <row r="1005" spans="1:25">
      <c r="A1005">
        <v>2021</v>
      </c>
      <c r="B1005" t="s">
        <v>25</v>
      </c>
      <c r="C1005">
        <v>28</v>
      </c>
      <c r="D1005" t="s">
        <v>54</v>
      </c>
      <c r="E1005">
        <v>30</v>
      </c>
      <c r="F1005">
        <v>1</v>
      </c>
      <c r="G1005" t="s">
        <v>62</v>
      </c>
      <c r="H1005" t="s">
        <v>40</v>
      </c>
      <c r="I1005" t="str">
        <f>VLOOKUP(H1005,[1]CODE_SHEET!$A$2:$G$153,3,FALSE)</f>
        <v>Siderastrea</v>
      </c>
      <c r="J1005" t="str">
        <f>VLOOKUP(H1005,[1]CODE_SHEET!$A$2:$G$153,4,FALSE)</f>
        <v>siderea</v>
      </c>
      <c r="K1005" s="1">
        <v>17</v>
      </c>
      <c r="L1005" s="1">
        <v>8</v>
      </c>
      <c r="M1005" s="1">
        <v>11</v>
      </c>
      <c r="N1005">
        <f t="shared" si="47"/>
        <v>431.96898986859657</v>
      </c>
      <c r="O1005">
        <v>10</v>
      </c>
      <c r="P1005" t="s">
        <v>29</v>
      </c>
      <c r="Q1005" t="s">
        <v>30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f t="shared" si="48"/>
        <v>0</v>
      </c>
      <c r="Y1005">
        <f t="shared" si="49"/>
        <v>431.96898986859657</v>
      </c>
    </row>
    <row r="1006" spans="1:25">
      <c r="A1006">
        <v>2021</v>
      </c>
      <c r="B1006" t="s">
        <v>25</v>
      </c>
      <c r="C1006">
        <v>28</v>
      </c>
      <c r="D1006" t="s">
        <v>54</v>
      </c>
      <c r="E1006">
        <v>30</v>
      </c>
      <c r="F1006">
        <v>1</v>
      </c>
      <c r="G1006" t="s">
        <v>62</v>
      </c>
      <c r="H1006" t="s">
        <v>31</v>
      </c>
      <c r="I1006" t="str">
        <f>VLOOKUP(H1006,[1]CODE_SHEET!$A$2:$G$153,3,FALSE)</f>
        <v>Agaricia</v>
      </c>
      <c r="J1006" t="str">
        <f>VLOOKUP(H1006,[1]CODE_SHEET!$A$2:$G$153,4,FALSE)</f>
        <v>agaricites</v>
      </c>
      <c r="K1006" s="1">
        <v>20</v>
      </c>
      <c r="L1006" s="1">
        <v>20</v>
      </c>
      <c r="M1006" s="1">
        <v>35</v>
      </c>
      <c r="N1006">
        <f t="shared" si="47"/>
        <v>2199.114857512855</v>
      </c>
      <c r="O1006">
        <v>10</v>
      </c>
      <c r="P1006" t="s">
        <v>29</v>
      </c>
      <c r="Q1006" t="s">
        <v>30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f t="shared" si="48"/>
        <v>0</v>
      </c>
      <c r="Y1006">
        <f t="shared" si="49"/>
        <v>2199.114857512855</v>
      </c>
    </row>
    <row r="1007" spans="1:25">
      <c r="A1007">
        <v>2021</v>
      </c>
      <c r="B1007" t="s">
        <v>25</v>
      </c>
      <c r="C1007">
        <v>28</v>
      </c>
      <c r="D1007" t="s">
        <v>54</v>
      </c>
      <c r="E1007">
        <v>30</v>
      </c>
      <c r="F1007">
        <v>1</v>
      </c>
      <c r="G1007" t="s">
        <v>62</v>
      </c>
      <c r="H1007" t="s">
        <v>34</v>
      </c>
      <c r="I1007" t="str">
        <f>VLOOKUP(H1007,[1]CODE_SHEET!$A$2:$G$153,3,FALSE)</f>
        <v>Porites</v>
      </c>
      <c r="J1007" t="str">
        <f>VLOOKUP(H1007,[1]CODE_SHEET!$A$2:$G$153,4,FALSE)</f>
        <v>astreoides</v>
      </c>
      <c r="K1007" s="1">
        <v>20</v>
      </c>
      <c r="L1007" s="1">
        <v>15</v>
      </c>
      <c r="M1007" s="1">
        <v>5</v>
      </c>
      <c r="N1007">
        <f t="shared" si="47"/>
        <v>274.88935718910693</v>
      </c>
      <c r="O1007">
        <v>10</v>
      </c>
      <c r="P1007" t="s">
        <v>29</v>
      </c>
      <c r="Q1007" t="s">
        <v>30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f t="shared" si="48"/>
        <v>0</v>
      </c>
      <c r="Y1007">
        <f t="shared" si="49"/>
        <v>274.88935718910693</v>
      </c>
    </row>
    <row r="1008" spans="1:25">
      <c r="A1008">
        <v>2021</v>
      </c>
      <c r="B1008" t="s">
        <v>25</v>
      </c>
      <c r="C1008">
        <v>28</v>
      </c>
      <c r="D1008" t="s">
        <v>54</v>
      </c>
      <c r="E1008">
        <v>30</v>
      </c>
      <c r="F1008">
        <v>1</v>
      </c>
      <c r="G1008" t="s">
        <v>62</v>
      </c>
      <c r="H1008" t="s">
        <v>31</v>
      </c>
      <c r="I1008" t="str">
        <f>VLOOKUP(H1008,[1]CODE_SHEET!$A$2:$G$153,3,FALSE)</f>
        <v>Agaricia</v>
      </c>
      <c r="J1008" t="str">
        <f>VLOOKUP(H1008,[1]CODE_SHEET!$A$2:$G$153,4,FALSE)</f>
        <v>agaricites</v>
      </c>
      <c r="K1008" s="1">
        <v>40</v>
      </c>
      <c r="L1008" s="1">
        <v>15</v>
      </c>
      <c r="M1008" s="1">
        <v>21</v>
      </c>
      <c r="N1008">
        <f t="shared" si="47"/>
        <v>1814.2697574481056</v>
      </c>
      <c r="O1008">
        <v>10</v>
      </c>
      <c r="P1008" t="s">
        <v>29</v>
      </c>
      <c r="Q1008" t="s">
        <v>30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f t="shared" si="48"/>
        <v>0</v>
      </c>
      <c r="Y1008">
        <f t="shared" si="49"/>
        <v>1814.2697574481056</v>
      </c>
    </row>
    <row r="1009" spans="1:25">
      <c r="A1009">
        <v>2021</v>
      </c>
      <c r="B1009" t="s">
        <v>25</v>
      </c>
      <c r="C1009">
        <v>28</v>
      </c>
      <c r="D1009" t="s">
        <v>54</v>
      </c>
      <c r="E1009">
        <v>30</v>
      </c>
      <c r="F1009">
        <v>1</v>
      </c>
      <c r="G1009" t="s">
        <v>62</v>
      </c>
      <c r="H1009" t="s">
        <v>38</v>
      </c>
      <c r="I1009" t="str">
        <f>VLOOKUP(H1009,[1]CODE_SHEET!$A$2:$G$153,3,FALSE)</f>
        <v>Orbicella</v>
      </c>
      <c r="J1009" t="str">
        <f>VLOOKUP(H1009,[1]CODE_SHEET!$A$2:$G$153,4,FALSE)</f>
        <v>faveolata</v>
      </c>
      <c r="K1009" s="1">
        <v>50</v>
      </c>
      <c r="L1009" s="1">
        <v>40</v>
      </c>
      <c r="M1009" s="1">
        <v>31</v>
      </c>
      <c r="N1009">
        <f t="shared" si="47"/>
        <v>4382.5217517577612</v>
      </c>
      <c r="O1009">
        <v>10</v>
      </c>
      <c r="P1009" t="s">
        <v>29</v>
      </c>
      <c r="Q1009" t="s">
        <v>30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f t="shared" si="48"/>
        <v>0</v>
      </c>
      <c r="Y1009">
        <f t="shared" si="49"/>
        <v>4382.5217517577612</v>
      </c>
    </row>
    <row r="1010" spans="1:25">
      <c r="A1010">
        <v>2021</v>
      </c>
      <c r="B1010" t="s">
        <v>25</v>
      </c>
      <c r="C1010">
        <v>28</v>
      </c>
      <c r="D1010" t="s">
        <v>54</v>
      </c>
      <c r="E1010">
        <v>30</v>
      </c>
      <c r="F1010">
        <v>1</v>
      </c>
      <c r="G1010" t="s">
        <v>62</v>
      </c>
      <c r="H1010" t="s">
        <v>41</v>
      </c>
      <c r="I1010" t="str">
        <f>VLOOKUP(H1010,[1]CODE_SHEET!$A$2:$G$153,3,FALSE)</f>
        <v>Millepora</v>
      </c>
      <c r="J1010" t="str">
        <f>VLOOKUP(H1010,[1]CODE_SHEET!$A$2:$G$153,4,FALSE)</f>
        <v>alcicornis</v>
      </c>
      <c r="K1010" s="1">
        <v>2</v>
      </c>
      <c r="L1010" s="1">
        <v>5</v>
      </c>
      <c r="M1010" s="1">
        <v>21</v>
      </c>
      <c r="N1010">
        <f t="shared" si="47"/>
        <v>230.90706003884981</v>
      </c>
      <c r="O1010">
        <v>10</v>
      </c>
      <c r="P1010" t="s">
        <v>29</v>
      </c>
      <c r="Q1010" t="s">
        <v>30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f t="shared" si="48"/>
        <v>0</v>
      </c>
      <c r="Y1010">
        <f t="shared" si="49"/>
        <v>230.90706003884981</v>
      </c>
    </row>
    <row r="1011" spans="1:25">
      <c r="A1011">
        <v>2021</v>
      </c>
      <c r="B1011" t="s">
        <v>25</v>
      </c>
      <c r="C1011">
        <v>28</v>
      </c>
      <c r="D1011" t="s">
        <v>54</v>
      </c>
      <c r="E1011">
        <v>30</v>
      </c>
      <c r="F1011">
        <v>1</v>
      </c>
      <c r="G1011" t="s">
        <v>62</v>
      </c>
      <c r="H1011" t="s">
        <v>41</v>
      </c>
      <c r="I1011" t="str">
        <f>VLOOKUP(H1011,[1]CODE_SHEET!$A$2:$G$153,3,FALSE)</f>
        <v>Millepora</v>
      </c>
      <c r="J1011" t="str">
        <f>VLOOKUP(H1011,[1]CODE_SHEET!$A$2:$G$153,4,FALSE)</f>
        <v>alcicornis</v>
      </c>
      <c r="K1011" s="1">
        <v>2</v>
      </c>
      <c r="L1011" s="1">
        <v>5</v>
      </c>
      <c r="M1011" s="1">
        <v>15</v>
      </c>
      <c r="N1011">
        <f t="shared" si="47"/>
        <v>164.93361431346415</v>
      </c>
      <c r="O1011">
        <v>10</v>
      </c>
      <c r="P1011" t="s">
        <v>29</v>
      </c>
      <c r="Q1011" t="s">
        <v>30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f t="shared" si="48"/>
        <v>0</v>
      </c>
      <c r="Y1011">
        <f t="shared" si="49"/>
        <v>164.93361431346415</v>
      </c>
    </row>
    <row r="1012" spans="1:25">
      <c r="A1012">
        <v>2021</v>
      </c>
      <c r="B1012" t="s">
        <v>25</v>
      </c>
      <c r="C1012">
        <v>28</v>
      </c>
      <c r="D1012" t="s">
        <v>54</v>
      </c>
      <c r="E1012">
        <v>30</v>
      </c>
      <c r="F1012">
        <v>1</v>
      </c>
      <c r="G1012" t="s">
        <v>62</v>
      </c>
      <c r="H1012" t="s">
        <v>40</v>
      </c>
      <c r="I1012" t="str">
        <f>VLOOKUP(H1012,[1]CODE_SHEET!$A$2:$G$153,3,FALSE)</f>
        <v>Siderastrea</v>
      </c>
      <c r="J1012" t="str">
        <f>VLOOKUP(H1012,[1]CODE_SHEET!$A$2:$G$153,4,FALSE)</f>
        <v>siderea</v>
      </c>
      <c r="K1012" s="1">
        <v>20</v>
      </c>
      <c r="L1012" s="1">
        <v>20</v>
      </c>
      <c r="M1012" s="1">
        <v>5</v>
      </c>
      <c r="N1012">
        <f t="shared" si="47"/>
        <v>314.15926535897933</v>
      </c>
      <c r="O1012">
        <v>10</v>
      </c>
      <c r="P1012" t="s">
        <v>29</v>
      </c>
      <c r="Q1012" t="s">
        <v>30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f t="shared" si="48"/>
        <v>0</v>
      </c>
      <c r="Y1012">
        <f t="shared" si="49"/>
        <v>314.15926535897933</v>
      </c>
    </row>
    <row r="1013" spans="1:25">
      <c r="A1013">
        <v>2021</v>
      </c>
      <c r="B1013" t="s">
        <v>25</v>
      </c>
      <c r="C1013">
        <v>28</v>
      </c>
      <c r="D1013" t="s">
        <v>54</v>
      </c>
      <c r="E1013">
        <v>30</v>
      </c>
      <c r="F1013">
        <v>1</v>
      </c>
      <c r="G1013" t="s">
        <v>62</v>
      </c>
      <c r="H1013" t="s">
        <v>40</v>
      </c>
      <c r="I1013" t="str">
        <f>VLOOKUP(H1013,[1]CODE_SHEET!$A$2:$G$153,3,FALSE)</f>
        <v>Siderastrea</v>
      </c>
      <c r="J1013" t="str">
        <f>VLOOKUP(H1013,[1]CODE_SHEET!$A$2:$G$153,4,FALSE)</f>
        <v>siderea</v>
      </c>
      <c r="K1013" s="1">
        <v>25</v>
      </c>
      <c r="L1013" s="1">
        <v>20</v>
      </c>
      <c r="M1013" s="1">
        <v>5</v>
      </c>
      <c r="N1013">
        <f t="shared" si="47"/>
        <v>353.42917352885172</v>
      </c>
      <c r="O1013">
        <v>10</v>
      </c>
      <c r="P1013" t="s">
        <v>29</v>
      </c>
      <c r="Q1013" t="s">
        <v>30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f t="shared" si="48"/>
        <v>0</v>
      </c>
      <c r="Y1013">
        <f t="shared" si="49"/>
        <v>353.42917352885172</v>
      </c>
    </row>
    <row r="1014" spans="1:25">
      <c r="A1014">
        <v>2021</v>
      </c>
      <c r="B1014" t="s">
        <v>25</v>
      </c>
      <c r="C1014">
        <v>28</v>
      </c>
      <c r="D1014" t="s">
        <v>54</v>
      </c>
      <c r="E1014">
        <v>30</v>
      </c>
      <c r="F1014">
        <v>1</v>
      </c>
      <c r="G1014" t="s">
        <v>62</v>
      </c>
      <c r="H1014" t="s">
        <v>31</v>
      </c>
      <c r="I1014" t="str">
        <f>VLOOKUP(H1014,[1]CODE_SHEET!$A$2:$G$153,3,FALSE)</f>
        <v>Agaricia</v>
      </c>
      <c r="J1014" t="str">
        <f>VLOOKUP(H1014,[1]CODE_SHEET!$A$2:$G$153,4,FALSE)</f>
        <v>agaricites</v>
      </c>
      <c r="K1014" s="1">
        <v>30</v>
      </c>
      <c r="L1014" s="1">
        <v>25</v>
      </c>
      <c r="M1014" s="1">
        <v>15</v>
      </c>
      <c r="N1014">
        <f t="shared" si="47"/>
        <v>1295.9069696057895</v>
      </c>
      <c r="O1014">
        <v>10</v>
      </c>
      <c r="P1014" t="s">
        <v>29</v>
      </c>
      <c r="Q1014" t="s">
        <v>30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f t="shared" si="48"/>
        <v>0</v>
      </c>
      <c r="Y1014">
        <f t="shared" si="49"/>
        <v>1295.9069696057895</v>
      </c>
    </row>
    <row r="1015" spans="1:25">
      <c r="A1015">
        <v>2021</v>
      </c>
      <c r="B1015" t="s">
        <v>25</v>
      </c>
      <c r="C1015">
        <v>28</v>
      </c>
      <c r="D1015" t="s">
        <v>54</v>
      </c>
      <c r="E1015">
        <v>30</v>
      </c>
      <c r="F1015">
        <v>1</v>
      </c>
      <c r="G1015" t="s">
        <v>62</v>
      </c>
      <c r="H1015" t="s">
        <v>56</v>
      </c>
      <c r="I1015" t="str">
        <f>VLOOKUP(H1015,[1]CODE_SHEET!$A$2:$G$153,3,FALSE)</f>
        <v>Madracis</v>
      </c>
      <c r="J1015" t="str">
        <f>VLOOKUP(H1015,[1]CODE_SHEET!$A$2:$G$153,4,FALSE)</f>
        <v>decactis</v>
      </c>
      <c r="K1015" s="1">
        <v>10</v>
      </c>
      <c r="L1015" s="1">
        <v>10</v>
      </c>
      <c r="M1015" s="1">
        <v>5</v>
      </c>
      <c r="N1015">
        <f t="shared" si="47"/>
        <v>157.07963267948966</v>
      </c>
      <c r="O1015">
        <v>10</v>
      </c>
      <c r="P1015" t="s">
        <v>29</v>
      </c>
      <c r="Q1015" t="s">
        <v>30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f t="shared" si="48"/>
        <v>0</v>
      </c>
      <c r="Y1015">
        <f t="shared" si="49"/>
        <v>157.07963267948966</v>
      </c>
    </row>
    <row r="1016" spans="1:25">
      <c r="A1016">
        <v>2021</v>
      </c>
      <c r="B1016" t="s">
        <v>25</v>
      </c>
      <c r="C1016">
        <v>28</v>
      </c>
      <c r="D1016" t="s">
        <v>54</v>
      </c>
      <c r="E1016">
        <v>30</v>
      </c>
      <c r="F1016">
        <v>1</v>
      </c>
      <c r="G1016" t="s">
        <v>62</v>
      </c>
      <c r="H1016" t="s">
        <v>34</v>
      </c>
      <c r="I1016" t="str">
        <f>VLOOKUP(H1016,[1]CODE_SHEET!$A$2:$G$153,3,FALSE)</f>
        <v>Porites</v>
      </c>
      <c r="J1016" t="str">
        <f>VLOOKUP(H1016,[1]CODE_SHEET!$A$2:$G$153,4,FALSE)</f>
        <v>astreoides</v>
      </c>
      <c r="K1016" s="1">
        <v>10</v>
      </c>
      <c r="L1016" s="1">
        <v>10</v>
      </c>
      <c r="M1016" s="1">
        <v>7</v>
      </c>
      <c r="N1016">
        <f t="shared" si="47"/>
        <v>219.91148575128551</v>
      </c>
      <c r="O1016">
        <v>10</v>
      </c>
      <c r="P1016" t="s">
        <v>29</v>
      </c>
      <c r="Q1016" t="s">
        <v>30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f t="shared" si="48"/>
        <v>0</v>
      </c>
      <c r="Y1016">
        <f t="shared" si="49"/>
        <v>219.91148575128551</v>
      </c>
    </row>
    <row r="1017" spans="1:25">
      <c r="A1017">
        <v>2021</v>
      </c>
      <c r="B1017" t="s">
        <v>25</v>
      </c>
      <c r="C1017">
        <v>28</v>
      </c>
      <c r="D1017" t="s">
        <v>26</v>
      </c>
      <c r="E1017">
        <v>35</v>
      </c>
      <c r="F1017">
        <v>1</v>
      </c>
      <c r="G1017" t="s">
        <v>62</v>
      </c>
      <c r="H1017" t="s">
        <v>41</v>
      </c>
      <c r="I1017" t="str">
        <f>VLOOKUP(H1017,[1]CODE_SHEET!$A$2:$G$153,3,FALSE)</f>
        <v>Millepora</v>
      </c>
      <c r="J1017" t="str">
        <f>VLOOKUP(H1017,[1]CODE_SHEET!$A$2:$G$153,4,FALSE)</f>
        <v>alcicornis</v>
      </c>
      <c r="K1017" s="1">
        <v>20</v>
      </c>
      <c r="L1017" s="1">
        <v>5</v>
      </c>
      <c r="M1017" s="1">
        <v>41</v>
      </c>
      <c r="N1017">
        <f t="shared" si="47"/>
        <v>1610.0662349647689</v>
      </c>
      <c r="O1017">
        <v>10</v>
      </c>
      <c r="P1017" t="s">
        <v>29</v>
      </c>
      <c r="Q1017" t="s">
        <v>30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f t="shared" si="48"/>
        <v>0</v>
      </c>
      <c r="Y1017">
        <f t="shared" si="49"/>
        <v>1610.0662349647689</v>
      </c>
    </row>
    <row r="1018" spans="1:25">
      <c r="A1018">
        <v>2021</v>
      </c>
      <c r="B1018" t="s">
        <v>25</v>
      </c>
      <c r="C1018">
        <v>28</v>
      </c>
      <c r="D1018" t="s">
        <v>26</v>
      </c>
      <c r="E1018">
        <v>35</v>
      </c>
      <c r="F1018">
        <v>1</v>
      </c>
      <c r="G1018" t="s">
        <v>62</v>
      </c>
      <c r="H1018" t="s">
        <v>31</v>
      </c>
      <c r="I1018" t="str">
        <f>VLOOKUP(H1018,[1]CODE_SHEET!$A$2:$G$153,3,FALSE)</f>
        <v>Agaricia</v>
      </c>
      <c r="J1018" t="str">
        <f>VLOOKUP(H1018,[1]CODE_SHEET!$A$2:$G$153,4,FALSE)</f>
        <v>agaricites</v>
      </c>
      <c r="K1018" s="1">
        <v>10</v>
      </c>
      <c r="L1018" s="1">
        <v>60</v>
      </c>
      <c r="M1018" s="1">
        <v>21</v>
      </c>
      <c r="N1018">
        <f t="shared" si="47"/>
        <v>2309.070600388498</v>
      </c>
      <c r="O1018">
        <v>10</v>
      </c>
      <c r="P1018" t="s">
        <v>29</v>
      </c>
      <c r="Q1018" t="s">
        <v>30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f t="shared" si="48"/>
        <v>0</v>
      </c>
      <c r="Y1018">
        <f t="shared" si="49"/>
        <v>2309.070600388498</v>
      </c>
    </row>
    <row r="1019" spans="1:25">
      <c r="A1019">
        <v>2021</v>
      </c>
      <c r="B1019" t="s">
        <v>25</v>
      </c>
      <c r="C1019">
        <v>28</v>
      </c>
      <c r="D1019" t="s">
        <v>26</v>
      </c>
      <c r="E1019">
        <v>35</v>
      </c>
      <c r="F1019">
        <v>1</v>
      </c>
      <c r="G1019" t="s">
        <v>62</v>
      </c>
      <c r="H1019" t="s">
        <v>41</v>
      </c>
      <c r="I1019" t="str">
        <f>VLOOKUP(H1019,[1]CODE_SHEET!$A$2:$G$153,3,FALSE)</f>
        <v>Millepora</v>
      </c>
      <c r="J1019" t="str">
        <f>VLOOKUP(H1019,[1]CODE_SHEET!$A$2:$G$153,4,FALSE)</f>
        <v>alcicornis</v>
      </c>
      <c r="K1019" s="1">
        <v>40</v>
      </c>
      <c r="L1019" s="1">
        <v>5</v>
      </c>
      <c r="M1019" s="1">
        <v>51</v>
      </c>
      <c r="N1019">
        <f t="shared" si="47"/>
        <v>3604.9775699942875</v>
      </c>
      <c r="O1019">
        <v>10</v>
      </c>
      <c r="P1019" t="s">
        <v>29</v>
      </c>
      <c r="Q1019" t="s">
        <v>30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f t="shared" si="48"/>
        <v>0</v>
      </c>
      <c r="Y1019">
        <f t="shared" si="49"/>
        <v>3604.9775699942875</v>
      </c>
    </row>
    <row r="1020" spans="1:25">
      <c r="A1020">
        <v>2021</v>
      </c>
      <c r="B1020" t="s">
        <v>25</v>
      </c>
      <c r="C1020">
        <v>28</v>
      </c>
      <c r="D1020" t="s">
        <v>26</v>
      </c>
      <c r="E1020">
        <v>35</v>
      </c>
      <c r="F1020">
        <v>1</v>
      </c>
      <c r="G1020" t="s">
        <v>62</v>
      </c>
      <c r="H1020" t="s">
        <v>34</v>
      </c>
      <c r="I1020" t="str">
        <f>VLOOKUP(H1020,[1]CODE_SHEET!$A$2:$G$153,3,FALSE)</f>
        <v>Porites</v>
      </c>
      <c r="J1020" t="str">
        <f>VLOOKUP(H1020,[1]CODE_SHEET!$A$2:$G$153,4,FALSE)</f>
        <v>astreoides</v>
      </c>
      <c r="K1020" s="1">
        <v>20</v>
      </c>
      <c r="L1020" s="1">
        <v>20</v>
      </c>
      <c r="M1020" s="1">
        <v>5</v>
      </c>
      <c r="N1020">
        <f t="shared" si="47"/>
        <v>314.15926535897933</v>
      </c>
      <c r="O1020">
        <v>10</v>
      </c>
      <c r="P1020" t="s">
        <v>29</v>
      </c>
      <c r="Q1020" t="s">
        <v>30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f t="shared" si="48"/>
        <v>0</v>
      </c>
      <c r="Y1020">
        <f t="shared" si="49"/>
        <v>314.15926535897933</v>
      </c>
    </row>
    <row r="1021" spans="1:25">
      <c r="A1021">
        <v>2021</v>
      </c>
      <c r="B1021" t="s">
        <v>25</v>
      </c>
      <c r="C1021">
        <v>28</v>
      </c>
      <c r="D1021" t="s">
        <v>26</v>
      </c>
      <c r="E1021">
        <v>35</v>
      </c>
      <c r="F1021">
        <v>1</v>
      </c>
      <c r="G1021" t="s">
        <v>62</v>
      </c>
      <c r="H1021" t="s">
        <v>33</v>
      </c>
      <c r="I1021" t="str">
        <f>VLOOKUP(H1021,[1]CODE_SHEET!$A$2:$G$153,3,FALSE)</f>
        <v>Orbicella</v>
      </c>
      <c r="J1021" t="str">
        <f>VLOOKUP(H1021,[1]CODE_SHEET!$A$2:$G$153,4,FALSE)</f>
        <v>annularis</v>
      </c>
      <c r="K1021" s="1">
        <v>60</v>
      </c>
      <c r="L1021" s="1">
        <v>40</v>
      </c>
      <c r="M1021" s="1">
        <v>71</v>
      </c>
      <c r="N1021">
        <f t="shared" si="47"/>
        <v>11152.653920243765</v>
      </c>
      <c r="O1021">
        <v>10</v>
      </c>
      <c r="P1021" t="s">
        <v>29</v>
      </c>
      <c r="Q1021" t="s">
        <v>30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f t="shared" si="48"/>
        <v>0</v>
      </c>
      <c r="Y1021">
        <f t="shared" si="49"/>
        <v>11152.653920243765</v>
      </c>
    </row>
    <row r="1022" spans="1:25">
      <c r="A1022">
        <v>2021</v>
      </c>
      <c r="B1022" t="s">
        <v>25</v>
      </c>
      <c r="C1022">
        <v>28</v>
      </c>
      <c r="D1022" t="s">
        <v>26</v>
      </c>
      <c r="E1022">
        <v>35</v>
      </c>
      <c r="F1022">
        <v>1</v>
      </c>
      <c r="G1022" t="s">
        <v>62</v>
      </c>
      <c r="H1022" t="s">
        <v>31</v>
      </c>
      <c r="I1022" t="str">
        <f>VLOOKUP(H1022,[1]CODE_SHEET!$A$2:$G$153,3,FALSE)</f>
        <v>Agaricia</v>
      </c>
      <c r="J1022" t="str">
        <f>VLOOKUP(H1022,[1]CODE_SHEET!$A$2:$G$153,4,FALSE)</f>
        <v>agaricites</v>
      </c>
      <c r="K1022" s="1">
        <v>80</v>
      </c>
      <c r="L1022" s="1">
        <v>100</v>
      </c>
      <c r="M1022" s="1">
        <v>121</v>
      </c>
      <c r="N1022">
        <f t="shared" si="47"/>
        <v>34211.943997592847</v>
      </c>
      <c r="O1022">
        <v>10</v>
      </c>
      <c r="P1022" t="s">
        <v>29</v>
      </c>
      <c r="Q1022" t="s">
        <v>30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f t="shared" si="48"/>
        <v>0</v>
      </c>
      <c r="Y1022">
        <f t="shared" si="49"/>
        <v>34211.943997592847</v>
      </c>
    </row>
    <row r="1023" spans="1:25">
      <c r="A1023">
        <v>2021</v>
      </c>
      <c r="B1023" t="s">
        <v>25</v>
      </c>
      <c r="C1023">
        <v>28</v>
      </c>
      <c r="D1023" t="s">
        <v>26</v>
      </c>
      <c r="E1023">
        <v>35</v>
      </c>
      <c r="F1023">
        <v>1</v>
      </c>
      <c r="G1023" t="s">
        <v>62</v>
      </c>
      <c r="H1023" t="s">
        <v>33</v>
      </c>
      <c r="I1023" t="str">
        <f>VLOOKUP(H1023,[1]CODE_SHEET!$A$2:$G$153,3,FALSE)</f>
        <v>Orbicella</v>
      </c>
      <c r="J1023" t="str">
        <f>VLOOKUP(H1023,[1]CODE_SHEET!$A$2:$G$153,4,FALSE)</f>
        <v>annularis</v>
      </c>
      <c r="K1023" s="1">
        <v>12</v>
      </c>
      <c r="L1023" s="1">
        <v>10</v>
      </c>
      <c r="M1023" s="1">
        <v>41</v>
      </c>
      <c r="N1023">
        <f t="shared" si="47"/>
        <v>1416.8582867689965</v>
      </c>
      <c r="O1023">
        <v>10</v>
      </c>
      <c r="P1023" t="s">
        <v>29</v>
      </c>
      <c r="Q1023" t="s">
        <v>30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f t="shared" si="48"/>
        <v>0</v>
      </c>
      <c r="Y1023">
        <f t="shared" si="49"/>
        <v>1416.8582867689965</v>
      </c>
    </row>
    <row r="1024" spans="1:25">
      <c r="A1024">
        <v>2021</v>
      </c>
      <c r="B1024" t="s">
        <v>25</v>
      </c>
      <c r="C1024">
        <v>28</v>
      </c>
      <c r="D1024" t="s">
        <v>26</v>
      </c>
      <c r="E1024">
        <v>35</v>
      </c>
      <c r="F1024">
        <v>1</v>
      </c>
      <c r="G1024" t="s">
        <v>62</v>
      </c>
      <c r="H1024" t="s">
        <v>32</v>
      </c>
      <c r="I1024" t="str">
        <f>VLOOKUP(H1024,[1]CODE_SHEET!$A$2:$G$153,3,FALSE)</f>
        <v>Porites</v>
      </c>
      <c r="J1024" t="str">
        <f>VLOOKUP(H1024,[1]CODE_SHEET!$A$2:$G$153,4,FALSE)</f>
        <v>porites</v>
      </c>
      <c r="K1024" s="1">
        <v>12</v>
      </c>
      <c r="L1024" s="1">
        <v>12</v>
      </c>
      <c r="M1024" s="1">
        <v>15</v>
      </c>
      <c r="N1024">
        <f t="shared" si="47"/>
        <v>565.48667764616278</v>
      </c>
      <c r="O1024">
        <v>10</v>
      </c>
      <c r="P1024" t="s">
        <v>29</v>
      </c>
      <c r="Q1024" t="s">
        <v>30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f t="shared" si="48"/>
        <v>0</v>
      </c>
      <c r="Y1024">
        <f t="shared" si="49"/>
        <v>565.48667764616278</v>
      </c>
    </row>
    <row r="1025" spans="1:25">
      <c r="A1025">
        <v>2021</v>
      </c>
      <c r="B1025" t="s">
        <v>25</v>
      </c>
      <c r="C1025">
        <v>28</v>
      </c>
      <c r="D1025" t="s">
        <v>26</v>
      </c>
      <c r="E1025">
        <v>35</v>
      </c>
      <c r="F1025">
        <v>1</v>
      </c>
      <c r="G1025" t="s">
        <v>62</v>
      </c>
      <c r="H1025" t="s">
        <v>34</v>
      </c>
      <c r="I1025" t="str">
        <f>VLOOKUP(H1025,[1]CODE_SHEET!$A$2:$G$153,3,FALSE)</f>
        <v>Porites</v>
      </c>
      <c r="J1025" t="str">
        <f>VLOOKUP(H1025,[1]CODE_SHEET!$A$2:$G$153,4,FALSE)</f>
        <v>astreoides</v>
      </c>
      <c r="K1025" s="1">
        <v>30</v>
      </c>
      <c r="L1025" s="1">
        <v>20</v>
      </c>
      <c r="M1025" s="1">
        <v>5</v>
      </c>
      <c r="N1025">
        <f t="shared" si="47"/>
        <v>392.69908169872417</v>
      </c>
      <c r="O1025">
        <v>10</v>
      </c>
      <c r="P1025" t="s">
        <v>29</v>
      </c>
      <c r="Q1025" t="s">
        <v>30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f t="shared" si="48"/>
        <v>0</v>
      </c>
      <c r="Y1025">
        <f t="shared" si="49"/>
        <v>392.69908169872417</v>
      </c>
    </row>
    <row r="1026" spans="1:25">
      <c r="A1026">
        <v>2021</v>
      </c>
      <c r="B1026" t="s">
        <v>25</v>
      </c>
      <c r="C1026">
        <v>28</v>
      </c>
      <c r="D1026" t="s">
        <v>26</v>
      </c>
      <c r="E1026">
        <v>35</v>
      </c>
      <c r="F1026">
        <v>1</v>
      </c>
      <c r="G1026" t="s">
        <v>62</v>
      </c>
      <c r="H1026" t="s">
        <v>31</v>
      </c>
      <c r="I1026" t="str">
        <f>VLOOKUP(H1026,[1]CODE_SHEET!$A$2:$G$153,3,FALSE)</f>
        <v>Agaricia</v>
      </c>
      <c r="J1026" t="str">
        <f>VLOOKUP(H1026,[1]CODE_SHEET!$A$2:$G$153,4,FALSE)</f>
        <v>agaricites</v>
      </c>
      <c r="K1026" s="1">
        <v>20</v>
      </c>
      <c r="L1026" s="1">
        <v>30</v>
      </c>
      <c r="M1026" s="1">
        <v>5</v>
      </c>
      <c r="N1026">
        <f t="shared" si="47"/>
        <v>392.69908169872417</v>
      </c>
      <c r="O1026">
        <v>10</v>
      </c>
      <c r="P1026" t="s">
        <v>29</v>
      </c>
      <c r="Q1026" t="s">
        <v>30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f t="shared" si="48"/>
        <v>0</v>
      </c>
      <c r="Y1026">
        <f t="shared" si="49"/>
        <v>392.69908169872417</v>
      </c>
    </row>
    <row r="1027" spans="1:25">
      <c r="A1027">
        <v>2021</v>
      </c>
      <c r="B1027" t="s">
        <v>25</v>
      </c>
      <c r="C1027">
        <v>28</v>
      </c>
      <c r="D1027" t="s">
        <v>26</v>
      </c>
      <c r="E1027">
        <v>35</v>
      </c>
      <c r="F1027">
        <v>1</v>
      </c>
      <c r="G1027" t="s">
        <v>62</v>
      </c>
      <c r="H1027" t="s">
        <v>66</v>
      </c>
      <c r="I1027" t="str">
        <f>VLOOKUP(H1027,[1]CODE_SHEET!$A$2:$G$153,3,FALSE)</f>
        <v>Agaricia</v>
      </c>
      <c r="J1027" t="str">
        <f>VLOOKUP(H1027,[1]CODE_SHEET!$A$2:$G$153,4,FALSE)</f>
        <v>fragilis</v>
      </c>
      <c r="K1027" s="1">
        <v>70</v>
      </c>
      <c r="L1027" s="1">
        <v>60</v>
      </c>
      <c r="M1027" s="1">
        <v>41</v>
      </c>
      <c r="N1027">
        <f t="shared" ref="N1027:N1090" si="50">PI()*(K1027/2)*M1027+PI()*(L1027/2)*M1027</f>
        <v>8372.3444218167988</v>
      </c>
      <c r="O1027">
        <v>10</v>
      </c>
      <c r="P1027" t="s">
        <v>29</v>
      </c>
      <c r="Q1027" t="s">
        <v>30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f t="shared" si="48"/>
        <v>0</v>
      </c>
      <c r="Y1027">
        <f t="shared" si="49"/>
        <v>8372.3444218167988</v>
      </c>
    </row>
    <row r="1028" spans="1:25">
      <c r="A1028">
        <v>2021</v>
      </c>
      <c r="B1028" t="s">
        <v>25</v>
      </c>
      <c r="C1028">
        <v>28</v>
      </c>
      <c r="D1028" t="s">
        <v>26</v>
      </c>
      <c r="E1028">
        <v>35</v>
      </c>
      <c r="F1028">
        <v>1</v>
      </c>
      <c r="G1028" t="s">
        <v>62</v>
      </c>
      <c r="H1028" t="s">
        <v>38</v>
      </c>
      <c r="I1028" t="str">
        <f>VLOOKUP(H1028,[1]CODE_SHEET!$A$2:$G$153,3,FALSE)</f>
        <v>Orbicella</v>
      </c>
      <c r="J1028" t="str">
        <f>VLOOKUP(H1028,[1]CODE_SHEET!$A$2:$G$153,4,FALSE)</f>
        <v>faveolata</v>
      </c>
      <c r="K1028" s="1">
        <v>50</v>
      </c>
      <c r="L1028" s="1">
        <v>40</v>
      </c>
      <c r="M1028" s="1">
        <v>21</v>
      </c>
      <c r="N1028">
        <f t="shared" si="50"/>
        <v>2968.8050576423548</v>
      </c>
      <c r="O1028">
        <v>10</v>
      </c>
      <c r="P1028" t="s">
        <v>29</v>
      </c>
      <c r="Q1028" t="s">
        <v>30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f t="shared" si="48"/>
        <v>0</v>
      </c>
      <c r="Y1028">
        <f t="shared" si="49"/>
        <v>2968.8050576423548</v>
      </c>
    </row>
    <row r="1029" spans="1:25">
      <c r="A1029">
        <v>2021</v>
      </c>
      <c r="B1029" t="s">
        <v>25</v>
      </c>
      <c r="C1029">
        <v>28</v>
      </c>
      <c r="D1029" t="s">
        <v>26</v>
      </c>
      <c r="E1029">
        <v>35</v>
      </c>
      <c r="F1029">
        <v>1</v>
      </c>
      <c r="G1029" t="s">
        <v>62</v>
      </c>
      <c r="H1029" t="s">
        <v>31</v>
      </c>
      <c r="I1029" t="str">
        <f>VLOOKUP(H1029,[1]CODE_SHEET!$A$2:$G$153,3,FALSE)</f>
        <v>Agaricia</v>
      </c>
      <c r="J1029" t="str">
        <f>VLOOKUP(H1029,[1]CODE_SHEET!$A$2:$G$153,4,FALSE)</f>
        <v>agaricites</v>
      </c>
      <c r="K1029" s="1">
        <v>65</v>
      </c>
      <c r="L1029" s="1">
        <v>50</v>
      </c>
      <c r="M1029" s="1">
        <v>51</v>
      </c>
      <c r="N1029">
        <f t="shared" si="50"/>
        <v>9212.7204566520686</v>
      </c>
      <c r="O1029">
        <v>10</v>
      </c>
      <c r="P1029" t="s">
        <v>29</v>
      </c>
      <c r="Q1029" t="s">
        <v>30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f t="shared" si="48"/>
        <v>0</v>
      </c>
      <c r="Y1029">
        <f t="shared" si="49"/>
        <v>9212.7204566520686</v>
      </c>
    </row>
    <row r="1030" spans="1:25">
      <c r="A1030">
        <v>2021</v>
      </c>
      <c r="B1030" t="s">
        <v>25</v>
      </c>
      <c r="C1030">
        <v>28</v>
      </c>
      <c r="D1030" t="s">
        <v>26</v>
      </c>
      <c r="E1030">
        <v>35</v>
      </c>
      <c r="F1030">
        <v>1</v>
      </c>
      <c r="G1030" t="s">
        <v>62</v>
      </c>
      <c r="H1030" t="s">
        <v>41</v>
      </c>
      <c r="I1030" t="str">
        <f>VLOOKUP(H1030,[1]CODE_SHEET!$A$2:$G$153,3,FALSE)</f>
        <v>Millepora</v>
      </c>
      <c r="J1030" t="str">
        <f>VLOOKUP(H1030,[1]CODE_SHEET!$A$2:$G$153,4,FALSE)</f>
        <v>alcicornis</v>
      </c>
      <c r="K1030" s="1">
        <v>10</v>
      </c>
      <c r="L1030" s="1">
        <v>10</v>
      </c>
      <c r="M1030" s="1">
        <v>21</v>
      </c>
      <c r="N1030">
        <f t="shared" si="50"/>
        <v>659.73445725385659</v>
      </c>
      <c r="O1030">
        <v>10</v>
      </c>
      <c r="P1030" t="s">
        <v>29</v>
      </c>
      <c r="Q1030" t="s">
        <v>30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f t="shared" si="48"/>
        <v>0</v>
      </c>
      <c r="Y1030">
        <f t="shared" si="49"/>
        <v>659.73445725385659</v>
      </c>
    </row>
    <row r="1031" spans="1:25">
      <c r="A1031">
        <v>2021</v>
      </c>
      <c r="B1031" t="s">
        <v>25</v>
      </c>
      <c r="C1031">
        <v>28</v>
      </c>
      <c r="D1031" t="s">
        <v>26</v>
      </c>
      <c r="E1031">
        <v>35</v>
      </c>
      <c r="F1031">
        <v>1</v>
      </c>
      <c r="G1031" t="s">
        <v>62</v>
      </c>
      <c r="H1031" t="s">
        <v>33</v>
      </c>
      <c r="I1031" t="str">
        <f>VLOOKUP(H1031,[1]CODE_SHEET!$A$2:$G$153,3,FALSE)</f>
        <v>Orbicella</v>
      </c>
      <c r="J1031" t="str">
        <f>VLOOKUP(H1031,[1]CODE_SHEET!$A$2:$G$153,4,FALSE)</f>
        <v>annularis</v>
      </c>
      <c r="K1031" s="1">
        <v>40</v>
      </c>
      <c r="L1031" s="1">
        <v>60</v>
      </c>
      <c r="M1031" s="1">
        <v>41</v>
      </c>
      <c r="N1031">
        <f t="shared" si="50"/>
        <v>6440.2649398590756</v>
      </c>
      <c r="O1031">
        <v>10</v>
      </c>
      <c r="P1031" t="s">
        <v>29</v>
      </c>
      <c r="Q1031" t="s">
        <v>30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f t="shared" si="48"/>
        <v>0</v>
      </c>
      <c r="Y1031">
        <f t="shared" si="49"/>
        <v>6440.2649398590756</v>
      </c>
    </row>
    <row r="1032" spans="1:25">
      <c r="A1032">
        <v>2021</v>
      </c>
      <c r="B1032" t="s">
        <v>25</v>
      </c>
      <c r="C1032">
        <v>28</v>
      </c>
      <c r="D1032" t="s">
        <v>26</v>
      </c>
      <c r="E1032">
        <v>35</v>
      </c>
      <c r="F1032">
        <v>1</v>
      </c>
      <c r="G1032" t="s">
        <v>62</v>
      </c>
      <c r="H1032" t="s">
        <v>33</v>
      </c>
      <c r="I1032" t="str">
        <f>VLOOKUP(H1032,[1]CODE_SHEET!$A$2:$G$153,3,FALSE)</f>
        <v>Orbicella</v>
      </c>
      <c r="J1032" t="str">
        <f>VLOOKUP(H1032,[1]CODE_SHEET!$A$2:$G$153,4,FALSE)</f>
        <v>annularis</v>
      </c>
      <c r="K1032" s="1">
        <v>40</v>
      </c>
      <c r="L1032" s="1">
        <v>25</v>
      </c>
      <c r="M1032" s="1">
        <v>21</v>
      </c>
      <c r="N1032">
        <f t="shared" si="50"/>
        <v>2144.1369860750337</v>
      </c>
      <c r="O1032">
        <v>10</v>
      </c>
      <c r="P1032" t="s">
        <v>29</v>
      </c>
      <c r="Q1032" t="s">
        <v>30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f t="shared" si="48"/>
        <v>0</v>
      </c>
      <c r="Y1032">
        <f t="shared" si="49"/>
        <v>2144.1369860750337</v>
      </c>
    </row>
    <row r="1033" spans="1:25">
      <c r="A1033">
        <v>2021</v>
      </c>
      <c r="B1033" t="s">
        <v>25</v>
      </c>
      <c r="C1033">
        <v>28</v>
      </c>
      <c r="D1033" t="s">
        <v>26</v>
      </c>
      <c r="E1033">
        <v>35</v>
      </c>
      <c r="F1033">
        <v>1</v>
      </c>
      <c r="G1033" t="s">
        <v>62</v>
      </c>
      <c r="H1033" t="s">
        <v>43</v>
      </c>
      <c r="I1033" t="str">
        <f>VLOOKUP(H1033,[1]CODE_SHEET!$A$2:$G$153,3,FALSE)</f>
        <v>Eusmilia</v>
      </c>
      <c r="J1033" t="str">
        <f>VLOOKUP(H1033,[1]CODE_SHEET!$A$2:$G$153,4,FALSE)</f>
        <v>fastigiata</v>
      </c>
      <c r="K1033" s="1">
        <v>20</v>
      </c>
      <c r="L1033" s="1">
        <v>10</v>
      </c>
      <c r="M1033" s="1">
        <v>5</v>
      </c>
      <c r="N1033">
        <f t="shared" si="50"/>
        <v>235.61944901923448</v>
      </c>
      <c r="O1033">
        <v>10</v>
      </c>
      <c r="P1033" t="s">
        <v>29</v>
      </c>
      <c r="Q1033" t="s">
        <v>30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f t="shared" si="48"/>
        <v>0</v>
      </c>
      <c r="Y1033">
        <f t="shared" si="49"/>
        <v>235.61944901923448</v>
      </c>
    </row>
    <row r="1034" spans="1:25">
      <c r="A1034">
        <v>2021</v>
      </c>
      <c r="B1034" t="s">
        <v>25</v>
      </c>
      <c r="C1034">
        <v>28</v>
      </c>
      <c r="D1034" t="s">
        <v>26</v>
      </c>
      <c r="E1034">
        <v>35</v>
      </c>
      <c r="F1034">
        <v>1</v>
      </c>
      <c r="G1034" t="s">
        <v>62</v>
      </c>
      <c r="H1034" t="s">
        <v>41</v>
      </c>
      <c r="I1034" t="str">
        <f>VLOOKUP(H1034,[1]CODE_SHEET!$A$2:$G$153,3,FALSE)</f>
        <v>Millepora</v>
      </c>
      <c r="J1034" t="str">
        <f>VLOOKUP(H1034,[1]CODE_SHEET!$A$2:$G$153,4,FALSE)</f>
        <v>alcicornis</v>
      </c>
      <c r="K1034" s="1">
        <v>5</v>
      </c>
      <c r="L1034" s="1">
        <v>1</v>
      </c>
      <c r="M1034" s="1">
        <v>5</v>
      </c>
      <c r="N1034">
        <f t="shared" si="50"/>
        <v>47.1238898038469</v>
      </c>
      <c r="O1034">
        <v>10</v>
      </c>
      <c r="P1034" t="s">
        <v>29</v>
      </c>
      <c r="Q1034" t="s">
        <v>30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f t="shared" si="48"/>
        <v>0</v>
      </c>
      <c r="Y1034">
        <f t="shared" si="49"/>
        <v>47.1238898038469</v>
      </c>
    </row>
    <row r="1035" spans="1:25">
      <c r="A1035">
        <v>2021</v>
      </c>
      <c r="B1035" t="s">
        <v>25</v>
      </c>
      <c r="C1035">
        <v>28</v>
      </c>
      <c r="D1035" t="s">
        <v>26</v>
      </c>
      <c r="E1035">
        <v>35</v>
      </c>
      <c r="F1035">
        <v>1</v>
      </c>
      <c r="G1035" t="s">
        <v>62</v>
      </c>
      <c r="H1035" t="s">
        <v>49</v>
      </c>
      <c r="I1035" t="str">
        <f>VLOOKUP(H1035,[1]CODE_SHEET!$A$2:$G$153,3,FALSE)</f>
        <v>Colpophyllia</v>
      </c>
      <c r="J1035" t="str">
        <f>VLOOKUP(H1035,[1]CODE_SHEET!$A$2:$G$153,4,FALSE)</f>
        <v>natans</v>
      </c>
      <c r="K1035" s="1">
        <v>20</v>
      </c>
      <c r="L1035" s="1">
        <v>10</v>
      </c>
      <c r="M1035" s="1">
        <v>2</v>
      </c>
      <c r="N1035">
        <f t="shared" si="50"/>
        <v>94.247779607693786</v>
      </c>
      <c r="O1035">
        <v>10</v>
      </c>
      <c r="P1035" t="s">
        <v>29</v>
      </c>
      <c r="Q1035" t="s">
        <v>30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f t="shared" si="48"/>
        <v>0</v>
      </c>
      <c r="Y1035">
        <f t="shared" si="49"/>
        <v>94.247779607693786</v>
      </c>
    </row>
    <row r="1036" spans="1:25">
      <c r="A1036">
        <v>2021</v>
      </c>
      <c r="B1036" t="s">
        <v>25</v>
      </c>
      <c r="C1036">
        <v>28</v>
      </c>
      <c r="D1036" t="s">
        <v>26</v>
      </c>
      <c r="E1036">
        <v>35</v>
      </c>
      <c r="F1036">
        <v>1</v>
      </c>
      <c r="G1036" t="s">
        <v>62</v>
      </c>
      <c r="H1036" t="s">
        <v>31</v>
      </c>
      <c r="I1036" t="str">
        <f>VLOOKUP(H1036,[1]CODE_SHEET!$A$2:$G$153,3,FALSE)</f>
        <v>Agaricia</v>
      </c>
      <c r="J1036" t="str">
        <f>VLOOKUP(H1036,[1]CODE_SHEET!$A$2:$G$153,4,FALSE)</f>
        <v>agaricites</v>
      </c>
      <c r="K1036" s="1">
        <v>10</v>
      </c>
      <c r="L1036" s="1">
        <v>10</v>
      </c>
      <c r="M1036" s="1">
        <v>5</v>
      </c>
      <c r="N1036">
        <f t="shared" si="50"/>
        <v>157.07963267948966</v>
      </c>
      <c r="O1036">
        <v>10</v>
      </c>
      <c r="P1036" t="s">
        <v>29</v>
      </c>
      <c r="Q1036" t="s">
        <v>30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f t="shared" si="48"/>
        <v>0</v>
      </c>
      <c r="Y1036">
        <f t="shared" si="49"/>
        <v>157.07963267948966</v>
      </c>
    </row>
    <row r="1037" spans="1:25">
      <c r="A1037">
        <v>2021</v>
      </c>
      <c r="B1037" t="s">
        <v>25</v>
      </c>
      <c r="C1037">
        <v>28</v>
      </c>
      <c r="D1037" t="s">
        <v>26</v>
      </c>
      <c r="E1037">
        <v>35</v>
      </c>
      <c r="F1037">
        <v>1</v>
      </c>
      <c r="G1037" t="s">
        <v>62</v>
      </c>
      <c r="H1037" t="s">
        <v>33</v>
      </c>
      <c r="I1037" t="str">
        <f>VLOOKUP(H1037,[1]CODE_SHEET!$A$2:$G$153,3,FALSE)</f>
        <v>Orbicella</v>
      </c>
      <c r="J1037" t="str">
        <f>VLOOKUP(H1037,[1]CODE_SHEET!$A$2:$G$153,4,FALSE)</f>
        <v>annularis</v>
      </c>
      <c r="K1037" s="1">
        <v>30</v>
      </c>
      <c r="L1037" s="1">
        <v>20</v>
      </c>
      <c r="M1037" s="1">
        <v>31</v>
      </c>
      <c r="N1037">
        <f t="shared" si="50"/>
        <v>2434.7343065320897</v>
      </c>
      <c r="O1037">
        <v>10</v>
      </c>
      <c r="P1037" t="s">
        <v>29</v>
      </c>
      <c r="Q1037" t="s">
        <v>30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f t="shared" si="48"/>
        <v>0</v>
      </c>
      <c r="Y1037">
        <f t="shared" si="49"/>
        <v>2434.7343065320897</v>
      </c>
    </row>
    <row r="1038" spans="1:25">
      <c r="A1038">
        <v>2021</v>
      </c>
      <c r="B1038" t="s">
        <v>25</v>
      </c>
      <c r="C1038">
        <v>28</v>
      </c>
      <c r="D1038" t="s">
        <v>26</v>
      </c>
      <c r="E1038">
        <v>35</v>
      </c>
      <c r="F1038">
        <v>1</v>
      </c>
      <c r="G1038" t="s">
        <v>62</v>
      </c>
      <c r="H1038" t="s">
        <v>37</v>
      </c>
      <c r="I1038" t="str">
        <f>VLOOKUP(H1038,[1]CODE_SHEET!$A$2:$G$153,3,FALSE)</f>
        <v>Agaricia</v>
      </c>
      <c r="J1038" t="str">
        <f>VLOOKUP(H1038,[1]CODE_SHEET!$A$2:$G$153,4,FALSE)</f>
        <v>larmarcki</v>
      </c>
      <c r="K1038" s="1">
        <v>10</v>
      </c>
      <c r="L1038" s="1">
        <v>10</v>
      </c>
      <c r="M1038" s="1">
        <v>2</v>
      </c>
      <c r="N1038">
        <f t="shared" si="50"/>
        <v>62.831853071795862</v>
      </c>
      <c r="O1038">
        <v>10</v>
      </c>
      <c r="P1038" t="s">
        <v>29</v>
      </c>
      <c r="Q1038" t="s">
        <v>30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f t="shared" si="48"/>
        <v>0</v>
      </c>
      <c r="Y1038">
        <f t="shared" si="49"/>
        <v>62.831853071795862</v>
      </c>
    </row>
    <row r="1039" spans="1:25">
      <c r="A1039">
        <v>2021</v>
      </c>
      <c r="B1039" t="s">
        <v>25</v>
      </c>
      <c r="C1039">
        <v>28</v>
      </c>
      <c r="D1039" t="s">
        <v>26</v>
      </c>
      <c r="E1039">
        <v>35</v>
      </c>
      <c r="F1039">
        <v>1</v>
      </c>
      <c r="G1039" t="s">
        <v>62</v>
      </c>
      <c r="H1039" t="s">
        <v>33</v>
      </c>
      <c r="I1039" t="str">
        <f>VLOOKUP(H1039,[1]CODE_SHEET!$A$2:$G$153,3,FALSE)</f>
        <v>Orbicella</v>
      </c>
      <c r="J1039" t="str">
        <f>VLOOKUP(H1039,[1]CODE_SHEET!$A$2:$G$153,4,FALSE)</f>
        <v>annularis</v>
      </c>
      <c r="K1039" s="1">
        <v>40</v>
      </c>
      <c r="L1039" s="1">
        <v>30</v>
      </c>
      <c r="M1039" s="1">
        <v>41</v>
      </c>
      <c r="N1039">
        <f t="shared" si="50"/>
        <v>4508.1854579013525</v>
      </c>
      <c r="O1039">
        <v>10</v>
      </c>
      <c r="P1039" t="s">
        <v>29</v>
      </c>
      <c r="Q1039" t="s">
        <v>30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f t="shared" si="48"/>
        <v>0</v>
      </c>
      <c r="Y1039">
        <f t="shared" si="49"/>
        <v>4508.1854579013525</v>
      </c>
    </row>
    <row r="1040" spans="1:25">
      <c r="A1040">
        <v>2021</v>
      </c>
      <c r="B1040" t="s">
        <v>25</v>
      </c>
      <c r="C1040">
        <v>28</v>
      </c>
      <c r="D1040" t="s">
        <v>26</v>
      </c>
      <c r="E1040">
        <v>35</v>
      </c>
      <c r="F1040">
        <v>1</v>
      </c>
      <c r="G1040" t="s">
        <v>62</v>
      </c>
      <c r="H1040" t="s">
        <v>43</v>
      </c>
      <c r="I1040" t="str">
        <f>VLOOKUP(H1040,[1]CODE_SHEET!$A$2:$G$153,3,FALSE)</f>
        <v>Eusmilia</v>
      </c>
      <c r="J1040" t="str">
        <f>VLOOKUP(H1040,[1]CODE_SHEET!$A$2:$G$153,4,FALSE)</f>
        <v>fastigiata</v>
      </c>
      <c r="K1040" s="1">
        <v>20</v>
      </c>
      <c r="L1040" s="1">
        <v>10</v>
      </c>
      <c r="M1040" s="1">
        <v>11</v>
      </c>
      <c r="N1040">
        <f t="shared" si="50"/>
        <v>518.36278784231592</v>
      </c>
      <c r="O1040">
        <v>10</v>
      </c>
      <c r="P1040" t="s">
        <v>29</v>
      </c>
      <c r="Q1040" t="s">
        <v>30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f t="shared" si="48"/>
        <v>0</v>
      </c>
      <c r="Y1040">
        <f t="shared" si="49"/>
        <v>518.36278784231592</v>
      </c>
    </row>
    <row r="1041" spans="1:25">
      <c r="A1041">
        <v>2021</v>
      </c>
      <c r="B1041" t="s">
        <v>25</v>
      </c>
      <c r="C1041">
        <v>28</v>
      </c>
      <c r="D1041" t="s">
        <v>26</v>
      </c>
      <c r="E1041">
        <v>35</v>
      </c>
      <c r="F1041">
        <v>1</v>
      </c>
      <c r="G1041" t="s">
        <v>62</v>
      </c>
      <c r="H1041" t="s">
        <v>41</v>
      </c>
      <c r="I1041" t="str">
        <f>VLOOKUP(H1041,[1]CODE_SHEET!$A$2:$G$153,3,FALSE)</f>
        <v>Millepora</v>
      </c>
      <c r="J1041" t="str">
        <f>VLOOKUP(H1041,[1]CODE_SHEET!$A$2:$G$153,4,FALSE)</f>
        <v>alcicornis</v>
      </c>
      <c r="K1041" s="1">
        <v>10</v>
      </c>
      <c r="L1041" s="1">
        <v>2</v>
      </c>
      <c r="M1041" s="1">
        <v>41</v>
      </c>
      <c r="N1041">
        <f t="shared" si="50"/>
        <v>772.8317927830891</v>
      </c>
      <c r="O1041">
        <v>10</v>
      </c>
      <c r="P1041" t="s">
        <v>29</v>
      </c>
      <c r="Q1041" t="s">
        <v>30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f t="shared" si="48"/>
        <v>0</v>
      </c>
      <c r="Y1041">
        <f t="shared" si="49"/>
        <v>772.8317927830891</v>
      </c>
    </row>
    <row r="1042" spans="1:25">
      <c r="A1042">
        <v>2021</v>
      </c>
      <c r="B1042" t="s">
        <v>25</v>
      </c>
      <c r="C1042">
        <v>28</v>
      </c>
      <c r="D1042" t="s">
        <v>26</v>
      </c>
      <c r="E1042">
        <v>35</v>
      </c>
      <c r="F1042">
        <v>1</v>
      </c>
      <c r="G1042" t="s">
        <v>62</v>
      </c>
      <c r="H1042" t="s">
        <v>34</v>
      </c>
      <c r="I1042" t="str">
        <f>VLOOKUP(H1042,[1]CODE_SHEET!$A$2:$G$153,3,FALSE)</f>
        <v>Porites</v>
      </c>
      <c r="J1042" t="str">
        <f>VLOOKUP(H1042,[1]CODE_SHEET!$A$2:$G$153,4,FALSE)</f>
        <v>astreoides</v>
      </c>
      <c r="K1042" s="1">
        <v>30</v>
      </c>
      <c r="L1042" s="1">
        <v>40</v>
      </c>
      <c r="M1042" s="1">
        <v>5</v>
      </c>
      <c r="N1042">
        <f t="shared" si="50"/>
        <v>549.77871437821386</v>
      </c>
      <c r="O1042">
        <v>10</v>
      </c>
      <c r="P1042" t="s">
        <v>29</v>
      </c>
      <c r="Q1042" t="s">
        <v>30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f t="shared" si="48"/>
        <v>0</v>
      </c>
      <c r="Y1042">
        <f t="shared" si="49"/>
        <v>549.77871437821386</v>
      </c>
    </row>
    <row r="1043" spans="1:25">
      <c r="A1043">
        <v>2021</v>
      </c>
      <c r="B1043" t="s">
        <v>25</v>
      </c>
      <c r="C1043">
        <v>28</v>
      </c>
      <c r="D1043" t="s">
        <v>26</v>
      </c>
      <c r="E1043">
        <v>35</v>
      </c>
      <c r="F1043">
        <v>1</v>
      </c>
      <c r="G1043" t="s">
        <v>62</v>
      </c>
      <c r="H1043" t="s">
        <v>38</v>
      </c>
      <c r="I1043" t="str">
        <f>VLOOKUP(H1043,[1]CODE_SHEET!$A$2:$G$153,3,FALSE)</f>
        <v>Orbicella</v>
      </c>
      <c r="J1043" t="str">
        <f>VLOOKUP(H1043,[1]CODE_SHEET!$A$2:$G$153,4,FALSE)</f>
        <v>faveolata</v>
      </c>
      <c r="K1043" s="1">
        <v>300</v>
      </c>
      <c r="L1043" s="1">
        <v>150</v>
      </c>
      <c r="M1043" s="1">
        <v>71</v>
      </c>
      <c r="N1043">
        <f t="shared" si="50"/>
        <v>50186.942641096946</v>
      </c>
      <c r="O1043">
        <v>10</v>
      </c>
      <c r="P1043" t="s">
        <v>29</v>
      </c>
      <c r="Q1043" t="s">
        <v>30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f t="shared" si="48"/>
        <v>0</v>
      </c>
      <c r="Y1043">
        <f t="shared" si="49"/>
        <v>50186.942641096946</v>
      </c>
    </row>
    <row r="1044" spans="1:25">
      <c r="A1044">
        <v>2021</v>
      </c>
      <c r="B1044" t="s">
        <v>25</v>
      </c>
      <c r="C1044">
        <v>28</v>
      </c>
      <c r="D1044" t="s">
        <v>26</v>
      </c>
      <c r="E1044">
        <v>35</v>
      </c>
      <c r="F1044">
        <v>1</v>
      </c>
      <c r="G1044" t="s">
        <v>62</v>
      </c>
      <c r="H1044" t="s">
        <v>38</v>
      </c>
      <c r="I1044" t="str">
        <f>VLOOKUP(H1044,[1]CODE_SHEET!$A$2:$G$153,3,FALSE)</f>
        <v>Orbicella</v>
      </c>
      <c r="J1044" t="str">
        <f>VLOOKUP(H1044,[1]CODE_SHEET!$A$2:$G$153,4,FALSE)</f>
        <v>faveolata</v>
      </c>
      <c r="K1044" s="1">
        <v>100</v>
      </c>
      <c r="L1044" s="1">
        <v>60</v>
      </c>
      <c r="M1044" s="1">
        <v>81</v>
      </c>
      <c r="N1044">
        <f t="shared" si="50"/>
        <v>20357.520395261861</v>
      </c>
      <c r="O1044">
        <v>10</v>
      </c>
      <c r="P1044" t="s">
        <v>29</v>
      </c>
      <c r="Q1044" t="s">
        <v>30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f t="shared" si="48"/>
        <v>0</v>
      </c>
      <c r="Y1044">
        <f t="shared" si="49"/>
        <v>20357.520395261861</v>
      </c>
    </row>
    <row r="1045" spans="1:25">
      <c r="A1045">
        <v>2021</v>
      </c>
      <c r="B1045" t="s">
        <v>25</v>
      </c>
      <c r="C1045">
        <v>28</v>
      </c>
      <c r="D1045" t="s">
        <v>26</v>
      </c>
      <c r="E1045">
        <v>35</v>
      </c>
      <c r="F1045">
        <v>1</v>
      </c>
      <c r="G1045" t="s">
        <v>62</v>
      </c>
      <c r="H1045" t="s">
        <v>31</v>
      </c>
      <c r="I1045" t="str">
        <f>VLOOKUP(H1045,[1]CODE_SHEET!$A$2:$G$153,3,FALSE)</f>
        <v>Agaricia</v>
      </c>
      <c r="J1045" t="str">
        <f>VLOOKUP(H1045,[1]CODE_SHEET!$A$2:$G$153,4,FALSE)</f>
        <v>agaricites</v>
      </c>
      <c r="K1045" s="1">
        <v>40</v>
      </c>
      <c r="L1045" s="1">
        <v>10</v>
      </c>
      <c r="M1045" s="1">
        <v>11</v>
      </c>
      <c r="N1045">
        <f t="shared" si="50"/>
        <v>863.93797973719313</v>
      </c>
      <c r="O1045">
        <v>10</v>
      </c>
      <c r="P1045" t="s">
        <v>29</v>
      </c>
      <c r="Q1045" t="s">
        <v>30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f t="shared" si="48"/>
        <v>0</v>
      </c>
      <c r="Y1045">
        <f t="shared" si="49"/>
        <v>863.93797973719313</v>
      </c>
    </row>
    <row r="1046" spans="1:25">
      <c r="A1046">
        <v>2021</v>
      </c>
      <c r="B1046" t="s">
        <v>25</v>
      </c>
      <c r="C1046">
        <v>28</v>
      </c>
      <c r="D1046" t="s">
        <v>26</v>
      </c>
      <c r="E1046">
        <v>35</v>
      </c>
      <c r="F1046">
        <v>1</v>
      </c>
      <c r="G1046" t="s">
        <v>62</v>
      </c>
      <c r="H1046" t="s">
        <v>34</v>
      </c>
      <c r="I1046" t="str">
        <f>VLOOKUP(H1046,[1]CODE_SHEET!$A$2:$G$153,3,FALSE)</f>
        <v>Porites</v>
      </c>
      <c r="J1046" t="str">
        <f>VLOOKUP(H1046,[1]CODE_SHEET!$A$2:$G$153,4,FALSE)</f>
        <v>astreoides</v>
      </c>
      <c r="K1046" s="1">
        <v>30</v>
      </c>
      <c r="L1046" s="1">
        <v>30</v>
      </c>
      <c r="M1046" s="1">
        <v>5</v>
      </c>
      <c r="N1046">
        <f t="shared" si="50"/>
        <v>471.23889803846896</v>
      </c>
      <c r="O1046">
        <v>10</v>
      </c>
      <c r="P1046" t="s">
        <v>29</v>
      </c>
      <c r="Q1046" t="s">
        <v>30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f t="shared" si="48"/>
        <v>0</v>
      </c>
      <c r="Y1046">
        <f t="shared" si="49"/>
        <v>471.23889803846896</v>
      </c>
    </row>
    <row r="1047" spans="1:25">
      <c r="A1047">
        <v>2021</v>
      </c>
      <c r="B1047" t="s">
        <v>25</v>
      </c>
      <c r="C1047">
        <v>28</v>
      </c>
      <c r="D1047" t="s">
        <v>26</v>
      </c>
      <c r="E1047">
        <v>35</v>
      </c>
      <c r="F1047">
        <v>1</v>
      </c>
      <c r="G1047" t="s">
        <v>62</v>
      </c>
      <c r="H1047" t="s">
        <v>31</v>
      </c>
      <c r="I1047" t="str">
        <f>VLOOKUP(H1047,[1]CODE_SHEET!$A$2:$G$153,3,FALSE)</f>
        <v>Agaricia</v>
      </c>
      <c r="J1047" t="str">
        <f>VLOOKUP(H1047,[1]CODE_SHEET!$A$2:$G$153,4,FALSE)</f>
        <v>agaricites</v>
      </c>
      <c r="K1047" s="1">
        <v>20</v>
      </c>
      <c r="L1047" s="1">
        <v>5</v>
      </c>
      <c r="M1047" s="1">
        <v>11</v>
      </c>
      <c r="N1047">
        <f t="shared" si="50"/>
        <v>431.96898986859657</v>
      </c>
      <c r="O1047">
        <v>10</v>
      </c>
      <c r="P1047" t="s">
        <v>29</v>
      </c>
      <c r="Q1047" t="s">
        <v>30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f t="shared" si="48"/>
        <v>0</v>
      </c>
      <c r="Y1047">
        <f t="shared" si="49"/>
        <v>431.96898986859657</v>
      </c>
    </row>
    <row r="1048" spans="1:25">
      <c r="A1048">
        <v>2021</v>
      </c>
      <c r="B1048" t="s">
        <v>25</v>
      </c>
      <c r="C1048">
        <v>28</v>
      </c>
      <c r="D1048" t="s">
        <v>26</v>
      </c>
      <c r="E1048">
        <v>35</v>
      </c>
      <c r="F1048">
        <v>1</v>
      </c>
      <c r="G1048" t="s">
        <v>62</v>
      </c>
      <c r="H1048" t="s">
        <v>41</v>
      </c>
      <c r="I1048" t="str">
        <f>VLOOKUP(H1048,[1]CODE_SHEET!$A$2:$G$153,3,FALSE)</f>
        <v>Millepora</v>
      </c>
      <c r="J1048" t="str">
        <f>VLOOKUP(H1048,[1]CODE_SHEET!$A$2:$G$153,4,FALSE)</f>
        <v>alcicornis</v>
      </c>
      <c r="K1048" s="1">
        <v>5</v>
      </c>
      <c r="L1048" s="1">
        <v>2</v>
      </c>
      <c r="M1048" s="1">
        <v>31</v>
      </c>
      <c r="N1048">
        <f t="shared" si="50"/>
        <v>340.86280291449253</v>
      </c>
      <c r="O1048">
        <v>10</v>
      </c>
      <c r="P1048" t="s">
        <v>29</v>
      </c>
      <c r="Q1048" t="s">
        <v>30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f t="shared" si="48"/>
        <v>0</v>
      </c>
      <c r="Y1048">
        <f t="shared" si="49"/>
        <v>340.86280291449253</v>
      </c>
    </row>
    <row r="1049" spans="1:25">
      <c r="A1049">
        <v>2021</v>
      </c>
      <c r="B1049" t="s">
        <v>25</v>
      </c>
      <c r="C1049">
        <v>28</v>
      </c>
      <c r="D1049" t="s">
        <v>26</v>
      </c>
      <c r="E1049">
        <v>35</v>
      </c>
      <c r="F1049">
        <v>1</v>
      </c>
      <c r="G1049" t="s">
        <v>62</v>
      </c>
      <c r="H1049" t="s">
        <v>41</v>
      </c>
      <c r="I1049" t="str">
        <f>VLOOKUP(H1049,[1]CODE_SHEET!$A$2:$G$153,3,FALSE)</f>
        <v>Millepora</v>
      </c>
      <c r="J1049" t="str">
        <f>VLOOKUP(H1049,[1]CODE_SHEET!$A$2:$G$153,4,FALSE)</f>
        <v>alcicornis</v>
      </c>
      <c r="K1049" s="1">
        <v>15</v>
      </c>
      <c r="L1049" s="1">
        <v>2</v>
      </c>
      <c r="M1049" s="1">
        <v>21</v>
      </c>
      <c r="N1049">
        <f t="shared" si="50"/>
        <v>560.77428866577804</v>
      </c>
      <c r="O1049">
        <v>10</v>
      </c>
      <c r="P1049" t="s">
        <v>29</v>
      </c>
      <c r="Q1049" t="s">
        <v>30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f t="shared" si="48"/>
        <v>0</v>
      </c>
      <c r="Y1049">
        <f t="shared" si="49"/>
        <v>560.77428866577804</v>
      </c>
    </row>
    <row r="1050" spans="1:25">
      <c r="A1050">
        <v>2021</v>
      </c>
      <c r="B1050" t="s">
        <v>25</v>
      </c>
      <c r="C1050">
        <v>28</v>
      </c>
      <c r="D1050" t="s">
        <v>26</v>
      </c>
      <c r="E1050">
        <v>35</v>
      </c>
      <c r="F1050">
        <v>1</v>
      </c>
      <c r="G1050" t="s">
        <v>62</v>
      </c>
      <c r="H1050" t="s">
        <v>32</v>
      </c>
      <c r="I1050" t="str">
        <f>VLOOKUP(H1050,[1]CODE_SHEET!$A$2:$G$153,3,FALSE)</f>
        <v>Porites</v>
      </c>
      <c r="J1050" t="str">
        <f>VLOOKUP(H1050,[1]CODE_SHEET!$A$2:$G$153,4,FALSE)</f>
        <v>porites</v>
      </c>
      <c r="K1050" s="1">
        <v>30</v>
      </c>
      <c r="L1050" s="1">
        <v>10</v>
      </c>
      <c r="M1050" s="1">
        <v>21</v>
      </c>
      <c r="N1050">
        <f t="shared" si="50"/>
        <v>1319.4689145077132</v>
      </c>
      <c r="O1050">
        <v>10</v>
      </c>
      <c r="P1050" t="s">
        <v>29</v>
      </c>
      <c r="Q1050" t="s">
        <v>30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f t="shared" si="48"/>
        <v>0</v>
      </c>
      <c r="Y1050">
        <f t="shared" si="49"/>
        <v>1319.4689145077132</v>
      </c>
    </row>
    <row r="1051" spans="1:25">
      <c r="A1051">
        <v>2021</v>
      </c>
      <c r="B1051" t="s">
        <v>25</v>
      </c>
      <c r="C1051">
        <v>28</v>
      </c>
      <c r="D1051" t="s">
        <v>26</v>
      </c>
      <c r="E1051">
        <v>35</v>
      </c>
      <c r="F1051">
        <v>1</v>
      </c>
      <c r="G1051" t="s">
        <v>62</v>
      </c>
      <c r="H1051" t="s">
        <v>66</v>
      </c>
      <c r="I1051" t="str">
        <f>VLOOKUP(H1051,[1]CODE_SHEET!$A$2:$G$153,3,FALSE)</f>
        <v>Agaricia</v>
      </c>
      <c r="J1051" t="str">
        <f>VLOOKUP(H1051,[1]CODE_SHEET!$A$2:$G$153,4,FALSE)</f>
        <v>fragilis</v>
      </c>
      <c r="K1051" s="1">
        <v>20</v>
      </c>
      <c r="L1051" s="1">
        <v>20</v>
      </c>
      <c r="M1051" s="1">
        <v>2</v>
      </c>
      <c r="N1051">
        <f t="shared" si="50"/>
        <v>125.66370614359172</v>
      </c>
      <c r="O1051">
        <v>10</v>
      </c>
      <c r="P1051" t="s">
        <v>29</v>
      </c>
      <c r="Q1051" t="s">
        <v>30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f t="shared" si="48"/>
        <v>0</v>
      </c>
      <c r="Y1051">
        <f t="shared" si="49"/>
        <v>125.66370614359172</v>
      </c>
    </row>
    <row r="1052" spans="1:25">
      <c r="A1052">
        <v>2021</v>
      </c>
      <c r="B1052" t="s">
        <v>25</v>
      </c>
      <c r="C1052">
        <v>28</v>
      </c>
      <c r="D1052" t="s">
        <v>26</v>
      </c>
      <c r="E1052">
        <v>35</v>
      </c>
      <c r="F1052">
        <v>1</v>
      </c>
      <c r="G1052" t="s">
        <v>62</v>
      </c>
      <c r="H1052" t="s">
        <v>31</v>
      </c>
      <c r="I1052" t="str">
        <f>VLOOKUP(H1052,[1]CODE_SHEET!$A$2:$G$153,3,FALSE)</f>
        <v>Agaricia</v>
      </c>
      <c r="J1052" t="str">
        <f>VLOOKUP(H1052,[1]CODE_SHEET!$A$2:$G$153,4,FALSE)</f>
        <v>agaricites</v>
      </c>
      <c r="K1052" s="1">
        <v>30</v>
      </c>
      <c r="L1052" s="1">
        <v>10</v>
      </c>
      <c r="M1052" s="1">
        <v>15</v>
      </c>
      <c r="N1052">
        <f t="shared" si="50"/>
        <v>942.47779607693792</v>
      </c>
      <c r="O1052">
        <v>10</v>
      </c>
      <c r="P1052" t="s">
        <v>29</v>
      </c>
      <c r="Q1052" t="s">
        <v>30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f t="shared" si="48"/>
        <v>0</v>
      </c>
      <c r="Y1052">
        <f t="shared" si="49"/>
        <v>942.47779607693792</v>
      </c>
    </row>
    <row r="1053" spans="1:25">
      <c r="A1053">
        <v>2021</v>
      </c>
      <c r="B1053" t="s">
        <v>25</v>
      </c>
      <c r="C1053">
        <v>28</v>
      </c>
      <c r="D1053" t="s">
        <v>26</v>
      </c>
      <c r="E1053">
        <v>35</v>
      </c>
      <c r="F1053">
        <v>1</v>
      </c>
      <c r="G1053" t="s">
        <v>62</v>
      </c>
      <c r="H1053" t="s">
        <v>38</v>
      </c>
      <c r="I1053" t="str">
        <f>VLOOKUP(H1053,[1]CODE_SHEET!$A$2:$G$153,3,FALSE)</f>
        <v>Orbicella</v>
      </c>
      <c r="J1053" t="str">
        <f>VLOOKUP(H1053,[1]CODE_SHEET!$A$2:$G$153,4,FALSE)</f>
        <v>faveolata</v>
      </c>
      <c r="K1053" s="1">
        <v>30</v>
      </c>
      <c r="L1053" s="1">
        <v>10</v>
      </c>
      <c r="M1053" s="1">
        <v>25</v>
      </c>
      <c r="N1053">
        <f t="shared" si="50"/>
        <v>1570.7963267948965</v>
      </c>
      <c r="O1053">
        <v>10</v>
      </c>
      <c r="P1053" t="s">
        <v>29</v>
      </c>
      <c r="Q1053" t="s">
        <v>30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f t="shared" si="48"/>
        <v>0</v>
      </c>
      <c r="Y1053">
        <f t="shared" si="49"/>
        <v>1570.7963267948965</v>
      </c>
    </row>
    <row r="1054" spans="1:25">
      <c r="A1054">
        <v>2021</v>
      </c>
      <c r="B1054" t="s">
        <v>25</v>
      </c>
      <c r="C1054">
        <v>28</v>
      </c>
      <c r="D1054" t="s">
        <v>26</v>
      </c>
      <c r="E1054">
        <v>35</v>
      </c>
      <c r="F1054">
        <v>1</v>
      </c>
      <c r="G1054" t="s">
        <v>62</v>
      </c>
      <c r="H1054" t="s">
        <v>38</v>
      </c>
      <c r="I1054" t="str">
        <f>VLOOKUP(H1054,[1]CODE_SHEET!$A$2:$G$153,3,FALSE)</f>
        <v>Orbicella</v>
      </c>
      <c r="J1054" t="str">
        <f>VLOOKUP(H1054,[1]CODE_SHEET!$A$2:$G$153,4,FALSE)</f>
        <v>faveolata</v>
      </c>
      <c r="K1054" s="1">
        <v>40</v>
      </c>
      <c r="L1054" s="1">
        <v>10</v>
      </c>
      <c r="M1054" s="1">
        <v>21</v>
      </c>
      <c r="N1054">
        <f t="shared" si="50"/>
        <v>1649.3361431346416</v>
      </c>
      <c r="O1054">
        <v>10</v>
      </c>
      <c r="P1054" t="s">
        <v>29</v>
      </c>
      <c r="Q1054" t="s">
        <v>30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f t="shared" si="48"/>
        <v>0</v>
      </c>
      <c r="Y1054">
        <f t="shared" si="49"/>
        <v>1649.3361431346416</v>
      </c>
    </row>
    <row r="1055" spans="1:25">
      <c r="A1055">
        <v>2021</v>
      </c>
      <c r="B1055" t="s">
        <v>25</v>
      </c>
      <c r="C1055">
        <v>28</v>
      </c>
      <c r="D1055" t="s">
        <v>26</v>
      </c>
      <c r="E1055">
        <v>35</v>
      </c>
      <c r="F1055">
        <v>1</v>
      </c>
      <c r="G1055" t="s">
        <v>62</v>
      </c>
      <c r="H1055" t="s">
        <v>31</v>
      </c>
      <c r="I1055" t="str">
        <f>VLOOKUP(H1055,[1]CODE_SHEET!$A$2:$G$153,3,FALSE)</f>
        <v>Agaricia</v>
      </c>
      <c r="J1055" t="str">
        <f>VLOOKUP(H1055,[1]CODE_SHEET!$A$2:$G$153,4,FALSE)</f>
        <v>agaricites</v>
      </c>
      <c r="K1055" s="1">
        <v>10</v>
      </c>
      <c r="L1055" s="1">
        <v>10</v>
      </c>
      <c r="M1055" s="1">
        <v>5</v>
      </c>
      <c r="N1055">
        <f t="shared" si="50"/>
        <v>157.07963267948966</v>
      </c>
      <c r="O1055">
        <v>10</v>
      </c>
      <c r="P1055" t="s">
        <v>29</v>
      </c>
      <c r="Q1055" t="s">
        <v>30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f t="shared" si="48"/>
        <v>0</v>
      </c>
      <c r="Y1055">
        <f t="shared" si="49"/>
        <v>157.07963267948966</v>
      </c>
    </row>
    <row r="1056" spans="1:25">
      <c r="A1056">
        <v>2021</v>
      </c>
      <c r="B1056" t="s">
        <v>25</v>
      </c>
      <c r="C1056">
        <v>28</v>
      </c>
      <c r="D1056" t="s">
        <v>26</v>
      </c>
      <c r="E1056">
        <v>35</v>
      </c>
      <c r="F1056">
        <v>1</v>
      </c>
      <c r="G1056" t="s">
        <v>62</v>
      </c>
      <c r="H1056" t="s">
        <v>31</v>
      </c>
      <c r="I1056" t="str">
        <f>VLOOKUP(H1056,[1]CODE_SHEET!$A$2:$G$153,3,FALSE)</f>
        <v>Agaricia</v>
      </c>
      <c r="J1056" t="str">
        <f>VLOOKUP(H1056,[1]CODE_SHEET!$A$2:$G$153,4,FALSE)</f>
        <v>agaricites</v>
      </c>
      <c r="K1056" s="1">
        <v>40</v>
      </c>
      <c r="L1056" s="1">
        <v>20</v>
      </c>
      <c r="M1056" s="1">
        <v>15</v>
      </c>
      <c r="N1056">
        <f t="shared" si="50"/>
        <v>1413.7166941154069</v>
      </c>
      <c r="O1056">
        <v>10</v>
      </c>
      <c r="P1056" t="s">
        <v>29</v>
      </c>
      <c r="Q1056" t="s">
        <v>30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f t="shared" ref="X1056:X1120" si="51">SUM(U1056:W1056)/100*N1056</f>
        <v>0</v>
      </c>
      <c r="Y1056">
        <f t="shared" si="49"/>
        <v>1413.7166941154069</v>
      </c>
    </row>
    <row r="1057" spans="1:25">
      <c r="A1057">
        <v>2021</v>
      </c>
      <c r="B1057" t="s">
        <v>25</v>
      </c>
      <c r="C1057">
        <v>28</v>
      </c>
      <c r="D1057" t="s">
        <v>26</v>
      </c>
      <c r="E1057">
        <v>35</v>
      </c>
      <c r="F1057">
        <v>1</v>
      </c>
      <c r="G1057" t="s">
        <v>62</v>
      </c>
      <c r="H1057" t="s">
        <v>31</v>
      </c>
      <c r="I1057" t="str">
        <f>VLOOKUP(H1057,[1]CODE_SHEET!$A$2:$G$153,3,FALSE)</f>
        <v>Agaricia</v>
      </c>
      <c r="J1057" t="str">
        <f>VLOOKUP(H1057,[1]CODE_SHEET!$A$2:$G$153,4,FALSE)</f>
        <v>agaricites</v>
      </c>
      <c r="K1057" s="1">
        <v>10</v>
      </c>
      <c r="L1057" s="1">
        <v>10</v>
      </c>
      <c r="M1057" s="1">
        <v>5</v>
      </c>
      <c r="N1057">
        <f t="shared" si="50"/>
        <v>157.07963267948966</v>
      </c>
      <c r="O1057">
        <v>10</v>
      </c>
      <c r="P1057" t="s">
        <v>29</v>
      </c>
      <c r="Q1057" t="s">
        <v>30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f t="shared" si="51"/>
        <v>0</v>
      </c>
      <c r="Y1057">
        <f t="shared" si="49"/>
        <v>157.07963267948966</v>
      </c>
    </row>
    <row r="1058" spans="1:25">
      <c r="A1058">
        <v>2021</v>
      </c>
      <c r="B1058" t="s">
        <v>25</v>
      </c>
      <c r="C1058">
        <v>28</v>
      </c>
      <c r="D1058" t="s">
        <v>26</v>
      </c>
      <c r="E1058">
        <v>35</v>
      </c>
      <c r="F1058">
        <v>1</v>
      </c>
      <c r="G1058" t="s">
        <v>62</v>
      </c>
      <c r="H1058" t="s">
        <v>66</v>
      </c>
      <c r="I1058" t="str">
        <f>VLOOKUP(H1058,[1]CODE_SHEET!$A$2:$G$153,3,FALSE)</f>
        <v>Agaricia</v>
      </c>
      <c r="J1058" t="str">
        <f>VLOOKUP(H1058,[1]CODE_SHEET!$A$2:$G$153,4,FALSE)</f>
        <v>fragilis</v>
      </c>
      <c r="K1058" s="1">
        <v>10</v>
      </c>
      <c r="L1058" s="1">
        <v>10</v>
      </c>
      <c r="M1058" s="1">
        <v>5</v>
      </c>
      <c r="N1058">
        <f t="shared" si="50"/>
        <v>157.07963267948966</v>
      </c>
      <c r="O1058">
        <v>10</v>
      </c>
      <c r="P1058" t="s">
        <v>29</v>
      </c>
      <c r="Q1058" t="s">
        <v>30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f t="shared" si="51"/>
        <v>0</v>
      </c>
      <c r="Y1058">
        <f t="shared" si="49"/>
        <v>157.07963267948966</v>
      </c>
    </row>
    <row r="1059" spans="1:25">
      <c r="A1059">
        <v>2021</v>
      </c>
      <c r="B1059" t="s">
        <v>25</v>
      </c>
      <c r="C1059">
        <v>28</v>
      </c>
      <c r="D1059" t="s">
        <v>26</v>
      </c>
      <c r="E1059">
        <v>35</v>
      </c>
      <c r="F1059">
        <v>1</v>
      </c>
      <c r="G1059" t="s">
        <v>62</v>
      </c>
      <c r="H1059" t="s">
        <v>66</v>
      </c>
      <c r="I1059" t="str">
        <f>VLOOKUP(H1059,[1]CODE_SHEET!$A$2:$G$153,3,FALSE)</f>
        <v>Agaricia</v>
      </c>
      <c r="J1059" t="str">
        <f>VLOOKUP(H1059,[1]CODE_SHEET!$A$2:$G$153,4,FALSE)</f>
        <v>fragilis</v>
      </c>
      <c r="K1059" s="1">
        <v>20</v>
      </c>
      <c r="L1059" s="1">
        <v>20</v>
      </c>
      <c r="M1059" s="1">
        <v>5</v>
      </c>
      <c r="N1059">
        <f t="shared" si="50"/>
        <v>314.15926535897933</v>
      </c>
      <c r="O1059">
        <v>10</v>
      </c>
      <c r="P1059" t="s">
        <v>29</v>
      </c>
      <c r="Q1059" t="s">
        <v>30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f t="shared" si="51"/>
        <v>0</v>
      </c>
      <c r="Y1059">
        <f t="shared" si="49"/>
        <v>314.15926535897933</v>
      </c>
    </row>
    <row r="1060" spans="1:25">
      <c r="A1060">
        <v>2021</v>
      </c>
      <c r="B1060" t="s">
        <v>25</v>
      </c>
      <c r="C1060">
        <v>28</v>
      </c>
      <c r="D1060" t="s">
        <v>26</v>
      </c>
      <c r="E1060">
        <v>35</v>
      </c>
      <c r="F1060">
        <v>1</v>
      </c>
      <c r="G1060" t="s">
        <v>62</v>
      </c>
      <c r="H1060" t="s">
        <v>66</v>
      </c>
      <c r="I1060" t="str">
        <f>VLOOKUP(H1060,[1]CODE_SHEET!$A$2:$G$153,3,FALSE)</f>
        <v>Agaricia</v>
      </c>
      <c r="J1060" t="str">
        <f>VLOOKUP(H1060,[1]CODE_SHEET!$A$2:$G$153,4,FALSE)</f>
        <v>fragilis</v>
      </c>
      <c r="K1060" s="1">
        <v>40</v>
      </c>
      <c r="L1060" s="1">
        <v>20</v>
      </c>
      <c r="M1060" s="1">
        <v>15</v>
      </c>
      <c r="N1060">
        <f t="shared" si="50"/>
        <v>1413.7166941154069</v>
      </c>
      <c r="O1060">
        <v>10</v>
      </c>
      <c r="P1060" t="s">
        <v>29</v>
      </c>
      <c r="Q1060" t="s">
        <v>30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f t="shared" si="51"/>
        <v>0</v>
      </c>
      <c r="Y1060">
        <f t="shared" si="49"/>
        <v>1413.7166941154069</v>
      </c>
    </row>
    <row r="1061" spans="1:25">
      <c r="A1061">
        <v>2021</v>
      </c>
      <c r="B1061" t="s">
        <v>25</v>
      </c>
      <c r="C1061">
        <v>28</v>
      </c>
      <c r="D1061" t="s">
        <v>26</v>
      </c>
      <c r="E1061">
        <v>35</v>
      </c>
      <c r="F1061">
        <v>1</v>
      </c>
      <c r="G1061" t="s">
        <v>62</v>
      </c>
      <c r="H1061" t="s">
        <v>66</v>
      </c>
      <c r="I1061" t="str">
        <f>VLOOKUP(H1061,[1]CODE_SHEET!$A$2:$G$153,3,FALSE)</f>
        <v>Agaricia</v>
      </c>
      <c r="J1061" t="str">
        <f>VLOOKUP(H1061,[1]CODE_SHEET!$A$2:$G$153,4,FALSE)</f>
        <v>fragilis</v>
      </c>
      <c r="K1061" s="1">
        <v>20</v>
      </c>
      <c r="L1061" s="1">
        <v>10</v>
      </c>
      <c r="M1061" s="1">
        <v>21</v>
      </c>
      <c r="N1061">
        <f t="shared" si="50"/>
        <v>989.60168588078488</v>
      </c>
      <c r="O1061">
        <v>10</v>
      </c>
      <c r="P1061" t="s">
        <v>29</v>
      </c>
      <c r="Q1061" t="s">
        <v>30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f t="shared" si="51"/>
        <v>0</v>
      </c>
      <c r="Y1061">
        <f t="shared" si="49"/>
        <v>989.60168588078488</v>
      </c>
    </row>
    <row r="1062" spans="1:25">
      <c r="A1062">
        <v>2021</v>
      </c>
      <c r="B1062" t="s">
        <v>25</v>
      </c>
      <c r="C1062">
        <v>28</v>
      </c>
      <c r="D1062" t="s">
        <v>26</v>
      </c>
      <c r="E1062">
        <v>35</v>
      </c>
      <c r="F1062">
        <v>1</v>
      </c>
      <c r="G1062" t="s">
        <v>62</v>
      </c>
      <c r="H1062" t="s">
        <v>31</v>
      </c>
      <c r="I1062" t="str">
        <f>VLOOKUP(H1062,[1]CODE_SHEET!$A$2:$G$153,3,FALSE)</f>
        <v>Agaricia</v>
      </c>
      <c r="J1062" t="str">
        <f>VLOOKUP(H1062,[1]CODE_SHEET!$A$2:$G$153,4,FALSE)</f>
        <v>agaricites</v>
      </c>
      <c r="K1062" s="1">
        <v>30</v>
      </c>
      <c r="L1062" s="1">
        <v>40</v>
      </c>
      <c r="M1062" s="1">
        <v>51</v>
      </c>
      <c r="N1062">
        <f t="shared" si="50"/>
        <v>5607.7428866577811</v>
      </c>
      <c r="O1062">
        <v>10</v>
      </c>
      <c r="P1062" t="s">
        <v>29</v>
      </c>
      <c r="Q1062" t="s">
        <v>30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f t="shared" si="51"/>
        <v>0</v>
      </c>
      <c r="Y1062">
        <f t="shared" si="49"/>
        <v>5607.7428866577811</v>
      </c>
    </row>
    <row r="1063" spans="1:25">
      <c r="A1063">
        <v>2021</v>
      </c>
      <c r="B1063" t="s">
        <v>25</v>
      </c>
      <c r="C1063">
        <v>28</v>
      </c>
      <c r="D1063" t="s">
        <v>26</v>
      </c>
      <c r="E1063">
        <v>35</v>
      </c>
      <c r="F1063">
        <v>1</v>
      </c>
      <c r="G1063" t="s">
        <v>62</v>
      </c>
      <c r="H1063" t="s">
        <v>32</v>
      </c>
      <c r="I1063" t="str">
        <f>VLOOKUP(H1063,[1]CODE_SHEET!$A$2:$G$153,3,FALSE)</f>
        <v>Porites</v>
      </c>
      <c r="J1063" t="str">
        <f>VLOOKUP(H1063,[1]CODE_SHEET!$A$2:$G$153,4,FALSE)</f>
        <v>porites</v>
      </c>
      <c r="K1063" s="1">
        <v>40</v>
      </c>
      <c r="L1063" s="1">
        <v>20</v>
      </c>
      <c r="M1063" s="1">
        <v>11</v>
      </c>
      <c r="N1063">
        <f t="shared" si="50"/>
        <v>1036.7255756846318</v>
      </c>
      <c r="O1063">
        <v>10</v>
      </c>
      <c r="P1063" t="s">
        <v>29</v>
      </c>
      <c r="Q1063" t="s">
        <v>30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f t="shared" si="51"/>
        <v>0</v>
      </c>
      <c r="Y1063">
        <f t="shared" ref="Y1063:Y1127" si="52">N1063-X1063</f>
        <v>1036.7255756846318</v>
      </c>
    </row>
    <row r="1064" spans="1:25">
      <c r="A1064">
        <v>2021</v>
      </c>
      <c r="B1064" t="s">
        <v>25</v>
      </c>
      <c r="C1064">
        <v>28</v>
      </c>
      <c r="D1064" t="s">
        <v>26</v>
      </c>
      <c r="E1064">
        <v>35</v>
      </c>
      <c r="F1064">
        <v>1</v>
      </c>
      <c r="G1064" t="s">
        <v>62</v>
      </c>
      <c r="H1064" t="s">
        <v>31</v>
      </c>
      <c r="I1064" t="str">
        <f>VLOOKUP(H1064,[1]CODE_SHEET!$A$2:$G$153,3,FALSE)</f>
        <v>Agaricia</v>
      </c>
      <c r="J1064" t="str">
        <f>VLOOKUP(H1064,[1]CODE_SHEET!$A$2:$G$153,4,FALSE)</f>
        <v>agaricites</v>
      </c>
      <c r="K1064" s="1">
        <v>40</v>
      </c>
      <c r="L1064" s="1">
        <v>30</v>
      </c>
      <c r="M1064" s="1">
        <v>31</v>
      </c>
      <c r="N1064">
        <f t="shared" si="50"/>
        <v>3408.6280291449257</v>
      </c>
      <c r="O1064">
        <v>10</v>
      </c>
      <c r="P1064" t="s">
        <v>29</v>
      </c>
      <c r="Q1064" t="s">
        <v>30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f t="shared" si="51"/>
        <v>0</v>
      </c>
      <c r="Y1064">
        <f t="shared" si="52"/>
        <v>3408.6280291449257</v>
      </c>
    </row>
    <row r="1065" spans="1:25">
      <c r="A1065">
        <v>2021</v>
      </c>
      <c r="B1065" t="s">
        <v>25</v>
      </c>
      <c r="C1065">
        <v>28</v>
      </c>
      <c r="D1065" t="s">
        <v>26</v>
      </c>
      <c r="E1065">
        <v>35</v>
      </c>
      <c r="F1065">
        <v>1</v>
      </c>
      <c r="G1065" t="s">
        <v>62</v>
      </c>
      <c r="H1065" t="s">
        <v>41</v>
      </c>
      <c r="I1065" t="str">
        <f>VLOOKUP(H1065,[1]CODE_SHEET!$A$2:$G$153,3,FALSE)</f>
        <v>Millepora</v>
      </c>
      <c r="J1065" t="str">
        <f>VLOOKUP(H1065,[1]CODE_SHEET!$A$2:$G$153,4,FALSE)</f>
        <v>alcicornis</v>
      </c>
      <c r="K1065" s="1">
        <v>20</v>
      </c>
      <c r="L1065" s="1">
        <v>5</v>
      </c>
      <c r="M1065" s="1">
        <v>51</v>
      </c>
      <c r="N1065">
        <f t="shared" si="50"/>
        <v>2002.7653166634932</v>
      </c>
      <c r="O1065">
        <v>10</v>
      </c>
      <c r="P1065" t="s">
        <v>29</v>
      </c>
      <c r="Q1065" t="s">
        <v>30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f t="shared" si="51"/>
        <v>0</v>
      </c>
      <c r="Y1065">
        <f t="shared" si="52"/>
        <v>2002.7653166634932</v>
      </c>
    </row>
    <row r="1066" spans="1:25">
      <c r="A1066">
        <v>2021</v>
      </c>
      <c r="B1066" t="s">
        <v>25</v>
      </c>
      <c r="C1066">
        <v>28</v>
      </c>
      <c r="D1066" t="s">
        <v>26</v>
      </c>
      <c r="E1066">
        <v>35</v>
      </c>
      <c r="F1066">
        <v>1</v>
      </c>
      <c r="G1066" t="s">
        <v>62</v>
      </c>
      <c r="H1066" t="s">
        <v>33</v>
      </c>
      <c r="I1066" t="str">
        <f>VLOOKUP(H1066,[1]CODE_SHEET!$A$2:$G$153,3,FALSE)</f>
        <v>Orbicella</v>
      </c>
      <c r="J1066" t="str">
        <f>VLOOKUP(H1066,[1]CODE_SHEET!$A$2:$G$153,4,FALSE)</f>
        <v>annularis</v>
      </c>
      <c r="K1066" s="1">
        <v>30</v>
      </c>
      <c r="L1066" s="1">
        <v>20</v>
      </c>
      <c r="M1066" s="1">
        <v>41</v>
      </c>
      <c r="N1066">
        <f t="shared" si="50"/>
        <v>3220.1324699295378</v>
      </c>
      <c r="O1066">
        <v>10</v>
      </c>
      <c r="P1066" t="s">
        <v>29</v>
      </c>
      <c r="Q1066" t="s">
        <v>30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f t="shared" si="51"/>
        <v>0</v>
      </c>
      <c r="Y1066">
        <f t="shared" si="52"/>
        <v>3220.1324699295378</v>
      </c>
    </row>
    <row r="1067" spans="1:25">
      <c r="A1067">
        <v>2021</v>
      </c>
      <c r="B1067" t="s">
        <v>25</v>
      </c>
      <c r="C1067">
        <v>28</v>
      </c>
      <c r="D1067" t="s">
        <v>26</v>
      </c>
      <c r="E1067">
        <v>35</v>
      </c>
      <c r="F1067">
        <v>1</v>
      </c>
      <c r="G1067" t="s">
        <v>62</v>
      </c>
      <c r="H1067" t="s">
        <v>32</v>
      </c>
      <c r="I1067" t="str">
        <f>VLOOKUP(H1067,[1]CODE_SHEET!$A$2:$G$153,3,FALSE)</f>
        <v>Porites</v>
      </c>
      <c r="J1067" t="str">
        <f>VLOOKUP(H1067,[1]CODE_SHEET!$A$2:$G$153,4,FALSE)</f>
        <v>porites</v>
      </c>
      <c r="K1067" s="1">
        <v>20</v>
      </c>
      <c r="L1067" s="1">
        <v>5</v>
      </c>
      <c r="M1067" s="1">
        <v>5</v>
      </c>
      <c r="N1067">
        <f t="shared" si="50"/>
        <v>196.34954084936209</v>
      </c>
      <c r="O1067">
        <v>10</v>
      </c>
      <c r="P1067" t="s">
        <v>29</v>
      </c>
      <c r="Q1067" t="s">
        <v>30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f t="shared" si="51"/>
        <v>0</v>
      </c>
      <c r="Y1067">
        <f t="shared" si="52"/>
        <v>196.34954084936209</v>
      </c>
    </row>
    <row r="1068" spans="1:25">
      <c r="A1068">
        <v>2021</v>
      </c>
      <c r="B1068" t="s">
        <v>25</v>
      </c>
      <c r="C1068">
        <v>28</v>
      </c>
      <c r="D1068" t="s">
        <v>26</v>
      </c>
      <c r="E1068">
        <v>35</v>
      </c>
      <c r="F1068">
        <v>1</v>
      </c>
      <c r="G1068" t="s">
        <v>62</v>
      </c>
      <c r="H1068" t="s">
        <v>40</v>
      </c>
      <c r="I1068" t="str">
        <f>VLOOKUP(H1068,[1]CODE_SHEET!$A$2:$G$153,3,FALSE)</f>
        <v>Siderastrea</v>
      </c>
      <c r="J1068" t="str">
        <f>VLOOKUP(H1068,[1]CODE_SHEET!$A$2:$G$153,4,FALSE)</f>
        <v>siderea</v>
      </c>
      <c r="K1068" s="1">
        <v>80</v>
      </c>
      <c r="L1068" s="1">
        <v>40</v>
      </c>
      <c r="M1068" s="1">
        <v>31</v>
      </c>
      <c r="N1068">
        <f t="shared" si="50"/>
        <v>5843.3623356770149</v>
      </c>
      <c r="O1068">
        <v>10</v>
      </c>
      <c r="P1068" t="s">
        <v>29</v>
      </c>
      <c r="Q1068" t="s">
        <v>30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25</v>
      </c>
      <c r="X1068">
        <f t="shared" si="51"/>
        <v>1460.8405839192537</v>
      </c>
      <c r="Y1068">
        <f t="shared" si="52"/>
        <v>4382.5217517577612</v>
      </c>
    </row>
    <row r="1069" spans="1:25">
      <c r="A1069">
        <v>2021</v>
      </c>
      <c r="B1069" t="s">
        <v>25</v>
      </c>
      <c r="C1069">
        <v>28</v>
      </c>
      <c r="D1069" t="s">
        <v>26</v>
      </c>
      <c r="E1069">
        <v>35</v>
      </c>
      <c r="F1069">
        <v>1</v>
      </c>
      <c r="G1069" t="s">
        <v>62</v>
      </c>
      <c r="H1069" t="s">
        <v>37</v>
      </c>
      <c r="I1069" t="str">
        <f>VLOOKUP(H1069,[1]CODE_SHEET!$A$2:$G$153,3,FALSE)</f>
        <v>Agaricia</v>
      </c>
      <c r="J1069" t="str">
        <f>VLOOKUP(H1069,[1]CODE_SHEET!$A$2:$G$153,4,FALSE)</f>
        <v>larmarcki</v>
      </c>
      <c r="K1069" s="1">
        <v>30</v>
      </c>
      <c r="L1069" s="1">
        <v>30</v>
      </c>
      <c r="M1069" s="1">
        <v>21</v>
      </c>
      <c r="N1069">
        <f t="shared" si="50"/>
        <v>1979.2033717615695</v>
      </c>
      <c r="O1069">
        <v>10</v>
      </c>
      <c r="P1069" t="s">
        <v>29</v>
      </c>
      <c r="Q1069" t="s">
        <v>30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f t="shared" si="51"/>
        <v>0</v>
      </c>
      <c r="Y1069">
        <f t="shared" si="52"/>
        <v>1979.2033717615695</v>
      </c>
    </row>
    <row r="1070" spans="1:25">
      <c r="A1070">
        <v>2021</v>
      </c>
      <c r="B1070" t="s">
        <v>25</v>
      </c>
      <c r="C1070">
        <v>28</v>
      </c>
      <c r="D1070" t="s">
        <v>26</v>
      </c>
      <c r="E1070">
        <v>35</v>
      </c>
      <c r="F1070">
        <v>1</v>
      </c>
      <c r="G1070" t="s">
        <v>62</v>
      </c>
      <c r="H1070" t="s">
        <v>34</v>
      </c>
      <c r="I1070" t="str">
        <f>VLOOKUP(H1070,[1]CODE_SHEET!$A$2:$G$153,3,FALSE)</f>
        <v>Porites</v>
      </c>
      <c r="J1070" t="str">
        <f>VLOOKUP(H1070,[1]CODE_SHEET!$A$2:$G$153,4,FALSE)</f>
        <v>astreoides</v>
      </c>
      <c r="K1070" s="1">
        <v>20</v>
      </c>
      <c r="L1070" s="1">
        <v>20</v>
      </c>
      <c r="M1070" s="1">
        <v>11</v>
      </c>
      <c r="N1070">
        <f t="shared" si="50"/>
        <v>691.15038378975453</v>
      </c>
      <c r="O1070">
        <v>10</v>
      </c>
      <c r="P1070" t="s">
        <v>29</v>
      </c>
      <c r="Q1070" t="s">
        <v>30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f t="shared" si="51"/>
        <v>0</v>
      </c>
      <c r="Y1070">
        <f t="shared" si="52"/>
        <v>691.15038378975453</v>
      </c>
    </row>
    <row r="1071" spans="1:25">
      <c r="A1071">
        <v>2021</v>
      </c>
      <c r="B1071" t="s">
        <v>25</v>
      </c>
      <c r="C1071">
        <v>28</v>
      </c>
      <c r="D1071" t="s">
        <v>26</v>
      </c>
      <c r="E1071">
        <v>35</v>
      </c>
      <c r="F1071">
        <v>1</v>
      </c>
      <c r="G1071" t="s">
        <v>62</v>
      </c>
      <c r="H1071" t="s">
        <v>32</v>
      </c>
      <c r="I1071" t="str">
        <f>VLOOKUP(H1071,[1]CODE_SHEET!$A$2:$G$153,3,FALSE)</f>
        <v>Porites</v>
      </c>
      <c r="J1071" t="str">
        <f>VLOOKUP(H1071,[1]CODE_SHEET!$A$2:$G$153,4,FALSE)</f>
        <v>porites</v>
      </c>
      <c r="K1071" s="1">
        <v>40</v>
      </c>
      <c r="L1071" s="1">
        <v>30</v>
      </c>
      <c r="M1071" s="1">
        <v>15</v>
      </c>
      <c r="N1071">
        <f t="shared" si="50"/>
        <v>1649.3361431346414</v>
      </c>
      <c r="O1071">
        <v>10</v>
      </c>
      <c r="P1071" t="s">
        <v>29</v>
      </c>
      <c r="Q1071" t="s">
        <v>30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f t="shared" si="51"/>
        <v>0</v>
      </c>
      <c r="Y1071">
        <f t="shared" si="52"/>
        <v>1649.3361431346414</v>
      </c>
    </row>
    <row r="1072" spans="1:25">
      <c r="A1072">
        <v>2021</v>
      </c>
      <c r="B1072" t="s">
        <v>25</v>
      </c>
      <c r="C1072">
        <v>28</v>
      </c>
      <c r="D1072" t="s">
        <v>76</v>
      </c>
      <c r="E1072">
        <v>43</v>
      </c>
      <c r="F1072">
        <v>1</v>
      </c>
      <c r="G1072" t="s">
        <v>62</v>
      </c>
      <c r="H1072" t="s">
        <v>33</v>
      </c>
      <c r="I1072" t="str">
        <f>VLOOKUP(H1072,[1]CODE_SHEET!$A$2:$G$153,3,FALSE)</f>
        <v>Orbicella</v>
      </c>
      <c r="J1072" t="str">
        <f>VLOOKUP(H1072,[1]CODE_SHEET!$A$2:$G$153,4,FALSE)</f>
        <v>annularis</v>
      </c>
      <c r="K1072" s="1">
        <v>70</v>
      </c>
      <c r="L1072" s="1">
        <v>40</v>
      </c>
      <c r="M1072" s="1">
        <v>51</v>
      </c>
      <c r="N1072">
        <f t="shared" si="50"/>
        <v>8812.1673933193688</v>
      </c>
      <c r="O1072">
        <v>10</v>
      </c>
      <c r="P1072" t="s">
        <v>29</v>
      </c>
      <c r="Q1072" t="s">
        <v>30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f t="shared" si="51"/>
        <v>0</v>
      </c>
      <c r="Y1072">
        <f t="shared" si="52"/>
        <v>8812.1673933193688</v>
      </c>
    </row>
    <row r="1073" spans="1:25">
      <c r="A1073">
        <v>2021</v>
      </c>
      <c r="B1073" t="s">
        <v>25</v>
      </c>
      <c r="C1073">
        <v>28</v>
      </c>
      <c r="D1073" t="s">
        <v>76</v>
      </c>
      <c r="E1073">
        <v>43</v>
      </c>
      <c r="F1073">
        <v>1</v>
      </c>
      <c r="G1073" t="s">
        <v>62</v>
      </c>
      <c r="H1073" t="s">
        <v>41</v>
      </c>
      <c r="I1073" t="str">
        <f>VLOOKUP(H1073,[1]CODE_SHEET!$A$2:$G$153,3,FALSE)</f>
        <v>Millepora</v>
      </c>
      <c r="J1073" t="str">
        <f>VLOOKUP(H1073,[1]CODE_SHEET!$A$2:$G$153,4,FALSE)</f>
        <v>alcicornis</v>
      </c>
      <c r="K1073" s="1">
        <v>20</v>
      </c>
      <c r="L1073" s="1">
        <v>10</v>
      </c>
      <c r="M1073" s="1">
        <v>21</v>
      </c>
      <c r="N1073">
        <f t="shared" si="50"/>
        <v>989.60168588078488</v>
      </c>
      <c r="O1073">
        <v>10</v>
      </c>
      <c r="P1073" t="s">
        <v>29</v>
      </c>
      <c r="Q1073" t="s">
        <v>30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f t="shared" si="51"/>
        <v>0</v>
      </c>
      <c r="Y1073">
        <f t="shared" si="52"/>
        <v>989.60168588078488</v>
      </c>
    </row>
    <row r="1074" spans="1:25">
      <c r="A1074">
        <v>2021</v>
      </c>
      <c r="B1074" t="s">
        <v>25</v>
      </c>
      <c r="C1074">
        <v>28</v>
      </c>
      <c r="D1074" t="s">
        <v>76</v>
      </c>
      <c r="E1074">
        <v>43</v>
      </c>
      <c r="F1074">
        <v>1</v>
      </c>
      <c r="G1074" t="s">
        <v>62</v>
      </c>
      <c r="H1074" t="s">
        <v>38</v>
      </c>
      <c r="I1074" t="str">
        <f>VLOOKUP(H1074,[1]CODE_SHEET!$A$2:$G$153,3,FALSE)</f>
        <v>Orbicella</v>
      </c>
      <c r="J1074" t="str">
        <f>VLOOKUP(H1074,[1]CODE_SHEET!$A$2:$G$153,4,FALSE)</f>
        <v>faveolata</v>
      </c>
      <c r="K1074" s="1">
        <v>9</v>
      </c>
      <c r="L1074" s="1">
        <v>11</v>
      </c>
      <c r="M1074" s="1">
        <v>5</v>
      </c>
      <c r="N1074">
        <f t="shared" si="50"/>
        <v>157.07963267948963</v>
      </c>
      <c r="O1074">
        <v>10</v>
      </c>
      <c r="P1074" t="s">
        <v>29</v>
      </c>
      <c r="Q1074" t="s">
        <v>30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f t="shared" si="51"/>
        <v>0</v>
      </c>
      <c r="Y1074">
        <f t="shared" si="52"/>
        <v>157.07963267948963</v>
      </c>
    </row>
    <row r="1075" spans="1:25">
      <c r="A1075">
        <v>2021</v>
      </c>
      <c r="B1075" t="s">
        <v>25</v>
      </c>
      <c r="C1075">
        <v>28</v>
      </c>
      <c r="D1075" t="s">
        <v>76</v>
      </c>
      <c r="E1075">
        <v>43</v>
      </c>
      <c r="F1075">
        <v>1</v>
      </c>
      <c r="G1075" t="s">
        <v>62</v>
      </c>
      <c r="H1075" t="s">
        <v>31</v>
      </c>
      <c r="I1075" t="str">
        <f>VLOOKUP(H1075,[1]CODE_SHEET!$A$2:$G$153,3,FALSE)</f>
        <v>Agaricia</v>
      </c>
      <c r="J1075" t="str">
        <f>VLOOKUP(H1075,[1]CODE_SHEET!$A$2:$G$153,4,FALSE)</f>
        <v>agaricites</v>
      </c>
      <c r="K1075" s="1">
        <v>50</v>
      </c>
      <c r="L1075" s="1">
        <v>40</v>
      </c>
      <c r="M1075" s="1">
        <v>81</v>
      </c>
      <c r="N1075">
        <f t="shared" si="50"/>
        <v>11451.105222334796</v>
      </c>
      <c r="O1075">
        <v>10</v>
      </c>
      <c r="P1075" t="s">
        <v>29</v>
      </c>
      <c r="Q1075" t="s">
        <v>30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f t="shared" si="51"/>
        <v>0</v>
      </c>
      <c r="Y1075">
        <f t="shared" si="52"/>
        <v>11451.105222334796</v>
      </c>
    </row>
    <row r="1076" spans="1:25">
      <c r="A1076">
        <v>2021</v>
      </c>
      <c r="B1076" t="s">
        <v>25</v>
      </c>
      <c r="C1076">
        <v>28</v>
      </c>
      <c r="D1076" t="s">
        <v>76</v>
      </c>
      <c r="E1076">
        <v>43</v>
      </c>
      <c r="F1076">
        <v>1</v>
      </c>
      <c r="G1076" t="s">
        <v>62</v>
      </c>
      <c r="H1076" t="s">
        <v>33</v>
      </c>
      <c r="I1076" t="str">
        <f>VLOOKUP(H1076,[1]CODE_SHEET!$A$2:$G$153,3,FALSE)</f>
        <v>Orbicella</v>
      </c>
      <c r="J1076" t="str">
        <f>VLOOKUP(H1076,[1]CODE_SHEET!$A$2:$G$153,4,FALSE)</f>
        <v>annularis</v>
      </c>
      <c r="K1076" s="1">
        <v>60</v>
      </c>
      <c r="L1076" s="1">
        <v>30</v>
      </c>
      <c r="M1076" s="1">
        <v>51</v>
      </c>
      <c r="N1076">
        <f t="shared" si="50"/>
        <v>7209.955139988575</v>
      </c>
      <c r="O1076">
        <v>10</v>
      </c>
      <c r="P1076" t="s">
        <v>29</v>
      </c>
      <c r="Q1076" t="s">
        <v>30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f t="shared" si="51"/>
        <v>0</v>
      </c>
      <c r="Y1076">
        <f t="shared" si="52"/>
        <v>7209.955139988575</v>
      </c>
    </row>
    <row r="1077" spans="1:25">
      <c r="A1077">
        <v>2021</v>
      </c>
      <c r="B1077" t="s">
        <v>25</v>
      </c>
      <c r="C1077">
        <v>28</v>
      </c>
      <c r="D1077" t="s">
        <v>76</v>
      </c>
      <c r="E1077">
        <v>43</v>
      </c>
      <c r="F1077">
        <v>1</v>
      </c>
      <c r="G1077" t="s">
        <v>62</v>
      </c>
      <c r="H1077" t="s">
        <v>40</v>
      </c>
      <c r="I1077" t="str">
        <f>VLOOKUP(H1077,[1]CODE_SHEET!$A$2:$G$153,3,FALSE)</f>
        <v>Siderastrea</v>
      </c>
      <c r="J1077" t="str">
        <f>VLOOKUP(H1077,[1]CODE_SHEET!$A$2:$G$153,4,FALSE)</f>
        <v>siderea</v>
      </c>
      <c r="K1077" s="1">
        <v>43</v>
      </c>
      <c r="L1077" s="1">
        <v>35</v>
      </c>
      <c r="M1077" s="1">
        <v>15</v>
      </c>
      <c r="N1077">
        <f t="shared" si="50"/>
        <v>1837.831702350029</v>
      </c>
      <c r="O1077">
        <v>10</v>
      </c>
      <c r="P1077" t="s">
        <v>29</v>
      </c>
      <c r="Q1077" t="s">
        <v>30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f t="shared" si="51"/>
        <v>0</v>
      </c>
      <c r="Y1077">
        <f t="shared" si="52"/>
        <v>1837.831702350029</v>
      </c>
    </row>
    <row r="1078" spans="1:25">
      <c r="A1078">
        <v>2021</v>
      </c>
      <c r="B1078" t="s">
        <v>25</v>
      </c>
      <c r="C1078">
        <v>28</v>
      </c>
      <c r="D1078" t="s">
        <v>76</v>
      </c>
      <c r="E1078">
        <v>43</v>
      </c>
      <c r="F1078">
        <v>1</v>
      </c>
      <c r="G1078" t="s">
        <v>62</v>
      </c>
      <c r="H1078" t="s">
        <v>31</v>
      </c>
      <c r="I1078" t="str">
        <f>VLOOKUP(H1078,[1]CODE_SHEET!$A$2:$G$153,3,FALSE)</f>
        <v>Agaricia</v>
      </c>
      <c r="J1078" t="str">
        <f>VLOOKUP(H1078,[1]CODE_SHEET!$A$2:$G$153,4,FALSE)</f>
        <v>agaricites</v>
      </c>
      <c r="K1078" s="1">
        <v>47</v>
      </c>
      <c r="L1078" s="1">
        <v>30</v>
      </c>
      <c r="M1078" s="1">
        <v>25</v>
      </c>
      <c r="N1078">
        <f t="shared" si="50"/>
        <v>3023.782929080176</v>
      </c>
      <c r="O1078">
        <v>10</v>
      </c>
      <c r="P1078" t="s">
        <v>29</v>
      </c>
      <c r="Q1078" t="s">
        <v>30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f t="shared" si="51"/>
        <v>0</v>
      </c>
      <c r="Y1078">
        <f t="shared" si="52"/>
        <v>3023.782929080176</v>
      </c>
    </row>
    <row r="1079" spans="1:25">
      <c r="A1079">
        <v>2021</v>
      </c>
      <c r="B1079" t="s">
        <v>25</v>
      </c>
      <c r="C1079">
        <v>28</v>
      </c>
      <c r="D1079" t="s">
        <v>76</v>
      </c>
      <c r="E1079">
        <v>43</v>
      </c>
      <c r="F1079">
        <v>1</v>
      </c>
      <c r="G1079" t="s">
        <v>62</v>
      </c>
      <c r="H1079" t="s">
        <v>33</v>
      </c>
      <c r="I1079" t="str">
        <f>VLOOKUP(H1079,[1]CODE_SHEET!$A$2:$G$153,3,FALSE)</f>
        <v>Orbicella</v>
      </c>
      <c r="J1079" t="str">
        <f>VLOOKUP(H1079,[1]CODE_SHEET!$A$2:$G$153,4,FALSE)</f>
        <v>annularis</v>
      </c>
      <c r="K1079" s="1">
        <v>70</v>
      </c>
      <c r="L1079" s="1">
        <v>50</v>
      </c>
      <c r="M1079" s="1">
        <v>121</v>
      </c>
      <c r="N1079">
        <f t="shared" si="50"/>
        <v>22807.962665061899</v>
      </c>
      <c r="O1079">
        <v>10</v>
      </c>
      <c r="P1079" t="s">
        <v>29</v>
      </c>
      <c r="Q1079" t="s">
        <v>30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f t="shared" si="51"/>
        <v>0</v>
      </c>
      <c r="Y1079">
        <f t="shared" si="52"/>
        <v>22807.962665061899</v>
      </c>
    </row>
    <row r="1080" spans="1:25">
      <c r="A1080">
        <v>2021</v>
      </c>
      <c r="B1080" t="s">
        <v>25</v>
      </c>
      <c r="C1080">
        <v>28</v>
      </c>
      <c r="D1080" t="s">
        <v>76</v>
      </c>
      <c r="E1080">
        <v>43</v>
      </c>
      <c r="F1080">
        <v>1</v>
      </c>
      <c r="G1080" t="s">
        <v>62</v>
      </c>
      <c r="H1080" t="s">
        <v>31</v>
      </c>
      <c r="I1080" t="str">
        <f>VLOOKUP(H1080,[1]CODE_SHEET!$A$2:$G$153,3,FALSE)</f>
        <v>Agaricia</v>
      </c>
      <c r="J1080" t="str">
        <f>VLOOKUP(H1080,[1]CODE_SHEET!$A$2:$G$153,4,FALSE)</f>
        <v>agaricites</v>
      </c>
      <c r="K1080" s="1">
        <v>40</v>
      </c>
      <c r="L1080" s="1">
        <v>20</v>
      </c>
      <c r="M1080" s="1">
        <v>11</v>
      </c>
      <c r="N1080">
        <f t="shared" si="50"/>
        <v>1036.7255756846318</v>
      </c>
      <c r="O1080">
        <v>10</v>
      </c>
      <c r="P1080" t="s">
        <v>29</v>
      </c>
      <c r="Q1080" t="s">
        <v>30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f t="shared" si="51"/>
        <v>0</v>
      </c>
      <c r="Y1080">
        <f t="shared" si="52"/>
        <v>1036.7255756846318</v>
      </c>
    </row>
    <row r="1081" spans="1:25">
      <c r="A1081">
        <v>2021</v>
      </c>
      <c r="B1081" t="s">
        <v>25</v>
      </c>
      <c r="C1081">
        <v>28</v>
      </c>
      <c r="D1081" t="s">
        <v>76</v>
      </c>
      <c r="E1081">
        <v>43</v>
      </c>
      <c r="F1081">
        <v>1</v>
      </c>
      <c r="G1081" t="s">
        <v>62</v>
      </c>
      <c r="H1081" t="s">
        <v>41</v>
      </c>
      <c r="I1081" t="str">
        <f>VLOOKUP(H1081,[1]CODE_SHEET!$A$2:$G$153,3,FALSE)</f>
        <v>Millepora</v>
      </c>
      <c r="J1081" t="str">
        <f>VLOOKUP(H1081,[1]CODE_SHEET!$A$2:$G$153,4,FALSE)</f>
        <v>alcicornis</v>
      </c>
      <c r="K1081" s="1">
        <v>5</v>
      </c>
      <c r="L1081" s="1">
        <v>2</v>
      </c>
      <c r="M1081" s="1">
        <v>12</v>
      </c>
      <c r="N1081">
        <f t="shared" si="50"/>
        <v>131.94689145077132</v>
      </c>
      <c r="O1081">
        <v>10</v>
      </c>
      <c r="P1081" t="s">
        <v>29</v>
      </c>
      <c r="Q1081" t="s">
        <v>30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f t="shared" si="51"/>
        <v>0</v>
      </c>
      <c r="Y1081">
        <f t="shared" si="52"/>
        <v>131.94689145077132</v>
      </c>
    </row>
    <row r="1082" spans="1:25">
      <c r="A1082">
        <v>2021</v>
      </c>
      <c r="B1082" t="s">
        <v>25</v>
      </c>
      <c r="C1082">
        <v>28</v>
      </c>
      <c r="D1082" t="s">
        <v>76</v>
      </c>
      <c r="E1082">
        <v>43</v>
      </c>
      <c r="F1082">
        <v>1</v>
      </c>
      <c r="G1082" t="s">
        <v>62</v>
      </c>
      <c r="H1082" t="s">
        <v>75</v>
      </c>
      <c r="I1082" t="str">
        <f>VLOOKUP(H1082,[1]CODE_SHEET!$A$2:$G$153,3,FALSE)</f>
        <v>Millepora</v>
      </c>
      <c r="J1082" t="str">
        <f>VLOOKUP(H1082,[1]CODE_SHEET!$A$2:$G$153,4,FALSE)</f>
        <v>complanata</v>
      </c>
      <c r="K1082" s="1">
        <v>15</v>
      </c>
      <c r="L1082" s="1">
        <v>8</v>
      </c>
      <c r="M1082" s="1">
        <v>21</v>
      </c>
      <c r="N1082">
        <f t="shared" si="50"/>
        <v>758.69462584193502</v>
      </c>
      <c r="O1082">
        <v>10</v>
      </c>
      <c r="P1082" t="s">
        <v>29</v>
      </c>
      <c r="Q1082" t="s">
        <v>30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f t="shared" si="51"/>
        <v>0</v>
      </c>
      <c r="Y1082">
        <f t="shared" si="52"/>
        <v>758.69462584193502</v>
      </c>
    </row>
    <row r="1083" spans="1:25">
      <c r="A1083">
        <v>2021</v>
      </c>
      <c r="B1083" t="s">
        <v>25</v>
      </c>
      <c r="C1083">
        <v>28</v>
      </c>
      <c r="D1083" t="s">
        <v>76</v>
      </c>
      <c r="E1083">
        <v>43</v>
      </c>
      <c r="F1083">
        <v>1</v>
      </c>
      <c r="G1083" t="s">
        <v>62</v>
      </c>
      <c r="H1083" t="s">
        <v>31</v>
      </c>
      <c r="I1083" t="str">
        <f>VLOOKUP(H1083,[1]CODE_SHEET!$A$2:$G$153,3,FALSE)</f>
        <v>Agaricia</v>
      </c>
      <c r="J1083" t="str">
        <f>VLOOKUP(H1083,[1]CODE_SHEET!$A$2:$G$153,4,FALSE)</f>
        <v>agaricites</v>
      </c>
      <c r="K1083" s="1">
        <v>80</v>
      </c>
      <c r="L1083" s="1">
        <v>50</v>
      </c>
      <c r="M1083" s="1">
        <v>75</v>
      </c>
      <c r="N1083">
        <f t="shared" si="50"/>
        <v>15315.264186250242</v>
      </c>
      <c r="O1083">
        <v>10</v>
      </c>
      <c r="P1083" t="s">
        <v>29</v>
      </c>
      <c r="Q1083" t="s">
        <v>30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f t="shared" si="51"/>
        <v>0</v>
      </c>
      <c r="Y1083">
        <f t="shared" si="52"/>
        <v>15315.264186250242</v>
      </c>
    </row>
    <row r="1084" spans="1:25">
      <c r="A1084">
        <v>2021</v>
      </c>
      <c r="B1084" t="s">
        <v>25</v>
      </c>
      <c r="C1084">
        <v>28</v>
      </c>
      <c r="D1084" t="s">
        <v>76</v>
      </c>
      <c r="E1084">
        <v>43</v>
      </c>
      <c r="F1084">
        <v>1</v>
      </c>
      <c r="G1084" t="s">
        <v>62</v>
      </c>
      <c r="H1084" t="s">
        <v>31</v>
      </c>
      <c r="I1084" t="str">
        <f>VLOOKUP(H1084,[1]CODE_SHEET!$A$2:$G$153,3,FALSE)</f>
        <v>Agaricia</v>
      </c>
      <c r="J1084" t="str">
        <f>VLOOKUP(H1084,[1]CODE_SHEET!$A$2:$G$153,4,FALSE)</f>
        <v>agaricites</v>
      </c>
      <c r="K1084" s="1">
        <v>60</v>
      </c>
      <c r="L1084" s="1">
        <v>30</v>
      </c>
      <c r="M1084" s="1">
        <v>5</v>
      </c>
      <c r="N1084">
        <f t="shared" si="50"/>
        <v>706.85834705770344</v>
      </c>
      <c r="O1084">
        <v>10</v>
      </c>
      <c r="P1084" t="s">
        <v>29</v>
      </c>
      <c r="Q1084" t="s">
        <v>30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f t="shared" si="51"/>
        <v>0</v>
      </c>
      <c r="Y1084">
        <f t="shared" si="52"/>
        <v>706.85834705770344</v>
      </c>
    </row>
    <row r="1085" spans="1:25">
      <c r="A1085">
        <v>2021</v>
      </c>
      <c r="B1085" t="s">
        <v>25</v>
      </c>
      <c r="C1085">
        <v>28</v>
      </c>
      <c r="D1085" t="s">
        <v>76</v>
      </c>
      <c r="E1085">
        <v>43</v>
      </c>
      <c r="F1085">
        <v>1</v>
      </c>
      <c r="G1085" t="s">
        <v>62</v>
      </c>
      <c r="H1085" t="s">
        <v>32</v>
      </c>
      <c r="I1085" t="str">
        <f>VLOOKUP(H1085,[1]CODE_SHEET!$A$2:$G$153,3,FALSE)</f>
        <v>Porites</v>
      </c>
      <c r="J1085" t="str">
        <f>VLOOKUP(H1085,[1]CODE_SHEET!$A$2:$G$153,4,FALSE)</f>
        <v>porites</v>
      </c>
      <c r="K1085" s="1">
        <v>10</v>
      </c>
      <c r="L1085" s="1">
        <v>2</v>
      </c>
      <c r="M1085" s="1">
        <v>12</v>
      </c>
      <c r="N1085">
        <f t="shared" si="50"/>
        <v>226.19467105846508</v>
      </c>
      <c r="O1085">
        <v>10</v>
      </c>
      <c r="P1085" t="s">
        <v>29</v>
      </c>
      <c r="Q1085" t="s">
        <v>30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f t="shared" si="51"/>
        <v>0</v>
      </c>
      <c r="Y1085">
        <f t="shared" si="52"/>
        <v>226.19467105846508</v>
      </c>
    </row>
    <row r="1086" spans="1:25">
      <c r="A1086">
        <v>2021</v>
      </c>
      <c r="B1086" t="s">
        <v>25</v>
      </c>
      <c r="C1086">
        <v>28</v>
      </c>
      <c r="D1086" t="s">
        <v>76</v>
      </c>
      <c r="E1086">
        <v>43</v>
      </c>
      <c r="F1086">
        <v>1</v>
      </c>
      <c r="G1086" t="s">
        <v>62</v>
      </c>
      <c r="H1086" t="s">
        <v>69</v>
      </c>
      <c r="I1086" t="str">
        <f>VLOOKUP(H1086,[1]CODE_SHEET!$A$2:$G$153,3,FALSE)</f>
        <v>Porites</v>
      </c>
      <c r="J1086" t="str">
        <f>VLOOKUP(H1086,[1]CODE_SHEET!$A$2:$G$153,4,FALSE)</f>
        <v>divaricata</v>
      </c>
      <c r="K1086" s="1">
        <v>20</v>
      </c>
      <c r="L1086" s="1">
        <v>15</v>
      </c>
      <c r="M1086" s="1">
        <v>15</v>
      </c>
      <c r="N1086">
        <f t="shared" si="50"/>
        <v>824.66807156732068</v>
      </c>
      <c r="O1086">
        <v>10</v>
      </c>
      <c r="P1086" t="s">
        <v>29</v>
      </c>
      <c r="Q1086" t="s">
        <v>30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f t="shared" si="51"/>
        <v>0</v>
      </c>
      <c r="Y1086">
        <f t="shared" si="52"/>
        <v>824.66807156732068</v>
      </c>
    </row>
    <row r="1087" spans="1:25">
      <c r="A1087">
        <v>2021</v>
      </c>
      <c r="B1087" t="s">
        <v>25</v>
      </c>
      <c r="C1087">
        <v>28</v>
      </c>
      <c r="D1087" t="s">
        <v>76</v>
      </c>
      <c r="E1087">
        <v>43</v>
      </c>
      <c r="F1087">
        <v>1</v>
      </c>
      <c r="G1087" t="s">
        <v>62</v>
      </c>
      <c r="H1087" t="s">
        <v>31</v>
      </c>
      <c r="I1087" t="str">
        <f>VLOOKUP(H1087,[1]CODE_SHEET!$A$2:$G$153,3,FALSE)</f>
        <v>Agaricia</v>
      </c>
      <c r="J1087" t="str">
        <f>VLOOKUP(H1087,[1]CODE_SHEET!$A$2:$G$153,4,FALSE)</f>
        <v>agaricites</v>
      </c>
      <c r="K1087" s="1">
        <v>35</v>
      </c>
      <c r="L1087" s="1">
        <v>40</v>
      </c>
      <c r="M1087" s="1">
        <v>55</v>
      </c>
      <c r="N1087">
        <f t="shared" si="50"/>
        <v>6479.5348480289485</v>
      </c>
      <c r="O1087">
        <v>10</v>
      </c>
      <c r="P1087" t="s">
        <v>29</v>
      </c>
      <c r="Q1087" t="s">
        <v>30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f t="shared" si="51"/>
        <v>0</v>
      </c>
      <c r="Y1087">
        <f t="shared" si="52"/>
        <v>6479.5348480289485</v>
      </c>
    </row>
    <row r="1088" spans="1:25">
      <c r="A1088">
        <v>2021</v>
      </c>
      <c r="B1088" t="s">
        <v>25</v>
      </c>
      <c r="C1088">
        <v>28</v>
      </c>
      <c r="D1088" t="s">
        <v>76</v>
      </c>
      <c r="E1088">
        <v>43</v>
      </c>
      <c r="F1088">
        <v>1</v>
      </c>
      <c r="G1088" t="s">
        <v>62</v>
      </c>
      <c r="H1088" t="s">
        <v>32</v>
      </c>
      <c r="I1088" t="str">
        <f>VLOOKUP(H1088,[1]CODE_SHEET!$A$2:$G$153,3,FALSE)</f>
        <v>Porites</v>
      </c>
      <c r="J1088" t="str">
        <f>VLOOKUP(H1088,[1]CODE_SHEET!$A$2:$G$153,4,FALSE)</f>
        <v>porites</v>
      </c>
      <c r="K1088" s="1">
        <v>45</v>
      </c>
      <c r="L1088" s="1">
        <v>30</v>
      </c>
      <c r="M1088" s="1">
        <v>51</v>
      </c>
      <c r="N1088">
        <f t="shared" si="50"/>
        <v>6008.2959499904791</v>
      </c>
      <c r="O1088">
        <v>10</v>
      </c>
      <c r="P1088" t="s">
        <v>29</v>
      </c>
      <c r="Q1088" t="s">
        <v>30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f t="shared" si="51"/>
        <v>0</v>
      </c>
      <c r="Y1088">
        <f t="shared" si="52"/>
        <v>6008.2959499904791</v>
      </c>
    </row>
    <row r="1089" spans="1:25">
      <c r="A1089">
        <v>2021</v>
      </c>
      <c r="B1089" t="s">
        <v>25</v>
      </c>
      <c r="C1089">
        <v>28</v>
      </c>
      <c r="D1089" t="s">
        <v>76</v>
      </c>
      <c r="E1089">
        <v>43</v>
      </c>
      <c r="F1089">
        <v>1</v>
      </c>
      <c r="G1089" t="s">
        <v>62</v>
      </c>
      <c r="H1089" t="s">
        <v>32</v>
      </c>
      <c r="I1089" t="str">
        <f>VLOOKUP(H1089,[1]CODE_SHEET!$A$2:$G$153,3,FALSE)</f>
        <v>Porites</v>
      </c>
      <c r="J1089" t="str">
        <f>VLOOKUP(H1089,[1]CODE_SHEET!$A$2:$G$153,4,FALSE)</f>
        <v>porites</v>
      </c>
      <c r="K1089" s="1">
        <v>40</v>
      </c>
      <c r="L1089" s="1">
        <v>30</v>
      </c>
      <c r="M1089" s="1">
        <v>11</v>
      </c>
      <c r="N1089">
        <f t="shared" si="50"/>
        <v>1209.5131716320702</v>
      </c>
      <c r="O1089">
        <v>10</v>
      </c>
      <c r="P1089" t="s">
        <v>29</v>
      </c>
      <c r="Q1089" t="s">
        <v>30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50</v>
      </c>
      <c r="X1089">
        <f t="shared" si="51"/>
        <v>604.75658581603511</v>
      </c>
      <c r="Y1089">
        <f t="shared" si="52"/>
        <v>604.75658581603511</v>
      </c>
    </row>
    <row r="1090" spans="1:25">
      <c r="A1090">
        <v>2021</v>
      </c>
      <c r="B1090" t="s">
        <v>25</v>
      </c>
      <c r="C1090">
        <v>28</v>
      </c>
      <c r="D1090" t="s">
        <v>76</v>
      </c>
      <c r="E1090">
        <v>43</v>
      </c>
      <c r="F1090">
        <v>1</v>
      </c>
      <c r="G1090" t="s">
        <v>62</v>
      </c>
      <c r="H1090" t="s">
        <v>38</v>
      </c>
      <c r="I1090" t="str">
        <f>VLOOKUP(H1090,[1]CODE_SHEET!$A$2:$G$153,3,FALSE)</f>
        <v>Orbicella</v>
      </c>
      <c r="J1090" t="str">
        <f>VLOOKUP(H1090,[1]CODE_SHEET!$A$2:$G$153,4,FALSE)</f>
        <v>faveolata</v>
      </c>
      <c r="K1090" s="1">
        <v>200</v>
      </c>
      <c r="L1090" s="1">
        <v>50</v>
      </c>
      <c r="M1090" s="1">
        <v>81</v>
      </c>
      <c r="N1090">
        <f t="shared" si="50"/>
        <v>31808.625617596659</v>
      </c>
      <c r="O1090">
        <v>10</v>
      </c>
      <c r="P1090" t="s">
        <v>29</v>
      </c>
      <c r="Q1090" t="s">
        <v>30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f t="shared" si="51"/>
        <v>0</v>
      </c>
      <c r="Y1090">
        <f t="shared" si="52"/>
        <v>31808.625617596659</v>
      </c>
    </row>
    <row r="1091" spans="1:25">
      <c r="A1091">
        <v>2021</v>
      </c>
      <c r="B1091" t="s">
        <v>25</v>
      </c>
      <c r="C1091">
        <v>28</v>
      </c>
      <c r="D1091" t="s">
        <v>76</v>
      </c>
      <c r="E1091">
        <v>43</v>
      </c>
      <c r="F1091">
        <v>1</v>
      </c>
      <c r="G1091" t="s">
        <v>62</v>
      </c>
      <c r="H1091" t="s">
        <v>38</v>
      </c>
      <c r="I1091" t="str">
        <f>VLOOKUP(H1091,[1]CODE_SHEET!$A$2:$G$153,3,FALSE)</f>
        <v>Orbicella</v>
      </c>
      <c r="J1091" t="str">
        <f>VLOOKUP(H1091,[1]CODE_SHEET!$A$2:$G$153,4,FALSE)</f>
        <v>faveolata</v>
      </c>
      <c r="K1091" s="1">
        <v>40</v>
      </c>
      <c r="L1091" s="1">
        <v>30</v>
      </c>
      <c r="M1091" s="1">
        <v>15</v>
      </c>
      <c r="N1091">
        <f t="shared" ref="N1091:N1154" si="53">PI()*(K1091/2)*M1091+PI()*(L1091/2)*M1091</f>
        <v>1649.3361431346414</v>
      </c>
      <c r="O1091">
        <v>10</v>
      </c>
      <c r="P1091" t="s">
        <v>29</v>
      </c>
      <c r="Q1091" t="s">
        <v>30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f t="shared" si="51"/>
        <v>0</v>
      </c>
      <c r="Y1091">
        <f t="shared" si="52"/>
        <v>1649.3361431346414</v>
      </c>
    </row>
    <row r="1092" spans="1:25">
      <c r="A1092">
        <v>2021</v>
      </c>
      <c r="B1092" t="s">
        <v>25</v>
      </c>
      <c r="C1092">
        <v>28</v>
      </c>
      <c r="D1092" t="s">
        <v>76</v>
      </c>
      <c r="E1092">
        <v>43</v>
      </c>
      <c r="F1092">
        <v>1</v>
      </c>
      <c r="G1092" t="s">
        <v>62</v>
      </c>
      <c r="H1092" t="s">
        <v>38</v>
      </c>
      <c r="I1092" t="str">
        <f>VLOOKUP(H1092,[1]CODE_SHEET!$A$2:$G$153,3,FALSE)</f>
        <v>Orbicella</v>
      </c>
      <c r="J1092" t="str">
        <f>VLOOKUP(H1092,[1]CODE_SHEET!$A$2:$G$153,4,FALSE)</f>
        <v>faveolata</v>
      </c>
      <c r="K1092" s="1">
        <v>60</v>
      </c>
      <c r="L1092" s="1">
        <v>20</v>
      </c>
      <c r="M1092" s="1">
        <v>31</v>
      </c>
      <c r="N1092">
        <f t="shared" si="53"/>
        <v>3895.5748904513434</v>
      </c>
      <c r="O1092">
        <v>10</v>
      </c>
      <c r="P1092" t="s">
        <v>29</v>
      </c>
      <c r="Q1092" t="s">
        <v>30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f t="shared" si="51"/>
        <v>0</v>
      </c>
      <c r="Y1092">
        <f t="shared" si="52"/>
        <v>3895.5748904513434</v>
      </c>
    </row>
    <row r="1093" spans="1:25">
      <c r="A1093">
        <v>2021</v>
      </c>
      <c r="B1093" t="s">
        <v>25</v>
      </c>
      <c r="C1093">
        <v>28</v>
      </c>
      <c r="D1093" t="s">
        <v>76</v>
      </c>
      <c r="E1093">
        <v>43</v>
      </c>
      <c r="F1093">
        <v>1</v>
      </c>
      <c r="G1093" t="s">
        <v>62</v>
      </c>
      <c r="H1093" t="s">
        <v>31</v>
      </c>
      <c r="I1093" t="str">
        <f>VLOOKUP(H1093,[1]CODE_SHEET!$A$2:$G$153,3,FALSE)</f>
        <v>Agaricia</v>
      </c>
      <c r="J1093" t="str">
        <f>VLOOKUP(H1093,[1]CODE_SHEET!$A$2:$G$153,4,FALSE)</f>
        <v>agaricites</v>
      </c>
      <c r="K1093" s="1">
        <v>30</v>
      </c>
      <c r="L1093" s="1">
        <v>40</v>
      </c>
      <c r="M1093" s="1">
        <v>15</v>
      </c>
      <c r="N1093">
        <f t="shared" si="53"/>
        <v>1649.3361431346414</v>
      </c>
      <c r="O1093">
        <v>10</v>
      </c>
      <c r="P1093" t="s">
        <v>29</v>
      </c>
      <c r="Q1093" t="s">
        <v>30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f t="shared" si="51"/>
        <v>0</v>
      </c>
      <c r="Y1093">
        <f t="shared" si="52"/>
        <v>1649.3361431346414</v>
      </c>
    </row>
    <row r="1094" spans="1:25">
      <c r="A1094">
        <v>2021</v>
      </c>
      <c r="B1094" t="s">
        <v>25</v>
      </c>
      <c r="C1094">
        <v>28</v>
      </c>
      <c r="D1094" t="s">
        <v>76</v>
      </c>
      <c r="E1094">
        <v>43</v>
      </c>
      <c r="F1094">
        <v>1</v>
      </c>
      <c r="G1094" t="s">
        <v>62</v>
      </c>
      <c r="H1094" t="s">
        <v>31</v>
      </c>
      <c r="I1094" t="str">
        <f>VLOOKUP(H1094,[1]CODE_SHEET!$A$2:$G$153,3,FALSE)</f>
        <v>Agaricia</v>
      </c>
      <c r="J1094" t="str">
        <f>VLOOKUP(H1094,[1]CODE_SHEET!$A$2:$G$153,4,FALSE)</f>
        <v>agaricites</v>
      </c>
      <c r="K1094" s="1">
        <v>45</v>
      </c>
      <c r="L1094" s="1">
        <v>30</v>
      </c>
      <c r="M1094" s="1">
        <v>51</v>
      </c>
      <c r="N1094">
        <f t="shared" si="53"/>
        <v>6008.2959499904791</v>
      </c>
      <c r="O1094">
        <v>10</v>
      </c>
      <c r="P1094" t="s">
        <v>29</v>
      </c>
      <c r="Q1094" t="s">
        <v>30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f t="shared" si="51"/>
        <v>0</v>
      </c>
      <c r="Y1094">
        <f t="shared" si="52"/>
        <v>6008.2959499904791</v>
      </c>
    </row>
    <row r="1095" spans="1:25">
      <c r="A1095">
        <v>2021</v>
      </c>
      <c r="B1095" t="s">
        <v>25</v>
      </c>
      <c r="C1095">
        <v>28</v>
      </c>
      <c r="D1095" t="s">
        <v>76</v>
      </c>
      <c r="E1095">
        <v>43</v>
      </c>
      <c r="F1095">
        <v>1</v>
      </c>
      <c r="G1095" t="s">
        <v>62</v>
      </c>
      <c r="H1095" t="s">
        <v>66</v>
      </c>
      <c r="I1095" t="str">
        <f>VLOOKUP(H1095,[1]CODE_SHEET!$A$2:$G$153,3,FALSE)</f>
        <v>Agaricia</v>
      </c>
      <c r="J1095" t="str">
        <f>VLOOKUP(H1095,[1]CODE_SHEET!$A$2:$G$153,4,FALSE)</f>
        <v>fragilis</v>
      </c>
      <c r="K1095" s="1">
        <v>8</v>
      </c>
      <c r="L1095" s="1">
        <v>10</v>
      </c>
      <c r="M1095" s="1">
        <v>21</v>
      </c>
      <c r="N1095">
        <f t="shared" si="53"/>
        <v>593.76101152847093</v>
      </c>
      <c r="O1095">
        <v>10</v>
      </c>
      <c r="P1095" t="s">
        <v>29</v>
      </c>
      <c r="Q1095" t="s">
        <v>30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f t="shared" si="51"/>
        <v>0</v>
      </c>
      <c r="Y1095">
        <f t="shared" si="52"/>
        <v>593.76101152847093</v>
      </c>
    </row>
    <row r="1096" spans="1:25">
      <c r="A1096">
        <v>2021</v>
      </c>
      <c r="B1096" t="s">
        <v>25</v>
      </c>
      <c r="C1096">
        <v>28</v>
      </c>
      <c r="D1096" t="s">
        <v>76</v>
      </c>
      <c r="E1096">
        <v>43</v>
      </c>
      <c r="F1096">
        <v>1</v>
      </c>
      <c r="G1096" t="s">
        <v>62</v>
      </c>
      <c r="H1096" t="s">
        <v>28</v>
      </c>
      <c r="I1096" t="str">
        <f>VLOOKUP(H1096,[1]CODE_SHEET!$A$2:$G$153,3,FALSE)</f>
        <v>Mancina</v>
      </c>
      <c r="J1096" t="str">
        <f>VLOOKUP(H1096,[1]CODE_SHEET!$A$2:$G$153,4,FALSE)</f>
        <v>areolata</v>
      </c>
      <c r="K1096" s="1">
        <v>6</v>
      </c>
      <c r="L1096" s="1">
        <v>4</v>
      </c>
      <c r="M1096" s="1">
        <v>2</v>
      </c>
      <c r="N1096">
        <f t="shared" si="53"/>
        <v>31.415926535897931</v>
      </c>
      <c r="O1096">
        <v>10</v>
      </c>
      <c r="P1096" t="s">
        <v>29</v>
      </c>
      <c r="Q1096" t="s">
        <v>30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f t="shared" si="51"/>
        <v>0</v>
      </c>
      <c r="Y1096">
        <f t="shared" si="52"/>
        <v>31.415926535897931</v>
      </c>
    </row>
    <row r="1097" spans="1:25">
      <c r="A1097">
        <v>2021</v>
      </c>
      <c r="B1097" t="s">
        <v>25</v>
      </c>
      <c r="C1097">
        <v>28</v>
      </c>
      <c r="D1097" t="s">
        <v>76</v>
      </c>
      <c r="E1097">
        <v>43</v>
      </c>
      <c r="F1097">
        <v>1</v>
      </c>
      <c r="G1097" t="s">
        <v>62</v>
      </c>
      <c r="H1097" t="s">
        <v>31</v>
      </c>
      <c r="I1097" t="str">
        <f>VLOOKUP(H1097,[1]CODE_SHEET!$A$2:$G$153,3,FALSE)</f>
        <v>Agaricia</v>
      </c>
      <c r="J1097" t="str">
        <f>VLOOKUP(H1097,[1]CODE_SHEET!$A$2:$G$153,4,FALSE)</f>
        <v>agaricites</v>
      </c>
      <c r="K1097" s="1">
        <v>60</v>
      </c>
      <c r="L1097" s="1">
        <v>50</v>
      </c>
      <c r="M1097" s="1">
        <v>21</v>
      </c>
      <c r="N1097">
        <f t="shared" si="53"/>
        <v>3628.5395148962107</v>
      </c>
      <c r="O1097">
        <v>10</v>
      </c>
      <c r="P1097" t="s">
        <v>29</v>
      </c>
      <c r="Q1097" t="s">
        <v>30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f t="shared" si="51"/>
        <v>0</v>
      </c>
      <c r="Y1097">
        <f t="shared" si="52"/>
        <v>3628.5395148962107</v>
      </c>
    </row>
    <row r="1098" spans="1:25">
      <c r="A1098">
        <v>2021</v>
      </c>
      <c r="B1098" t="s">
        <v>25</v>
      </c>
      <c r="C1098">
        <v>29</v>
      </c>
      <c r="D1098" t="s">
        <v>77</v>
      </c>
      <c r="E1098">
        <v>38</v>
      </c>
      <c r="F1098">
        <v>1</v>
      </c>
      <c r="G1098" t="s">
        <v>62</v>
      </c>
      <c r="H1098" t="s">
        <v>35</v>
      </c>
      <c r="I1098" t="str">
        <f>VLOOKUP(H1098,[1]CODE_SHEET!$A$2:$G$153,3,FALSE)</f>
        <v>Montastraea</v>
      </c>
      <c r="J1098" t="str">
        <f>VLOOKUP(H1098,[1]CODE_SHEET!$A$2:$G$153,4,FALSE)</f>
        <v>cavernosa</v>
      </c>
      <c r="K1098" s="1">
        <v>80</v>
      </c>
      <c r="L1098" s="1">
        <v>60</v>
      </c>
      <c r="M1098" s="1">
        <v>41</v>
      </c>
      <c r="N1098">
        <f t="shared" si="53"/>
        <v>9016.370915802705</v>
      </c>
      <c r="O1098">
        <v>10</v>
      </c>
      <c r="P1098" t="s">
        <v>29</v>
      </c>
      <c r="Q1098" t="s">
        <v>30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f t="shared" si="51"/>
        <v>0</v>
      </c>
      <c r="Y1098">
        <f t="shared" si="52"/>
        <v>9016.370915802705</v>
      </c>
    </row>
    <row r="1099" spans="1:25">
      <c r="A1099">
        <v>2021</v>
      </c>
      <c r="B1099" t="s">
        <v>25</v>
      </c>
      <c r="C1099">
        <v>29</v>
      </c>
      <c r="D1099" t="s">
        <v>77</v>
      </c>
      <c r="E1099">
        <v>38</v>
      </c>
      <c r="F1099">
        <v>1</v>
      </c>
      <c r="G1099" t="s">
        <v>62</v>
      </c>
      <c r="H1099" t="s">
        <v>40</v>
      </c>
      <c r="I1099" t="str">
        <f>VLOOKUP(H1099,[1]CODE_SHEET!$A$2:$G$153,3,FALSE)</f>
        <v>Siderastrea</v>
      </c>
      <c r="J1099" t="str">
        <f>VLOOKUP(H1099,[1]CODE_SHEET!$A$2:$G$153,4,FALSE)</f>
        <v>siderea</v>
      </c>
      <c r="K1099" s="1">
        <v>30</v>
      </c>
      <c r="L1099" s="1">
        <v>40</v>
      </c>
      <c r="M1099" s="1">
        <v>15</v>
      </c>
      <c r="N1099">
        <f t="shared" si="53"/>
        <v>1649.3361431346414</v>
      </c>
      <c r="O1099">
        <v>10</v>
      </c>
      <c r="P1099" t="s">
        <v>29</v>
      </c>
      <c r="Q1099" t="s">
        <v>30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f t="shared" si="51"/>
        <v>0</v>
      </c>
      <c r="Y1099">
        <f t="shared" si="52"/>
        <v>1649.3361431346414</v>
      </c>
    </row>
    <row r="1100" spans="1:25">
      <c r="A1100">
        <v>2021</v>
      </c>
      <c r="B1100" t="s">
        <v>25</v>
      </c>
      <c r="C1100">
        <v>29</v>
      </c>
      <c r="D1100" t="s">
        <v>77</v>
      </c>
      <c r="E1100">
        <v>38</v>
      </c>
      <c r="F1100">
        <v>1</v>
      </c>
      <c r="G1100" t="s">
        <v>62</v>
      </c>
      <c r="H1100" t="s">
        <v>32</v>
      </c>
      <c r="I1100" t="str">
        <f>VLOOKUP(H1100,[1]CODE_SHEET!$A$2:$G$153,3,FALSE)</f>
        <v>Porites</v>
      </c>
      <c r="J1100" t="str">
        <f>VLOOKUP(H1100,[1]CODE_SHEET!$A$2:$G$153,4,FALSE)</f>
        <v>porites</v>
      </c>
      <c r="K1100" s="1">
        <v>25</v>
      </c>
      <c r="L1100" s="1">
        <v>20</v>
      </c>
      <c r="M1100" s="1">
        <v>15</v>
      </c>
      <c r="N1100">
        <f t="shared" si="53"/>
        <v>1060.2875205865553</v>
      </c>
      <c r="O1100">
        <v>10</v>
      </c>
      <c r="P1100" t="s">
        <v>29</v>
      </c>
      <c r="Q1100" t="s">
        <v>30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f t="shared" si="51"/>
        <v>0</v>
      </c>
      <c r="Y1100">
        <f t="shared" si="52"/>
        <v>1060.2875205865553</v>
      </c>
    </row>
    <row r="1101" spans="1:25">
      <c r="A1101">
        <v>2021</v>
      </c>
      <c r="B1101" t="s">
        <v>25</v>
      </c>
      <c r="C1101">
        <v>29</v>
      </c>
      <c r="D1101" t="s">
        <v>77</v>
      </c>
      <c r="E1101">
        <v>38</v>
      </c>
      <c r="F1101">
        <v>1</v>
      </c>
      <c r="G1101" t="s">
        <v>62</v>
      </c>
      <c r="H1101" t="s">
        <v>31</v>
      </c>
      <c r="I1101" t="str">
        <f>VLOOKUP(H1101,[1]CODE_SHEET!$A$2:$G$153,3,FALSE)</f>
        <v>Agaricia</v>
      </c>
      <c r="J1101" t="str">
        <f>VLOOKUP(H1101,[1]CODE_SHEET!$A$2:$G$153,4,FALSE)</f>
        <v>agaricites</v>
      </c>
      <c r="K1101" s="1">
        <v>10</v>
      </c>
      <c r="L1101" s="1">
        <v>8</v>
      </c>
      <c r="M1101" s="1">
        <v>3</v>
      </c>
      <c r="N1101">
        <f t="shared" si="53"/>
        <v>84.823001646924411</v>
      </c>
      <c r="O1101">
        <v>10</v>
      </c>
      <c r="P1101" t="s">
        <v>29</v>
      </c>
      <c r="Q1101" t="s">
        <v>30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f t="shared" si="51"/>
        <v>0</v>
      </c>
      <c r="Y1101">
        <f t="shared" si="52"/>
        <v>84.823001646924411</v>
      </c>
    </row>
    <row r="1102" spans="1:25">
      <c r="A1102">
        <v>2021</v>
      </c>
      <c r="B1102" t="s">
        <v>25</v>
      </c>
      <c r="C1102">
        <v>29</v>
      </c>
      <c r="D1102" t="s">
        <v>77</v>
      </c>
      <c r="E1102">
        <v>38</v>
      </c>
      <c r="F1102">
        <v>1</v>
      </c>
      <c r="G1102" t="s">
        <v>62</v>
      </c>
      <c r="H1102" t="s">
        <v>31</v>
      </c>
      <c r="I1102" t="str">
        <f>VLOOKUP(H1102,[1]CODE_SHEET!$A$2:$G$153,3,FALSE)</f>
        <v>Agaricia</v>
      </c>
      <c r="J1102" t="str">
        <f>VLOOKUP(H1102,[1]CODE_SHEET!$A$2:$G$153,4,FALSE)</f>
        <v>agaricites</v>
      </c>
      <c r="K1102" s="1">
        <v>30</v>
      </c>
      <c r="L1102" s="1">
        <v>30</v>
      </c>
      <c r="M1102" s="1">
        <v>21</v>
      </c>
      <c r="N1102">
        <f t="shared" si="53"/>
        <v>1979.2033717615695</v>
      </c>
      <c r="O1102">
        <v>10</v>
      </c>
      <c r="P1102" t="s">
        <v>29</v>
      </c>
      <c r="Q1102" t="s">
        <v>30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f t="shared" si="51"/>
        <v>0</v>
      </c>
      <c r="Y1102">
        <f t="shared" si="52"/>
        <v>1979.2033717615695</v>
      </c>
    </row>
    <row r="1103" spans="1:25">
      <c r="A1103">
        <v>2021</v>
      </c>
      <c r="B1103" t="s">
        <v>25</v>
      </c>
      <c r="C1103">
        <v>29</v>
      </c>
      <c r="D1103" t="s">
        <v>77</v>
      </c>
      <c r="E1103">
        <v>38</v>
      </c>
      <c r="F1103">
        <v>1</v>
      </c>
      <c r="G1103" t="s">
        <v>62</v>
      </c>
      <c r="H1103" t="s">
        <v>33</v>
      </c>
      <c r="I1103" t="str">
        <f>VLOOKUP(H1103,[1]CODE_SHEET!$A$2:$G$153,3,FALSE)</f>
        <v>Orbicella</v>
      </c>
      <c r="J1103" t="str">
        <f>VLOOKUP(H1103,[1]CODE_SHEET!$A$2:$G$153,4,FALSE)</f>
        <v>annularis</v>
      </c>
      <c r="K1103" s="1">
        <v>12</v>
      </c>
      <c r="L1103" s="1">
        <v>30</v>
      </c>
      <c r="M1103" s="1">
        <v>41</v>
      </c>
      <c r="N1103">
        <f t="shared" si="53"/>
        <v>2704.9112747408117</v>
      </c>
      <c r="O1103">
        <v>10</v>
      </c>
      <c r="P1103" t="s">
        <v>29</v>
      </c>
      <c r="Q1103" t="s">
        <v>30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f t="shared" si="51"/>
        <v>0</v>
      </c>
      <c r="Y1103">
        <f t="shared" si="52"/>
        <v>2704.9112747408117</v>
      </c>
    </row>
    <row r="1104" spans="1:25">
      <c r="A1104">
        <v>2021</v>
      </c>
      <c r="B1104" t="s">
        <v>25</v>
      </c>
      <c r="C1104">
        <v>29</v>
      </c>
      <c r="D1104" t="s">
        <v>77</v>
      </c>
      <c r="E1104">
        <v>38</v>
      </c>
      <c r="F1104">
        <v>1</v>
      </c>
      <c r="G1104" t="s">
        <v>62</v>
      </c>
      <c r="H1104" t="s">
        <v>31</v>
      </c>
      <c r="I1104" t="str">
        <f>VLOOKUP(H1104,[1]CODE_SHEET!$A$2:$G$153,3,FALSE)</f>
        <v>Agaricia</v>
      </c>
      <c r="J1104" t="str">
        <f>VLOOKUP(H1104,[1]CODE_SHEET!$A$2:$G$153,4,FALSE)</f>
        <v>agaricites</v>
      </c>
      <c r="K1104" s="1">
        <v>20</v>
      </c>
      <c r="L1104" s="1">
        <v>12</v>
      </c>
      <c r="M1104" s="1">
        <v>11</v>
      </c>
      <c r="N1104">
        <f t="shared" si="53"/>
        <v>552.92030703180365</v>
      </c>
      <c r="O1104">
        <v>10</v>
      </c>
      <c r="P1104" t="s">
        <v>29</v>
      </c>
      <c r="Q1104" t="s">
        <v>30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f t="shared" si="51"/>
        <v>0</v>
      </c>
      <c r="Y1104">
        <f t="shared" si="52"/>
        <v>552.92030703180365</v>
      </c>
    </row>
    <row r="1105" spans="1:25">
      <c r="A1105">
        <v>2021</v>
      </c>
      <c r="B1105" t="s">
        <v>25</v>
      </c>
      <c r="C1105">
        <v>29</v>
      </c>
      <c r="D1105" t="s">
        <v>77</v>
      </c>
      <c r="E1105">
        <v>38</v>
      </c>
      <c r="F1105">
        <v>1</v>
      </c>
      <c r="G1105" t="s">
        <v>62</v>
      </c>
      <c r="H1105" t="s">
        <v>40</v>
      </c>
      <c r="I1105" t="str">
        <f>VLOOKUP(H1105,[1]CODE_SHEET!$A$2:$G$153,3,FALSE)</f>
        <v>Siderastrea</v>
      </c>
      <c r="J1105" t="str">
        <f>VLOOKUP(H1105,[1]CODE_SHEET!$A$2:$G$153,4,FALSE)</f>
        <v>siderea</v>
      </c>
      <c r="K1105" s="1">
        <v>50</v>
      </c>
      <c r="L1105" s="1">
        <v>80</v>
      </c>
      <c r="M1105" s="1">
        <v>61</v>
      </c>
      <c r="N1105">
        <f t="shared" si="53"/>
        <v>12456.41487148353</v>
      </c>
      <c r="O1105">
        <v>10</v>
      </c>
      <c r="P1105" t="s">
        <v>29</v>
      </c>
      <c r="Q1105" t="s">
        <v>30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f t="shared" si="51"/>
        <v>0</v>
      </c>
      <c r="Y1105">
        <f t="shared" si="52"/>
        <v>12456.41487148353</v>
      </c>
    </row>
    <row r="1106" spans="1:25">
      <c r="A1106">
        <v>2021</v>
      </c>
      <c r="B1106" t="s">
        <v>25</v>
      </c>
      <c r="C1106">
        <v>29</v>
      </c>
      <c r="D1106" t="s">
        <v>77</v>
      </c>
      <c r="E1106">
        <v>38</v>
      </c>
      <c r="F1106">
        <v>1</v>
      </c>
      <c r="G1106" t="s">
        <v>62</v>
      </c>
      <c r="H1106" t="s">
        <v>40</v>
      </c>
      <c r="I1106" t="str">
        <f>VLOOKUP(H1106,[1]CODE_SHEET!$A$2:$G$153,3,FALSE)</f>
        <v>Siderastrea</v>
      </c>
      <c r="J1106" t="str">
        <f>VLOOKUP(H1106,[1]CODE_SHEET!$A$2:$G$153,4,FALSE)</f>
        <v>siderea</v>
      </c>
      <c r="K1106" s="1">
        <v>10</v>
      </c>
      <c r="L1106" s="1">
        <v>13</v>
      </c>
      <c r="M1106" s="1">
        <v>6</v>
      </c>
      <c r="N1106">
        <f t="shared" si="53"/>
        <v>216.76989309769573</v>
      </c>
      <c r="O1106">
        <v>10</v>
      </c>
      <c r="P1106" t="s">
        <v>29</v>
      </c>
      <c r="Q1106" t="s">
        <v>30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f t="shared" si="51"/>
        <v>0</v>
      </c>
      <c r="Y1106">
        <f t="shared" si="52"/>
        <v>216.76989309769573</v>
      </c>
    </row>
    <row r="1107" spans="1:25">
      <c r="A1107">
        <v>2021</v>
      </c>
      <c r="B1107" t="s">
        <v>25</v>
      </c>
      <c r="C1107">
        <v>29</v>
      </c>
      <c r="D1107" t="s">
        <v>77</v>
      </c>
      <c r="E1107">
        <v>38</v>
      </c>
      <c r="F1107">
        <v>1</v>
      </c>
      <c r="G1107" t="s">
        <v>62</v>
      </c>
      <c r="H1107" t="s">
        <v>40</v>
      </c>
      <c r="I1107" t="str">
        <f>VLOOKUP(H1107,[1]CODE_SHEET!$A$2:$G$153,3,FALSE)</f>
        <v>Siderastrea</v>
      </c>
      <c r="J1107" t="str">
        <f>VLOOKUP(H1107,[1]CODE_SHEET!$A$2:$G$153,4,FALSE)</f>
        <v>siderea</v>
      </c>
      <c r="K1107" s="1">
        <v>20</v>
      </c>
      <c r="L1107" s="1">
        <v>20</v>
      </c>
      <c r="M1107" s="1">
        <v>6</v>
      </c>
      <c r="N1107">
        <f t="shared" si="53"/>
        <v>376.99111843077515</v>
      </c>
      <c r="O1107">
        <v>10</v>
      </c>
      <c r="P1107" t="s">
        <v>29</v>
      </c>
      <c r="Q1107" t="s">
        <v>30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f t="shared" si="51"/>
        <v>0</v>
      </c>
      <c r="Y1107">
        <f t="shared" si="52"/>
        <v>376.99111843077515</v>
      </c>
    </row>
    <row r="1108" spans="1:25">
      <c r="A1108">
        <v>2021</v>
      </c>
      <c r="B1108" t="s">
        <v>25</v>
      </c>
      <c r="C1108">
        <v>29</v>
      </c>
      <c r="D1108" t="s">
        <v>77</v>
      </c>
      <c r="E1108">
        <v>38</v>
      </c>
      <c r="F1108">
        <v>1</v>
      </c>
      <c r="G1108" t="s">
        <v>62</v>
      </c>
      <c r="H1108" t="s">
        <v>31</v>
      </c>
      <c r="I1108" t="str">
        <f>VLOOKUP(H1108,[1]CODE_SHEET!$A$2:$G$153,3,FALSE)</f>
        <v>Agaricia</v>
      </c>
      <c r="J1108" t="str">
        <f>VLOOKUP(H1108,[1]CODE_SHEET!$A$2:$G$153,4,FALSE)</f>
        <v>agaricites</v>
      </c>
      <c r="K1108" s="1">
        <v>60</v>
      </c>
      <c r="L1108" s="1">
        <v>50</v>
      </c>
      <c r="M1108" s="1">
        <v>41</v>
      </c>
      <c r="N1108">
        <f t="shared" si="53"/>
        <v>7084.2914338449837</v>
      </c>
      <c r="O1108">
        <v>10</v>
      </c>
      <c r="P1108" t="s">
        <v>29</v>
      </c>
      <c r="Q1108" t="s">
        <v>30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f t="shared" si="51"/>
        <v>0</v>
      </c>
      <c r="Y1108">
        <f t="shared" si="52"/>
        <v>7084.2914338449837</v>
      </c>
    </row>
    <row r="1109" spans="1:25">
      <c r="A1109">
        <v>2021</v>
      </c>
      <c r="B1109" t="s">
        <v>25</v>
      </c>
      <c r="C1109">
        <v>29</v>
      </c>
      <c r="D1109" t="s">
        <v>77</v>
      </c>
      <c r="E1109">
        <v>38</v>
      </c>
      <c r="F1109">
        <v>1</v>
      </c>
      <c r="G1109" t="s">
        <v>62</v>
      </c>
      <c r="H1109" t="s">
        <v>32</v>
      </c>
      <c r="I1109" t="str">
        <f>VLOOKUP(H1109,[1]CODE_SHEET!$A$2:$G$153,3,FALSE)</f>
        <v>Porites</v>
      </c>
      <c r="J1109" t="str">
        <f>VLOOKUP(H1109,[1]CODE_SHEET!$A$2:$G$153,4,FALSE)</f>
        <v>porites</v>
      </c>
      <c r="K1109" s="1">
        <v>9</v>
      </c>
      <c r="L1109" s="1">
        <v>6</v>
      </c>
      <c r="M1109" s="1">
        <v>12</v>
      </c>
      <c r="N1109">
        <f t="shared" si="53"/>
        <v>282.74333882308139</v>
      </c>
      <c r="O1109">
        <v>10</v>
      </c>
      <c r="P1109" t="s">
        <v>29</v>
      </c>
      <c r="Q1109" t="s">
        <v>30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f t="shared" si="51"/>
        <v>0</v>
      </c>
      <c r="Y1109">
        <f t="shared" si="52"/>
        <v>282.74333882308139</v>
      </c>
    </row>
    <row r="1110" spans="1:25">
      <c r="A1110">
        <v>2021</v>
      </c>
      <c r="B1110" t="s">
        <v>25</v>
      </c>
      <c r="C1110">
        <v>29</v>
      </c>
      <c r="D1110" t="s">
        <v>77</v>
      </c>
      <c r="E1110">
        <v>38</v>
      </c>
      <c r="F1110">
        <v>1</v>
      </c>
      <c r="G1110" t="s">
        <v>62</v>
      </c>
      <c r="H1110" t="s">
        <v>34</v>
      </c>
      <c r="I1110" t="str">
        <f>VLOOKUP(H1110,[1]CODE_SHEET!$A$2:$G$153,3,FALSE)</f>
        <v>Porites</v>
      </c>
      <c r="J1110" t="str">
        <f>VLOOKUP(H1110,[1]CODE_SHEET!$A$2:$G$153,4,FALSE)</f>
        <v>astreoides</v>
      </c>
      <c r="K1110" s="1">
        <v>10</v>
      </c>
      <c r="L1110" s="1">
        <v>4</v>
      </c>
      <c r="M1110" s="1">
        <v>5</v>
      </c>
      <c r="N1110">
        <f t="shared" si="53"/>
        <v>109.95574287564276</v>
      </c>
      <c r="O1110">
        <v>10</v>
      </c>
      <c r="P1110" t="s">
        <v>29</v>
      </c>
      <c r="Q1110" t="s">
        <v>30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f t="shared" si="51"/>
        <v>0</v>
      </c>
      <c r="Y1110">
        <f t="shared" si="52"/>
        <v>109.95574287564276</v>
      </c>
    </row>
    <row r="1111" spans="1:25">
      <c r="A1111">
        <v>2021</v>
      </c>
      <c r="B1111" t="s">
        <v>25</v>
      </c>
      <c r="C1111">
        <v>29</v>
      </c>
      <c r="D1111" t="s">
        <v>77</v>
      </c>
      <c r="E1111">
        <v>38</v>
      </c>
      <c r="F1111">
        <v>1</v>
      </c>
      <c r="G1111" t="s">
        <v>62</v>
      </c>
      <c r="H1111" t="s">
        <v>41</v>
      </c>
      <c r="I1111" t="str">
        <f>VLOOKUP(H1111,[1]CODE_SHEET!$A$2:$G$153,3,FALSE)</f>
        <v>Millepora</v>
      </c>
      <c r="J1111" t="str">
        <f>VLOOKUP(H1111,[1]CODE_SHEET!$A$2:$G$153,4,FALSE)</f>
        <v>alcicornis</v>
      </c>
      <c r="K1111" s="1">
        <v>3</v>
      </c>
      <c r="L1111" s="1">
        <v>2</v>
      </c>
      <c r="M1111" s="1">
        <v>6</v>
      </c>
      <c r="N1111">
        <f t="shared" si="53"/>
        <v>47.123889803846893</v>
      </c>
      <c r="O1111">
        <v>10</v>
      </c>
      <c r="P1111" t="s">
        <v>29</v>
      </c>
      <c r="Q1111" t="s">
        <v>30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f t="shared" si="51"/>
        <v>0</v>
      </c>
      <c r="Y1111">
        <f t="shared" si="52"/>
        <v>47.123889803846893</v>
      </c>
    </row>
    <row r="1112" spans="1:25">
      <c r="A1112">
        <v>2021</v>
      </c>
      <c r="B1112" t="s">
        <v>25</v>
      </c>
      <c r="C1112">
        <v>29</v>
      </c>
      <c r="D1112" t="s">
        <v>77</v>
      </c>
      <c r="E1112">
        <v>38</v>
      </c>
      <c r="F1112">
        <v>1</v>
      </c>
      <c r="G1112" t="s">
        <v>62</v>
      </c>
      <c r="H1112" t="s">
        <v>31</v>
      </c>
      <c r="I1112" t="str">
        <f>VLOOKUP(H1112,[1]CODE_SHEET!$A$2:$G$153,3,FALSE)</f>
        <v>Agaricia</v>
      </c>
      <c r="J1112" t="str">
        <f>VLOOKUP(H1112,[1]CODE_SHEET!$A$2:$G$153,4,FALSE)</f>
        <v>agaricites</v>
      </c>
      <c r="K1112" s="1">
        <v>10</v>
      </c>
      <c r="L1112" s="1">
        <v>30</v>
      </c>
      <c r="M1112" s="1">
        <v>21</v>
      </c>
      <c r="N1112">
        <f t="shared" si="53"/>
        <v>1319.4689145077132</v>
      </c>
      <c r="O1112">
        <v>10</v>
      </c>
      <c r="P1112" t="s">
        <v>29</v>
      </c>
      <c r="Q1112" t="s">
        <v>30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f t="shared" si="51"/>
        <v>0</v>
      </c>
      <c r="Y1112">
        <f t="shared" si="52"/>
        <v>1319.4689145077132</v>
      </c>
    </row>
    <row r="1113" spans="1:25">
      <c r="A1113">
        <v>2021</v>
      </c>
      <c r="B1113" t="s">
        <v>25</v>
      </c>
      <c r="C1113">
        <v>29</v>
      </c>
      <c r="D1113" t="s">
        <v>77</v>
      </c>
      <c r="E1113">
        <v>38</v>
      </c>
      <c r="F1113">
        <v>1</v>
      </c>
      <c r="G1113" t="s">
        <v>62</v>
      </c>
      <c r="H1113" t="s">
        <v>35</v>
      </c>
      <c r="I1113" t="str">
        <f>VLOOKUP(H1113,[1]CODE_SHEET!$A$2:$G$153,3,FALSE)</f>
        <v>Montastraea</v>
      </c>
      <c r="J1113" t="str">
        <f>VLOOKUP(H1113,[1]CODE_SHEET!$A$2:$G$153,4,FALSE)</f>
        <v>cavernosa</v>
      </c>
      <c r="K1113" s="1">
        <v>50</v>
      </c>
      <c r="L1113" s="1">
        <v>60</v>
      </c>
      <c r="M1113" s="1">
        <v>21</v>
      </c>
      <c r="N1113">
        <f t="shared" si="53"/>
        <v>3628.5395148962107</v>
      </c>
      <c r="O1113">
        <v>10</v>
      </c>
      <c r="P1113" t="s">
        <v>29</v>
      </c>
      <c r="Q1113" t="s">
        <v>30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f t="shared" si="51"/>
        <v>0</v>
      </c>
      <c r="Y1113">
        <f t="shared" si="52"/>
        <v>3628.5395148962107</v>
      </c>
    </row>
    <row r="1114" spans="1:25">
      <c r="A1114">
        <v>2021</v>
      </c>
      <c r="B1114" t="s">
        <v>25</v>
      </c>
      <c r="C1114">
        <v>29</v>
      </c>
      <c r="D1114" t="s">
        <v>77</v>
      </c>
      <c r="E1114">
        <v>38</v>
      </c>
      <c r="F1114">
        <v>1</v>
      </c>
      <c r="G1114" t="s">
        <v>62</v>
      </c>
      <c r="H1114" t="s">
        <v>41</v>
      </c>
      <c r="I1114" t="str">
        <f>VLOOKUP(H1114,[1]CODE_SHEET!$A$2:$G$153,3,FALSE)</f>
        <v>Millepora</v>
      </c>
      <c r="J1114" t="str">
        <f>VLOOKUP(H1114,[1]CODE_SHEET!$A$2:$G$153,4,FALSE)</f>
        <v>alcicornis</v>
      </c>
      <c r="K1114" s="1">
        <v>12</v>
      </c>
      <c r="L1114" s="1">
        <v>2</v>
      </c>
      <c r="M1114" s="1">
        <v>18</v>
      </c>
      <c r="N1114">
        <f t="shared" si="53"/>
        <v>395.8406743523139</v>
      </c>
      <c r="O1114">
        <v>10</v>
      </c>
      <c r="P1114" t="s">
        <v>29</v>
      </c>
      <c r="Q1114" t="s">
        <v>30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f t="shared" si="51"/>
        <v>0</v>
      </c>
      <c r="Y1114">
        <f t="shared" si="52"/>
        <v>395.8406743523139</v>
      </c>
    </row>
    <row r="1115" spans="1:25">
      <c r="A1115">
        <v>2021</v>
      </c>
      <c r="B1115" t="s">
        <v>25</v>
      </c>
      <c r="C1115">
        <v>29</v>
      </c>
      <c r="D1115" t="s">
        <v>77</v>
      </c>
      <c r="E1115">
        <v>38</v>
      </c>
      <c r="F1115">
        <v>1</v>
      </c>
      <c r="G1115" t="s">
        <v>62</v>
      </c>
      <c r="H1115" t="s">
        <v>38</v>
      </c>
      <c r="I1115" t="str">
        <f>VLOOKUP(H1115,[1]CODE_SHEET!$A$2:$G$153,3,FALSE)</f>
        <v>Orbicella</v>
      </c>
      <c r="J1115" t="str">
        <f>VLOOKUP(H1115,[1]CODE_SHEET!$A$2:$G$153,4,FALSE)</f>
        <v>faveolata</v>
      </c>
      <c r="K1115" s="1">
        <v>43</v>
      </c>
      <c r="L1115" s="1">
        <v>15</v>
      </c>
      <c r="M1115" s="1">
        <v>25</v>
      </c>
      <c r="N1115">
        <f t="shared" si="53"/>
        <v>2277.6546738525999</v>
      </c>
      <c r="O1115">
        <v>10</v>
      </c>
      <c r="P1115" t="s">
        <v>29</v>
      </c>
      <c r="Q1115" t="s">
        <v>30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f t="shared" si="51"/>
        <v>0</v>
      </c>
      <c r="Y1115">
        <f t="shared" si="52"/>
        <v>2277.6546738525999</v>
      </c>
    </row>
    <row r="1116" spans="1:25">
      <c r="A1116">
        <v>2021</v>
      </c>
      <c r="B1116" t="s">
        <v>25</v>
      </c>
      <c r="C1116">
        <v>29</v>
      </c>
      <c r="D1116" t="s">
        <v>77</v>
      </c>
      <c r="E1116">
        <v>38</v>
      </c>
      <c r="F1116">
        <v>1</v>
      </c>
      <c r="G1116" t="s">
        <v>62</v>
      </c>
      <c r="H1116" t="s">
        <v>38</v>
      </c>
      <c r="I1116" t="str">
        <f>VLOOKUP(H1116,[1]CODE_SHEET!$A$2:$G$153,3,FALSE)</f>
        <v>Orbicella</v>
      </c>
      <c r="J1116" t="str">
        <f>VLOOKUP(H1116,[1]CODE_SHEET!$A$2:$G$153,4,FALSE)</f>
        <v>faveolata</v>
      </c>
      <c r="K1116" s="1">
        <v>30</v>
      </c>
      <c r="L1116" s="1">
        <v>10</v>
      </c>
      <c r="M1116" s="1">
        <v>25</v>
      </c>
      <c r="N1116">
        <f t="shared" si="53"/>
        <v>1570.7963267948965</v>
      </c>
      <c r="O1116">
        <v>10</v>
      </c>
      <c r="P1116" t="s">
        <v>29</v>
      </c>
      <c r="Q1116" t="s">
        <v>30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f t="shared" si="51"/>
        <v>0</v>
      </c>
      <c r="Y1116">
        <f t="shared" si="52"/>
        <v>1570.7963267948965</v>
      </c>
    </row>
    <row r="1117" spans="1:25">
      <c r="A1117">
        <v>2021</v>
      </c>
      <c r="B1117" t="s">
        <v>25</v>
      </c>
      <c r="C1117">
        <v>29</v>
      </c>
      <c r="D1117" t="s">
        <v>77</v>
      </c>
      <c r="E1117">
        <v>38</v>
      </c>
      <c r="F1117">
        <v>1</v>
      </c>
      <c r="G1117" t="s">
        <v>62</v>
      </c>
      <c r="H1117" t="s">
        <v>38</v>
      </c>
      <c r="I1117" t="str">
        <f>VLOOKUP(H1117,[1]CODE_SHEET!$A$2:$G$153,3,FALSE)</f>
        <v>Orbicella</v>
      </c>
      <c r="J1117" t="str">
        <f>VLOOKUP(H1117,[1]CODE_SHEET!$A$2:$G$153,4,FALSE)</f>
        <v>faveolata</v>
      </c>
      <c r="K1117" s="1">
        <v>40</v>
      </c>
      <c r="L1117" s="1">
        <v>10</v>
      </c>
      <c r="M1117" s="1">
        <v>21</v>
      </c>
      <c r="N1117">
        <f t="shared" si="53"/>
        <v>1649.3361431346416</v>
      </c>
      <c r="O1117">
        <v>10</v>
      </c>
      <c r="P1117" t="s">
        <v>29</v>
      </c>
      <c r="Q1117" t="s">
        <v>30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f t="shared" si="51"/>
        <v>0</v>
      </c>
      <c r="Y1117">
        <f t="shared" si="52"/>
        <v>1649.3361431346416</v>
      </c>
    </row>
    <row r="1118" spans="1:25">
      <c r="A1118">
        <v>2021</v>
      </c>
      <c r="B1118" t="s">
        <v>25</v>
      </c>
      <c r="C1118">
        <v>29</v>
      </c>
      <c r="D1118" t="s">
        <v>77</v>
      </c>
      <c r="E1118">
        <v>38</v>
      </c>
      <c r="F1118">
        <v>1</v>
      </c>
      <c r="G1118" t="s">
        <v>62</v>
      </c>
      <c r="H1118" t="s">
        <v>31</v>
      </c>
      <c r="I1118" t="str">
        <f>VLOOKUP(H1118,[1]CODE_SHEET!$A$2:$G$153,3,FALSE)</f>
        <v>Agaricia</v>
      </c>
      <c r="J1118" t="str">
        <f>VLOOKUP(H1118,[1]CODE_SHEET!$A$2:$G$153,4,FALSE)</f>
        <v>agaricites</v>
      </c>
      <c r="K1118" s="1">
        <v>33</v>
      </c>
      <c r="L1118" s="1">
        <v>25</v>
      </c>
      <c r="M1118" s="1">
        <v>21</v>
      </c>
      <c r="N1118">
        <f t="shared" si="53"/>
        <v>1913.2299260361842</v>
      </c>
      <c r="O1118">
        <v>10</v>
      </c>
      <c r="P1118" t="s">
        <v>29</v>
      </c>
      <c r="Q1118" t="s">
        <v>30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f t="shared" si="51"/>
        <v>0</v>
      </c>
      <c r="Y1118">
        <f t="shared" si="52"/>
        <v>1913.2299260361842</v>
      </c>
    </row>
    <row r="1119" spans="1:25">
      <c r="A1119">
        <v>2021</v>
      </c>
      <c r="B1119" t="s">
        <v>25</v>
      </c>
      <c r="C1119">
        <v>29</v>
      </c>
      <c r="D1119" t="s">
        <v>77</v>
      </c>
      <c r="E1119">
        <v>38</v>
      </c>
      <c r="F1119">
        <v>1</v>
      </c>
      <c r="G1119" t="s">
        <v>62</v>
      </c>
      <c r="H1119" t="s">
        <v>41</v>
      </c>
      <c r="I1119" t="str">
        <f>VLOOKUP(H1119,[1]CODE_SHEET!$A$2:$G$153,3,FALSE)</f>
        <v>Millepora</v>
      </c>
      <c r="J1119" t="str">
        <f>VLOOKUP(H1119,[1]CODE_SHEET!$A$2:$G$153,4,FALSE)</f>
        <v>alcicornis</v>
      </c>
      <c r="K1119" s="1">
        <v>5</v>
      </c>
      <c r="L1119" s="1">
        <v>2</v>
      </c>
      <c r="M1119" s="1">
        <v>21</v>
      </c>
      <c r="N1119">
        <f t="shared" si="53"/>
        <v>230.90706003884981</v>
      </c>
      <c r="O1119">
        <v>10</v>
      </c>
      <c r="P1119" t="s">
        <v>29</v>
      </c>
      <c r="Q1119" t="s">
        <v>30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f t="shared" si="51"/>
        <v>0</v>
      </c>
      <c r="Y1119">
        <f t="shared" si="52"/>
        <v>230.90706003884981</v>
      </c>
    </row>
    <row r="1120" spans="1:25">
      <c r="A1120">
        <v>2021</v>
      </c>
      <c r="B1120" t="s">
        <v>25</v>
      </c>
      <c r="C1120">
        <v>29</v>
      </c>
      <c r="D1120" t="s">
        <v>77</v>
      </c>
      <c r="E1120">
        <v>38</v>
      </c>
      <c r="F1120">
        <v>1</v>
      </c>
      <c r="G1120" t="s">
        <v>62</v>
      </c>
      <c r="H1120" t="s">
        <v>31</v>
      </c>
      <c r="I1120" t="str">
        <f>VLOOKUP(H1120,[1]CODE_SHEET!$A$2:$G$153,3,FALSE)</f>
        <v>Agaricia</v>
      </c>
      <c r="J1120" t="str">
        <f>VLOOKUP(H1120,[1]CODE_SHEET!$A$2:$G$153,4,FALSE)</f>
        <v>agaricites</v>
      </c>
      <c r="K1120" s="1">
        <v>15</v>
      </c>
      <c r="L1120" s="1">
        <v>15</v>
      </c>
      <c r="M1120" s="1">
        <v>12</v>
      </c>
      <c r="N1120">
        <f t="shared" si="53"/>
        <v>565.48667764616266</v>
      </c>
      <c r="O1120">
        <v>10</v>
      </c>
      <c r="P1120" t="s">
        <v>29</v>
      </c>
      <c r="Q1120" t="s">
        <v>30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f t="shared" si="51"/>
        <v>0</v>
      </c>
      <c r="Y1120">
        <f t="shared" si="52"/>
        <v>565.48667764616266</v>
      </c>
    </row>
    <row r="1121" spans="1:25">
      <c r="A1121">
        <v>2021</v>
      </c>
      <c r="B1121" t="s">
        <v>25</v>
      </c>
      <c r="C1121">
        <v>29</v>
      </c>
      <c r="D1121" t="s">
        <v>77</v>
      </c>
      <c r="E1121">
        <v>38</v>
      </c>
      <c r="F1121">
        <v>1</v>
      </c>
      <c r="G1121" t="s">
        <v>62</v>
      </c>
      <c r="H1121" t="s">
        <v>32</v>
      </c>
      <c r="I1121" t="str">
        <f>VLOOKUP(H1121,[1]CODE_SHEET!$A$2:$G$153,3,FALSE)</f>
        <v>Porites</v>
      </c>
      <c r="J1121" t="str">
        <f>VLOOKUP(H1121,[1]CODE_SHEET!$A$2:$G$153,4,FALSE)</f>
        <v>porites</v>
      </c>
      <c r="K1121" s="1">
        <v>9</v>
      </c>
      <c r="L1121" s="1">
        <v>5</v>
      </c>
      <c r="M1121" s="1">
        <v>5</v>
      </c>
      <c r="N1121">
        <f t="shared" si="53"/>
        <v>109.95574287564276</v>
      </c>
      <c r="O1121">
        <v>10</v>
      </c>
      <c r="P1121" t="s">
        <v>29</v>
      </c>
      <c r="Q1121" t="s">
        <v>30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f t="shared" ref="X1121:X1184" si="54">SUM(U1121:W1121)/100*N1121</f>
        <v>0</v>
      </c>
      <c r="Y1121">
        <f t="shared" si="52"/>
        <v>109.95574287564276</v>
      </c>
    </row>
    <row r="1122" spans="1:25">
      <c r="A1122">
        <v>2021</v>
      </c>
      <c r="B1122" t="s">
        <v>25</v>
      </c>
      <c r="C1122">
        <v>29</v>
      </c>
      <c r="D1122" t="s">
        <v>77</v>
      </c>
      <c r="E1122">
        <v>38</v>
      </c>
      <c r="F1122">
        <v>1</v>
      </c>
      <c r="G1122" t="s">
        <v>62</v>
      </c>
      <c r="H1122" t="s">
        <v>31</v>
      </c>
      <c r="I1122" t="str">
        <f>VLOOKUP(H1122,[1]CODE_SHEET!$A$2:$G$153,3,FALSE)</f>
        <v>Agaricia</v>
      </c>
      <c r="J1122" t="str">
        <f>VLOOKUP(H1122,[1]CODE_SHEET!$A$2:$G$153,4,FALSE)</f>
        <v>agaricites</v>
      </c>
      <c r="K1122" s="1">
        <v>5</v>
      </c>
      <c r="L1122" s="1">
        <v>10</v>
      </c>
      <c r="M1122" s="1">
        <v>1</v>
      </c>
      <c r="N1122">
        <f t="shared" si="53"/>
        <v>23.561944901923447</v>
      </c>
      <c r="O1122">
        <v>10</v>
      </c>
      <c r="P1122" t="s">
        <v>29</v>
      </c>
      <c r="Q1122" t="s">
        <v>30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f t="shared" si="54"/>
        <v>0</v>
      </c>
      <c r="Y1122">
        <f t="shared" si="52"/>
        <v>23.561944901923447</v>
      </c>
    </row>
    <row r="1123" spans="1:25">
      <c r="A1123">
        <v>2021</v>
      </c>
      <c r="B1123" t="s">
        <v>25</v>
      </c>
      <c r="C1123">
        <v>29</v>
      </c>
      <c r="D1123" t="s">
        <v>77</v>
      </c>
      <c r="E1123">
        <v>38</v>
      </c>
      <c r="F1123">
        <v>1</v>
      </c>
      <c r="G1123" t="s">
        <v>62</v>
      </c>
      <c r="H1123" t="s">
        <v>31</v>
      </c>
      <c r="I1123" t="str">
        <f>VLOOKUP(H1123,[1]CODE_SHEET!$A$2:$G$153,3,FALSE)</f>
        <v>Agaricia</v>
      </c>
      <c r="J1123" t="str">
        <f>VLOOKUP(H1123,[1]CODE_SHEET!$A$2:$G$153,4,FALSE)</f>
        <v>agaricites</v>
      </c>
      <c r="K1123" s="1">
        <v>12</v>
      </c>
      <c r="L1123" s="1">
        <v>20</v>
      </c>
      <c r="M1123" s="1">
        <v>11</v>
      </c>
      <c r="N1123">
        <f t="shared" si="53"/>
        <v>552.92030703180365</v>
      </c>
      <c r="O1123">
        <v>10</v>
      </c>
      <c r="P1123" t="s">
        <v>29</v>
      </c>
      <c r="Q1123" t="s">
        <v>30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f t="shared" si="54"/>
        <v>0</v>
      </c>
      <c r="Y1123">
        <f t="shared" si="52"/>
        <v>552.92030703180365</v>
      </c>
    </row>
    <row r="1124" spans="1:25">
      <c r="A1124">
        <v>2021</v>
      </c>
      <c r="B1124" t="s">
        <v>25</v>
      </c>
      <c r="C1124">
        <v>29</v>
      </c>
      <c r="D1124" t="s">
        <v>77</v>
      </c>
      <c r="E1124">
        <v>38</v>
      </c>
      <c r="F1124">
        <v>1</v>
      </c>
      <c r="G1124" t="s">
        <v>62</v>
      </c>
      <c r="H1124" t="s">
        <v>31</v>
      </c>
      <c r="I1124" t="str">
        <f>VLOOKUP(H1124,[1]CODE_SHEET!$A$2:$G$153,3,FALSE)</f>
        <v>Agaricia</v>
      </c>
      <c r="J1124" t="str">
        <f>VLOOKUP(H1124,[1]CODE_SHEET!$A$2:$G$153,4,FALSE)</f>
        <v>agaricites</v>
      </c>
      <c r="K1124" s="1">
        <v>30</v>
      </c>
      <c r="L1124" s="1">
        <v>15</v>
      </c>
      <c r="M1124" s="1">
        <v>11</v>
      </c>
      <c r="N1124">
        <f t="shared" si="53"/>
        <v>777.54418176347372</v>
      </c>
      <c r="O1124">
        <v>10</v>
      </c>
      <c r="P1124" t="s">
        <v>29</v>
      </c>
      <c r="Q1124" t="s">
        <v>30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f t="shared" si="54"/>
        <v>0</v>
      </c>
      <c r="Y1124">
        <f t="shared" si="52"/>
        <v>777.54418176347372</v>
      </c>
    </row>
    <row r="1125" spans="1:25">
      <c r="A1125">
        <v>2021</v>
      </c>
      <c r="B1125" t="s">
        <v>25</v>
      </c>
      <c r="C1125">
        <v>29</v>
      </c>
      <c r="D1125" t="s">
        <v>77</v>
      </c>
      <c r="E1125">
        <v>38</v>
      </c>
      <c r="F1125">
        <v>1</v>
      </c>
      <c r="G1125" t="s">
        <v>62</v>
      </c>
      <c r="H1125" t="s">
        <v>31</v>
      </c>
      <c r="I1125" t="str">
        <f>VLOOKUP(H1125,[1]CODE_SHEET!$A$2:$G$153,3,FALSE)</f>
        <v>Agaricia</v>
      </c>
      <c r="J1125" t="str">
        <f>VLOOKUP(H1125,[1]CODE_SHEET!$A$2:$G$153,4,FALSE)</f>
        <v>agaricites</v>
      </c>
      <c r="K1125" s="1">
        <v>21</v>
      </c>
      <c r="L1125" s="1">
        <v>5</v>
      </c>
      <c r="M1125" s="1">
        <v>3</v>
      </c>
      <c r="N1125">
        <f t="shared" si="53"/>
        <v>122.52211349000194</v>
      </c>
      <c r="O1125">
        <v>10</v>
      </c>
      <c r="P1125" t="s">
        <v>29</v>
      </c>
      <c r="Q1125" t="s">
        <v>30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f t="shared" si="54"/>
        <v>0</v>
      </c>
      <c r="Y1125">
        <f t="shared" si="52"/>
        <v>122.52211349000194</v>
      </c>
    </row>
    <row r="1126" spans="1:25">
      <c r="A1126">
        <v>2021</v>
      </c>
      <c r="B1126" t="s">
        <v>25</v>
      </c>
      <c r="C1126">
        <v>29</v>
      </c>
      <c r="D1126" t="s">
        <v>77</v>
      </c>
      <c r="E1126">
        <v>38</v>
      </c>
      <c r="F1126">
        <v>1</v>
      </c>
      <c r="G1126" t="s">
        <v>62</v>
      </c>
      <c r="H1126" t="s">
        <v>31</v>
      </c>
      <c r="I1126" t="str">
        <f>VLOOKUP(H1126,[1]CODE_SHEET!$A$2:$G$153,3,FALSE)</f>
        <v>Agaricia</v>
      </c>
      <c r="J1126" t="str">
        <f>VLOOKUP(H1126,[1]CODE_SHEET!$A$2:$G$153,4,FALSE)</f>
        <v>agaricites</v>
      </c>
      <c r="K1126" s="1">
        <v>30</v>
      </c>
      <c r="L1126" s="1">
        <v>8</v>
      </c>
      <c r="M1126" s="1">
        <v>5</v>
      </c>
      <c r="N1126">
        <f t="shared" si="53"/>
        <v>298.45130209103036</v>
      </c>
      <c r="O1126">
        <v>10</v>
      </c>
      <c r="P1126" t="s">
        <v>29</v>
      </c>
      <c r="Q1126" t="s">
        <v>30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f t="shared" si="54"/>
        <v>0</v>
      </c>
      <c r="Y1126">
        <f t="shared" si="52"/>
        <v>298.45130209103036</v>
      </c>
    </row>
    <row r="1127" spans="1:25">
      <c r="A1127">
        <v>2021</v>
      </c>
      <c r="B1127" t="s">
        <v>25</v>
      </c>
      <c r="C1127">
        <v>29</v>
      </c>
      <c r="D1127" t="s">
        <v>77</v>
      </c>
      <c r="E1127">
        <v>38</v>
      </c>
      <c r="F1127">
        <v>1</v>
      </c>
      <c r="G1127" t="s">
        <v>62</v>
      </c>
      <c r="H1127" t="s">
        <v>40</v>
      </c>
      <c r="I1127" t="str">
        <f>VLOOKUP(H1127,[1]CODE_SHEET!$A$2:$G$153,3,FALSE)</f>
        <v>Siderastrea</v>
      </c>
      <c r="J1127" t="str">
        <f>VLOOKUP(H1127,[1]CODE_SHEET!$A$2:$G$153,4,FALSE)</f>
        <v>siderea</v>
      </c>
      <c r="K1127" s="1">
        <v>50</v>
      </c>
      <c r="L1127" s="1">
        <v>30</v>
      </c>
      <c r="M1127" s="1">
        <v>21</v>
      </c>
      <c r="N1127">
        <f t="shared" si="53"/>
        <v>2638.9378290154264</v>
      </c>
      <c r="O1127">
        <v>10</v>
      </c>
      <c r="P1127" t="s">
        <v>29</v>
      </c>
      <c r="Q1127" t="s">
        <v>30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15</v>
      </c>
      <c r="X1127">
        <f t="shared" si="54"/>
        <v>395.84067435231395</v>
      </c>
      <c r="Y1127">
        <f t="shared" si="52"/>
        <v>2243.0971546631126</v>
      </c>
    </row>
    <row r="1128" spans="1:25">
      <c r="A1128">
        <v>2021</v>
      </c>
      <c r="B1128" t="s">
        <v>25</v>
      </c>
      <c r="C1128">
        <v>29</v>
      </c>
      <c r="D1128" t="s">
        <v>77</v>
      </c>
      <c r="E1128">
        <v>38</v>
      </c>
      <c r="F1128">
        <v>1</v>
      </c>
      <c r="G1128" t="s">
        <v>62</v>
      </c>
      <c r="H1128" t="s">
        <v>34</v>
      </c>
      <c r="I1128" t="str">
        <f>VLOOKUP(H1128,[1]CODE_SHEET!$A$2:$G$153,3,FALSE)</f>
        <v>Porites</v>
      </c>
      <c r="J1128" t="str">
        <f>VLOOKUP(H1128,[1]CODE_SHEET!$A$2:$G$153,4,FALSE)</f>
        <v>astreoides</v>
      </c>
      <c r="K1128" s="1">
        <v>26</v>
      </c>
      <c r="L1128" s="1">
        <v>20</v>
      </c>
      <c r="M1128" s="1">
        <v>5</v>
      </c>
      <c r="N1128">
        <f t="shared" si="53"/>
        <v>361.28315516282623</v>
      </c>
      <c r="O1128">
        <v>10</v>
      </c>
      <c r="P1128" t="s">
        <v>29</v>
      </c>
      <c r="Q1128" t="s">
        <v>30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f t="shared" si="54"/>
        <v>0</v>
      </c>
      <c r="Y1128">
        <f t="shared" ref="Y1128:Y1191" si="55">N1128-X1128</f>
        <v>361.28315516282623</v>
      </c>
    </row>
    <row r="1129" spans="1:25">
      <c r="A1129">
        <v>2021</v>
      </c>
      <c r="B1129" t="s">
        <v>25</v>
      </c>
      <c r="C1129">
        <v>29</v>
      </c>
      <c r="D1129" t="s">
        <v>77</v>
      </c>
      <c r="E1129">
        <v>38</v>
      </c>
      <c r="F1129">
        <v>1</v>
      </c>
      <c r="G1129" t="s">
        <v>62</v>
      </c>
      <c r="H1129" t="s">
        <v>41</v>
      </c>
      <c r="I1129" t="str">
        <f>VLOOKUP(H1129,[1]CODE_SHEET!$A$2:$G$153,3,FALSE)</f>
        <v>Millepora</v>
      </c>
      <c r="J1129" t="str">
        <f>VLOOKUP(H1129,[1]CODE_SHEET!$A$2:$G$153,4,FALSE)</f>
        <v>alcicornis</v>
      </c>
      <c r="K1129" s="1">
        <v>3</v>
      </c>
      <c r="L1129" s="1">
        <v>10</v>
      </c>
      <c r="M1129" s="1">
        <v>41</v>
      </c>
      <c r="N1129">
        <f t="shared" si="53"/>
        <v>837.23444218167981</v>
      </c>
      <c r="O1129">
        <v>10</v>
      </c>
      <c r="P1129" t="s">
        <v>29</v>
      </c>
      <c r="Q1129" t="s">
        <v>30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f t="shared" si="54"/>
        <v>0</v>
      </c>
      <c r="Y1129">
        <f t="shared" si="55"/>
        <v>837.23444218167981</v>
      </c>
    </row>
    <row r="1130" spans="1:25">
      <c r="A1130">
        <v>2021</v>
      </c>
      <c r="B1130" t="s">
        <v>25</v>
      </c>
      <c r="C1130">
        <v>29</v>
      </c>
      <c r="D1130" t="s">
        <v>77</v>
      </c>
      <c r="E1130">
        <v>38</v>
      </c>
      <c r="F1130">
        <v>1</v>
      </c>
      <c r="G1130" t="s">
        <v>62</v>
      </c>
      <c r="H1130" t="s">
        <v>32</v>
      </c>
      <c r="I1130" t="str">
        <f>VLOOKUP(H1130,[1]CODE_SHEET!$A$2:$G$153,3,FALSE)</f>
        <v>Porites</v>
      </c>
      <c r="J1130" t="str">
        <f>VLOOKUP(H1130,[1]CODE_SHEET!$A$2:$G$153,4,FALSE)</f>
        <v>porites</v>
      </c>
      <c r="K1130" s="1">
        <v>40</v>
      </c>
      <c r="L1130" s="1">
        <v>20</v>
      </c>
      <c r="M1130" s="1">
        <v>11</v>
      </c>
      <c r="N1130">
        <f t="shared" si="53"/>
        <v>1036.7255756846318</v>
      </c>
      <c r="O1130">
        <v>10</v>
      </c>
      <c r="P1130" t="s">
        <v>29</v>
      </c>
      <c r="Q1130" t="s">
        <v>30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f t="shared" si="54"/>
        <v>0</v>
      </c>
      <c r="Y1130">
        <f t="shared" si="55"/>
        <v>1036.7255756846318</v>
      </c>
    </row>
    <row r="1131" spans="1:25">
      <c r="A1131">
        <v>2021</v>
      </c>
      <c r="B1131" t="s">
        <v>25</v>
      </c>
      <c r="C1131">
        <v>29</v>
      </c>
      <c r="D1131" t="s">
        <v>77</v>
      </c>
      <c r="E1131">
        <v>38</v>
      </c>
      <c r="F1131">
        <v>1</v>
      </c>
      <c r="G1131" t="s">
        <v>62</v>
      </c>
      <c r="H1131" t="s">
        <v>31</v>
      </c>
      <c r="I1131" t="str">
        <f>VLOOKUP(H1131,[1]CODE_SHEET!$A$2:$G$153,3,FALSE)</f>
        <v>Agaricia</v>
      </c>
      <c r="J1131" t="str">
        <f>VLOOKUP(H1131,[1]CODE_SHEET!$A$2:$G$153,4,FALSE)</f>
        <v>agaricites</v>
      </c>
      <c r="K1131" s="1">
        <v>20</v>
      </c>
      <c r="L1131" s="1">
        <v>30</v>
      </c>
      <c r="M1131" s="1">
        <v>8</v>
      </c>
      <c r="N1131">
        <f t="shared" si="53"/>
        <v>628.31853071795854</v>
      </c>
      <c r="O1131">
        <v>10</v>
      </c>
      <c r="P1131" t="s">
        <v>29</v>
      </c>
      <c r="Q1131" t="s">
        <v>30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f t="shared" si="54"/>
        <v>0</v>
      </c>
      <c r="Y1131">
        <f t="shared" si="55"/>
        <v>628.31853071795854</v>
      </c>
    </row>
    <row r="1132" spans="1:25">
      <c r="A1132">
        <v>2021</v>
      </c>
      <c r="B1132" t="s">
        <v>25</v>
      </c>
      <c r="C1132">
        <v>29</v>
      </c>
      <c r="D1132" t="s">
        <v>77</v>
      </c>
      <c r="E1132">
        <v>38</v>
      </c>
      <c r="F1132">
        <v>1</v>
      </c>
      <c r="G1132" t="s">
        <v>62</v>
      </c>
      <c r="H1132" t="s">
        <v>33</v>
      </c>
      <c r="I1132" t="str">
        <f>VLOOKUP(H1132,[1]CODE_SHEET!$A$2:$G$153,3,FALSE)</f>
        <v>Orbicella</v>
      </c>
      <c r="J1132" t="str">
        <f>VLOOKUP(H1132,[1]CODE_SHEET!$A$2:$G$153,4,FALSE)</f>
        <v>annularis</v>
      </c>
      <c r="K1132" s="1">
        <v>80</v>
      </c>
      <c r="L1132" s="1">
        <v>60</v>
      </c>
      <c r="M1132" s="1">
        <v>41</v>
      </c>
      <c r="N1132">
        <f t="shared" si="53"/>
        <v>9016.370915802705</v>
      </c>
      <c r="O1132">
        <v>10</v>
      </c>
      <c r="P1132" t="s">
        <v>29</v>
      </c>
      <c r="Q1132" t="s">
        <v>30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f t="shared" si="54"/>
        <v>0</v>
      </c>
      <c r="Y1132">
        <f t="shared" si="55"/>
        <v>9016.370915802705</v>
      </c>
    </row>
    <row r="1133" spans="1:25">
      <c r="A1133">
        <v>2021</v>
      </c>
      <c r="B1133" t="s">
        <v>25</v>
      </c>
      <c r="C1133">
        <v>29</v>
      </c>
      <c r="D1133" t="s">
        <v>77</v>
      </c>
      <c r="E1133">
        <v>38</v>
      </c>
      <c r="F1133">
        <v>1</v>
      </c>
      <c r="G1133" t="s">
        <v>62</v>
      </c>
      <c r="H1133" t="s">
        <v>41</v>
      </c>
      <c r="I1133" t="str">
        <f>VLOOKUP(H1133,[1]CODE_SHEET!$A$2:$G$153,3,FALSE)</f>
        <v>Millepora</v>
      </c>
      <c r="J1133" t="str">
        <f>VLOOKUP(H1133,[1]CODE_SHEET!$A$2:$G$153,4,FALSE)</f>
        <v>alcicornis</v>
      </c>
      <c r="K1133" s="1">
        <v>10</v>
      </c>
      <c r="L1133" s="1">
        <v>5</v>
      </c>
      <c r="M1133" s="1">
        <v>14</v>
      </c>
      <c r="N1133">
        <f t="shared" si="53"/>
        <v>329.86722862692829</v>
      </c>
      <c r="O1133">
        <v>10</v>
      </c>
      <c r="P1133" t="s">
        <v>29</v>
      </c>
      <c r="Q1133" t="s">
        <v>30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f t="shared" si="54"/>
        <v>0</v>
      </c>
      <c r="Y1133">
        <f t="shared" si="55"/>
        <v>329.86722862692829</v>
      </c>
    </row>
    <row r="1134" spans="1:25">
      <c r="A1134">
        <v>2021</v>
      </c>
      <c r="B1134" t="s">
        <v>25</v>
      </c>
      <c r="C1134">
        <v>29</v>
      </c>
      <c r="D1134" t="s">
        <v>77</v>
      </c>
      <c r="E1134">
        <v>38</v>
      </c>
      <c r="F1134">
        <v>1</v>
      </c>
      <c r="G1134" t="s">
        <v>62</v>
      </c>
      <c r="H1134" t="s">
        <v>33</v>
      </c>
      <c r="I1134" t="str">
        <f>VLOOKUP(H1134,[1]CODE_SHEET!$A$2:$G$153,3,FALSE)</f>
        <v>Orbicella</v>
      </c>
      <c r="J1134" t="str">
        <f>VLOOKUP(H1134,[1]CODE_SHEET!$A$2:$G$153,4,FALSE)</f>
        <v>annularis</v>
      </c>
      <c r="K1134" s="1">
        <v>10</v>
      </c>
      <c r="L1134" s="1">
        <v>5</v>
      </c>
      <c r="M1134" s="1">
        <v>21</v>
      </c>
      <c r="N1134">
        <f t="shared" si="53"/>
        <v>494.80084294039244</v>
      </c>
      <c r="O1134">
        <v>10</v>
      </c>
      <c r="P1134" t="s">
        <v>29</v>
      </c>
      <c r="Q1134" t="s">
        <v>30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f t="shared" si="54"/>
        <v>0</v>
      </c>
      <c r="Y1134">
        <f t="shared" si="55"/>
        <v>494.80084294039244</v>
      </c>
    </row>
    <row r="1135" spans="1:25">
      <c r="A1135">
        <v>2021</v>
      </c>
      <c r="B1135" t="s">
        <v>25</v>
      </c>
      <c r="C1135">
        <v>29</v>
      </c>
      <c r="D1135" t="s">
        <v>77</v>
      </c>
      <c r="E1135">
        <v>38</v>
      </c>
      <c r="F1135">
        <v>1</v>
      </c>
      <c r="G1135" t="s">
        <v>62</v>
      </c>
      <c r="H1135" t="s">
        <v>33</v>
      </c>
      <c r="I1135" t="str">
        <f>VLOOKUP(H1135,[1]CODE_SHEET!$A$2:$G$153,3,FALSE)</f>
        <v>Orbicella</v>
      </c>
      <c r="J1135" t="str">
        <f>VLOOKUP(H1135,[1]CODE_SHEET!$A$2:$G$153,4,FALSE)</f>
        <v>annularis</v>
      </c>
      <c r="K1135" s="1">
        <v>30</v>
      </c>
      <c r="L1135" s="1">
        <v>20</v>
      </c>
      <c r="M1135" s="1">
        <v>11</v>
      </c>
      <c r="N1135">
        <f t="shared" si="53"/>
        <v>863.93797973719302</v>
      </c>
      <c r="O1135">
        <v>10</v>
      </c>
      <c r="P1135" t="s">
        <v>29</v>
      </c>
      <c r="Q1135" t="s">
        <v>30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f t="shared" si="54"/>
        <v>0</v>
      </c>
      <c r="Y1135">
        <f t="shared" si="55"/>
        <v>863.93797973719302</v>
      </c>
    </row>
    <row r="1136" spans="1:25">
      <c r="A1136">
        <v>2021</v>
      </c>
      <c r="B1136" t="s">
        <v>25</v>
      </c>
      <c r="C1136">
        <v>29</v>
      </c>
      <c r="D1136" t="s">
        <v>77</v>
      </c>
      <c r="E1136">
        <v>38</v>
      </c>
      <c r="F1136">
        <v>1</v>
      </c>
      <c r="G1136" t="s">
        <v>62</v>
      </c>
      <c r="H1136" t="s">
        <v>41</v>
      </c>
      <c r="I1136" t="str">
        <f>VLOOKUP(H1136,[1]CODE_SHEET!$A$2:$G$153,3,FALSE)</f>
        <v>Millepora</v>
      </c>
      <c r="J1136" t="str">
        <f>VLOOKUP(H1136,[1]CODE_SHEET!$A$2:$G$153,4,FALSE)</f>
        <v>alcicornis</v>
      </c>
      <c r="K1136" s="1">
        <v>10</v>
      </c>
      <c r="L1136" s="1">
        <v>5</v>
      </c>
      <c r="M1136" s="1">
        <v>31</v>
      </c>
      <c r="N1136">
        <f t="shared" si="53"/>
        <v>730.42029195962687</v>
      </c>
      <c r="O1136">
        <v>10</v>
      </c>
      <c r="P1136" t="s">
        <v>29</v>
      </c>
      <c r="Q1136" t="s">
        <v>30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f t="shared" si="54"/>
        <v>0</v>
      </c>
      <c r="Y1136">
        <f t="shared" si="55"/>
        <v>730.42029195962687</v>
      </c>
    </row>
    <row r="1137" spans="1:25">
      <c r="A1137">
        <v>2021</v>
      </c>
      <c r="B1137" t="s">
        <v>25</v>
      </c>
      <c r="C1137">
        <v>29</v>
      </c>
      <c r="D1137" t="s">
        <v>77</v>
      </c>
      <c r="E1137">
        <v>38</v>
      </c>
      <c r="F1137">
        <v>1</v>
      </c>
      <c r="G1137" t="s">
        <v>62</v>
      </c>
      <c r="H1137" t="s">
        <v>39</v>
      </c>
      <c r="I1137" t="str">
        <f>VLOOKUP(H1137,[1]CODE_SHEET!$A$2:$G$153,3,FALSE)</f>
        <v>Pseudodiploria</v>
      </c>
      <c r="J1137" t="str">
        <f>VLOOKUP(H1137,[1]CODE_SHEET!$A$2:$G$153,4,FALSE)</f>
        <v>strigosa</v>
      </c>
      <c r="K1137" s="1">
        <v>30</v>
      </c>
      <c r="L1137" s="1">
        <v>20</v>
      </c>
      <c r="M1137" s="1">
        <v>3</v>
      </c>
      <c r="N1137">
        <f t="shared" si="53"/>
        <v>235.61944901923445</v>
      </c>
      <c r="O1137">
        <v>10</v>
      </c>
      <c r="P1137" t="s">
        <v>29</v>
      </c>
      <c r="Q1137" t="s">
        <v>30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f t="shared" si="54"/>
        <v>0</v>
      </c>
      <c r="Y1137">
        <f t="shared" si="55"/>
        <v>235.61944901923445</v>
      </c>
    </row>
    <row r="1138" spans="1:25">
      <c r="A1138">
        <v>2021</v>
      </c>
      <c r="B1138" t="s">
        <v>25</v>
      </c>
      <c r="C1138">
        <v>29</v>
      </c>
      <c r="D1138" t="s">
        <v>77</v>
      </c>
      <c r="E1138">
        <v>38</v>
      </c>
      <c r="F1138">
        <v>1</v>
      </c>
      <c r="G1138" t="s">
        <v>62</v>
      </c>
      <c r="H1138" t="s">
        <v>31</v>
      </c>
      <c r="I1138" t="str">
        <f>VLOOKUP(H1138,[1]CODE_SHEET!$A$2:$G$153,3,FALSE)</f>
        <v>Agaricia</v>
      </c>
      <c r="J1138" t="str">
        <f>VLOOKUP(H1138,[1]CODE_SHEET!$A$2:$G$153,4,FALSE)</f>
        <v>agaricites</v>
      </c>
      <c r="K1138" s="1">
        <v>30</v>
      </c>
      <c r="L1138" s="1">
        <v>40</v>
      </c>
      <c r="M1138" s="1">
        <v>5</v>
      </c>
      <c r="N1138">
        <f t="shared" si="53"/>
        <v>549.77871437821386</v>
      </c>
      <c r="O1138">
        <v>10</v>
      </c>
      <c r="P1138" t="s">
        <v>29</v>
      </c>
      <c r="Q1138" t="s">
        <v>30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f t="shared" si="54"/>
        <v>0</v>
      </c>
      <c r="Y1138">
        <f t="shared" si="55"/>
        <v>549.77871437821386</v>
      </c>
    </row>
    <row r="1139" spans="1:25">
      <c r="A1139">
        <v>2021</v>
      </c>
      <c r="B1139" t="s">
        <v>25</v>
      </c>
      <c r="C1139">
        <v>29</v>
      </c>
      <c r="D1139" t="s">
        <v>77</v>
      </c>
      <c r="E1139">
        <v>38</v>
      </c>
      <c r="F1139">
        <v>1</v>
      </c>
      <c r="G1139" t="s">
        <v>62</v>
      </c>
      <c r="H1139" t="s">
        <v>41</v>
      </c>
      <c r="I1139" t="str">
        <f>VLOOKUP(H1139,[1]CODE_SHEET!$A$2:$G$153,3,FALSE)</f>
        <v>Millepora</v>
      </c>
      <c r="J1139" t="str">
        <f>VLOOKUP(H1139,[1]CODE_SHEET!$A$2:$G$153,4,FALSE)</f>
        <v>alcicornis</v>
      </c>
      <c r="K1139" s="1">
        <v>3</v>
      </c>
      <c r="L1139" s="1">
        <v>10</v>
      </c>
      <c r="M1139" s="1">
        <v>21</v>
      </c>
      <c r="N1139">
        <f t="shared" si="53"/>
        <v>428.82739721500678</v>
      </c>
      <c r="O1139">
        <v>10</v>
      </c>
      <c r="P1139" t="s">
        <v>29</v>
      </c>
      <c r="Q1139" t="s">
        <v>30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f t="shared" si="54"/>
        <v>0</v>
      </c>
      <c r="Y1139">
        <f t="shared" si="55"/>
        <v>428.82739721500678</v>
      </c>
    </row>
    <row r="1140" spans="1:25">
      <c r="A1140">
        <v>2021</v>
      </c>
      <c r="B1140" t="s">
        <v>25</v>
      </c>
      <c r="C1140">
        <v>29</v>
      </c>
      <c r="D1140" t="s">
        <v>77</v>
      </c>
      <c r="E1140">
        <v>38</v>
      </c>
      <c r="F1140">
        <v>1</v>
      </c>
      <c r="G1140" t="s">
        <v>62</v>
      </c>
      <c r="H1140" t="s">
        <v>41</v>
      </c>
      <c r="I1140" t="str">
        <f>VLOOKUP(H1140,[1]CODE_SHEET!$A$2:$G$153,3,FALSE)</f>
        <v>Millepora</v>
      </c>
      <c r="J1140" t="str">
        <f>VLOOKUP(H1140,[1]CODE_SHEET!$A$2:$G$153,4,FALSE)</f>
        <v>alcicornis</v>
      </c>
      <c r="K1140" s="1">
        <v>3</v>
      </c>
      <c r="L1140" s="1">
        <v>12</v>
      </c>
      <c r="M1140" s="1">
        <v>15</v>
      </c>
      <c r="N1140">
        <f t="shared" si="53"/>
        <v>353.42917352885172</v>
      </c>
      <c r="O1140">
        <v>10</v>
      </c>
      <c r="P1140" t="s">
        <v>29</v>
      </c>
      <c r="Q1140" t="s">
        <v>30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f t="shared" si="54"/>
        <v>0</v>
      </c>
      <c r="Y1140">
        <f t="shared" si="55"/>
        <v>353.42917352885172</v>
      </c>
    </row>
    <row r="1141" spans="1:25">
      <c r="A1141">
        <v>2021</v>
      </c>
      <c r="B1141" t="s">
        <v>25</v>
      </c>
      <c r="C1141">
        <v>29</v>
      </c>
      <c r="D1141" t="s">
        <v>77</v>
      </c>
      <c r="E1141">
        <v>38</v>
      </c>
      <c r="F1141">
        <v>1</v>
      </c>
      <c r="G1141" t="s">
        <v>62</v>
      </c>
      <c r="H1141" t="s">
        <v>39</v>
      </c>
      <c r="I1141" t="str">
        <f>VLOOKUP(H1141,[1]CODE_SHEET!$A$2:$G$153,3,FALSE)</f>
        <v>Pseudodiploria</v>
      </c>
      <c r="J1141" t="str">
        <f>VLOOKUP(H1141,[1]CODE_SHEET!$A$2:$G$153,4,FALSE)</f>
        <v>strigosa</v>
      </c>
      <c r="K1141" s="1">
        <v>40</v>
      </c>
      <c r="L1141" s="1">
        <v>30</v>
      </c>
      <c r="M1141" s="1">
        <v>3</v>
      </c>
      <c r="N1141">
        <f t="shared" si="53"/>
        <v>329.86722862692824</v>
      </c>
      <c r="O1141">
        <v>10</v>
      </c>
      <c r="P1141" t="s">
        <v>29</v>
      </c>
      <c r="Q1141" t="s">
        <v>30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10</v>
      </c>
      <c r="X1141">
        <f t="shared" si="54"/>
        <v>32.986722862692822</v>
      </c>
      <c r="Y1141">
        <f t="shared" si="55"/>
        <v>296.88050576423541</v>
      </c>
    </row>
    <row r="1142" spans="1:25">
      <c r="A1142">
        <v>2021</v>
      </c>
      <c r="B1142" t="s">
        <v>25</v>
      </c>
      <c r="C1142">
        <v>29</v>
      </c>
      <c r="D1142" t="s">
        <v>77</v>
      </c>
      <c r="E1142">
        <v>38</v>
      </c>
      <c r="F1142">
        <v>1</v>
      </c>
      <c r="G1142" t="s">
        <v>62</v>
      </c>
      <c r="H1142" t="s">
        <v>41</v>
      </c>
      <c r="I1142" t="str">
        <f>VLOOKUP(H1142,[1]CODE_SHEET!$A$2:$G$153,3,FALSE)</f>
        <v>Millepora</v>
      </c>
      <c r="J1142" t="str">
        <f>VLOOKUP(H1142,[1]CODE_SHEET!$A$2:$G$153,4,FALSE)</f>
        <v>alcicornis</v>
      </c>
      <c r="K1142" s="1">
        <v>3</v>
      </c>
      <c r="L1142" s="1">
        <v>15</v>
      </c>
      <c r="M1142" s="1">
        <v>21</v>
      </c>
      <c r="N1142">
        <f t="shared" si="53"/>
        <v>593.76101152847082</v>
      </c>
      <c r="O1142">
        <v>10</v>
      </c>
      <c r="P1142" t="s">
        <v>29</v>
      </c>
      <c r="Q1142" t="s">
        <v>30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f t="shared" si="54"/>
        <v>0</v>
      </c>
      <c r="Y1142">
        <f t="shared" si="55"/>
        <v>593.76101152847082</v>
      </c>
    </row>
    <row r="1143" spans="1:25">
      <c r="A1143">
        <v>2021</v>
      </c>
      <c r="B1143" t="s">
        <v>25</v>
      </c>
      <c r="C1143">
        <v>29</v>
      </c>
      <c r="D1143" t="s">
        <v>77</v>
      </c>
      <c r="E1143">
        <v>38</v>
      </c>
      <c r="F1143">
        <v>1</v>
      </c>
      <c r="G1143" t="s">
        <v>62</v>
      </c>
      <c r="H1143" t="s">
        <v>35</v>
      </c>
      <c r="I1143" t="str">
        <f>VLOOKUP(H1143,[1]CODE_SHEET!$A$2:$G$153,3,FALSE)</f>
        <v>Montastraea</v>
      </c>
      <c r="J1143" t="str">
        <f>VLOOKUP(H1143,[1]CODE_SHEET!$A$2:$G$153,4,FALSE)</f>
        <v>cavernosa</v>
      </c>
      <c r="K1143" s="1">
        <v>10</v>
      </c>
      <c r="L1143" s="1">
        <v>7</v>
      </c>
      <c r="M1143" s="1">
        <v>5</v>
      </c>
      <c r="N1143">
        <f t="shared" si="53"/>
        <v>133.51768777756621</v>
      </c>
      <c r="O1143">
        <v>10</v>
      </c>
      <c r="P1143" t="s">
        <v>29</v>
      </c>
      <c r="Q1143" t="s">
        <v>30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f t="shared" si="54"/>
        <v>0</v>
      </c>
      <c r="Y1143">
        <f t="shared" si="55"/>
        <v>133.51768777756621</v>
      </c>
    </row>
    <row r="1144" spans="1:25">
      <c r="A1144">
        <v>2021</v>
      </c>
      <c r="B1144" t="s">
        <v>25</v>
      </c>
      <c r="C1144">
        <v>29</v>
      </c>
      <c r="D1144" t="s">
        <v>77</v>
      </c>
      <c r="E1144">
        <v>38</v>
      </c>
      <c r="F1144">
        <v>1</v>
      </c>
      <c r="G1144" t="s">
        <v>62</v>
      </c>
      <c r="H1144" t="s">
        <v>78</v>
      </c>
      <c r="I1144" t="str">
        <f>VLOOKUP(H1144,[1]CODE_SHEET!$A$2:$G$153,3,FALSE)</f>
        <v>Mycetophellia</v>
      </c>
      <c r="J1144" t="str">
        <f>VLOOKUP(H1144,[1]CODE_SHEET!$A$2:$G$153,4,FALSE)</f>
        <v>ferox</v>
      </c>
      <c r="K1144" s="1">
        <v>50</v>
      </c>
      <c r="L1144" s="1">
        <v>30</v>
      </c>
      <c r="M1144" s="1">
        <v>3</v>
      </c>
      <c r="N1144">
        <f t="shared" si="53"/>
        <v>376.99111843077515</v>
      </c>
      <c r="O1144">
        <v>10</v>
      </c>
      <c r="P1144" t="s">
        <v>29</v>
      </c>
      <c r="Q1144" t="s">
        <v>30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f t="shared" si="54"/>
        <v>0</v>
      </c>
      <c r="Y1144">
        <f t="shared" si="55"/>
        <v>376.99111843077515</v>
      </c>
    </row>
    <row r="1145" spans="1:25">
      <c r="A1145">
        <v>2021</v>
      </c>
      <c r="B1145" t="s">
        <v>25</v>
      </c>
      <c r="C1145">
        <v>29</v>
      </c>
      <c r="D1145" t="s">
        <v>77</v>
      </c>
      <c r="E1145">
        <v>38</v>
      </c>
      <c r="F1145">
        <v>1</v>
      </c>
      <c r="G1145" t="s">
        <v>62</v>
      </c>
      <c r="H1145" t="s">
        <v>59</v>
      </c>
      <c r="I1145" t="str">
        <f>VLOOKUP(H1145,[1]CODE_SHEET!$A$2:$G$153,3,FALSE)</f>
        <v xml:space="preserve">Stephanocoenia </v>
      </c>
      <c r="J1145" t="str">
        <f>VLOOKUP(H1145,[1]CODE_SHEET!$A$2:$G$153,4,FALSE)</f>
        <v>intersepta</v>
      </c>
      <c r="K1145" s="1">
        <v>12</v>
      </c>
      <c r="L1145" s="1">
        <v>5</v>
      </c>
      <c r="M1145" s="1">
        <v>3</v>
      </c>
      <c r="N1145">
        <f t="shared" si="53"/>
        <v>80.110612666539723</v>
      </c>
      <c r="O1145">
        <v>10</v>
      </c>
      <c r="P1145" t="s">
        <v>29</v>
      </c>
      <c r="Q1145" t="s">
        <v>30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f t="shared" si="54"/>
        <v>0</v>
      </c>
      <c r="Y1145">
        <f t="shared" si="55"/>
        <v>80.110612666539723</v>
      </c>
    </row>
    <row r="1146" spans="1:25">
      <c r="A1146">
        <v>2021</v>
      </c>
      <c r="B1146" t="s">
        <v>25</v>
      </c>
      <c r="C1146">
        <v>29</v>
      </c>
      <c r="D1146" t="s">
        <v>77</v>
      </c>
      <c r="E1146">
        <v>38</v>
      </c>
      <c r="F1146">
        <v>1</v>
      </c>
      <c r="G1146" t="s">
        <v>62</v>
      </c>
      <c r="H1146" t="s">
        <v>31</v>
      </c>
      <c r="I1146" t="str">
        <f>VLOOKUP(H1146,[1]CODE_SHEET!$A$2:$G$153,3,FALSE)</f>
        <v>Agaricia</v>
      </c>
      <c r="J1146" t="str">
        <f>VLOOKUP(H1146,[1]CODE_SHEET!$A$2:$G$153,4,FALSE)</f>
        <v>agaricites</v>
      </c>
      <c r="K1146" s="1">
        <v>10</v>
      </c>
      <c r="L1146" s="1">
        <v>20</v>
      </c>
      <c r="M1146" s="1">
        <v>11</v>
      </c>
      <c r="N1146">
        <f t="shared" si="53"/>
        <v>518.36278784231592</v>
      </c>
      <c r="O1146">
        <v>10</v>
      </c>
      <c r="P1146" t="s">
        <v>29</v>
      </c>
      <c r="Q1146" t="s">
        <v>30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f t="shared" si="54"/>
        <v>0</v>
      </c>
      <c r="Y1146">
        <f t="shared" si="55"/>
        <v>518.36278784231592</v>
      </c>
    </row>
    <row r="1147" spans="1:25">
      <c r="A1147">
        <v>2021</v>
      </c>
      <c r="B1147" t="s">
        <v>25</v>
      </c>
      <c r="C1147">
        <v>29</v>
      </c>
      <c r="D1147" t="s">
        <v>77</v>
      </c>
      <c r="E1147">
        <v>38</v>
      </c>
      <c r="F1147">
        <v>1</v>
      </c>
      <c r="G1147" t="s">
        <v>62</v>
      </c>
      <c r="H1147" t="s">
        <v>31</v>
      </c>
      <c r="I1147" t="str">
        <f>VLOOKUP(H1147,[1]CODE_SHEET!$A$2:$G$153,3,FALSE)</f>
        <v>Agaricia</v>
      </c>
      <c r="J1147" t="str">
        <f>VLOOKUP(H1147,[1]CODE_SHEET!$A$2:$G$153,4,FALSE)</f>
        <v>agaricites</v>
      </c>
      <c r="K1147" s="1">
        <v>30</v>
      </c>
      <c r="L1147" s="1">
        <v>50</v>
      </c>
      <c r="M1147" s="1">
        <v>3</v>
      </c>
      <c r="N1147">
        <f t="shared" si="53"/>
        <v>376.99111843077515</v>
      </c>
      <c r="O1147">
        <v>10</v>
      </c>
      <c r="P1147" t="s">
        <v>29</v>
      </c>
      <c r="Q1147" t="s">
        <v>30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f t="shared" si="54"/>
        <v>0</v>
      </c>
      <c r="Y1147">
        <f t="shared" si="55"/>
        <v>376.99111843077515</v>
      </c>
    </row>
    <row r="1148" spans="1:25">
      <c r="A1148">
        <v>2021</v>
      </c>
      <c r="B1148" t="s">
        <v>25</v>
      </c>
      <c r="C1148">
        <v>29</v>
      </c>
      <c r="D1148" t="s">
        <v>77</v>
      </c>
      <c r="E1148">
        <v>38</v>
      </c>
      <c r="F1148">
        <v>1</v>
      </c>
      <c r="G1148" t="s">
        <v>62</v>
      </c>
      <c r="H1148" t="s">
        <v>31</v>
      </c>
      <c r="I1148" t="str">
        <f>VLOOKUP(H1148,[1]CODE_SHEET!$A$2:$G$153,3,FALSE)</f>
        <v>Agaricia</v>
      </c>
      <c r="J1148" t="str">
        <f>VLOOKUP(H1148,[1]CODE_SHEET!$A$2:$G$153,4,FALSE)</f>
        <v>agaricites</v>
      </c>
      <c r="K1148" s="1">
        <v>20</v>
      </c>
      <c r="L1148" s="1">
        <v>5</v>
      </c>
      <c r="M1148" s="1">
        <v>31</v>
      </c>
      <c r="N1148">
        <f t="shared" si="53"/>
        <v>1217.3671532660449</v>
      </c>
      <c r="O1148">
        <v>10</v>
      </c>
      <c r="P1148" t="s">
        <v>29</v>
      </c>
      <c r="Q1148" t="s">
        <v>30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f t="shared" si="54"/>
        <v>0</v>
      </c>
      <c r="Y1148">
        <f t="shared" si="55"/>
        <v>1217.3671532660449</v>
      </c>
    </row>
    <row r="1149" spans="1:25">
      <c r="A1149">
        <v>2021</v>
      </c>
      <c r="B1149" t="s">
        <v>25</v>
      </c>
      <c r="C1149">
        <v>29</v>
      </c>
      <c r="D1149" t="s">
        <v>77</v>
      </c>
      <c r="E1149">
        <v>38</v>
      </c>
      <c r="F1149">
        <v>1</v>
      </c>
      <c r="G1149" t="s">
        <v>62</v>
      </c>
      <c r="H1149" t="s">
        <v>31</v>
      </c>
      <c r="I1149" t="str">
        <f>VLOOKUP(H1149,[1]CODE_SHEET!$A$2:$G$153,3,FALSE)</f>
        <v>Agaricia</v>
      </c>
      <c r="J1149" t="str">
        <f>VLOOKUP(H1149,[1]CODE_SHEET!$A$2:$G$153,4,FALSE)</f>
        <v>agaricites</v>
      </c>
      <c r="K1149" s="1">
        <v>30</v>
      </c>
      <c r="L1149" s="1">
        <v>10</v>
      </c>
      <c r="M1149" s="1">
        <v>21</v>
      </c>
      <c r="N1149">
        <f t="shared" si="53"/>
        <v>1319.4689145077132</v>
      </c>
      <c r="O1149">
        <v>10</v>
      </c>
      <c r="P1149" t="s">
        <v>29</v>
      </c>
      <c r="Q1149" t="s">
        <v>30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f t="shared" si="54"/>
        <v>0</v>
      </c>
      <c r="Y1149">
        <f t="shared" si="55"/>
        <v>1319.4689145077132</v>
      </c>
    </row>
    <row r="1150" spans="1:25">
      <c r="A1150">
        <v>2021</v>
      </c>
      <c r="B1150" t="s">
        <v>25</v>
      </c>
      <c r="C1150">
        <v>29</v>
      </c>
      <c r="D1150" t="s">
        <v>77</v>
      </c>
      <c r="E1150">
        <v>38</v>
      </c>
      <c r="F1150">
        <v>1</v>
      </c>
      <c r="G1150" t="s">
        <v>62</v>
      </c>
      <c r="H1150" t="s">
        <v>31</v>
      </c>
      <c r="I1150" t="str">
        <f>VLOOKUP(H1150,[1]CODE_SHEET!$A$2:$G$153,3,FALSE)</f>
        <v>Agaricia</v>
      </c>
      <c r="J1150" t="str">
        <f>VLOOKUP(H1150,[1]CODE_SHEET!$A$2:$G$153,4,FALSE)</f>
        <v>agaricites</v>
      </c>
      <c r="K1150" s="1">
        <v>30</v>
      </c>
      <c r="L1150" s="1">
        <v>10</v>
      </c>
      <c r="M1150" s="1">
        <v>35</v>
      </c>
      <c r="N1150">
        <f t="shared" si="53"/>
        <v>2199.114857512855</v>
      </c>
      <c r="O1150">
        <v>10</v>
      </c>
      <c r="P1150" t="s">
        <v>29</v>
      </c>
      <c r="Q1150" t="s">
        <v>30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f t="shared" si="54"/>
        <v>0</v>
      </c>
      <c r="Y1150">
        <f t="shared" si="55"/>
        <v>2199.114857512855</v>
      </c>
    </row>
    <row r="1151" spans="1:25">
      <c r="A1151">
        <v>2021</v>
      </c>
      <c r="B1151" t="s">
        <v>25</v>
      </c>
      <c r="C1151">
        <v>29</v>
      </c>
      <c r="D1151" t="s">
        <v>77</v>
      </c>
      <c r="E1151">
        <v>38</v>
      </c>
      <c r="F1151">
        <v>1</v>
      </c>
      <c r="G1151" t="s">
        <v>62</v>
      </c>
      <c r="H1151" t="s">
        <v>53</v>
      </c>
      <c r="I1151" t="str">
        <f>VLOOKUP(H1151,[1]CODE_SHEET!$A$2:$G$153,3,FALSE)</f>
        <v>Siderastrea</v>
      </c>
      <c r="J1151" t="str">
        <f>VLOOKUP(H1151,[1]CODE_SHEET!$A$2:$G$153,4,FALSE)</f>
        <v>radians</v>
      </c>
      <c r="K1151" s="1">
        <v>50</v>
      </c>
      <c r="L1151" s="1">
        <v>40</v>
      </c>
      <c r="M1151" s="1">
        <v>25</v>
      </c>
      <c r="N1151">
        <f t="shared" si="53"/>
        <v>3534.291735288517</v>
      </c>
      <c r="O1151">
        <v>10</v>
      </c>
      <c r="P1151" t="s">
        <v>29</v>
      </c>
      <c r="Q1151" t="s">
        <v>30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f t="shared" si="54"/>
        <v>0</v>
      </c>
      <c r="Y1151">
        <f t="shared" si="55"/>
        <v>3534.291735288517</v>
      </c>
    </row>
    <row r="1152" spans="1:25">
      <c r="A1152">
        <v>2021</v>
      </c>
      <c r="B1152" t="s">
        <v>25</v>
      </c>
      <c r="C1152">
        <v>29</v>
      </c>
      <c r="D1152" t="s">
        <v>77</v>
      </c>
      <c r="E1152">
        <v>38</v>
      </c>
      <c r="F1152">
        <v>1</v>
      </c>
      <c r="G1152" t="s">
        <v>62</v>
      </c>
      <c r="H1152" t="s">
        <v>58</v>
      </c>
      <c r="I1152" t="str">
        <f>VLOOKUP(H1152,[1]CODE_SHEET!$A$2:$G$153,3,FALSE)</f>
        <v>Mycetophellia</v>
      </c>
      <c r="J1152" t="str">
        <f>VLOOKUP(H1152,[1]CODE_SHEET!$A$2:$G$153,4,FALSE)</f>
        <v>larmarckiana</v>
      </c>
      <c r="K1152" s="1">
        <v>22</v>
      </c>
      <c r="L1152" s="1">
        <v>12</v>
      </c>
      <c r="M1152" s="1">
        <v>3</v>
      </c>
      <c r="N1152">
        <f t="shared" si="53"/>
        <v>160.22122533307945</v>
      </c>
      <c r="O1152">
        <v>10</v>
      </c>
      <c r="P1152" t="s">
        <v>29</v>
      </c>
      <c r="Q1152" t="s">
        <v>30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f t="shared" si="54"/>
        <v>0</v>
      </c>
      <c r="Y1152">
        <f t="shared" si="55"/>
        <v>160.22122533307945</v>
      </c>
    </row>
    <row r="1153" spans="1:25">
      <c r="A1153">
        <v>2021</v>
      </c>
      <c r="B1153" t="s">
        <v>25</v>
      </c>
      <c r="C1153">
        <v>29</v>
      </c>
      <c r="D1153" t="s">
        <v>77</v>
      </c>
      <c r="E1153">
        <v>38</v>
      </c>
      <c r="F1153">
        <v>1</v>
      </c>
      <c r="G1153" t="s">
        <v>62</v>
      </c>
      <c r="H1153" t="s">
        <v>34</v>
      </c>
      <c r="I1153" t="str">
        <f>VLOOKUP(H1153,[1]CODE_SHEET!$A$2:$G$153,3,FALSE)</f>
        <v>Porites</v>
      </c>
      <c r="J1153" t="str">
        <f>VLOOKUP(H1153,[1]CODE_SHEET!$A$2:$G$153,4,FALSE)</f>
        <v>astreoides</v>
      </c>
      <c r="K1153" s="1">
        <v>20</v>
      </c>
      <c r="L1153" s="1">
        <v>10</v>
      </c>
      <c r="M1153" s="1">
        <v>25</v>
      </c>
      <c r="N1153">
        <f t="shared" si="53"/>
        <v>1178.0972450961724</v>
      </c>
      <c r="O1153">
        <v>10</v>
      </c>
      <c r="P1153" t="s">
        <v>29</v>
      </c>
      <c r="Q1153" t="s">
        <v>30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f t="shared" si="54"/>
        <v>0</v>
      </c>
      <c r="Y1153">
        <f t="shared" si="55"/>
        <v>1178.0972450961724</v>
      </c>
    </row>
    <row r="1154" spans="1:25">
      <c r="A1154">
        <v>2021</v>
      </c>
      <c r="B1154" t="s">
        <v>25</v>
      </c>
      <c r="C1154">
        <v>29</v>
      </c>
      <c r="D1154" t="s">
        <v>77</v>
      </c>
      <c r="E1154">
        <v>38</v>
      </c>
      <c r="F1154">
        <v>1</v>
      </c>
      <c r="G1154" t="s">
        <v>62</v>
      </c>
      <c r="H1154" t="s">
        <v>31</v>
      </c>
      <c r="I1154" t="str">
        <f>VLOOKUP(H1154,[1]CODE_SHEET!$A$2:$G$153,3,FALSE)</f>
        <v>Agaricia</v>
      </c>
      <c r="J1154" t="str">
        <f>VLOOKUP(H1154,[1]CODE_SHEET!$A$2:$G$153,4,FALSE)</f>
        <v>agaricites</v>
      </c>
      <c r="K1154" s="1">
        <v>35</v>
      </c>
      <c r="L1154" s="1">
        <v>20</v>
      </c>
      <c r="M1154" s="1">
        <v>21</v>
      </c>
      <c r="N1154">
        <f t="shared" si="53"/>
        <v>1814.2697574481056</v>
      </c>
      <c r="O1154">
        <v>10</v>
      </c>
      <c r="P1154" t="s">
        <v>29</v>
      </c>
      <c r="Q1154" t="s">
        <v>30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f t="shared" si="54"/>
        <v>0</v>
      </c>
      <c r="Y1154">
        <f t="shared" si="55"/>
        <v>1814.2697574481056</v>
      </c>
    </row>
    <row r="1155" spans="1:25">
      <c r="A1155">
        <v>2021</v>
      </c>
      <c r="B1155" t="s">
        <v>25</v>
      </c>
      <c r="C1155">
        <v>29</v>
      </c>
      <c r="D1155" t="s">
        <v>77</v>
      </c>
      <c r="E1155">
        <v>38</v>
      </c>
      <c r="F1155">
        <v>1</v>
      </c>
      <c r="G1155" t="s">
        <v>62</v>
      </c>
      <c r="H1155" t="s">
        <v>59</v>
      </c>
      <c r="I1155" t="str">
        <f>VLOOKUP(H1155,[1]CODE_SHEET!$A$2:$G$153,3,FALSE)</f>
        <v xml:space="preserve">Stephanocoenia </v>
      </c>
      <c r="J1155" t="str">
        <f>VLOOKUP(H1155,[1]CODE_SHEET!$A$2:$G$153,4,FALSE)</f>
        <v>intersepta</v>
      </c>
      <c r="K1155" s="1">
        <v>15</v>
      </c>
      <c r="L1155" s="1">
        <v>8</v>
      </c>
      <c r="M1155" s="1">
        <v>2</v>
      </c>
      <c r="N1155">
        <f t="shared" ref="N1155:N1218" si="56">PI()*(K1155/2)*M1155+PI()*(L1155/2)*M1155</f>
        <v>72.256631032565238</v>
      </c>
      <c r="O1155">
        <v>10</v>
      </c>
      <c r="P1155" t="s">
        <v>29</v>
      </c>
      <c r="Q1155" t="s">
        <v>30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f t="shared" si="54"/>
        <v>0</v>
      </c>
      <c r="Y1155">
        <f t="shared" si="55"/>
        <v>72.256631032565238</v>
      </c>
    </row>
    <row r="1156" spans="1:25">
      <c r="A1156">
        <v>2021</v>
      </c>
      <c r="B1156" t="s">
        <v>25</v>
      </c>
      <c r="C1156">
        <v>29</v>
      </c>
      <c r="D1156" t="s">
        <v>77</v>
      </c>
      <c r="E1156">
        <v>38</v>
      </c>
      <c r="F1156">
        <v>1</v>
      </c>
      <c r="G1156" t="s">
        <v>62</v>
      </c>
      <c r="H1156" t="s">
        <v>41</v>
      </c>
      <c r="I1156" t="str">
        <f>VLOOKUP(H1156,[1]CODE_SHEET!$A$2:$G$153,3,FALSE)</f>
        <v>Millepora</v>
      </c>
      <c r="J1156" t="str">
        <f>VLOOKUP(H1156,[1]CODE_SHEET!$A$2:$G$153,4,FALSE)</f>
        <v>alcicornis</v>
      </c>
      <c r="K1156" s="1">
        <v>1</v>
      </c>
      <c r="L1156" s="1">
        <v>3</v>
      </c>
      <c r="M1156" s="1">
        <v>18</v>
      </c>
      <c r="N1156">
        <f t="shared" si="56"/>
        <v>113.09733552923255</v>
      </c>
      <c r="O1156">
        <v>10</v>
      </c>
      <c r="P1156" t="s">
        <v>29</v>
      </c>
      <c r="Q1156" t="s">
        <v>30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f t="shared" si="54"/>
        <v>0</v>
      </c>
      <c r="Y1156">
        <f t="shared" si="55"/>
        <v>113.09733552923255</v>
      </c>
    </row>
    <row r="1157" spans="1:25">
      <c r="A1157">
        <v>2021</v>
      </c>
      <c r="B1157" t="s">
        <v>25</v>
      </c>
      <c r="C1157">
        <v>29</v>
      </c>
      <c r="D1157" t="s">
        <v>77</v>
      </c>
      <c r="E1157">
        <v>38</v>
      </c>
      <c r="F1157">
        <v>1</v>
      </c>
      <c r="G1157" t="s">
        <v>62</v>
      </c>
      <c r="H1157" t="s">
        <v>40</v>
      </c>
      <c r="I1157" t="str">
        <f>VLOOKUP(H1157,[1]CODE_SHEET!$A$2:$G$153,3,FALSE)</f>
        <v>Siderastrea</v>
      </c>
      <c r="J1157" t="str">
        <f>VLOOKUP(H1157,[1]CODE_SHEET!$A$2:$G$153,4,FALSE)</f>
        <v>siderea</v>
      </c>
      <c r="K1157" s="1">
        <v>30</v>
      </c>
      <c r="L1157" s="1">
        <v>20</v>
      </c>
      <c r="M1157" s="1">
        <v>11</v>
      </c>
      <c r="N1157">
        <f t="shared" si="56"/>
        <v>863.93797973719302</v>
      </c>
      <c r="O1157">
        <v>10</v>
      </c>
      <c r="P1157" t="s">
        <v>29</v>
      </c>
      <c r="Q1157" t="s">
        <v>30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f t="shared" si="54"/>
        <v>0</v>
      </c>
      <c r="Y1157">
        <f t="shared" si="55"/>
        <v>863.93797973719302</v>
      </c>
    </row>
    <row r="1158" spans="1:25">
      <c r="A1158">
        <v>2021</v>
      </c>
      <c r="B1158" t="s">
        <v>25</v>
      </c>
      <c r="C1158">
        <v>29</v>
      </c>
      <c r="D1158" t="s">
        <v>77</v>
      </c>
      <c r="E1158">
        <v>38</v>
      </c>
      <c r="F1158">
        <v>1</v>
      </c>
      <c r="G1158" t="s">
        <v>62</v>
      </c>
      <c r="H1158" t="s">
        <v>40</v>
      </c>
      <c r="I1158" t="str">
        <f>VLOOKUP(H1158,[1]CODE_SHEET!$A$2:$G$153,3,FALSE)</f>
        <v>Siderastrea</v>
      </c>
      <c r="J1158" t="str">
        <f>VLOOKUP(H1158,[1]CODE_SHEET!$A$2:$G$153,4,FALSE)</f>
        <v>siderea</v>
      </c>
      <c r="K1158" s="1">
        <v>30</v>
      </c>
      <c r="L1158" s="1">
        <v>15</v>
      </c>
      <c r="M1158" s="1">
        <v>11</v>
      </c>
      <c r="N1158">
        <f t="shared" si="56"/>
        <v>777.54418176347372</v>
      </c>
      <c r="O1158">
        <v>10</v>
      </c>
      <c r="P1158" t="s">
        <v>29</v>
      </c>
      <c r="Q1158" t="s">
        <v>30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f t="shared" si="54"/>
        <v>0</v>
      </c>
      <c r="Y1158">
        <f t="shared" si="55"/>
        <v>777.54418176347372</v>
      </c>
    </row>
    <row r="1159" spans="1:25">
      <c r="A1159">
        <v>2021</v>
      </c>
      <c r="B1159" t="s">
        <v>25</v>
      </c>
      <c r="C1159">
        <v>29</v>
      </c>
      <c r="D1159" t="s">
        <v>77</v>
      </c>
      <c r="E1159">
        <v>38</v>
      </c>
      <c r="F1159">
        <v>1</v>
      </c>
      <c r="G1159" t="s">
        <v>62</v>
      </c>
      <c r="H1159" t="s">
        <v>32</v>
      </c>
      <c r="I1159" t="str">
        <f>VLOOKUP(H1159,[1]CODE_SHEET!$A$2:$G$153,3,FALSE)</f>
        <v>Porites</v>
      </c>
      <c r="J1159" t="str">
        <f>VLOOKUP(H1159,[1]CODE_SHEET!$A$2:$G$153,4,FALSE)</f>
        <v>porites</v>
      </c>
      <c r="K1159" s="1">
        <v>25</v>
      </c>
      <c r="L1159" s="1">
        <v>10</v>
      </c>
      <c r="M1159" s="1">
        <v>11</v>
      </c>
      <c r="N1159">
        <f t="shared" si="56"/>
        <v>604.75658581603523</v>
      </c>
      <c r="O1159">
        <v>10</v>
      </c>
      <c r="P1159" t="s">
        <v>29</v>
      </c>
      <c r="Q1159" t="s">
        <v>30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f t="shared" si="54"/>
        <v>0</v>
      </c>
      <c r="Y1159">
        <f t="shared" si="55"/>
        <v>604.75658581603523</v>
      </c>
    </row>
    <row r="1160" spans="1:25">
      <c r="A1160">
        <v>2021</v>
      </c>
      <c r="B1160" t="s">
        <v>25</v>
      </c>
      <c r="C1160">
        <v>29</v>
      </c>
      <c r="D1160" t="s">
        <v>77</v>
      </c>
      <c r="E1160">
        <v>38</v>
      </c>
      <c r="F1160">
        <v>1</v>
      </c>
      <c r="G1160" t="s">
        <v>62</v>
      </c>
      <c r="H1160" t="s">
        <v>41</v>
      </c>
      <c r="I1160" t="str">
        <f>VLOOKUP(H1160,[1]CODE_SHEET!$A$2:$G$153,3,FALSE)</f>
        <v>Millepora</v>
      </c>
      <c r="J1160" t="str">
        <f>VLOOKUP(H1160,[1]CODE_SHEET!$A$2:$G$153,4,FALSE)</f>
        <v>alcicornis</v>
      </c>
      <c r="K1160" s="1">
        <v>5</v>
      </c>
      <c r="L1160" s="1">
        <v>10</v>
      </c>
      <c r="M1160" s="1">
        <v>21</v>
      </c>
      <c r="N1160">
        <f t="shared" si="56"/>
        <v>494.80084294039244</v>
      </c>
      <c r="O1160">
        <v>10</v>
      </c>
      <c r="P1160" t="s">
        <v>29</v>
      </c>
      <c r="Q1160" t="s">
        <v>30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f t="shared" si="54"/>
        <v>0</v>
      </c>
      <c r="Y1160">
        <f t="shared" si="55"/>
        <v>494.80084294039244</v>
      </c>
    </row>
    <row r="1161" spans="1:25">
      <c r="A1161">
        <v>2021</v>
      </c>
      <c r="B1161" t="s">
        <v>25</v>
      </c>
      <c r="C1161">
        <v>29</v>
      </c>
      <c r="D1161" t="s">
        <v>77</v>
      </c>
      <c r="E1161">
        <v>38</v>
      </c>
      <c r="F1161">
        <v>1</v>
      </c>
      <c r="G1161" t="s">
        <v>62</v>
      </c>
      <c r="H1161" t="s">
        <v>35</v>
      </c>
      <c r="I1161" t="str">
        <f>VLOOKUP(H1161,[1]CODE_SHEET!$A$2:$G$153,3,FALSE)</f>
        <v>Montastraea</v>
      </c>
      <c r="J1161" t="str">
        <f>VLOOKUP(H1161,[1]CODE_SHEET!$A$2:$G$153,4,FALSE)</f>
        <v>cavernosa</v>
      </c>
      <c r="K1161" s="1">
        <v>30</v>
      </c>
      <c r="L1161" s="1">
        <v>15</v>
      </c>
      <c r="M1161" s="1">
        <v>18</v>
      </c>
      <c r="N1161">
        <f t="shared" si="56"/>
        <v>1272.3450247038661</v>
      </c>
      <c r="O1161">
        <v>10</v>
      </c>
      <c r="P1161" t="s">
        <v>29</v>
      </c>
      <c r="Q1161" t="s">
        <v>30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f t="shared" si="54"/>
        <v>0</v>
      </c>
      <c r="Y1161">
        <f t="shared" si="55"/>
        <v>1272.3450247038661</v>
      </c>
    </row>
    <row r="1162" spans="1:25">
      <c r="A1162">
        <v>2021</v>
      </c>
      <c r="B1162" t="s">
        <v>25</v>
      </c>
      <c r="C1162">
        <v>29</v>
      </c>
      <c r="D1162" t="s">
        <v>77</v>
      </c>
      <c r="E1162">
        <v>38</v>
      </c>
      <c r="F1162">
        <v>1</v>
      </c>
      <c r="G1162" t="s">
        <v>62</v>
      </c>
      <c r="H1162" t="s">
        <v>38</v>
      </c>
      <c r="I1162" t="str">
        <f>VLOOKUP(H1162,[1]CODE_SHEET!$A$2:$G$153,3,FALSE)</f>
        <v>Orbicella</v>
      </c>
      <c r="J1162" t="str">
        <f>VLOOKUP(H1162,[1]CODE_SHEET!$A$2:$G$153,4,FALSE)</f>
        <v>faveolata</v>
      </c>
      <c r="K1162" s="1">
        <v>33</v>
      </c>
      <c r="L1162" s="1">
        <v>35</v>
      </c>
      <c r="M1162" s="1">
        <v>15</v>
      </c>
      <c r="N1162">
        <f t="shared" si="56"/>
        <v>1602.2122533307945</v>
      </c>
      <c r="O1162">
        <v>10</v>
      </c>
      <c r="P1162" t="s">
        <v>29</v>
      </c>
      <c r="Q1162" t="s">
        <v>30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f t="shared" si="54"/>
        <v>0</v>
      </c>
      <c r="Y1162">
        <f t="shared" si="55"/>
        <v>1602.2122533307945</v>
      </c>
    </row>
    <row r="1163" spans="1:25">
      <c r="A1163">
        <v>2021</v>
      </c>
      <c r="B1163" t="s">
        <v>25</v>
      </c>
      <c r="C1163">
        <v>29</v>
      </c>
      <c r="D1163" t="s">
        <v>77</v>
      </c>
      <c r="E1163">
        <v>38</v>
      </c>
      <c r="F1163">
        <v>1</v>
      </c>
      <c r="G1163" t="s">
        <v>62</v>
      </c>
      <c r="H1163" t="s">
        <v>68</v>
      </c>
      <c r="I1163" t="str">
        <f>VLOOKUP(H1163,[1]CODE_SHEET!$A$2:$G$153,3,FALSE)</f>
        <v>Mycetophellia</v>
      </c>
      <c r="J1163" t="str">
        <f>VLOOKUP(H1163,[1]CODE_SHEET!$A$2:$G$153,4,FALSE)</f>
        <v>aliciae</v>
      </c>
      <c r="K1163" s="1">
        <v>20</v>
      </c>
      <c r="L1163" s="1">
        <v>15</v>
      </c>
      <c r="M1163" s="1">
        <v>3</v>
      </c>
      <c r="N1163">
        <f t="shared" si="56"/>
        <v>164.93361431346412</v>
      </c>
      <c r="O1163">
        <v>10</v>
      </c>
      <c r="P1163" t="s">
        <v>29</v>
      </c>
      <c r="Q1163" t="s">
        <v>30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f t="shared" si="54"/>
        <v>0</v>
      </c>
      <c r="Y1163">
        <f t="shared" si="55"/>
        <v>164.93361431346412</v>
      </c>
    </row>
    <row r="1164" spans="1:25">
      <c r="A1164">
        <v>2021</v>
      </c>
      <c r="B1164" t="s">
        <v>25</v>
      </c>
      <c r="C1164">
        <v>29</v>
      </c>
      <c r="D1164" t="s">
        <v>77</v>
      </c>
      <c r="E1164">
        <v>38</v>
      </c>
      <c r="F1164">
        <v>1</v>
      </c>
      <c r="G1164" t="s">
        <v>62</v>
      </c>
      <c r="H1164" t="s">
        <v>31</v>
      </c>
      <c r="I1164" t="str">
        <f>VLOOKUP(H1164,[1]CODE_SHEET!$A$2:$G$153,3,FALSE)</f>
        <v>Agaricia</v>
      </c>
      <c r="J1164" t="str">
        <f>VLOOKUP(H1164,[1]CODE_SHEET!$A$2:$G$153,4,FALSE)</f>
        <v>agaricites</v>
      </c>
      <c r="K1164" s="1">
        <v>20</v>
      </c>
      <c r="L1164" s="1">
        <v>5</v>
      </c>
      <c r="M1164" s="1">
        <v>11</v>
      </c>
      <c r="N1164">
        <f t="shared" si="56"/>
        <v>431.96898986859657</v>
      </c>
      <c r="O1164">
        <v>10</v>
      </c>
      <c r="P1164" t="s">
        <v>29</v>
      </c>
      <c r="Q1164" t="s">
        <v>30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f t="shared" si="54"/>
        <v>0</v>
      </c>
      <c r="Y1164">
        <f t="shared" si="55"/>
        <v>431.96898986859657</v>
      </c>
    </row>
    <row r="1165" spans="1:25">
      <c r="A1165">
        <v>2021</v>
      </c>
      <c r="B1165" t="s">
        <v>25</v>
      </c>
      <c r="C1165">
        <v>29</v>
      </c>
      <c r="D1165" t="s">
        <v>77</v>
      </c>
      <c r="E1165">
        <v>38</v>
      </c>
      <c r="F1165">
        <v>1</v>
      </c>
      <c r="G1165" t="s">
        <v>62</v>
      </c>
      <c r="H1165" t="s">
        <v>31</v>
      </c>
      <c r="I1165" t="str">
        <f>VLOOKUP(H1165,[1]CODE_SHEET!$A$2:$G$153,3,FALSE)</f>
        <v>Agaricia</v>
      </c>
      <c r="J1165" t="str">
        <f>VLOOKUP(H1165,[1]CODE_SHEET!$A$2:$G$153,4,FALSE)</f>
        <v>agaricites</v>
      </c>
      <c r="K1165" s="1">
        <v>30</v>
      </c>
      <c r="L1165" s="1">
        <v>20</v>
      </c>
      <c r="M1165" s="1">
        <v>15</v>
      </c>
      <c r="N1165">
        <f t="shared" si="56"/>
        <v>1178.0972450961724</v>
      </c>
      <c r="O1165">
        <v>10</v>
      </c>
      <c r="P1165" t="s">
        <v>29</v>
      </c>
      <c r="Q1165" t="s">
        <v>30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f t="shared" si="54"/>
        <v>0</v>
      </c>
      <c r="Y1165">
        <f t="shared" si="55"/>
        <v>1178.0972450961724</v>
      </c>
    </row>
    <row r="1166" spans="1:25">
      <c r="A1166">
        <v>2021</v>
      </c>
      <c r="B1166" t="s">
        <v>25</v>
      </c>
      <c r="C1166">
        <v>29</v>
      </c>
      <c r="D1166" t="s">
        <v>77</v>
      </c>
      <c r="E1166">
        <v>38</v>
      </c>
      <c r="F1166">
        <v>1</v>
      </c>
      <c r="G1166" t="s">
        <v>62</v>
      </c>
      <c r="H1166" t="s">
        <v>34</v>
      </c>
      <c r="I1166" t="str">
        <f>VLOOKUP(H1166,[1]CODE_SHEET!$A$2:$G$153,3,FALSE)</f>
        <v>Porites</v>
      </c>
      <c r="J1166" t="str">
        <f>VLOOKUP(H1166,[1]CODE_SHEET!$A$2:$G$153,4,FALSE)</f>
        <v>astreoides</v>
      </c>
      <c r="K1166" s="1">
        <v>20</v>
      </c>
      <c r="L1166" s="1">
        <v>15</v>
      </c>
      <c r="M1166" s="1">
        <v>11</v>
      </c>
      <c r="N1166">
        <f t="shared" si="56"/>
        <v>604.75658581603511</v>
      </c>
      <c r="O1166">
        <v>10</v>
      </c>
      <c r="P1166" t="s">
        <v>29</v>
      </c>
      <c r="Q1166" t="s">
        <v>30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f t="shared" si="54"/>
        <v>0</v>
      </c>
      <c r="Y1166">
        <f t="shared" si="55"/>
        <v>604.75658581603511</v>
      </c>
    </row>
    <row r="1167" spans="1:25">
      <c r="A1167">
        <v>2021</v>
      </c>
      <c r="B1167" t="s">
        <v>25</v>
      </c>
      <c r="C1167">
        <v>29</v>
      </c>
      <c r="D1167" t="s">
        <v>77</v>
      </c>
      <c r="E1167">
        <v>38</v>
      </c>
      <c r="F1167">
        <v>1</v>
      </c>
      <c r="G1167" t="s">
        <v>62</v>
      </c>
      <c r="H1167" t="s">
        <v>32</v>
      </c>
      <c r="I1167" t="str">
        <f>VLOOKUP(H1167,[1]CODE_SHEET!$A$2:$G$153,3,FALSE)</f>
        <v>Porites</v>
      </c>
      <c r="J1167" t="str">
        <f>VLOOKUP(H1167,[1]CODE_SHEET!$A$2:$G$153,4,FALSE)</f>
        <v>porites</v>
      </c>
      <c r="K1167" s="1">
        <v>30</v>
      </c>
      <c r="L1167" s="1">
        <v>10</v>
      </c>
      <c r="M1167" s="1">
        <v>15</v>
      </c>
      <c r="N1167">
        <f t="shared" si="56"/>
        <v>942.47779607693792</v>
      </c>
      <c r="O1167">
        <v>10</v>
      </c>
      <c r="P1167" t="s">
        <v>29</v>
      </c>
      <c r="Q1167" t="s">
        <v>30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f t="shared" si="54"/>
        <v>0</v>
      </c>
      <c r="Y1167">
        <f t="shared" si="55"/>
        <v>942.47779607693792</v>
      </c>
    </row>
    <row r="1168" spans="1:25">
      <c r="A1168">
        <v>2021</v>
      </c>
      <c r="B1168" t="s">
        <v>25</v>
      </c>
      <c r="C1168">
        <v>29</v>
      </c>
      <c r="D1168" t="s">
        <v>77</v>
      </c>
      <c r="E1168">
        <v>38</v>
      </c>
      <c r="F1168">
        <v>1</v>
      </c>
      <c r="G1168" t="s">
        <v>62</v>
      </c>
      <c r="H1168" t="s">
        <v>38</v>
      </c>
      <c r="I1168" t="str">
        <f>VLOOKUP(H1168,[1]CODE_SHEET!$A$2:$G$153,3,FALSE)</f>
        <v>Orbicella</v>
      </c>
      <c r="J1168" t="str">
        <f>VLOOKUP(H1168,[1]CODE_SHEET!$A$2:$G$153,4,FALSE)</f>
        <v>faveolata</v>
      </c>
      <c r="K1168" s="1">
        <v>50</v>
      </c>
      <c r="L1168" s="1">
        <v>30</v>
      </c>
      <c r="M1168" s="1">
        <v>21</v>
      </c>
      <c r="N1168">
        <f t="shared" si="56"/>
        <v>2638.9378290154264</v>
      </c>
      <c r="O1168">
        <v>10</v>
      </c>
      <c r="P1168" t="s">
        <v>29</v>
      </c>
      <c r="Q1168" t="s">
        <v>30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f t="shared" si="54"/>
        <v>0</v>
      </c>
      <c r="Y1168">
        <f t="shared" si="55"/>
        <v>2638.9378290154264</v>
      </c>
    </row>
    <row r="1169" spans="1:25">
      <c r="A1169">
        <v>2021</v>
      </c>
      <c r="B1169" t="s">
        <v>25</v>
      </c>
      <c r="C1169">
        <v>29</v>
      </c>
      <c r="D1169" t="s">
        <v>77</v>
      </c>
      <c r="E1169">
        <v>38</v>
      </c>
      <c r="F1169">
        <v>1</v>
      </c>
      <c r="G1169" t="s">
        <v>62</v>
      </c>
      <c r="H1169" t="s">
        <v>38</v>
      </c>
      <c r="I1169" t="str">
        <f>VLOOKUP(H1169,[1]CODE_SHEET!$A$2:$G$153,3,FALSE)</f>
        <v>Orbicella</v>
      </c>
      <c r="J1169" t="str">
        <f>VLOOKUP(H1169,[1]CODE_SHEET!$A$2:$G$153,4,FALSE)</f>
        <v>faveolata</v>
      </c>
      <c r="K1169" s="1">
        <v>32</v>
      </c>
      <c r="L1169" s="1">
        <v>35</v>
      </c>
      <c r="M1169" s="1">
        <v>5</v>
      </c>
      <c r="N1169">
        <f t="shared" si="56"/>
        <v>526.21676947629032</v>
      </c>
      <c r="O1169">
        <v>10</v>
      </c>
      <c r="P1169" t="s">
        <v>29</v>
      </c>
      <c r="Q1169" t="s">
        <v>30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f t="shared" si="54"/>
        <v>0</v>
      </c>
      <c r="Y1169">
        <f t="shared" si="55"/>
        <v>526.21676947629032</v>
      </c>
    </row>
    <row r="1170" spans="1:25">
      <c r="A1170">
        <v>2021</v>
      </c>
      <c r="B1170" t="s">
        <v>25</v>
      </c>
      <c r="C1170">
        <v>29</v>
      </c>
      <c r="D1170" t="s">
        <v>77</v>
      </c>
      <c r="E1170">
        <v>38</v>
      </c>
      <c r="F1170">
        <v>1</v>
      </c>
      <c r="G1170" t="s">
        <v>62</v>
      </c>
      <c r="H1170" t="s">
        <v>32</v>
      </c>
      <c r="I1170" t="str">
        <f>VLOOKUP(H1170,[1]CODE_SHEET!$A$2:$G$153,3,FALSE)</f>
        <v>Porites</v>
      </c>
      <c r="J1170" t="str">
        <f>VLOOKUP(H1170,[1]CODE_SHEET!$A$2:$G$153,4,FALSE)</f>
        <v>porites</v>
      </c>
      <c r="K1170" s="1">
        <v>12</v>
      </c>
      <c r="L1170" s="1">
        <v>60</v>
      </c>
      <c r="M1170" s="1">
        <v>11</v>
      </c>
      <c r="N1170">
        <f t="shared" si="56"/>
        <v>1244.0706908215579</v>
      </c>
      <c r="O1170">
        <v>10</v>
      </c>
      <c r="P1170" t="s">
        <v>29</v>
      </c>
      <c r="Q1170" t="s">
        <v>30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f t="shared" si="54"/>
        <v>0</v>
      </c>
      <c r="Y1170">
        <f t="shared" si="55"/>
        <v>1244.0706908215579</v>
      </c>
    </row>
    <row r="1171" spans="1:25">
      <c r="A1171">
        <v>2021</v>
      </c>
      <c r="B1171" t="s">
        <v>25</v>
      </c>
      <c r="C1171">
        <v>29</v>
      </c>
      <c r="D1171" t="s">
        <v>77</v>
      </c>
      <c r="E1171">
        <v>38</v>
      </c>
      <c r="F1171">
        <v>1</v>
      </c>
      <c r="G1171" t="s">
        <v>62</v>
      </c>
      <c r="H1171" t="s">
        <v>31</v>
      </c>
      <c r="I1171" t="str">
        <f>VLOOKUP(H1171,[1]CODE_SHEET!$A$2:$G$153,3,FALSE)</f>
        <v>Agaricia</v>
      </c>
      <c r="J1171" t="str">
        <f>VLOOKUP(H1171,[1]CODE_SHEET!$A$2:$G$153,4,FALSE)</f>
        <v>agaricites</v>
      </c>
      <c r="K1171" s="1">
        <v>10</v>
      </c>
      <c r="L1171" s="1">
        <v>10</v>
      </c>
      <c r="M1171" s="1">
        <v>3</v>
      </c>
      <c r="N1171">
        <f t="shared" si="56"/>
        <v>94.247779607693786</v>
      </c>
      <c r="O1171">
        <v>10</v>
      </c>
      <c r="P1171" t="s">
        <v>29</v>
      </c>
      <c r="Q1171" t="s">
        <v>30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f t="shared" si="54"/>
        <v>0</v>
      </c>
      <c r="Y1171">
        <f t="shared" si="55"/>
        <v>94.247779607693786</v>
      </c>
    </row>
    <row r="1172" spans="1:25">
      <c r="A1172">
        <v>2021</v>
      </c>
      <c r="B1172" t="s">
        <v>25</v>
      </c>
      <c r="C1172">
        <v>29</v>
      </c>
      <c r="D1172" t="s">
        <v>77</v>
      </c>
      <c r="E1172">
        <v>38</v>
      </c>
      <c r="F1172">
        <v>1</v>
      </c>
      <c r="G1172" t="s">
        <v>62</v>
      </c>
      <c r="H1172" t="s">
        <v>31</v>
      </c>
      <c r="I1172" t="str">
        <f>VLOOKUP(H1172,[1]CODE_SHEET!$A$2:$G$153,3,FALSE)</f>
        <v>Agaricia</v>
      </c>
      <c r="J1172" t="str">
        <f>VLOOKUP(H1172,[1]CODE_SHEET!$A$2:$G$153,4,FALSE)</f>
        <v>agaricites</v>
      </c>
      <c r="K1172" s="1">
        <v>30</v>
      </c>
      <c r="L1172" s="1">
        <v>15</v>
      </c>
      <c r="M1172" s="1">
        <v>21</v>
      </c>
      <c r="N1172">
        <f t="shared" si="56"/>
        <v>1484.4025288211772</v>
      </c>
      <c r="O1172">
        <v>10</v>
      </c>
      <c r="P1172" t="s">
        <v>29</v>
      </c>
      <c r="Q1172" t="s">
        <v>30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f t="shared" si="54"/>
        <v>0</v>
      </c>
      <c r="Y1172">
        <f t="shared" si="55"/>
        <v>1484.4025288211772</v>
      </c>
    </row>
    <row r="1173" spans="1:25">
      <c r="A1173">
        <v>2021</v>
      </c>
      <c r="B1173" t="s">
        <v>25</v>
      </c>
      <c r="C1173">
        <v>29</v>
      </c>
      <c r="D1173" t="s">
        <v>77</v>
      </c>
      <c r="E1173">
        <v>38</v>
      </c>
      <c r="F1173">
        <v>1</v>
      </c>
      <c r="G1173" t="s">
        <v>62</v>
      </c>
      <c r="H1173" t="s">
        <v>31</v>
      </c>
      <c r="I1173" t="str">
        <f>VLOOKUP(H1173,[1]CODE_SHEET!$A$2:$G$153,3,FALSE)</f>
        <v>Agaricia</v>
      </c>
      <c r="J1173" t="str">
        <f>VLOOKUP(H1173,[1]CODE_SHEET!$A$2:$G$153,4,FALSE)</f>
        <v>agaricites</v>
      </c>
      <c r="K1173" s="1">
        <v>20</v>
      </c>
      <c r="L1173" s="1">
        <v>10</v>
      </c>
      <c r="M1173" s="1">
        <v>5</v>
      </c>
      <c r="N1173">
        <f t="shared" si="56"/>
        <v>235.61944901923448</v>
      </c>
      <c r="O1173">
        <v>10</v>
      </c>
      <c r="P1173" t="s">
        <v>29</v>
      </c>
      <c r="Q1173" t="s">
        <v>30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50</v>
      </c>
      <c r="X1173">
        <f t="shared" si="54"/>
        <v>117.80972450961724</v>
      </c>
      <c r="Y1173">
        <f t="shared" si="55"/>
        <v>117.80972450961724</v>
      </c>
    </row>
    <row r="1174" spans="1:25">
      <c r="A1174">
        <v>2021</v>
      </c>
      <c r="B1174" t="s">
        <v>25</v>
      </c>
      <c r="C1174">
        <v>29</v>
      </c>
      <c r="D1174" t="s">
        <v>79</v>
      </c>
      <c r="E1174">
        <v>33</v>
      </c>
      <c r="F1174">
        <v>1</v>
      </c>
      <c r="G1174" t="s">
        <v>62</v>
      </c>
      <c r="H1174" t="s">
        <v>38</v>
      </c>
      <c r="I1174" t="str">
        <f>VLOOKUP(H1174,[1]CODE_SHEET!$A$2:$G$153,3,FALSE)</f>
        <v>Orbicella</v>
      </c>
      <c r="J1174" t="str">
        <f>VLOOKUP(H1174,[1]CODE_SHEET!$A$2:$G$153,4,FALSE)</f>
        <v>faveolata</v>
      </c>
      <c r="K1174" s="1">
        <v>40</v>
      </c>
      <c r="L1174" s="1">
        <v>50</v>
      </c>
      <c r="M1174" s="1">
        <v>61</v>
      </c>
      <c r="N1174">
        <f t="shared" si="56"/>
        <v>8623.6718341039814</v>
      </c>
      <c r="O1174">
        <v>10</v>
      </c>
      <c r="P1174" t="s">
        <v>29</v>
      </c>
      <c r="Q1174" t="s">
        <v>30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f t="shared" si="54"/>
        <v>0</v>
      </c>
      <c r="Y1174">
        <f t="shared" si="55"/>
        <v>8623.6718341039814</v>
      </c>
    </row>
    <row r="1175" spans="1:25">
      <c r="A1175">
        <v>2021</v>
      </c>
      <c r="B1175" t="s">
        <v>25</v>
      </c>
      <c r="C1175">
        <v>29</v>
      </c>
      <c r="D1175" t="s">
        <v>79</v>
      </c>
      <c r="E1175">
        <v>33</v>
      </c>
      <c r="F1175">
        <v>1</v>
      </c>
      <c r="G1175" t="s">
        <v>62</v>
      </c>
      <c r="H1175" t="s">
        <v>38</v>
      </c>
      <c r="I1175" t="str">
        <f>VLOOKUP(H1175,[1]CODE_SHEET!$A$2:$G$153,3,FALSE)</f>
        <v>Orbicella</v>
      </c>
      <c r="J1175" t="str">
        <f>VLOOKUP(H1175,[1]CODE_SHEET!$A$2:$G$153,4,FALSE)</f>
        <v>faveolata</v>
      </c>
      <c r="K1175" s="1">
        <v>55</v>
      </c>
      <c r="L1175" s="1">
        <v>60</v>
      </c>
      <c r="M1175" s="1">
        <v>31</v>
      </c>
      <c r="N1175">
        <f t="shared" si="56"/>
        <v>5599.8889050238067</v>
      </c>
      <c r="O1175">
        <v>10</v>
      </c>
      <c r="P1175" t="s">
        <v>29</v>
      </c>
      <c r="Q1175" t="s">
        <v>30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f t="shared" si="54"/>
        <v>0</v>
      </c>
      <c r="Y1175">
        <f t="shared" si="55"/>
        <v>5599.8889050238067</v>
      </c>
    </row>
    <row r="1176" spans="1:25">
      <c r="A1176">
        <v>2021</v>
      </c>
      <c r="B1176" t="s">
        <v>25</v>
      </c>
      <c r="C1176">
        <v>29</v>
      </c>
      <c r="D1176" t="s">
        <v>79</v>
      </c>
      <c r="E1176">
        <v>33</v>
      </c>
      <c r="F1176">
        <v>1</v>
      </c>
      <c r="G1176" t="s">
        <v>62</v>
      </c>
      <c r="H1176" t="s">
        <v>68</v>
      </c>
      <c r="I1176" t="str">
        <f>VLOOKUP(H1176,[1]CODE_SHEET!$A$2:$G$153,3,FALSE)</f>
        <v>Mycetophellia</v>
      </c>
      <c r="J1176" t="str">
        <f>VLOOKUP(H1176,[1]CODE_SHEET!$A$2:$G$153,4,FALSE)</f>
        <v>aliciae</v>
      </c>
      <c r="K1176" s="1">
        <v>22</v>
      </c>
      <c r="L1176" s="1">
        <v>18</v>
      </c>
      <c r="M1176" s="1">
        <v>5</v>
      </c>
      <c r="N1176">
        <f t="shared" si="56"/>
        <v>314.15926535897927</v>
      </c>
      <c r="O1176">
        <v>10</v>
      </c>
      <c r="P1176" t="s">
        <v>29</v>
      </c>
      <c r="Q1176" t="s">
        <v>30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f t="shared" si="54"/>
        <v>0</v>
      </c>
      <c r="Y1176">
        <f t="shared" si="55"/>
        <v>314.15926535897927</v>
      </c>
    </row>
    <row r="1177" spans="1:25">
      <c r="A1177">
        <v>2021</v>
      </c>
      <c r="B1177" t="s">
        <v>25</v>
      </c>
      <c r="C1177">
        <v>29</v>
      </c>
      <c r="D1177" t="s">
        <v>79</v>
      </c>
      <c r="E1177">
        <v>33</v>
      </c>
      <c r="F1177">
        <v>1</v>
      </c>
      <c r="G1177" t="s">
        <v>62</v>
      </c>
      <c r="H1177" t="s">
        <v>31</v>
      </c>
      <c r="I1177" t="str">
        <f>VLOOKUP(H1177,[1]CODE_SHEET!$A$2:$G$153,3,FALSE)</f>
        <v>Agaricia</v>
      </c>
      <c r="J1177" t="str">
        <f>VLOOKUP(H1177,[1]CODE_SHEET!$A$2:$G$153,4,FALSE)</f>
        <v>agaricites</v>
      </c>
      <c r="K1177" s="1">
        <v>15</v>
      </c>
      <c r="L1177" s="1">
        <v>20</v>
      </c>
      <c r="M1177" s="1">
        <v>15</v>
      </c>
      <c r="N1177">
        <f t="shared" si="56"/>
        <v>824.66807156732068</v>
      </c>
      <c r="O1177">
        <v>10</v>
      </c>
      <c r="P1177" t="s">
        <v>29</v>
      </c>
      <c r="Q1177" t="s">
        <v>30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f t="shared" si="54"/>
        <v>0</v>
      </c>
      <c r="Y1177">
        <f t="shared" si="55"/>
        <v>824.66807156732068</v>
      </c>
    </row>
    <row r="1178" spans="1:25">
      <c r="A1178">
        <v>2021</v>
      </c>
      <c r="B1178" t="s">
        <v>25</v>
      </c>
      <c r="C1178">
        <v>29</v>
      </c>
      <c r="D1178" t="s">
        <v>79</v>
      </c>
      <c r="E1178">
        <v>33</v>
      </c>
      <c r="F1178">
        <v>1</v>
      </c>
      <c r="G1178" t="s">
        <v>62</v>
      </c>
      <c r="H1178" t="s">
        <v>31</v>
      </c>
      <c r="I1178" t="str">
        <f>VLOOKUP(H1178,[1]CODE_SHEET!$A$2:$G$153,3,FALSE)</f>
        <v>Agaricia</v>
      </c>
      <c r="J1178" t="str">
        <f>VLOOKUP(H1178,[1]CODE_SHEET!$A$2:$G$153,4,FALSE)</f>
        <v>agaricites</v>
      </c>
      <c r="K1178" s="1">
        <v>10</v>
      </c>
      <c r="L1178" s="1">
        <v>30</v>
      </c>
      <c r="M1178" s="1">
        <v>21</v>
      </c>
      <c r="N1178">
        <f t="shared" si="56"/>
        <v>1319.4689145077132</v>
      </c>
      <c r="O1178">
        <v>10</v>
      </c>
      <c r="P1178" t="s">
        <v>29</v>
      </c>
      <c r="Q1178" t="s">
        <v>30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f t="shared" si="54"/>
        <v>0</v>
      </c>
      <c r="Y1178">
        <f t="shared" si="55"/>
        <v>1319.4689145077132</v>
      </c>
    </row>
    <row r="1179" spans="1:25">
      <c r="A1179">
        <v>2021</v>
      </c>
      <c r="B1179" t="s">
        <v>25</v>
      </c>
      <c r="C1179">
        <v>29</v>
      </c>
      <c r="D1179" t="s">
        <v>79</v>
      </c>
      <c r="E1179">
        <v>33</v>
      </c>
      <c r="F1179">
        <v>1</v>
      </c>
      <c r="G1179" t="s">
        <v>62</v>
      </c>
      <c r="H1179" t="s">
        <v>34</v>
      </c>
      <c r="I1179" t="str">
        <f>VLOOKUP(H1179,[1]CODE_SHEET!$A$2:$G$153,3,FALSE)</f>
        <v>Porites</v>
      </c>
      <c r="J1179" t="str">
        <f>VLOOKUP(H1179,[1]CODE_SHEET!$A$2:$G$153,4,FALSE)</f>
        <v>astreoides</v>
      </c>
      <c r="K1179" s="1">
        <v>10</v>
      </c>
      <c r="L1179" s="1">
        <v>10</v>
      </c>
      <c r="M1179" s="1">
        <v>5</v>
      </c>
      <c r="N1179">
        <f t="shared" si="56"/>
        <v>157.07963267948966</v>
      </c>
      <c r="O1179">
        <v>10</v>
      </c>
      <c r="P1179" t="s">
        <v>29</v>
      </c>
      <c r="Q1179" t="s">
        <v>30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f t="shared" si="54"/>
        <v>0</v>
      </c>
      <c r="Y1179">
        <f t="shared" si="55"/>
        <v>157.07963267948966</v>
      </c>
    </row>
    <row r="1180" spans="1:25">
      <c r="A1180">
        <v>2021</v>
      </c>
      <c r="B1180" t="s">
        <v>25</v>
      </c>
      <c r="C1180">
        <v>29</v>
      </c>
      <c r="D1180" t="s">
        <v>79</v>
      </c>
      <c r="E1180">
        <v>33</v>
      </c>
      <c r="F1180">
        <v>1</v>
      </c>
      <c r="G1180" t="s">
        <v>62</v>
      </c>
      <c r="H1180" t="s">
        <v>31</v>
      </c>
      <c r="I1180" t="str">
        <f>VLOOKUP(H1180,[1]CODE_SHEET!$A$2:$G$153,3,FALSE)</f>
        <v>Agaricia</v>
      </c>
      <c r="J1180" t="str">
        <f>VLOOKUP(H1180,[1]CODE_SHEET!$A$2:$G$153,4,FALSE)</f>
        <v>agaricites</v>
      </c>
      <c r="K1180" s="1">
        <v>20</v>
      </c>
      <c r="L1180" s="1">
        <v>30</v>
      </c>
      <c r="M1180" s="1">
        <v>11</v>
      </c>
      <c r="N1180">
        <f t="shared" si="56"/>
        <v>863.93797973719302</v>
      </c>
      <c r="O1180">
        <v>10</v>
      </c>
      <c r="P1180" t="s">
        <v>29</v>
      </c>
      <c r="Q1180" t="s">
        <v>30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f t="shared" si="54"/>
        <v>0</v>
      </c>
      <c r="Y1180">
        <f t="shared" si="55"/>
        <v>863.93797973719302</v>
      </c>
    </row>
    <row r="1181" spans="1:25">
      <c r="A1181">
        <v>2021</v>
      </c>
      <c r="B1181" t="s">
        <v>25</v>
      </c>
      <c r="C1181">
        <v>29</v>
      </c>
      <c r="D1181" t="s">
        <v>79</v>
      </c>
      <c r="E1181">
        <v>33</v>
      </c>
      <c r="F1181">
        <v>1</v>
      </c>
      <c r="G1181" t="s">
        <v>62</v>
      </c>
      <c r="H1181" t="s">
        <v>33</v>
      </c>
      <c r="I1181" t="str">
        <f>VLOOKUP(H1181,[1]CODE_SHEET!$A$2:$G$153,3,FALSE)</f>
        <v>Orbicella</v>
      </c>
      <c r="J1181" t="str">
        <f>VLOOKUP(H1181,[1]CODE_SHEET!$A$2:$G$153,4,FALSE)</f>
        <v>annularis</v>
      </c>
      <c r="K1181" s="1">
        <v>50</v>
      </c>
      <c r="L1181" s="1">
        <v>40</v>
      </c>
      <c r="M1181" s="1">
        <v>31</v>
      </c>
      <c r="N1181">
        <f t="shared" si="56"/>
        <v>4382.5217517577612</v>
      </c>
      <c r="O1181">
        <v>10</v>
      </c>
      <c r="P1181" t="s">
        <v>29</v>
      </c>
      <c r="Q1181" t="s">
        <v>30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f t="shared" si="54"/>
        <v>0</v>
      </c>
      <c r="Y1181">
        <f t="shared" si="55"/>
        <v>4382.5217517577612</v>
      </c>
    </row>
    <row r="1182" spans="1:25">
      <c r="A1182">
        <v>2021</v>
      </c>
      <c r="B1182" t="s">
        <v>25</v>
      </c>
      <c r="C1182">
        <v>29</v>
      </c>
      <c r="D1182" t="s">
        <v>79</v>
      </c>
      <c r="E1182">
        <v>33</v>
      </c>
      <c r="F1182">
        <v>1</v>
      </c>
      <c r="G1182" t="s">
        <v>62</v>
      </c>
      <c r="H1182" t="s">
        <v>32</v>
      </c>
      <c r="I1182" t="str">
        <f>VLOOKUP(H1182,[1]CODE_SHEET!$A$2:$G$153,3,FALSE)</f>
        <v>Porites</v>
      </c>
      <c r="J1182" t="str">
        <f>VLOOKUP(H1182,[1]CODE_SHEET!$A$2:$G$153,4,FALSE)</f>
        <v>porites</v>
      </c>
      <c r="K1182" s="1">
        <v>30</v>
      </c>
      <c r="L1182" s="1">
        <v>40</v>
      </c>
      <c r="M1182" s="1">
        <v>11</v>
      </c>
      <c r="N1182">
        <f t="shared" si="56"/>
        <v>1209.5131716320702</v>
      </c>
      <c r="O1182">
        <v>10</v>
      </c>
      <c r="P1182" t="s">
        <v>29</v>
      </c>
      <c r="Q1182" t="s">
        <v>30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25</v>
      </c>
      <c r="X1182">
        <f t="shared" si="54"/>
        <v>302.37829290801756</v>
      </c>
      <c r="Y1182">
        <f t="shared" si="55"/>
        <v>907.13487872405267</v>
      </c>
    </row>
    <row r="1183" spans="1:25">
      <c r="A1183">
        <v>2021</v>
      </c>
      <c r="B1183" t="s">
        <v>25</v>
      </c>
      <c r="C1183">
        <v>29</v>
      </c>
      <c r="D1183" t="s">
        <v>79</v>
      </c>
      <c r="E1183">
        <v>33</v>
      </c>
      <c r="F1183">
        <v>1</v>
      </c>
      <c r="G1183" t="s">
        <v>62</v>
      </c>
      <c r="H1183" t="s">
        <v>32</v>
      </c>
      <c r="I1183" t="str">
        <f>VLOOKUP(H1183,[1]CODE_SHEET!$A$2:$G$153,3,FALSE)</f>
        <v>Porites</v>
      </c>
      <c r="J1183" t="str">
        <f>VLOOKUP(H1183,[1]CODE_SHEET!$A$2:$G$153,4,FALSE)</f>
        <v>porites</v>
      </c>
      <c r="K1183" s="1">
        <v>20</v>
      </c>
      <c r="L1183" s="1">
        <v>10</v>
      </c>
      <c r="M1183" s="1">
        <v>15</v>
      </c>
      <c r="N1183">
        <f t="shared" si="56"/>
        <v>706.85834705770344</v>
      </c>
      <c r="O1183">
        <v>10</v>
      </c>
      <c r="P1183" t="s">
        <v>29</v>
      </c>
      <c r="Q1183" t="s">
        <v>30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f t="shared" si="54"/>
        <v>0</v>
      </c>
      <c r="Y1183">
        <f t="shared" si="55"/>
        <v>706.85834705770344</v>
      </c>
    </row>
    <row r="1184" spans="1:25">
      <c r="A1184">
        <v>2021</v>
      </c>
      <c r="B1184" t="s">
        <v>25</v>
      </c>
      <c r="C1184">
        <v>29</v>
      </c>
      <c r="D1184" t="s">
        <v>79</v>
      </c>
      <c r="E1184">
        <v>33</v>
      </c>
      <c r="F1184">
        <v>1</v>
      </c>
      <c r="G1184" t="s">
        <v>62</v>
      </c>
      <c r="H1184" t="s">
        <v>80</v>
      </c>
      <c r="I1184" t="str">
        <f>VLOOKUP(H1184,[1]CODE_SHEET!$A$2:$G$153,3,FALSE)</f>
        <v>Scolymia</v>
      </c>
      <c r="J1184" t="str">
        <f>VLOOKUP(H1184,[1]CODE_SHEET!$A$2:$G$153,4,FALSE)</f>
        <v>cubensis</v>
      </c>
      <c r="K1184" s="1">
        <v>14</v>
      </c>
      <c r="L1184" s="1">
        <v>10</v>
      </c>
      <c r="M1184" s="1">
        <v>4</v>
      </c>
      <c r="N1184">
        <f t="shared" si="56"/>
        <v>150.79644737231007</v>
      </c>
      <c r="O1184">
        <v>10</v>
      </c>
      <c r="P1184" t="s">
        <v>29</v>
      </c>
      <c r="Q1184" t="s">
        <v>30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f t="shared" si="54"/>
        <v>0</v>
      </c>
      <c r="Y1184">
        <f t="shared" si="55"/>
        <v>150.79644737231007</v>
      </c>
    </row>
    <row r="1185" spans="1:25">
      <c r="A1185">
        <v>2021</v>
      </c>
      <c r="B1185" t="s">
        <v>25</v>
      </c>
      <c r="C1185">
        <v>29</v>
      </c>
      <c r="D1185" t="s">
        <v>79</v>
      </c>
      <c r="E1185">
        <v>33</v>
      </c>
      <c r="F1185">
        <v>1</v>
      </c>
      <c r="G1185" t="s">
        <v>62</v>
      </c>
      <c r="H1185" t="s">
        <v>68</v>
      </c>
      <c r="I1185" t="str">
        <f>VLOOKUP(H1185,[1]CODE_SHEET!$A$2:$G$153,3,FALSE)</f>
        <v>Mycetophellia</v>
      </c>
      <c r="J1185" t="str">
        <f>VLOOKUP(H1185,[1]CODE_SHEET!$A$2:$G$153,4,FALSE)</f>
        <v>aliciae</v>
      </c>
      <c r="K1185" s="1">
        <v>20</v>
      </c>
      <c r="L1185" s="1">
        <v>15</v>
      </c>
      <c r="M1185" s="1">
        <v>5</v>
      </c>
      <c r="N1185">
        <f t="shared" si="56"/>
        <v>274.88935718910693</v>
      </c>
      <c r="O1185">
        <v>10</v>
      </c>
      <c r="P1185" t="s">
        <v>29</v>
      </c>
      <c r="Q1185" t="s">
        <v>30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f t="shared" ref="X1185:X1248" si="57">SUM(U1185:W1185)/100*N1185</f>
        <v>0</v>
      </c>
      <c r="Y1185">
        <f t="shared" si="55"/>
        <v>274.88935718910693</v>
      </c>
    </row>
    <row r="1186" spans="1:25">
      <c r="A1186">
        <v>2021</v>
      </c>
      <c r="B1186" t="s">
        <v>25</v>
      </c>
      <c r="C1186">
        <v>29</v>
      </c>
      <c r="D1186" t="s">
        <v>79</v>
      </c>
      <c r="E1186">
        <v>33</v>
      </c>
      <c r="F1186">
        <v>1</v>
      </c>
      <c r="G1186" t="s">
        <v>62</v>
      </c>
      <c r="H1186" t="s">
        <v>40</v>
      </c>
      <c r="I1186" t="str">
        <f>VLOOKUP(H1186,[1]CODE_SHEET!$A$2:$G$153,3,FALSE)</f>
        <v>Siderastrea</v>
      </c>
      <c r="J1186" t="str">
        <f>VLOOKUP(H1186,[1]CODE_SHEET!$A$2:$G$153,4,FALSE)</f>
        <v>siderea</v>
      </c>
      <c r="K1186" s="1">
        <v>50</v>
      </c>
      <c r="L1186" s="1">
        <v>70</v>
      </c>
      <c r="M1186" s="1">
        <v>41</v>
      </c>
      <c r="N1186">
        <f t="shared" si="56"/>
        <v>7728.3179278308917</v>
      </c>
      <c r="O1186">
        <v>10</v>
      </c>
      <c r="P1186" t="s">
        <v>29</v>
      </c>
      <c r="Q1186" t="s">
        <v>30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f t="shared" si="57"/>
        <v>0</v>
      </c>
      <c r="Y1186">
        <f t="shared" si="55"/>
        <v>7728.3179278308917</v>
      </c>
    </row>
    <row r="1187" spans="1:25">
      <c r="A1187">
        <v>2021</v>
      </c>
      <c r="B1187" t="s">
        <v>25</v>
      </c>
      <c r="C1187">
        <v>29</v>
      </c>
      <c r="D1187" t="s">
        <v>79</v>
      </c>
      <c r="E1187">
        <v>33</v>
      </c>
      <c r="F1187">
        <v>1</v>
      </c>
      <c r="G1187" t="s">
        <v>62</v>
      </c>
      <c r="H1187" t="s">
        <v>32</v>
      </c>
      <c r="I1187" t="str">
        <f>VLOOKUP(H1187,[1]CODE_SHEET!$A$2:$G$153,3,FALSE)</f>
        <v>Porites</v>
      </c>
      <c r="J1187" t="str">
        <f>VLOOKUP(H1187,[1]CODE_SHEET!$A$2:$G$153,4,FALSE)</f>
        <v>porites</v>
      </c>
      <c r="K1187" s="1">
        <v>50</v>
      </c>
      <c r="L1187" s="1">
        <v>70</v>
      </c>
      <c r="M1187" s="1">
        <v>21</v>
      </c>
      <c r="N1187">
        <f t="shared" si="56"/>
        <v>3958.4067435231391</v>
      </c>
      <c r="O1187">
        <v>10</v>
      </c>
      <c r="P1187" t="s">
        <v>29</v>
      </c>
      <c r="Q1187" t="s">
        <v>30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60</v>
      </c>
      <c r="X1187">
        <f t="shared" si="57"/>
        <v>2375.0440461138833</v>
      </c>
      <c r="Y1187">
        <f t="shared" si="55"/>
        <v>1583.3626974092558</v>
      </c>
    </row>
    <row r="1188" spans="1:25">
      <c r="A1188">
        <v>2021</v>
      </c>
      <c r="B1188" t="s">
        <v>25</v>
      </c>
      <c r="C1188">
        <v>29</v>
      </c>
      <c r="D1188" t="s">
        <v>79</v>
      </c>
      <c r="E1188">
        <v>33</v>
      </c>
      <c r="F1188">
        <v>1</v>
      </c>
      <c r="G1188" t="s">
        <v>62</v>
      </c>
      <c r="H1188" t="s">
        <v>31</v>
      </c>
      <c r="I1188" t="str">
        <f>VLOOKUP(H1188,[1]CODE_SHEET!$A$2:$G$153,3,FALSE)</f>
        <v>Agaricia</v>
      </c>
      <c r="J1188" t="str">
        <f>VLOOKUP(H1188,[1]CODE_SHEET!$A$2:$G$153,4,FALSE)</f>
        <v>agaricites</v>
      </c>
      <c r="K1188" s="1">
        <v>40</v>
      </c>
      <c r="L1188" s="1">
        <v>10</v>
      </c>
      <c r="M1188" s="1">
        <v>31</v>
      </c>
      <c r="N1188">
        <f t="shared" si="56"/>
        <v>2434.7343065320897</v>
      </c>
      <c r="O1188">
        <v>10</v>
      </c>
      <c r="P1188" t="s">
        <v>29</v>
      </c>
      <c r="Q1188" t="s">
        <v>30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f t="shared" si="57"/>
        <v>0</v>
      </c>
      <c r="Y1188">
        <f t="shared" si="55"/>
        <v>2434.7343065320897</v>
      </c>
    </row>
    <row r="1189" spans="1:25">
      <c r="A1189">
        <v>2021</v>
      </c>
      <c r="B1189" t="s">
        <v>25</v>
      </c>
      <c r="C1189">
        <v>29</v>
      </c>
      <c r="D1189" t="s">
        <v>79</v>
      </c>
      <c r="E1189">
        <v>33</v>
      </c>
      <c r="F1189">
        <v>1</v>
      </c>
      <c r="G1189" t="s">
        <v>62</v>
      </c>
      <c r="H1189" t="s">
        <v>31</v>
      </c>
      <c r="I1189" t="str">
        <f>VLOOKUP(H1189,[1]CODE_SHEET!$A$2:$G$153,3,FALSE)</f>
        <v>Agaricia</v>
      </c>
      <c r="J1189" t="str">
        <f>VLOOKUP(H1189,[1]CODE_SHEET!$A$2:$G$153,4,FALSE)</f>
        <v>agaricites</v>
      </c>
      <c r="K1189" s="1">
        <v>30</v>
      </c>
      <c r="L1189" s="1">
        <v>40</v>
      </c>
      <c r="M1189" s="1">
        <v>51</v>
      </c>
      <c r="N1189">
        <f t="shared" si="56"/>
        <v>5607.7428866577811</v>
      </c>
      <c r="O1189">
        <v>10</v>
      </c>
      <c r="P1189" t="s">
        <v>29</v>
      </c>
      <c r="Q1189" t="s">
        <v>30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f t="shared" si="57"/>
        <v>0</v>
      </c>
      <c r="Y1189">
        <f t="shared" si="55"/>
        <v>5607.7428866577811</v>
      </c>
    </row>
    <row r="1190" spans="1:25">
      <c r="A1190">
        <v>2021</v>
      </c>
      <c r="B1190" t="s">
        <v>25</v>
      </c>
      <c r="C1190">
        <v>29</v>
      </c>
      <c r="D1190" t="s">
        <v>79</v>
      </c>
      <c r="E1190">
        <v>33</v>
      </c>
      <c r="F1190">
        <v>1</v>
      </c>
      <c r="G1190" t="s">
        <v>62</v>
      </c>
      <c r="H1190" t="s">
        <v>32</v>
      </c>
      <c r="I1190" t="str">
        <f>VLOOKUP(H1190,[1]CODE_SHEET!$A$2:$G$153,3,FALSE)</f>
        <v>Porites</v>
      </c>
      <c r="J1190" t="str">
        <f>VLOOKUP(H1190,[1]CODE_SHEET!$A$2:$G$153,4,FALSE)</f>
        <v>porites</v>
      </c>
      <c r="K1190" s="1">
        <v>30</v>
      </c>
      <c r="L1190" s="1">
        <v>50</v>
      </c>
      <c r="M1190" s="1">
        <v>21</v>
      </c>
      <c r="N1190">
        <f t="shared" si="56"/>
        <v>2638.9378290154264</v>
      </c>
      <c r="O1190">
        <v>10</v>
      </c>
      <c r="P1190" t="s">
        <v>29</v>
      </c>
      <c r="Q1190" t="s">
        <v>30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25</v>
      </c>
      <c r="X1190">
        <f t="shared" si="57"/>
        <v>659.73445725385659</v>
      </c>
      <c r="Y1190">
        <f t="shared" si="55"/>
        <v>1979.2033717615698</v>
      </c>
    </row>
    <row r="1191" spans="1:25">
      <c r="A1191">
        <v>2021</v>
      </c>
      <c r="B1191" t="s">
        <v>25</v>
      </c>
      <c r="C1191">
        <v>29</v>
      </c>
      <c r="D1191" t="s">
        <v>79</v>
      </c>
      <c r="E1191">
        <v>33</v>
      </c>
      <c r="F1191">
        <v>1</v>
      </c>
      <c r="G1191" t="s">
        <v>62</v>
      </c>
      <c r="H1191" t="s">
        <v>68</v>
      </c>
      <c r="I1191" t="str">
        <f>VLOOKUP(H1191,[1]CODE_SHEET!$A$2:$G$153,3,FALSE)</f>
        <v>Mycetophellia</v>
      </c>
      <c r="J1191" t="str">
        <f>VLOOKUP(H1191,[1]CODE_SHEET!$A$2:$G$153,4,FALSE)</f>
        <v>aliciae</v>
      </c>
      <c r="K1191" s="1">
        <v>10</v>
      </c>
      <c r="L1191" s="1">
        <v>10</v>
      </c>
      <c r="M1191" s="1">
        <v>5</v>
      </c>
      <c r="N1191">
        <f t="shared" si="56"/>
        <v>157.07963267948966</v>
      </c>
      <c r="O1191">
        <v>10</v>
      </c>
      <c r="P1191" t="s">
        <v>29</v>
      </c>
      <c r="Q1191" t="s">
        <v>30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f t="shared" si="57"/>
        <v>0</v>
      </c>
      <c r="Y1191">
        <f t="shared" si="55"/>
        <v>157.07963267948966</v>
      </c>
    </row>
    <row r="1192" spans="1:25">
      <c r="A1192">
        <v>2021</v>
      </c>
      <c r="B1192" t="s">
        <v>25</v>
      </c>
      <c r="C1192">
        <v>29</v>
      </c>
      <c r="D1192" t="s">
        <v>79</v>
      </c>
      <c r="E1192">
        <v>33</v>
      </c>
      <c r="F1192">
        <v>1</v>
      </c>
      <c r="G1192" t="s">
        <v>62</v>
      </c>
      <c r="H1192" t="s">
        <v>58</v>
      </c>
      <c r="I1192" t="str">
        <f>VLOOKUP(H1192,[1]CODE_SHEET!$A$2:$G$153,3,FALSE)</f>
        <v>Mycetophellia</v>
      </c>
      <c r="J1192" t="str">
        <f>VLOOKUP(H1192,[1]CODE_SHEET!$A$2:$G$153,4,FALSE)</f>
        <v>larmarckiana</v>
      </c>
      <c r="K1192" s="1">
        <v>20</v>
      </c>
      <c r="L1192" s="1">
        <v>30</v>
      </c>
      <c r="M1192" s="1">
        <v>5</v>
      </c>
      <c r="N1192">
        <f t="shared" si="56"/>
        <v>392.69908169872417</v>
      </c>
      <c r="O1192">
        <v>10</v>
      </c>
      <c r="P1192" t="s">
        <v>29</v>
      </c>
      <c r="Q1192" t="s">
        <v>30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f t="shared" si="57"/>
        <v>0</v>
      </c>
      <c r="Y1192">
        <f t="shared" ref="Y1192:Y1255" si="58">N1192-X1192</f>
        <v>392.69908169872417</v>
      </c>
    </row>
    <row r="1193" spans="1:25">
      <c r="A1193">
        <v>2021</v>
      </c>
      <c r="B1193" t="s">
        <v>25</v>
      </c>
      <c r="C1193">
        <v>29</v>
      </c>
      <c r="D1193" t="s">
        <v>79</v>
      </c>
      <c r="E1193">
        <v>33</v>
      </c>
      <c r="F1193">
        <v>1</v>
      </c>
      <c r="G1193" t="s">
        <v>62</v>
      </c>
      <c r="H1193" t="s">
        <v>34</v>
      </c>
      <c r="I1193" t="str">
        <f>VLOOKUP(H1193,[1]CODE_SHEET!$A$2:$G$153,3,FALSE)</f>
        <v>Porites</v>
      </c>
      <c r="J1193" t="str">
        <f>VLOOKUP(H1193,[1]CODE_SHEET!$A$2:$G$153,4,FALSE)</f>
        <v>astreoides</v>
      </c>
      <c r="K1193" s="1">
        <v>10</v>
      </c>
      <c r="L1193" s="1">
        <v>10</v>
      </c>
      <c r="M1193" s="1">
        <v>5</v>
      </c>
      <c r="N1193">
        <f t="shared" si="56"/>
        <v>157.07963267948966</v>
      </c>
      <c r="O1193">
        <v>10</v>
      </c>
      <c r="P1193" t="s">
        <v>29</v>
      </c>
      <c r="Q1193" t="s">
        <v>30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f t="shared" si="57"/>
        <v>0</v>
      </c>
      <c r="Y1193">
        <f t="shared" si="58"/>
        <v>157.07963267948966</v>
      </c>
    </row>
    <row r="1194" spans="1:25">
      <c r="A1194">
        <v>2021</v>
      </c>
      <c r="B1194" t="s">
        <v>25</v>
      </c>
      <c r="C1194">
        <v>29</v>
      </c>
      <c r="D1194" t="s">
        <v>79</v>
      </c>
      <c r="E1194">
        <v>33</v>
      </c>
      <c r="F1194">
        <v>1</v>
      </c>
      <c r="G1194" t="s">
        <v>62</v>
      </c>
      <c r="H1194" t="s">
        <v>32</v>
      </c>
      <c r="I1194" t="str">
        <f>VLOOKUP(H1194,[1]CODE_SHEET!$A$2:$G$153,3,FALSE)</f>
        <v>Porites</v>
      </c>
      <c r="J1194" t="str">
        <f>VLOOKUP(H1194,[1]CODE_SHEET!$A$2:$G$153,4,FALSE)</f>
        <v>porites</v>
      </c>
      <c r="K1194" s="1">
        <v>40</v>
      </c>
      <c r="L1194" s="1">
        <v>50</v>
      </c>
      <c r="M1194" s="1">
        <v>21</v>
      </c>
      <c r="N1194">
        <f t="shared" si="56"/>
        <v>2968.8050576423548</v>
      </c>
      <c r="O1194">
        <v>10</v>
      </c>
      <c r="P1194" t="s">
        <v>29</v>
      </c>
      <c r="Q1194" t="s">
        <v>30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75</v>
      </c>
      <c r="X1194">
        <f t="shared" si="57"/>
        <v>2226.6037932317658</v>
      </c>
      <c r="Y1194">
        <f t="shared" si="58"/>
        <v>742.20126441058892</v>
      </c>
    </row>
    <row r="1195" spans="1:25">
      <c r="A1195">
        <v>2021</v>
      </c>
      <c r="B1195" t="s">
        <v>25</v>
      </c>
      <c r="C1195">
        <v>29</v>
      </c>
      <c r="D1195" t="s">
        <v>79</v>
      </c>
      <c r="E1195">
        <v>33</v>
      </c>
      <c r="F1195">
        <v>1</v>
      </c>
      <c r="G1195" t="s">
        <v>62</v>
      </c>
      <c r="H1195" t="s">
        <v>53</v>
      </c>
      <c r="I1195" t="str">
        <f>VLOOKUP(H1195,[1]CODE_SHEET!$A$2:$G$153,3,FALSE)</f>
        <v>Siderastrea</v>
      </c>
      <c r="J1195" t="str">
        <f>VLOOKUP(H1195,[1]CODE_SHEET!$A$2:$G$153,4,FALSE)</f>
        <v>radians</v>
      </c>
      <c r="K1195" s="1">
        <v>70</v>
      </c>
      <c r="L1195" s="1">
        <v>50</v>
      </c>
      <c r="M1195" s="1">
        <v>31</v>
      </c>
      <c r="N1195">
        <f t="shared" si="56"/>
        <v>5843.3623356770149</v>
      </c>
      <c r="O1195">
        <v>10</v>
      </c>
      <c r="P1195" t="s">
        <v>29</v>
      </c>
      <c r="Q1195" t="s">
        <v>30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f t="shared" si="57"/>
        <v>0</v>
      </c>
      <c r="Y1195">
        <f t="shared" si="58"/>
        <v>5843.3623356770149</v>
      </c>
    </row>
    <row r="1196" spans="1:25">
      <c r="A1196">
        <v>2021</v>
      </c>
      <c r="B1196" t="s">
        <v>25</v>
      </c>
      <c r="C1196">
        <v>29</v>
      </c>
      <c r="D1196" t="s">
        <v>79</v>
      </c>
      <c r="E1196">
        <v>33</v>
      </c>
      <c r="F1196">
        <v>1</v>
      </c>
      <c r="G1196" t="s">
        <v>62</v>
      </c>
      <c r="H1196" t="s">
        <v>53</v>
      </c>
      <c r="I1196" t="str">
        <f>VLOOKUP(H1196,[1]CODE_SHEET!$A$2:$G$153,3,FALSE)</f>
        <v>Siderastrea</v>
      </c>
      <c r="J1196" t="str">
        <f>VLOOKUP(H1196,[1]CODE_SHEET!$A$2:$G$153,4,FALSE)</f>
        <v>radians</v>
      </c>
      <c r="K1196" s="1">
        <v>50</v>
      </c>
      <c r="L1196" s="1">
        <v>30</v>
      </c>
      <c r="M1196" s="1">
        <v>25</v>
      </c>
      <c r="N1196">
        <f t="shared" si="56"/>
        <v>3141.5926535897934</v>
      </c>
      <c r="O1196">
        <v>10</v>
      </c>
      <c r="P1196" t="s">
        <v>29</v>
      </c>
      <c r="Q1196" t="s">
        <v>30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f t="shared" si="57"/>
        <v>0</v>
      </c>
      <c r="Y1196">
        <f t="shared" si="58"/>
        <v>3141.5926535897934</v>
      </c>
    </row>
    <row r="1197" spans="1:25">
      <c r="A1197">
        <v>2021</v>
      </c>
      <c r="B1197" t="s">
        <v>25</v>
      </c>
      <c r="C1197">
        <v>29</v>
      </c>
      <c r="D1197" t="s">
        <v>79</v>
      </c>
      <c r="E1197">
        <v>33</v>
      </c>
      <c r="F1197">
        <v>1</v>
      </c>
      <c r="G1197" t="s">
        <v>62</v>
      </c>
      <c r="H1197" t="s">
        <v>34</v>
      </c>
      <c r="I1197" t="str">
        <f>VLOOKUP(H1197,[1]CODE_SHEET!$A$2:$G$153,3,FALSE)</f>
        <v>Porites</v>
      </c>
      <c r="J1197" t="str">
        <f>VLOOKUP(H1197,[1]CODE_SHEET!$A$2:$G$153,4,FALSE)</f>
        <v>astreoides</v>
      </c>
      <c r="K1197" s="1">
        <v>10</v>
      </c>
      <c r="L1197" s="1">
        <v>20</v>
      </c>
      <c r="M1197" s="1">
        <v>11</v>
      </c>
      <c r="N1197">
        <f t="shared" si="56"/>
        <v>518.36278784231592</v>
      </c>
      <c r="O1197">
        <v>10</v>
      </c>
      <c r="P1197" t="s">
        <v>29</v>
      </c>
      <c r="Q1197" t="s">
        <v>30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f t="shared" si="57"/>
        <v>0</v>
      </c>
      <c r="Y1197">
        <f t="shared" si="58"/>
        <v>518.36278784231592</v>
      </c>
    </row>
    <row r="1198" spans="1:25">
      <c r="A1198">
        <v>2021</v>
      </c>
      <c r="B1198" t="s">
        <v>25</v>
      </c>
      <c r="C1198">
        <v>29</v>
      </c>
      <c r="D1198" t="s">
        <v>79</v>
      </c>
      <c r="E1198">
        <v>33</v>
      </c>
      <c r="F1198">
        <v>1</v>
      </c>
      <c r="G1198" t="s">
        <v>62</v>
      </c>
      <c r="H1198" t="s">
        <v>59</v>
      </c>
      <c r="I1198" t="str">
        <f>VLOOKUP(H1198,[1]CODE_SHEET!$A$2:$G$153,3,FALSE)</f>
        <v xml:space="preserve">Stephanocoenia </v>
      </c>
      <c r="J1198" t="str">
        <f>VLOOKUP(H1198,[1]CODE_SHEET!$A$2:$G$153,4,FALSE)</f>
        <v>intersepta</v>
      </c>
      <c r="K1198" s="1">
        <v>10</v>
      </c>
      <c r="L1198" s="1">
        <v>10</v>
      </c>
      <c r="M1198" s="1">
        <v>11</v>
      </c>
      <c r="N1198">
        <f t="shared" si="56"/>
        <v>345.57519189487726</v>
      </c>
      <c r="O1198">
        <v>10</v>
      </c>
      <c r="P1198" t="s">
        <v>29</v>
      </c>
      <c r="Q1198" t="s">
        <v>30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f t="shared" si="57"/>
        <v>0</v>
      </c>
      <c r="Y1198">
        <f t="shared" si="58"/>
        <v>345.57519189487726</v>
      </c>
    </row>
    <row r="1199" spans="1:25">
      <c r="A1199">
        <v>2021</v>
      </c>
      <c r="B1199" t="s">
        <v>25</v>
      </c>
      <c r="C1199">
        <v>29</v>
      </c>
      <c r="D1199" t="s">
        <v>79</v>
      </c>
      <c r="E1199">
        <v>33</v>
      </c>
      <c r="F1199">
        <v>1</v>
      </c>
      <c r="G1199" t="s">
        <v>62</v>
      </c>
      <c r="H1199" t="s">
        <v>35</v>
      </c>
      <c r="I1199" t="str">
        <f>VLOOKUP(H1199,[1]CODE_SHEET!$A$2:$G$153,3,FALSE)</f>
        <v>Montastraea</v>
      </c>
      <c r="J1199" t="str">
        <f>VLOOKUP(H1199,[1]CODE_SHEET!$A$2:$G$153,4,FALSE)</f>
        <v>cavernosa</v>
      </c>
      <c r="K1199" s="1">
        <v>70</v>
      </c>
      <c r="L1199" s="1">
        <v>80</v>
      </c>
      <c r="M1199" s="1">
        <v>81</v>
      </c>
      <c r="N1199">
        <f t="shared" si="56"/>
        <v>19085.17537055799</v>
      </c>
      <c r="O1199">
        <v>10</v>
      </c>
      <c r="P1199" t="s">
        <v>29</v>
      </c>
      <c r="Q1199" t="s">
        <v>30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25</v>
      </c>
      <c r="X1199">
        <f t="shared" si="57"/>
        <v>4771.2938426394976</v>
      </c>
      <c r="Y1199">
        <f t="shared" si="58"/>
        <v>14313.881527918493</v>
      </c>
    </row>
    <row r="1200" spans="1:25">
      <c r="A1200">
        <v>2021</v>
      </c>
      <c r="B1200" t="s">
        <v>25</v>
      </c>
      <c r="C1200">
        <v>29</v>
      </c>
      <c r="D1200" t="s">
        <v>79</v>
      </c>
      <c r="E1200">
        <v>33</v>
      </c>
      <c r="F1200">
        <v>1</v>
      </c>
      <c r="G1200" t="s">
        <v>62</v>
      </c>
      <c r="H1200" t="s">
        <v>31</v>
      </c>
      <c r="I1200" t="str">
        <f>VLOOKUP(H1200,[1]CODE_SHEET!$A$2:$G$153,3,FALSE)</f>
        <v>Agaricia</v>
      </c>
      <c r="J1200" t="str">
        <f>VLOOKUP(H1200,[1]CODE_SHEET!$A$2:$G$153,4,FALSE)</f>
        <v>agaricites</v>
      </c>
      <c r="K1200" s="1">
        <v>30</v>
      </c>
      <c r="L1200" s="1">
        <v>20</v>
      </c>
      <c r="M1200" s="1">
        <v>31</v>
      </c>
      <c r="N1200">
        <f t="shared" si="56"/>
        <v>2434.7343065320897</v>
      </c>
      <c r="O1200">
        <v>10</v>
      </c>
      <c r="P1200" t="s">
        <v>29</v>
      </c>
      <c r="Q1200" t="s">
        <v>30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f t="shared" si="57"/>
        <v>0</v>
      </c>
      <c r="Y1200">
        <f t="shared" si="58"/>
        <v>2434.7343065320897</v>
      </c>
    </row>
    <row r="1201" spans="1:25">
      <c r="A1201">
        <v>2021</v>
      </c>
      <c r="B1201" t="s">
        <v>25</v>
      </c>
      <c r="C1201">
        <v>29</v>
      </c>
      <c r="D1201" t="s">
        <v>79</v>
      </c>
      <c r="E1201">
        <v>33</v>
      </c>
      <c r="F1201">
        <v>1</v>
      </c>
      <c r="G1201" t="s">
        <v>62</v>
      </c>
      <c r="H1201" t="s">
        <v>37</v>
      </c>
      <c r="I1201" t="str">
        <f>VLOOKUP(H1201,[1]CODE_SHEET!$A$2:$G$153,3,FALSE)</f>
        <v>Agaricia</v>
      </c>
      <c r="J1201" t="str">
        <f>VLOOKUP(H1201,[1]CODE_SHEET!$A$2:$G$153,4,FALSE)</f>
        <v>larmarcki</v>
      </c>
      <c r="K1201" s="1">
        <v>10</v>
      </c>
      <c r="L1201" s="1">
        <v>8</v>
      </c>
      <c r="M1201" s="1">
        <v>3</v>
      </c>
      <c r="N1201">
        <f t="shared" si="56"/>
        <v>84.823001646924411</v>
      </c>
      <c r="O1201">
        <v>10</v>
      </c>
      <c r="P1201" t="s">
        <v>29</v>
      </c>
      <c r="Q1201" t="s">
        <v>30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f t="shared" si="57"/>
        <v>0</v>
      </c>
      <c r="Y1201">
        <f t="shared" si="58"/>
        <v>84.823001646924411</v>
      </c>
    </row>
    <row r="1202" spans="1:25">
      <c r="A1202">
        <v>2021</v>
      </c>
      <c r="B1202" t="s">
        <v>25</v>
      </c>
      <c r="C1202">
        <v>29</v>
      </c>
      <c r="D1202" t="s">
        <v>79</v>
      </c>
      <c r="E1202">
        <v>33</v>
      </c>
      <c r="F1202">
        <v>1</v>
      </c>
      <c r="G1202" t="s">
        <v>62</v>
      </c>
      <c r="H1202" t="s">
        <v>41</v>
      </c>
      <c r="I1202" t="str">
        <f>VLOOKUP(H1202,[1]CODE_SHEET!$A$2:$G$153,3,FALSE)</f>
        <v>Millepora</v>
      </c>
      <c r="J1202" t="str">
        <f>VLOOKUP(H1202,[1]CODE_SHEET!$A$2:$G$153,4,FALSE)</f>
        <v>alcicornis</v>
      </c>
      <c r="K1202" s="1">
        <v>10</v>
      </c>
      <c r="L1202" s="1">
        <v>2</v>
      </c>
      <c r="M1202" s="1">
        <v>23</v>
      </c>
      <c r="N1202">
        <f t="shared" si="56"/>
        <v>433.53978619539146</v>
      </c>
      <c r="O1202">
        <v>10</v>
      </c>
      <c r="P1202" t="s">
        <v>29</v>
      </c>
      <c r="Q1202" t="s">
        <v>30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f t="shared" si="57"/>
        <v>0</v>
      </c>
      <c r="Y1202">
        <f t="shared" si="58"/>
        <v>433.53978619539146</v>
      </c>
    </row>
    <row r="1203" spans="1:25">
      <c r="A1203">
        <v>2021</v>
      </c>
      <c r="B1203" t="s">
        <v>25</v>
      </c>
      <c r="C1203">
        <v>29</v>
      </c>
      <c r="D1203" t="s">
        <v>79</v>
      </c>
      <c r="E1203">
        <v>33</v>
      </c>
      <c r="F1203">
        <v>1</v>
      </c>
      <c r="G1203" t="s">
        <v>62</v>
      </c>
      <c r="H1203" t="s">
        <v>33</v>
      </c>
      <c r="I1203" t="str">
        <f>VLOOKUP(H1203,[1]CODE_SHEET!$A$2:$G$153,3,FALSE)</f>
        <v>Orbicella</v>
      </c>
      <c r="J1203" t="str">
        <f>VLOOKUP(H1203,[1]CODE_SHEET!$A$2:$G$153,4,FALSE)</f>
        <v>annularis</v>
      </c>
      <c r="K1203" s="1">
        <v>40</v>
      </c>
      <c r="L1203" s="1">
        <v>40</v>
      </c>
      <c r="M1203" s="1">
        <v>21</v>
      </c>
      <c r="N1203">
        <f t="shared" si="56"/>
        <v>2638.9378290154264</v>
      </c>
      <c r="O1203">
        <v>10</v>
      </c>
      <c r="P1203" t="s">
        <v>29</v>
      </c>
      <c r="Q1203" t="s">
        <v>30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f t="shared" si="57"/>
        <v>0</v>
      </c>
      <c r="Y1203">
        <f t="shared" si="58"/>
        <v>2638.9378290154264</v>
      </c>
    </row>
    <row r="1204" spans="1:25">
      <c r="A1204">
        <v>2021</v>
      </c>
      <c r="B1204" t="s">
        <v>25</v>
      </c>
      <c r="C1204">
        <v>29</v>
      </c>
      <c r="D1204" t="s">
        <v>79</v>
      </c>
      <c r="E1204">
        <v>33</v>
      </c>
      <c r="F1204">
        <v>1</v>
      </c>
      <c r="G1204" t="s">
        <v>62</v>
      </c>
      <c r="H1204" t="s">
        <v>31</v>
      </c>
      <c r="I1204" t="str">
        <f>VLOOKUP(H1204,[1]CODE_SHEET!$A$2:$G$153,3,FALSE)</f>
        <v>Agaricia</v>
      </c>
      <c r="J1204" t="str">
        <f>VLOOKUP(H1204,[1]CODE_SHEET!$A$2:$G$153,4,FALSE)</f>
        <v>agaricites</v>
      </c>
      <c r="K1204" s="1">
        <v>20</v>
      </c>
      <c r="L1204" s="1">
        <v>5</v>
      </c>
      <c r="M1204" s="1">
        <v>15</v>
      </c>
      <c r="N1204">
        <f t="shared" si="56"/>
        <v>589.0486225480862</v>
      </c>
      <c r="O1204">
        <v>10</v>
      </c>
      <c r="P1204" t="s">
        <v>29</v>
      </c>
      <c r="Q1204" t="s">
        <v>30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f t="shared" si="57"/>
        <v>0</v>
      </c>
      <c r="Y1204">
        <f t="shared" si="58"/>
        <v>589.0486225480862</v>
      </c>
    </row>
    <row r="1205" spans="1:25">
      <c r="A1205">
        <v>2021</v>
      </c>
      <c r="B1205" t="s">
        <v>25</v>
      </c>
      <c r="C1205">
        <v>29</v>
      </c>
      <c r="D1205" t="s">
        <v>79</v>
      </c>
      <c r="E1205">
        <v>33</v>
      </c>
      <c r="F1205">
        <v>1</v>
      </c>
      <c r="G1205" t="s">
        <v>62</v>
      </c>
      <c r="H1205" t="s">
        <v>34</v>
      </c>
      <c r="I1205" t="str">
        <f>VLOOKUP(H1205,[1]CODE_SHEET!$A$2:$G$153,3,FALSE)</f>
        <v>Porites</v>
      </c>
      <c r="J1205" t="str">
        <f>VLOOKUP(H1205,[1]CODE_SHEET!$A$2:$G$153,4,FALSE)</f>
        <v>astreoides</v>
      </c>
      <c r="K1205" s="1">
        <v>12</v>
      </c>
      <c r="L1205" s="1">
        <v>8</v>
      </c>
      <c r="M1205" s="1">
        <v>11</v>
      </c>
      <c r="N1205">
        <f t="shared" si="56"/>
        <v>345.57519189487721</v>
      </c>
      <c r="O1205">
        <v>10</v>
      </c>
      <c r="P1205" t="s">
        <v>29</v>
      </c>
      <c r="Q1205" t="s">
        <v>30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f t="shared" si="57"/>
        <v>0</v>
      </c>
      <c r="Y1205">
        <f t="shared" si="58"/>
        <v>345.57519189487721</v>
      </c>
    </row>
    <row r="1206" spans="1:25">
      <c r="A1206">
        <v>2021</v>
      </c>
      <c r="B1206" t="s">
        <v>25</v>
      </c>
      <c r="C1206">
        <v>29</v>
      </c>
      <c r="D1206" t="s">
        <v>79</v>
      </c>
      <c r="E1206">
        <v>33</v>
      </c>
      <c r="F1206">
        <v>1</v>
      </c>
      <c r="G1206" t="s">
        <v>62</v>
      </c>
      <c r="H1206" t="s">
        <v>38</v>
      </c>
      <c r="I1206" t="str">
        <f>VLOOKUP(H1206,[1]CODE_SHEET!$A$2:$G$153,3,FALSE)</f>
        <v>Orbicella</v>
      </c>
      <c r="J1206" t="str">
        <f>VLOOKUP(H1206,[1]CODE_SHEET!$A$2:$G$153,4,FALSE)</f>
        <v>faveolata</v>
      </c>
      <c r="K1206" s="1">
        <v>50</v>
      </c>
      <c r="L1206" s="1">
        <v>60</v>
      </c>
      <c r="M1206" s="1">
        <v>41</v>
      </c>
      <c r="N1206">
        <f t="shared" si="56"/>
        <v>7084.2914338449837</v>
      </c>
      <c r="O1206">
        <v>10</v>
      </c>
      <c r="P1206" t="s">
        <v>29</v>
      </c>
      <c r="Q1206" t="s">
        <v>30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50</v>
      </c>
      <c r="X1206">
        <f t="shared" si="57"/>
        <v>3542.1457169224918</v>
      </c>
      <c r="Y1206">
        <f t="shared" si="58"/>
        <v>3542.1457169224918</v>
      </c>
    </row>
    <row r="1207" spans="1:25">
      <c r="A1207">
        <v>2021</v>
      </c>
      <c r="B1207" t="s">
        <v>25</v>
      </c>
      <c r="C1207">
        <v>29</v>
      </c>
      <c r="D1207" t="s">
        <v>79</v>
      </c>
      <c r="E1207">
        <v>33</v>
      </c>
      <c r="F1207">
        <v>1</v>
      </c>
      <c r="G1207" t="s">
        <v>62</v>
      </c>
      <c r="H1207" t="s">
        <v>31</v>
      </c>
      <c r="I1207" t="str">
        <f>VLOOKUP(H1207,[1]CODE_SHEET!$A$2:$G$153,3,FALSE)</f>
        <v>Agaricia</v>
      </c>
      <c r="J1207" t="str">
        <f>VLOOKUP(H1207,[1]CODE_SHEET!$A$2:$G$153,4,FALSE)</f>
        <v>agaricites</v>
      </c>
      <c r="K1207" s="1">
        <v>30</v>
      </c>
      <c r="L1207" s="1">
        <v>20</v>
      </c>
      <c r="M1207" s="1">
        <v>15</v>
      </c>
      <c r="N1207">
        <f t="shared" si="56"/>
        <v>1178.0972450961724</v>
      </c>
      <c r="O1207">
        <v>10</v>
      </c>
      <c r="P1207" t="s">
        <v>29</v>
      </c>
      <c r="Q1207" t="s">
        <v>30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f t="shared" si="57"/>
        <v>0</v>
      </c>
      <c r="Y1207">
        <f t="shared" si="58"/>
        <v>1178.0972450961724</v>
      </c>
    </row>
    <row r="1208" spans="1:25">
      <c r="A1208">
        <v>2021</v>
      </c>
      <c r="B1208" t="s">
        <v>25</v>
      </c>
      <c r="C1208">
        <v>29</v>
      </c>
      <c r="D1208" t="s">
        <v>79</v>
      </c>
      <c r="E1208">
        <v>33</v>
      </c>
      <c r="F1208">
        <v>1</v>
      </c>
      <c r="G1208" t="s">
        <v>62</v>
      </c>
      <c r="H1208" t="s">
        <v>37</v>
      </c>
      <c r="I1208" t="str">
        <f>VLOOKUP(H1208,[1]CODE_SHEET!$A$2:$G$153,3,FALSE)</f>
        <v>Agaricia</v>
      </c>
      <c r="J1208" t="str">
        <f>VLOOKUP(H1208,[1]CODE_SHEET!$A$2:$G$153,4,FALSE)</f>
        <v>larmarcki</v>
      </c>
      <c r="K1208" s="1">
        <v>20</v>
      </c>
      <c r="L1208" s="1">
        <v>18</v>
      </c>
      <c r="M1208" s="1">
        <v>5</v>
      </c>
      <c r="N1208">
        <f t="shared" si="56"/>
        <v>298.45130209103036</v>
      </c>
      <c r="O1208">
        <v>10</v>
      </c>
      <c r="P1208" t="s">
        <v>29</v>
      </c>
      <c r="Q1208" t="s">
        <v>30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f t="shared" si="57"/>
        <v>0</v>
      </c>
      <c r="Y1208">
        <f t="shared" si="58"/>
        <v>298.45130209103036</v>
      </c>
    </row>
    <row r="1209" spans="1:25">
      <c r="A1209">
        <v>2021</v>
      </c>
      <c r="B1209" t="s">
        <v>25</v>
      </c>
      <c r="C1209">
        <v>29</v>
      </c>
      <c r="D1209" t="s">
        <v>79</v>
      </c>
      <c r="E1209">
        <v>33</v>
      </c>
      <c r="F1209">
        <v>1</v>
      </c>
      <c r="G1209" t="s">
        <v>62</v>
      </c>
      <c r="H1209" t="s">
        <v>41</v>
      </c>
      <c r="I1209" t="str">
        <f>VLOOKUP(H1209,[1]CODE_SHEET!$A$2:$G$153,3,FALSE)</f>
        <v>Millepora</v>
      </c>
      <c r="J1209" t="str">
        <f>VLOOKUP(H1209,[1]CODE_SHEET!$A$2:$G$153,4,FALSE)</f>
        <v>alcicornis</v>
      </c>
      <c r="K1209" s="1">
        <v>15</v>
      </c>
      <c r="L1209" s="1">
        <v>2</v>
      </c>
      <c r="M1209" s="1">
        <v>21</v>
      </c>
      <c r="N1209">
        <f t="shared" si="56"/>
        <v>560.77428866577804</v>
      </c>
      <c r="O1209">
        <v>10</v>
      </c>
      <c r="P1209" t="s">
        <v>29</v>
      </c>
      <c r="Q1209" t="s">
        <v>30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f t="shared" si="57"/>
        <v>0</v>
      </c>
      <c r="Y1209">
        <f t="shared" si="58"/>
        <v>560.77428866577804</v>
      </c>
    </row>
    <row r="1210" spans="1:25">
      <c r="A1210">
        <v>2021</v>
      </c>
      <c r="B1210" t="s">
        <v>25</v>
      </c>
      <c r="C1210">
        <v>29</v>
      </c>
      <c r="D1210" t="s">
        <v>79</v>
      </c>
      <c r="E1210">
        <v>33</v>
      </c>
      <c r="F1210">
        <v>1</v>
      </c>
      <c r="G1210" t="s">
        <v>62</v>
      </c>
      <c r="H1210" t="s">
        <v>32</v>
      </c>
      <c r="I1210" t="str">
        <f>VLOOKUP(H1210,[1]CODE_SHEET!$A$2:$G$153,3,FALSE)</f>
        <v>Porites</v>
      </c>
      <c r="J1210" t="str">
        <f>VLOOKUP(H1210,[1]CODE_SHEET!$A$2:$G$153,4,FALSE)</f>
        <v>porites</v>
      </c>
      <c r="K1210" s="1">
        <v>30</v>
      </c>
      <c r="L1210" s="1">
        <v>20</v>
      </c>
      <c r="M1210" s="1">
        <v>12</v>
      </c>
      <c r="N1210">
        <f t="shared" si="56"/>
        <v>942.47779607693781</v>
      </c>
      <c r="O1210">
        <v>10</v>
      </c>
      <c r="P1210" t="s">
        <v>29</v>
      </c>
      <c r="Q1210" t="s">
        <v>30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f t="shared" si="57"/>
        <v>0</v>
      </c>
      <c r="Y1210">
        <f t="shared" si="58"/>
        <v>942.47779607693781</v>
      </c>
    </row>
    <row r="1211" spans="1:25">
      <c r="A1211">
        <v>2021</v>
      </c>
      <c r="B1211" t="s">
        <v>25</v>
      </c>
      <c r="C1211">
        <v>29</v>
      </c>
      <c r="D1211" t="s">
        <v>79</v>
      </c>
      <c r="E1211">
        <v>33</v>
      </c>
      <c r="F1211">
        <v>1</v>
      </c>
      <c r="G1211" t="s">
        <v>62</v>
      </c>
      <c r="H1211" t="s">
        <v>34</v>
      </c>
      <c r="I1211" t="str">
        <f>VLOOKUP(H1211,[1]CODE_SHEET!$A$2:$G$153,3,FALSE)</f>
        <v>Porites</v>
      </c>
      <c r="J1211" t="str">
        <f>VLOOKUP(H1211,[1]CODE_SHEET!$A$2:$G$153,4,FALSE)</f>
        <v>astreoides</v>
      </c>
      <c r="K1211" s="1">
        <v>30</v>
      </c>
      <c r="L1211" s="1">
        <v>26</v>
      </c>
      <c r="M1211" s="1">
        <v>11</v>
      </c>
      <c r="N1211">
        <f t="shared" si="56"/>
        <v>967.61053730565629</v>
      </c>
      <c r="O1211">
        <v>10</v>
      </c>
      <c r="P1211" t="s">
        <v>29</v>
      </c>
      <c r="Q1211" t="s">
        <v>30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f t="shared" si="57"/>
        <v>0</v>
      </c>
      <c r="Y1211">
        <f t="shared" si="58"/>
        <v>967.61053730565629</v>
      </c>
    </row>
    <row r="1212" spans="1:25">
      <c r="A1212">
        <v>2021</v>
      </c>
      <c r="B1212" t="s">
        <v>25</v>
      </c>
      <c r="C1212">
        <v>29</v>
      </c>
      <c r="D1212" t="s">
        <v>79</v>
      </c>
      <c r="E1212">
        <v>33</v>
      </c>
      <c r="F1212">
        <v>1</v>
      </c>
      <c r="G1212" t="s">
        <v>62</v>
      </c>
      <c r="H1212" t="s">
        <v>39</v>
      </c>
      <c r="I1212" t="str">
        <f>VLOOKUP(H1212,[1]CODE_SHEET!$A$2:$G$153,3,FALSE)</f>
        <v>Pseudodiploria</v>
      </c>
      <c r="J1212" t="str">
        <f>VLOOKUP(H1212,[1]CODE_SHEET!$A$2:$G$153,4,FALSE)</f>
        <v>strigosa</v>
      </c>
      <c r="K1212" s="1">
        <v>30</v>
      </c>
      <c r="L1212" s="1">
        <v>20</v>
      </c>
      <c r="M1212" s="1">
        <v>5</v>
      </c>
      <c r="N1212">
        <f t="shared" si="56"/>
        <v>392.69908169872417</v>
      </c>
      <c r="O1212">
        <v>10</v>
      </c>
      <c r="P1212" t="s">
        <v>29</v>
      </c>
      <c r="Q1212" t="s">
        <v>30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f t="shared" si="57"/>
        <v>0</v>
      </c>
      <c r="Y1212">
        <f t="shared" si="58"/>
        <v>392.69908169872417</v>
      </c>
    </row>
    <row r="1213" spans="1:25">
      <c r="A1213">
        <v>2021</v>
      </c>
      <c r="B1213" t="s">
        <v>25</v>
      </c>
      <c r="C1213">
        <v>29</v>
      </c>
      <c r="D1213" t="s">
        <v>79</v>
      </c>
      <c r="E1213">
        <v>33</v>
      </c>
      <c r="F1213">
        <v>1</v>
      </c>
      <c r="G1213" t="s">
        <v>62</v>
      </c>
      <c r="H1213" t="s">
        <v>34</v>
      </c>
      <c r="I1213" t="str">
        <f>VLOOKUP(H1213,[1]CODE_SHEET!$A$2:$G$153,3,FALSE)</f>
        <v>Porites</v>
      </c>
      <c r="J1213" t="str">
        <f>VLOOKUP(H1213,[1]CODE_SHEET!$A$2:$G$153,4,FALSE)</f>
        <v>astreoides</v>
      </c>
      <c r="K1213" s="1">
        <v>30</v>
      </c>
      <c r="L1213" s="1">
        <v>40</v>
      </c>
      <c r="M1213" s="1">
        <v>21</v>
      </c>
      <c r="N1213">
        <f t="shared" si="56"/>
        <v>2309.070600388498</v>
      </c>
      <c r="O1213">
        <v>10</v>
      </c>
      <c r="P1213" t="s">
        <v>29</v>
      </c>
      <c r="Q1213" t="s">
        <v>30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f t="shared" si="57"/>
        <v>0</v>
      </c>
      <c r="Y1213">
        <f t="shared" si="58"/>
        <v>2309.070600388498</v>
      </c>
    </row>
    <row r="1214" spans="1:25">
      <c r="A1214">
        <v>2021</v>
      </c>
      <c r="B1214" t="s">
        <v>25</v>
      </c>
      <c r="C1214">
        <v>29</v>
      </c>
      <c r="D1214" t="s">
        <v>79</v>
      </c>
      <c r="E1214">
        <v>33</v>
      </c>
      <c r="F1214">
        <v>1</v>
      </c>
      <c r="G1214" t="s">
        <v>62</v>
      </c>
      <c r="H1214" t="s">
        <v>31</v>
      </c>
      <c r="I1214" t="str">
        <f>VLOOKUP(H1214,[1]CODE_SHEET!$A$2:$G$153,3,FALSE)</f>
        <v>Agaricia</v>
      </c>
      <c r="J1214" t="str">
        <f>VLOOKUP(H1214,[1]CODE_SHEET!$A$2:$G$153,4,FALSE)</f>
        <v>agaricites</v>
      </c>
      <c r="K1214" s="1">
        <v>30</v>
      </c>
      <c r="L1214" s="1">
        <v>20</v>
      </c>
      <c r="M1214" s="1">
        <v>21</v>
      </c>
      <c r="N1214">
        <f t="shared" si="56"/>
        <v>1649.3361431346414</v>
      </c>
      <c r="O1214">
        <v>10</v>
      </c>
      <c r="P1214" t="s">
        <v>29</v>
      </c>
      <c r="Q1214" t="s">
        <v>30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</v>
      </c>
      <c r="X1214">
        <f t="shared" si="57"/>
        <v>824.66807156732068</v>
      </c>
      <c r="Y1214">
        <f t="shared" si="58"/>
        <v>824.66807156732068</v>
      </c>
    </row>
    <row r="1215" spans="1:25">
      <c r="A1215">
        <v>2021</v>
      </c>
      <c r="B1215" t="s">
        <v>25</v>
      </c>
      <c r="C1215">
        <v>29</v>
      </c>
      <c r="D1215" t="s">
        <v>79</v>
      </c>
      <c r="E1215">
        <v>33</v>
      </c>
      <c r="F1215">
        <v>1</v>
      </c>
      <c r="G1215" t="s">
        <v>62</v>
      </c>
      <c r="H1215" t="s">
        <v>41</v>
      </c>
      <c r="I1215" t="str">
        <f>VLOOKUP(H1215,[1]CODE_SHEET!$A$2:$G$153,3,FALSE)</f>
        <v>Millepora</v>
      </c>
      <c r="J1215" t="str">
        <f>VLOOKUP(H1215,[1]CODE_SHEET!$A$2:$G$153,4,FALSE)</f>
        <v>alcicornis</v>
      </c>
      <c r="K1215" s="1">
        <v>40</v>
      </c>
      <c r="L1215" s="1">
        <v>2</v>
      </c>
      <c r="M1215" s="1">
        <v>31</v>
      </c>
      <c r="N1215">
        <f t="shared" si="56"/>
        <v>2045.1768174869553</v>
      </c>
      <c r="O1215">
        <v>10</v>
      </c>
      <c r="P1215" t="s">
        <v>29</v>
      </c>
      <c r="Q1215" t="s">
        <v>30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f t="shared" si="57"/>
        <v>0</v>
      </c>
      <c r="Y1215">
        <f t="shared" si="58"/>
        <v>2045.1768174869553</v>
      </c>
    </row>
    <row r="1216" spans="1:25">
      <c r="A1216">
        <v>2021</v>
      </c>
      <c r="B1216" t="s">
        <v>25</v>
      </c>
      <c r="C1216">
        <v>29</v>
      </c>
      <c r="D1216" t="s">
        <v>79</v>
      </c>
      <c r="E1216">
        <v>33</v>
      </c>
      <c r="F1216">
        <v>1</v>
      </c>
      <c r="G1216" t="s">
        <v>62</v>
      </c>
      <c r="H1216" t="s">
        <v>38</v>
      </c>
      <c r="I1216" t="str">
        <f>VLOOKUP(H1216,[1]CODE_SHEET!$A$2:$G$153,3,FALSE)</f>
        <v>Orbicella</v>
      </c>
      <c r="J1216" t="str">
        <f>VLOOKUP(H1216,[1]CODE_SHEET!$A$2:$G$153,4,FALSE)</f>
        <v>faveolata</v>
      </c>
      <c r="K1216" s="1">
        <v>20</v>
      </c>
      <c r="L1216" s="1">
        <v>25</v>
      </c>
      <c r="M1216" s="1">
        <v>21</v>
      </c>
      <c r="N1216">
        <f t="shared" si="56"/>
        <v>1484.4025288211774</v>
      </c>
      <c r="O1216">
        <v>10</v>
      </c>
      <c r="P1216" t="s">
        <v>29</v>
      </c>
      <c r="Q1216" t="s">
        <v>30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f t="shared" si="57"/>
        <v>0</v>
      </c>
      <c r="Y1216">
        <f t="shared" si="58"/>
        <v>1484.4025288211774</v>
      </c>
    </row>
    <row r="1217" spans="1:25">
      <c r="A1217">
        <v>2021</v>
      </c>
      <c r="B1217" t="s">
        <v>25</v>
      </c>
      <c r="C1217">
        <v>29</v>
      </c>
      <c r="D1217" t="s">
        <v>79</v>
      </c>
      <c r="E1217">
        <v>33</v>
      </c>
      <c r="F1217">
        <v>1</v>
      </c>
      <c r="G1217" t="s">
        <v>62</v>
      </c>
      <c r="H1217" t="s">
        <v>34</v>
      </c>
      <c r="I1217" t="str">
        <f>VLOOKUP(H1217,[1]CODE_SHEET!$A$2:$G$153,3,FALSE)</f>
        <v>Porites</v>
      </c>
      <c r="J1217" t="str">
        <f>VLOOKUP(H1217,[1]CODE_SHEET!$A$2:$G$153,4,FALSE)</f>
        <v>astreoides</v>
      </c>
      <c r="K1217" s="1">
        <v>10</v>
      </c>
      <c r="L1217" s="1">
        <v>20</v>
      </c>
      <c r="M1217" s="1">
        <v>11</v>
      </c>
      <c r="N1217">
        <f t="shared" si="56"/>
        <v>518.36278784231592</v>
      </c>
      <c r="O1217">
        <v>10</v>
      </c>
      <c r="P1217" t="s">
        <v>29</v>
      </c>
      <c r="Q1217" t="s">
        <v>30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f t="shared" si="57"/>
        <v>0</v>
      </c>
      <c r="Y1217">
        <f t="shared" si="58"/>
        <v>518.36278784231592</v>
      </c>
    </row>
    <row r="1218" spans="1:25">
      <c r="A1218">
        <v>2021</v>
      </c>
      <c r="B1218" t="s">
        <v>25</v>
      </c>
      <c r="C1218">
        <v>29</v>
      </c>
      <c r="D1218" t="s">
        <v>79</v>
      </c>
      <c r="E1218">
        <v>33</v>
      </c>
      <c r="F1218">
        <v>1</v>
      </c>
      <c r="G1218" t="s">
        <v>62</v>
      </c>
      <c r="H1218" t="s">
        <v>31</v>
      </c>
      <c r="I1218" t="str">
        <f>VLOOKUP(H1218,[1]CODE_SHEET!$A$2:$G$153,3,FALSE)</f>
        <v>Agaricia</v>
      </c>
      <c r="J1218" t="str">
        <f>VLOOKUP(H1218,[1]CODE_SHEET!$A$2:$G$153,4,FALSE)</f>
        <v>agaricites</v>
      </c>
      <c r="K1218" s="1">
        <v>20</v>
      </c>
      <c r="L1218" s="1">
        <v>25</v>
      </c>
      <c r="M1218" s="1">
        <v>11</v>
      </c>
      <c r="N1218">
        <f t="shared" si="56"/>
        <v>777.54418176347383</v>
      </c>
      <c r="O1218">
        <v>10</v>
      </c>
      <c r="P1218" t="s">
        <v>29</v>
      </c>
      <c r="Q1218" t="s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f t="shared" si="57"/>
        <v>0</v>
      </c>
      <c r="Y1218">
        <f t="shared" si="58"/>
        <v>777.54418176347383</v>
      </c>
    </row>
    <row r="1219" spans="1:25">
      <c r="A1219">
        <v>2021</v>
      </c>
      <c r="B1219" t="s">
        <v>25</v>
      </c>
      <c r="C1219">
        <v>29</v>
      </c>
      <c r="D1219" t="s">
        <v>79</v>
      </c>
      <c r="E1219">
        <v>33</v>
      </c>
      <c r="F1219">
        <v>1</v>
      </c>
      <c r="G1219" t="s">
        <v>62</v>
      </c>
      <c r="H1219" t="s">
        <v>34</v>
      </c>
      <c r="I1219" t="str">
        <f>VLOOKUP(H1219,[1]CODE_SHEET!$A$2:$G$153,3,FALSE)</f>
        <v>Porites</v>
      </c>
      <c r="J1219" t="str">
        <f>VLOOKUP(H1219,[1]CODE_SHEET!$A$2:$G$153,4,FALSE)</f>
        <v>astreoides</v>
      </c>
      <c r="K1219" s="1">
        <v>10</v>
      </c>
      <c r="L1219" s="1">
        <v>20</v>
      </c>
      <c r="M1219" s="1">
        <v>15</v>
      </c>
      <c r="N1219">
        <f t="shared" ref="N1219:N1282" si="59">PI()*(K1219/2)*M1219+PI()*(L1219/2)*M1219</f>
        <v>706.85834705770344</v>
      </c>
      <c r="O1219">
        <v>10</v>
      </c>
      <c r="P1219" t="s">
        <v>29</v>
      </c>
      <c r="Q1219" t="s">
        <v>30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f t="shared" si="57"/>
        <v>0</v>
      </c>
      <c r="Y1219">
        <f t="shared" si="58"/>
        <v>706.85834705770344</v>
      </c>
    </row>
    <row r="1220" spans="1:25">
      <c r="A1220">
        <v>2021</v>
      </c>
      <c r="B1220" t="s">
        <v>25</v>
      </c>
      <c r="C1220">
        <v>29</v>
      </c>
      <c r="D1220" t="s">
        <v>79</v>
      </c>
      <c r="E1220">
        <v>33</v>
      </c>
      <c r="F1220">
        <v>1</v>
      </c>
      <c r="G1220" t="s">
        <v>62</v>
      </c>
      <c r="H1220" t="s">
        <v>34</v>
      </c>
      <c r="I1220" t="str">
        <f>VLOOKUP(H1220,[1]CODE_SHEET!$A$2:$G$153,3,FALSE)</f>
        <v>Porites</v>
      </c>
      <c r="J1220" t="str">
        <f>VLOOKUP(H1220,[1]CODE_SHEET!$A$2:$G$153,4,FALSE)</f>
        <v>astreoides</v>
      </c>
      <c r="K1220" s="1">
        <v>10</v>
      </c>
      <c r="L1220" s="1">
        <v>15</v>
      </c>
      <c r="M1220" s="1">
        <v>21</v>
      </c>
      <c r="N1220">
        <f t="shared" si="59"/>
        <v>824.66807156732068</v>
      </c>
      <c r="O1220">
        <v>10</v>
      </c>
      <c r="P1220" t="s">
        <v>29</v>
      </c>
      <c r="Q1220" t="s">
        <v>30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f t="shared" si="57"/>
        <v>0</v>
      </c>
      <c r="Y1220">
        <f t="shared" si="58"/>
        <v>824.66807156732068</v>
      </c>
    </row>
    <row r="1221" spans="1:25">
      <c r="A1221">
        <v>2021</v>
      </c>
      <c r="B1221" t="s">
        <v>25</v>
      </c>
      <c r="C1221">
        <v>29</v>
      </c>
      <c r="D1221" t="s">
        <v>79</v>
      </c>
      <c r="E1221">
        <v>33</v>
      </c>
      <c r="F1221">
        <v>1</v>
      </c>
      <c r="G1221" t="s">
        <v>62</v>
      </c>
      <c r="H1221" t="s">
        <v>34</v>
      </c>
      <c r="I1221" t="str">
        <f>VLOOKUP(H1221,[1]CODE_SHEET!$A$2:$G$153,3,FALSE)</f>
        <v>Porites</v>
      </c>
      <c r="J1221" t="str">
        <f>VLOOKUP(H1221,[1]CODE_SHEET!$A$2:$G$153,4,FALSE)</f>
        <v>astreoides</v>
      </c>
      <c r="K1221" s="1">
        <v>30</v>
      </c>
      <c r="L1221" s="1">
        <v>20</v>
      </c>
      <c r="M1221" s="1">
        <v>5</v>
      </c>
      <c r="N1221">
        <f t="shared" si="59"/>
        <v>392.69908169872417</v>
      </c>
      <c r="O1221">
        <v>10</v>
      </c>
      <c r="P1221" t="s">
        <v>29</v>
      </c>
      <c r="Q1221" t="s">
        <v>30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f t="shared" si="57"/>
        <v>0</v>
      </c>
      <c r="Y1221">
        <f t="shared" si="58"/>
        <v>392.69908169872417</v>
      </c>
    </row>
    <row r="1222" spans="1:25">
      <c r="A1222">
        <v>2021</v>
      </c>
      <c r="B1222" t="s">
        <v>25</v>
      </c>
      <c r="C1222">
        <v>29</v>
      </c>
      <c r="D1222" t="s">
        <v>79</v>
      </c>
      <c r="E1222">
        <v>33</v>
      </c>
      <c r="F1222">
        <v>1</v>
      </c>
      <c r="G1222" t="s">
        <v>62</v>
      </c>
      <c r="H1222" t="s">
        <v>34</v>
      </c>
      <c r="I1222" t="str">
        <f>VLOOKUP(H1222,[1]CODE_SHEET!$A$2:$G$153,3,FALSE)</f>
        <v>Porites</v>
      </c>
      <c r="J1222" t="str">
        <f>VLOOKUP(H1222,[1]CODE_SHEET!$A$2:$G$153,4,FALSE)</f>
        <v>astreoides</v>
      </c>
      <c r="K1222" s="1">
        <v>25</v>
      </c>
      <c r="L1222" s="1">
        <v>20</v>
      </c>
      <c r="M1222" s="1">
        <v>5</v>
      </c>
      <c r="N1222">
        <f t="shared" si="59"/>
        <v>353.42917352885172</v>
      </c>
      <c r="O1222">
        <v>10</v>
      </c>
      <c r="P1222" t="s">
        <v>29</v>
      </c>
      <c r="Q1222" t="s">
        <v>30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f t="shared" si="57"/>
        <v>0</v>
      </c>
      <c r="Y1222">
        <f t="shared" si="58"/>
        <v>353.42917352885172</v>
      </c>
    </row>
    <row r="1223" spans="1:25">
      <c r="A1223">
        <v>2021</v>
      </c>
      <c r="B1223" t="s">
        <v>25</v>
      </c>
      <c r="C1223">
        <v>29</v>
      </c>
      <c r="D1223" t="s">
        <v>79</v>
      </c>
      <c r="E1223">
        <v>33</v>
      </c>
      <c r="F1223">
        <v>1</v>
      </c>
      <c r="G1223" t="s">
        <v>62</v>
      </c>
      <c r="H1223" t="s">
        <v>34</v>
      </c>
      <c r="I1223" t="str">
        <f>VLOOKUP(H1223,[1]CODE_SHEET!$A$2:$G$153,3,FALSE)</f>
        <v>Porites</v>
      </c>
      <c r="J1223" t="str">
        <f>VLOOKUP(H1223,[1]CODE_SHEET!$A$2:$G$153,4,FALSE)</f>
        <v>astreoides</v>
      </c>
      <c r="K1223" s="1">
        <v>22</v>
      </c>
      <c r="L1223" s="1">
        <v>5</v>
      </c>
      <c r="M1223" s="1">
        <v>5</v>
      </c>
      <c r="N1223">
        <f t="shared" si="59"/>
        <v>212.05750411731103</v>
      </c>
      <c r="O1223">
        <v>10</v>
      </c>
      <c r="P1223" t="s">
        <v>29</v>
      </c>
      <c r="Q1223" t="s">
        <v>30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f t="shared" si="57"/>
        <v>0</v>
      </c>
      <c r="Y1223">
        <f t="shared" si="58"/>
        <v>212.05750411731103</v>
      </c>
    </row>
    <row r="1224" spans="1:25">
      <c r="A1224">
        <v>2021</v>
      </c>
      <c r="B1224" t="s">
        <v>25</v>
      </c>
      <c r="C1224">
        <v>29</v>
      </c>
      <c r="D1224" t="s">
        <v>79</v>
      </c>
      <c r="E1224">
        <v>33</v>
      </c>
      <c r="F1224">
        <v>1</v>
      </c>
      <c r="G1224" t="s">
        <v>62</v>
      </c>
      <c r="H1224" t="s">
        <v>41</v>
      </c>
      <c r="I1224" t="str">
        <f>VLOOKUP(H1224,[1]CODE_SHEET!$A$2:$G$153,3,FALSE)</f>
        <v>Millepora</v>
      </c>
      <c r="J1224" t="str">
        <f>VLOOKUP(H1224,[1]CODE_SHEET!$A$2:$G$153,4,FALSE)</f>
        <v>alcicornis</v>
      </c>
      <c r="K1224" s="1">
        <v>20</v>
      </c>
      <c r="L1224" s="1">
        <v>10</v>
      </c>
      <c r="M1224" s="1">
        <v>21</v>
      </c>
      <c r="N1224">
        <f t="shared" si="59"/>
        <v>989.60168588078488</v>
      </c>
      <c r="O1224">
        <v>10</v>
      </c>
      <c r="P1224" t="s">
        <v>29</v>
      </c>
      <c r="Q1224" t="s">
        <v>30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f t="shared" si="57"/>
        <v>0</v>
      </c>
      <c r="Y1224">
        <f t="shared" si="58"/>
        <v>989.60168588078488</v>
      </c>
    </row>
    <row r="1225" spans="1:25">
      <c r="A1225">
        <v>2021</v>
      </c>
      <c r="B1225" t="s">
        <v>25</v>
      </c>
      <c r="C1225">
        <v>29</v>
      </c>
      <c r="D1225" t="s">
        <v>79</v>
      </c>
      <c r="E1225">
        <v>33</v>
      </c>
      <c r="F1225">
        <v>1</v>
      </c>
      <c r="G1225" t="s">
        <v>62</v>
      </c>
      <c r="H1225" t="s">
        <v>31</v>
      </c>
      <c r="I1225" t="str">
        <f>VLOOKUP(H1225,[1]CODE_SHEET!$A$2:$G$153,3,FALSE)</f>
        <v>Agaricia</v>
      </c>
      <c r="J1225" t="str">
        <f>VLOOKUP(H1225,[1]CODE_SHEET!$A$2:$G$153,4,FALSE)</f>
        <v>agaricites</v>
      </c>
      <c r="K1225" s="1">
        <v>20</v>
      </c>
      <c r="L1225" s="1">
        <v>10</v>
      </c>
      <c r="M1225" s="1">
        <v>11</v>
      </c>
      <c r="N1225">
        <f t="shared" si="59"/>
        <v>518.36278784231592</v>
      </c>
      <c r="O1225">
        <v>10</v>
      </c>
      <c r="P1225" t="s">
        <v>29</v>
      </c>
      <c r="Q1225" t="s">
        <v>30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f t="shared" si="57"/>
        <v>0</v>
      </c>
      <c r="Y1225">
        <f t="shared" si="58"/>
        <v>518.36278784231592</v>
      </c>
    </row>
    <row r="1226" spans="1:25">
      <c r="A1226">
        <v>2021</v>
      </c>
      <c r="B1226" t="s">
        <v>25</v>
      </c>
      <c r="C1226">
        <v>29</v>
      </c>
      <c r="D1226" t="s">
        <v>79</v>
      </c>
      <c r="E1226">
        <v>33</v>
      </c>
      <c r="F1226">
        <v>1</v>
      </c>
      <c r="G1226" t="s">
        <v>62</v>
      </c>
      <c r="H1226" t="s">
        <v>31</v>
      </c>
      <c r="I1226" t="str">
        <f>VLOOKUP(H1226,[1]CODE_SHEET!$A$2:$G$153,3,FALSE)</f>
        <v>Agaricia</v>
      </c>
      <c r="J1226" t="str">
        <f>VLOOKUP(H1226,[1]CODE_SHEET!$A$2:$G$153,4,FALSE)</f>
        <v>agaricites</v>
      </c>
      <c r="K1226" s="1">
        <v>15</v>
      </c>
      <c r="L1226" s="1">
        <v>20</v>
      </c>
      <c r="M1226" s="1">
        <v>11</v>
      </c>
      <c r="N1226">
        <f t="shared" si="59"/>
        <v>604.75658581603511</v>
      </c>
      <c r="O1226">
        <v>10</v>
      </c>
      <c r="P1226" t="s">
        <v>29</v>
      </c>
      <c r="Q1226" t="s">
        <v>30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f t="shared" si="57"/>
        <v>0</v>
      </c>
      <c r="Y1226">
        <f t="shared" si="58"/>
        <v>604.75658581603511</v>
      </c>
    </row>
    <row r="1227" spans="1:25">
      <c r="A1227">
        <v>2021</v>
      </c>
      <c r="B1227" t="s">
        <v>25</v>
      </c>
      <c r="C1227">
        <v>29</v>
      </c>
      <c r="D1227" t="s">
        <v>79</v>
      </c>
      <c r="E1227">
        <v>33</v>
      </c>
      <c r="F1227">
        <v>1</v>
      </c>
      <c r="G1227" t="s">
        <v>62</v>
      </c>
      <c r="H1227" t="s">
        <v>37</v>
      </c>
      <c r="I1227" t="str">
        <f>VLOOKUP(H1227,[1]CODE_SHEET!$A$2:$G$153,3,FALSE)</f>
        <v>Agaricia</v>
      </c>
      <c r="J1227" t="str">
        <f>VLOOKUP(H1227,[1]CODE_SHEET!$A$2:$G$153,4,FALSE)</f>
        <v>larmarcki</v>
      </c>
      <c r="K1227" s="1">
        <v>30</v>
      </c>
      <c r="L1227" s="1">
        <v>20</v>
      </c>
      <c r="M1227" s="1">
        <v>21</v>
      </c>
      <c r="N1227">
        <f t="shared" si="59"/>
        <v>1649.3361431346414</v>
      </c>
      <c r="O1227">
        <v>10</v>
      </c>
      <c r="P1227" t="s">
        <v>29</v>
      </c>
      <c r="Q1227" t="s">
        <v>30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f t="shared" si="57"/>
        <v>0</v>
      </c>
      <c r="Y1227">
        <f t="shared" si="58"/>
        <v>1649.3361431346414</v>
      </c>
    </row>
    <row r="1228" spans="1:25">
      <c r="A1228">
        <v>2021</v>
      </c>
      <c r="B1228" t="s">
        <v>25</v>
      </c>
      <c r="C1228">
        <v>29</v>
      </c>
      <c r="D1228" t="s">
        <v>79</v>
      </c>
      <c r="E1228">
        <v>33</v>
      </c>
      <c r="F1228">
        <v>1</v>
      </c>
      <c r="G1228" t="s">
        <v>62</v>
      </c>
      <c r="H1228" t="s">
        <v>31</v>
      </c>
      <c r="I1228" t="str">
        <f>VLOOKUP(H1228,[1]CODE_SHEET!$A$2:$G$153,3,FALSE)</f>
        <v>Agaricia</v>
      </c>
      <c r="J1228" t="str">
        <f>VLOOKUP(H1228,[1]CODE_SHEET!$A$2:$G$153,4,FALSE)</f>
        <v>agaricites</v>
      </c>
      <c r="K1228" s="1">
        <v>30</v>
      </c>
      <c r="L1228" s="1">
        <v>8</v>
      </c>
      <c r="M1228" s="1">
        <v>21</v>
      </c>
      <c r="N1228">
        <f t="shared" si="59"/>
        <v>1253.4954687823274</v>
      </c>
      <c r="O1228">
        <v>10</v>
      </c>
      <c r="P1228" t="s">
        <v>29</v>
      </c>
      <c r="Q1228" t="s">
        <v>30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f t="shared" si="57"/>
        <v>0</v>
      </c>
      <c r="Y1228">
        <f t="shared" si="58"/>
        <v>1253.4954687823274</v>
      </c>
    </row>
    <row r="1229" spans="1:25">
      <c r="A1229">
        <v>2021</v>
      </c>
      <c r="B1229" t="s">
        <v>25</v>
      </c>
      <c r="C1229">
        <v>29</v>
      </c>
      <c r="D1229" t="s">
        <v>79</v>
      </c>
      <c r="E1229">
        <v>33</v>
      </c>
      <c r="F1229">
        <v>1</v>
      </c>
      <c r="G1229" t="s">
        <v>62</v>
      </c>
      <c r="H1229" t="s">
        <v>37</v>
      </c>
      <c r="I1229" t="str">
        <f>VLOOKUP(H1229,[1]CODE_SHEET!$A$2:$G$153,3,FALSE)</f>
        <v>Agaricia</v>
      </c>
      <c r="J1229" t="str">
        <f>VLOOKUP(H1229,[1]CODE_SHEET!$A$2:$G$153,4,FALSE)</f>
        <v>larmarcki</v>
      </c>
      <c r="K1229" s="1">
        <v>20</v>
      </c>
      <c r="L1229" s="1">
        <v>30</v>
      </c>
      <c r="M1229" s="1">
        <v>31</v>
      </c>
      <c r="N1229">
        <f t="shared" si="59"/>
        <v>2434.7343065320897</v>
      </c>
      <c r="O1229">
        <v>10</v>
      </c>
      <c r="P1229" t="s">
        <v>29</v>
      </c>
      <c r="Q1229" t="s">
        <v>30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f t="shared" si="57"/>
        <v>0</v>
      </c>
      <c r="Y1229">
        <f t="shared" si="58"/>
        <v>2434.7343065320897</v>
      </c>
    </row>
    <row r="1230" spans="1:25">
      <c r="A1230">
        <v>2021</v>
      </c>
      <c r="B1230" t="s">
        <v>25</v>
      </c>
      <c r="C1230">
        <v>29</v>
      </c>
      <c r="D1230" t="s">
        <v>79</v>
      </c>
      <c r="E1230">
        <v>33</v>
      </c>
      <c r="F1230">
        <v>1</v>
      </c>
      <c r="G1230" t="s">
        <v>62</v>
      </c>
      <c r="H1230" t="s">
        <v>51</v>
      </c>
      <c r="I1230" t="str">
        <f>VLOOKUP(H1230,[1]CODE_SHEET!$A$2:$G$153,3,FALSE)</f>
        <v>Dichocoenia</v>
      </c>
      <c r="J1230" t="str">
        <f>VLOOKUP(H1230,[1]CODE_SHEET!$A$2:$G$153,4,FALSE)</f>
        <v>stokesii</v>
      </c>
      <c r="K1230" s="1">
        <v>10</v>
      </c>
      <c r="L1230" s="1">
        <v>5</v>
      </c>
      <c r="M1230" s="1">
        <v>11</v>
      </c>
      <c r="N1230">
        <f t="shared" si="59"/>
        <v>259.18139392115796</v>
      </c>
      <c r="O1230">
        <v>10</v>
      </c>
      <c r="P1230" t="s">
        <v>29</v>
      </c>
      <c r="Q1230" t="s">
        <v>30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f t="shared" si="57"/>
        <v>0</v>
      </c>
      <c r="Y1230">
        <f t="shared" si="58"/>
        <v>259.18139392115796</v>
      </c>
    </row>
    <row r="1231" spans="1:25">
      <c r="A1231">
        <v>2021</v>
      </c>
      <c r="B1231" t="s">
        <v>25</v>
      </c>
      <c r="C1231">
        <v>29</v>
      </c>
      <c r="D1231" t="s">
        <v>79</v>
      </c>
      <c r="E1231">
        <v>33</v>
      </c>
      <c r="F1231">
        <v>1</v>
      </c>
      <c r="G1231" t="s">
        <v>62</v>
      </c>
      <c r="H1231" t="s">
        <v>31</v>
      </c>
      <c r="I1231" t="str">
        <f>VLOOKUP(H1231,[1]CODE_SHEET!$A$2:$G$153,3,FALSE)</f>
        <v>Agaricia</v>
      </c>
      <c r="J1231" t="str">
        <f>VLOOKUP(H1231,[1]CODE_SHEET!$A$2:$G$153,4,FALSE)</f>
        <v>agaricites</v>
      </c>
      <c r="K1231" s="1">
        <v>40</v>
      </c>
      <c r="L1231" s="1">
        <v>10</v>
      </c>
      <c r="M1231" s="1">
        <v>31</v>
      </c>
      <c r="N1231">
        <f t="shared" si="59"/>
        <v>2434.7343065320897</v>
      </c>
      <c r="O1231">
        <v>10</v>
      </c>
      <c r="P1231" t="s">
        <v>29</v>
      </c>
      <c r="Q1231" t="s">
        <v>30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f t="shared" si="57"/>
        <v>0</v>
      </c>
      <c r="Y1231">
        <f t="shared" si="58"/>
        <v>2434.7343065320897</v>
      </c>
    </row>
    <row r="1232" spans="1:25">
      <c r="A1232">
        <v>2021</v>
      </c>
      <c r="B1232" t="s">
        <v>25</v>
      </c>
      <c r="C1232">
        <v>29</v>
      </c>
      <c r="D1232" t="s">
        <v>79</v>
      </c>
      <c r="E1232">
        <v>33</v>
      </c>
      <c r="F1232">
        <v>1</v>
      </c>
      <c r="G1232" t="s">
        <v>62</v>
      </c>
      <c r="H1232" t="s">
        <v>31</v>
      </c>
      <c r="I1232" t="str">
        <f>VLOOKUP(H1232,[1]CODE_SHEET!$A$2:$G$153,3,FALSE)</f>
        <v>Agaricia</v>
      </c>
      <c r="J1232" t="str">
        <f>VLOOKUP(H1232,[1]CODE_SHEET!$A$2:$G$153,4,FALSE)</f>
        <v>agaricites</v>
      </c>
      <c r="K1232" s="1">
        <v>50</v>
      </c>
      <c r="L1232" s="1">
        <v>5</v>
      </c>
      <c r="M1232" s="1">
        <v>21</v>
      </c>
      <c r="N1232">
        <f t="shared" si="59"/>
        <v>1814.2697574481056</v>
      </c>
      <c r="O1232">
        <v>10</v>
      </c>
      <c r="P1232" t="s">
        <v>29</v>
      </c>
      <c r="Q1232" t="s">
        <v>30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f t="shared" si="57"/>
        <v>0</v>
      </c>
      <c r="Y1232">
        <f t="shared" si="58"/>
        <v>1814.2697574481056</v>
      </c>
    </row>
    <row r="1233" spans="1:25">
      <c r="A1233">
        <v>2021</v>
      </c>
      <c r="B1233" t="s">
        <v>25</v>
      </c>
      <c r="C1233">
        <v>29</v>
      </c>
      <c r="D1233" t="s">
        <v>79</v>
      </c>
      <c r="E1233">
        <v>33</v>
      </c>
      <c r="F1233">
        <v>1</v>
      </c>
      <c r="G1233" t="s">
        <v>62</v>
      </c>
      <c r="H1233" t="s">
        <v>32</v>
      </c>
      <c r="I1233" t="str">
        <f>VLOOKUP(H1233,[1]CODE_SHEET!$A$2:$G$153,3,FALSE)</f>
        <v>Porites</v>
      </c>
      <c r="J1233" t="str">
        <f>VLOOKUP(H1233,[1]CODE_SHEET!$A$2:$G$153,4,FALSE)</f>
        <v>porites</v>
      </c>
      <c r="K1233" s="1">
        <v>75</v>
      </c>
      <c r="L1233" s="1">
        <v>20</v>
      </c>
      <c r="M1233" s="1">
        <v>15</v>
      </c>
      <c r="N1233">
        <f t="shared" si="59"/>
        <v>2238.3847656827274</v>
      </c>
      <c r="O1233">
        <v>10</v>
      </c>
      <c r="P1233" t="s">
        <v>29</v>
      </c>
      <c r="Q1233" t="s">
        <v>30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f t="shared" si="57"/>
        <v>0</v>
      </c>
      <c r="Y1233">
        <f t="shared" si="58"/>
        <v>2238.3847656827274</v>
      </c>
    </row>
    <row r="1234" spans="1:25">
      <c r="A1234">
        <v>2021</v>
      </c>
      <c r="B1234" t="s">
        <v>25</v>
      </c>
      <c r="C1234">
        <v>29</v>
      </c>
      <c r="D1234" t="s">
        <v>79</v>
      </c>
      <c r="E1234">
        <v>33</v>
      </c>
      <c r="F1234">
        <v>1</v>
      </c>
      <c r="G1234" t="s">
        <v>62</v>
      </c>
      <c r="H1234" t="s">
        <v>34</v>
      </c>
      <c r="I1234" t="str">
        <f>VLOOKUP(H1234,[1]CODE_SHEET!$A$2:$G$153,3,FALSE)</f>
        <v>Porites</v>
      </c>
      <c r="J1234" t="str">
        <f>VLOOKUP(H1234,[1]CODE_SHEET!$A$2:$G$153,4,FALSE)</f>
        <v>astreoides</v>
      </c>
      <c r="K1234" s="1">
        <v>20</v>
      </c>
      <c r="L1234" s="1">
        <v>15</v>
      </c>
      <c r="M1234" s="1">
        <v>16</v>
      </c>
      <c r="N1234">
        <f t="shared" si="59"/>
        <v>879.64594300514204</v>
      </c>
      <c r="O1234">
        <v>10</v>
      </c>
      <c r="P1234" t="s">
        <v>29</v>
      </c>
      <c r="Q1234" t="s">
        <v>30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f t="shared" si="57"/>
        <v>0</v>
      </c>
      <c r="Y1234">
        <f t="shared" si="58"/>
        <v>879.64594300514204</v>
      </c>
    </row>
    <row r="1235" spans="1:25">
      <c r="A1235">
        <v>2021</v>
      </c>
      <c r="B1235" t="s">
        <v>25</v>
      </c>
      <c r="C1235">
        <v>29</v>
      </c>
      <c r="D1235" t="s">
        <v>79</v>
      </c>
      <c r="E1235">
        <v>33</v>
      </c>
      <c r="F1235">
        <v>1</v>
      </c>
      <c r="G1235" t="s">
        <v>62</v>
      </c>
      <c r="H1235" t="s">
        <v>31</v>
      </c>
      <c r="I1235" t="str">
        <f>VLOOKUP(H1235,[1]CODE_SHEET!$A$2:$G$153,3,FALSE)</f>
        <v>Agaricia</v>
      </c>
      <c r="J1235" t="str">
        <f>VLOOKUP(H1235,[1]CODE_SHEET!$A$2:$G$153,4,FALSE)</f>
        <v>agaricites</v>
      </c>
      <c r="K1235" s="1">
        <v>30</v>
      </c>
      <c r="L1235" s="1">
        <v>20</v>
      </c>
      <c r="M1235" s="1">
        <v>25</v>
      </c>
      <c r="N1235">
        <f t="shared" si="59"/>
        <v>1963.4954084936207</v>
      </c>
      <c r="O1235">
        <v>10</v>
      </c>
      <c r="P1235" t="s">
        <v>29</v>
      </c>
      <c r="Q1235" t="s">
        <v>30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f t="shared" si="57"/>
        <v>0</v>
      </c>
      <c r="Y1235">
        <f t="shared" si="58"/>
        <v>1963.4954084936207</v>
      </c>
    </row>
    <row r="1236" spans="1:25">
      <c r="A1236">
        <v>2021</v>
      </c>
      <c r="B1236" t="s">
        <v>25</v>
      </c>
      <c r="C1236">
        <v>29</v>
      </c>
      <c r="D1236" t="s">
        <v>79</v>
      </c>
      <c r="E1236">
        <v>33</v>
      </c>
      <c r="F1236">
        <v>1</v>
      </c>
      <c r="G1236" t="s">
        <v>62</v>
      </c>
      <c r="H1236" t="s">
        <v>31</v>
      </c>
      <c r="I1236" t="str">
        <f>VLOOKUP(H1236,[1]CODE_SHEET!$A$2:$G$153,3,FALSE)</f>
        <v>Agaricia</v>
      </c>
      <c r="J1236" t="str">
        <f>VLOOKUP(H1236,[1]CODE_SHEET!$A$2:$G$153,4,FALSE)</f>
        <v>agaricites</v>
      </c>
      <c r="K1236" s="1">
        <v>30</v>
      </c>
      <c r="L1236" s="1">
        <v>20</v>
      </c>
      <c r="M1236" s="1">
        <v>5</v>
      </c>
      <c r="N1236">
        <f t="shared" si="59"/>
        <v>392.69908169872417</v>
      </c>
      <c r="O1236">
        <v>10</v>
      </c>
      <c r="P1236" t="s">
        <v>29</v>
      </c>
      <c r="Q1236" t="s">
        <v>30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f t="shared" si="57"/>
        <v>0</v>
      </c>
      <c r="Y1236">
        <f t="shared" si="58"/>
        <v>392.69908169872417</v>
      </c>
    </row>
    <row r="1237" spans="1:25">
      <c r="A1237">
        <v>2021</v>
      </c>
      <c r="B1237" t="s">
        <v>25</v>
      </c>
      <c r="C1237">
        <v>29</v>
      </c>
      <c r="D1237" t="s">
        <v>79</v>
      </c>
      <c r="E1237">
        <v>33</v>
      </c>
      <c r="F1237">
        <v>1</v>
      </c>
      <c r="G1237" t="s">
        <v>62</v>
      </c>
      <c r="H1237" t="s">
        <v>38</v>
      </c>
      <c r="I1237" t="str">
        <f>VLOOKUP(H1237,[1]CODE_SHEET!$A$2:$G$153,3,FALSE)</f>
        <v>Orbicella</v>
      </c>
      <c r="J1237" t="str">
        <f>VLOOKUP(H1237,[1]CODE_SHEET!$A$2:$G$153,4,FALSE)</f>
        <v>faveolata</v>
      </c>
      <c r="K1237" s="1">
        <v>20</v>
      </c>
      <c r="L1237" s="1">
        <v>15</v>
      </c>
      <c r="M1237" s="1">
        <v>15</v>
      </c>
      <c r="N1237">
        <f t="shared" si="59"/>
        <v>824.66807156732068</v>
      </c>
      <c r="O1237">
        <v>10</v>
      </c>
      <c r="P1237" t="s">
        <v>29</v>
      </c>
      <c r="Q1237" t="s">
        <v>30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f t="shared" si="57"/>
        <v>0</v>
      </c>
      <c r="Y1237">
        <f t="shared" si="58"/>
        <v>824.66807156732068</v>
      </c>
    </row>
    <row r="1238" spans="1:25">
      <c r="A1238">
        <v>2021</v>
      </c>
      <c r="B1238" t="s">
        <v>25</v>
      </c>
      <c r="C1238">
        <v>29</v>
      </c>
      <c r="D1238" t="s">
        <v>79</v>
      </c>
      <c r="E1238">
        <v>33</v>
      </c>
      <c r="F1238">
        <v>1</v>
      </c>
      <c r="G1238" t="s">
        <v>62</v>
      </c>
      <c r="H1238" t="s">
        <v>34</v>
      </c>
      <c r="I1238" t="str">
        <f>VLOOKUP(H1238,[1]CODE_SHEET!$A$2:$G$153,3,FALSE)</f>
        <v>Porites</v>
      </c>
      <c r="J1238" t="str">
        <f>VLOOKUP(H1238,[1]CODE_SHEET!$A$2:$G$153,4,FALSE)</f>
        <v>astreoides</v>
      </c>
      <c r="K1238" s="1">
        <v>30</v>
      </c>
      <c r="L1238" s="1">
        <v>20</v>
      </c>
      <c r="M1238" s="1">
        <v>5</v>
      </c>
      <c r="N1238">
        <f t="shared" si="59"/>
        <v>392.69908169872417</v>
      </c>
      <c r="O1238">
        <v>10</v>
      </c>
      <c r="P1238" t="s">
        <v>29</v>
      </c>
      <c r="Q1238" t="s">
        <v>30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f t="shared" si="57"/>
        <v>0</v>
      </c>
      <c r="Y1238">
        <f t="shared" si="58"/>
        <v>392.69908169872417</v>
      </c>
    </row>
    <row r="1239" spans="1:25">
      <c r="A1239">
        <v>2021</v>
      </c>
      <c r="B1239" t="s">
        <v>25</v>
      </c>
      <c r="C1239">
        <v>29</v>
      </c>
      <c r="D1239" t="s">
        <v>79</v>
      </c>
      <c r="E1239">
        <v>33</v>
      </c>
      <c r="F1239">
        <v>1</v>
      </c>
      <c r="G1239" t="s">
        <v>62</v>
      </c>
      <c r="H1239" t="s">
        <v>31</v>
      </c>
      <c r="I1239" t="str">
        <f>VLOOKUP(H1239,[1]CODE_SHEET!$A$2:$G$153,3,FALSE)</f>
        <v>Agaricia</v>
      </c>
      <c r="J1239" t="str">
        <f>VLOOKUP(H1239,[1]CODE_SHEET!$A$2:$G$153,4,FALSE)</f>
        <v>agaricites</v>
      </c>
      <c r="K1239" s="1">
        <v>50</v>
      </c>
      <c r="L1239" s="1">
        <v>30</v>
      </c>
      <c r="M1239" s="1">
        <v>21</v>
      </c>
      <c r="N1239">
        <f t="shared" si="59"/>
        <v>2638.9378290154264</v>
      </c>
      <c r="O1239">
        <v>10</v>
      </c>
      <c r="P1239" t="s">
        <v>29</v>
      </c>
      <c r="Q1239" t="s">
        <v>30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f t="shared" si="57"/>
        <v>0</v>
      </c>
      <c r="Y1239">
        <f t="shared" si="58"/>
        <v>2638.9378290154264</v>
      </c>
    </row>
    <row r="1240" spans="1:25">
      <c r="A1240">
        <v>2021</v>
      </c>
      <c r="B1240" t="s">
        <v>25</v>
      </c>
      <c r="C1240">
        <v>29</v>
      </c>
      <c r="D1240" t="s">
        <v>79</v>
      </c>
      <c r="E1240">
        <v>33</v>
      </c>
      <c r="F1240">
        <v>1</v>
      </c>
      <c r="G1240" t="s">
        <v>62</v>
      </c>
      <c r="H1240" t="s">
        <v>31</v>
      </c>
      <c r="I1240" t="str">
        <f>VLOOKUP(H1240,[1]CODE_SHEET!$A$2:$G$153,3,FALSE)</f>
        <v>Agaricia</v>
      </c>
      <c r="J1240" t="str">
        <f>VLOOKUP(H1240,[1]CODE_SHEET!$A$2:$G$153,4,FALSE)</f>
        <v>agaricites</v>
      </c>
      <c r="K1240" s="1">
        <v>40</v>
      </c>
      <c r="L1240" s="1">
        <v>10</v>
      </c>
      <c r="M1240" s="1">
        <v>21</v>
      </c>
      <c r="N1240">
        <f t="shared" si="59"/>
        <v>1649.3361431346416</v>
      </c>
      <c r="O1240">
        <v>10</v>
      </c>
      <c r="P1240" t="s">
        <v>29</v>
      </c>
      <c r="Q1240" t="s">
        <v>30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f t="shared" si="57"/>
        <v>0</v>
      </c>
      <c r="Y1240">
        <f t="shared" si="58"/>
        <v>1649.3361431346416</v>
      </c>
    </row>
    <row r="1241" spans="1:25">
      <c r="A1241">
        <v>2021</v>
      </c>
      <c r="B1241" t="s">
        <v>25</v>
      </c>
      <c r="C1241">
        <v>29</v>
      </c>
      <c r="D1241" t="s">
        <v>79</v>
      </c>
      <c r="E1241">
        <v>33</v>
      </c>
      <c r="F1241">
        <v>1</v>
      </c>
      <c r="G1241" t="s">
        <v>62</v>
      </c>
      <c r="H1241" t="s">
        <v>34</v>
      </c>
      <c r="I1241" t="str">
        <f>VLOOKUP(H1241,[1]CODE_SHEET!$A$2:$G$153,3,FALSE)</f>
        <v>Porites</v>
      </c>
      <c r="J1241" t="str">
        <f>VLOOKUP(H1241,[1]CODE_SHEET!$A$2:$G$153,4,FALSE)</f>
        <v>astreoides</v>
      </c>
      <c r="K1241" s="1">
        <v>30</v>
      </c>
      <c r="L1241" s="1">
        <v>15</v>
      </c>
      <c r="M1241" s="1">
        <v>11</v>
      </c>
      <c r="N1241">
        <f t="shared" si="59"/>
        <v>777.54418176347372</v>
      </c>
      <c r="O1241">
        <v>10</v>
      </c>
      <c r="P1241" t="s">
        <v>29</v>
      </c>
      <c r="Q1241" t="s">
        <v>30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f t="shared" si="57"/>
        <v>0</v>
      </c>
      <c r="Y1241">
        <f t="shared" si="58"/>
        <v>777.54418176347372</v>
      </c>
    </row>
    <row r="1242" spans="1:25">
      <c r="A1242">
        <v>2021</v>
      </c>
      <c r="B1242" t="s">
        <v>25</v>
      </c>
      <c r="C1242">
        <v>29</v>
      </c>
      <c r="D1242" t="s">
        <v>79</v>
      </c>
      <c r="E1242">
        <v>33</v>
      </c>
      <c r="F1242">
        <v>1</v>
      </c>
      <c r="G1242" t="s">
        <v>62</v>
      </c>
      <c r="H1242" t="s">
        <v>40</v>
      </c>
      <c r="I1242" t="str">
        <f>VLOOKUP(H1242,[1]CODE_SHEET!$A$2:$G$153,3,FALSE)</f>
        <v>Siderastrea</v>
      </c>
      <c r="J1242" t="str">
        <f>VLOOKUP(H1242,[1]CODE_SHEET!$A$2:$G$153,4,FALSE)</f>
        <v>siderea</v>
      </c>
      <c r="K1242" s="1">
        <v>30</v>
      </c>
      <c r="L1242" s="1">
        <v>40</v>
      </c>
      <c r="M1242" s="1">
        <v>12</v>
      </c>
      <c r="N1242">
        <f t="shared" si="59"/>
        <v>1319.468914507713</v>
      </c>
      <c r="O1242">
        <v>10</v>
      </c>
      <c r="P1242" t="s">
        <v>29</v>
      </c>
      <c r="Q1242" t="s">
        <v>30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f t="shared" si="57"/>
        <v>0</v>
      </c>
      <c r="Y1242">
        <f t="shared" si="58"/>
        <v>1319.468914507713</v>
      </c>
    </row>
    <row r="1243" spans="1:25">
      <c r="A1243">
        <v>2021</v>
      </c>
      <c r="B1243" t="s">
        <v>25</v>
      </c>
      <c r="C1243">
        <v>29</v>
      </c>
      <c r="D1243" t="s">
        <v>79</v>
      </c>
      <c r="E1243">
        <v>33</v>
      </c>
      <c r="F1243">
        <v>1</v>
      </c>
      <c r="G1243" t="s">
        <v>62</v>
      </c>
      <c r="H1243" t="s">
        <v>68</v>
      </c>
      <c r="I1243" t="str">
        <f>VLOOKUP(H1243,[1]CODE_SHEET!$A$2:$G$153,3,FALSE)</f>
        <v>Mycetophellia</v>
      </c>
      <c r="J1243" t="str">
        <f>VLOOKUP(H1243,[1]CODE_SHEET!$A$2:$G$153,4,FALSE)</f>
        <v>aliciae</v>
      </c>
      <c r="K1243" s="1">
        <v>10</v>
      </c>
      <c r="L1243" s="1">
        <v>12</v>
      </c>
      <c r="M1243" s="1">
        <v>5</v>
      </c>
      <c r="N1243">
        <f t="shared" si="59"/>
        <v>172.7875959474386</v>
      </c>
      <c r="O1243">
        <v>10</v>
      </c>
      <c r="P1243" t="s">
        <v>29</v>
      </c>
      <c r="Q1243" t="s">
        <v>30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f t="shared" si="57"/>
        <v>0</v>
      </c>
      <c r="Y1243">
        <f t="shared" si="58"/>
        <v>172.7875959474386</v>
      </c>
    </row>
    <row r="1244" spans="1:25">
      <c r="A1244">
        <v>2021</v>
      </c>
      <c r="B1244" t="s">
        <v>25</v>
      </c>
      <c r="C1244">
        <v>29</v>
      </c>
      <c r="D1244" t="s">
        <v>79</v>
      </c>
      <c r="E1244">
        <v>33</v>
      </c>
      <c r="F1244">
        <v>1</v>
      </c>
      <c r="G1244" t="s">
        <v>62</v>
      </c>
      <c r="H1244" t="s">
        <v>31</v>
      </c>
      <c r="I1244" t="str">
        <f>VLOOKUP(H1244,[1]CODE_SHEET!$A$2:$G$153,3,FALSE)</f>
        <v>Agaricia</v>
      </c>
      <c r="J1244" t="str">
        <f>VLOOKUP(H1244,[1]CODE_SHEET!$A$2:$G$153,4,FALSE)</f>
        <v>agaricites</v>
      </c>
      <c r="K1244" s="1">
        <v>60</v>
      </c>
      <c r="L1244" s="1">
        <v>20</v>
      </c>
      <c r="M1244" s="1">
        <v>31</v>
      </c>
      <c r="N1244">
        <f t="shared" si="59"/>
        <v>3895.5748904513434</v>
      </c>
      <c r="O1244">
        <v>10</v>
      </c>
      <c r="P1244" t="s">
        <v>29</v>
      </c>
      <c r="Q1244" t="s">
        <v>30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30</v>
      </c>
      <c r="X1244">
        <f t="shared" si="57"/>
        <v>1168.6724671354029</v>
      </c>
      <c r="Y1244">
        <f t="shared" si="58"/>
        <v>2726.9024233159407</v>
      </c>
    </row>
    <row r="1245" spans="1:25">
      <c r="A1245">
        <v>2021</v>
      </c>
      <c r="B1245" t="s">
        <v>25</v>
      </c>
      <c r="C1245">
        <v>29</v>
      </c>
      <c r="D1245" t="s">
        <v>60</v>
      </c>
      <c r="E1245">
        <v>18</v>
      </c>
      <c r="F1245">
        <v>1</v>
      </c>
      <c r="G1245" t="s">
        <v>62</v>
      </c>
      <c r="H1245" t="s">
        <v>32</v>
      </c>
      <c r="I1245" t="str">
        <f>VLOOKUP(H1245,[1]CODE_SHEET!$A$2:$G$153,3,FALSE)</f>
        <v>Porites</v>
      </c>
      <c r="J1245" t="str">
        <f>VLOOKUP(H1245,[1]CODE_SHEET!$A$2:$G$153,4,FALSE)</f>
        <v>porites</v>
      </c>
      <c r="K1245" s="1">
        <v>30</v>
      </c>
      <c r="L1245" s="1">
        <v>20</v>
      </c>
      <c r="M1245" s="1">
        <v>15</v>
      </c>
      <c r="N1245">
        <f t="shared" si="59"/>
        <v>1178.0972450961724</v>
      </c>
      <c r="O1245">
        <v>10</v>
      </c>
      <c r="P1245" t="s">
        <v>29</v>
      </c>
      <c r="Q1245" t="s">
        <v>30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f t="shared" si="57"/>
        <v>0</v>
      </c>
      <c r="Y1245">
        <f t="shared" si="58"/>
        <v>1178.0972450961724</v>
      </c>
    </row>
    <row r="1246" spans="1:25">
      <c r="A1246">
        <v>2021</v>
      </c>
      <c r="B1246" t="s">
        <v>25</v>
      </c>
      <c r="C1246">
        <v>29</v>
      </c>
      <c r="D1246" t="s">
        <v>60</v>
      </c>
      <c r="E1246">
        <v>18</v>
      </c>
      <c r="F1246">
        <v>1</v>
      </c>
      <c r="G1246" t="s">
        <v>62</v>
      </c>
      <c r="H1246" t="s">
        <v>33</v>
      </c>
      <c r="I1246" t="str">
        <f>VLOOKUP(H1246,[1]CODE_SHEET!$A$2:$G$153,3,FALSE)</f>
        <v>Orbicella</v>
      </c>
      <c r="J1246" t="str">
        <f>VLOOKUP(H1246,[1]CODE_SHEET!$A$2:$G$153,4,FALSE)</f>
        <v>annularis</v>
      </c>
      <c r="K1246" s="1">
        <v>100</v>
      </c>
      <c r="L1246" s="1">
        <v>120</v>
      </c>
      <c r="M1246" s="1">
        <v>151</v>
      </c>
      <c r="N1246">
        <f t="shared" si="59"/>
        <v>52181.853976126469</v>
      </c>
      <c r="O1246">
        <v>10</v>
      </c>
      <c r="P1246" t="s">
        <v>29</v>
      </c>
      <c r="Q1246" t="s">
        <v>30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f t="shared" si="57"/>
        <v>0</v>
      </c>
      <c r="Y1246">
        <f t="shared" si="58"/>
        <v>52181.853976126469</v>
      </c>
    </row>
    <row r="1247" spans="1:25">
      <c r="A1247">
        <v>2021</v>
      </c>
      <c r="B1247" t="s">
        <v>25</v>
      </c>
      <c r="C1247">
        <v>29</v>
      </c>
      <c r="D1247" t="s">
        <v>60</v>
      </c>
      <c r="E1247">
        <v>18</v>
      </c>
      <c r="F1247">
        <v>1</v>
      </c>
      <c r="G1247" t="s">
        <v>62</v>
      </c>
      <c r="H1247" t="s">
        <v>33</v>
      </c>
      <c r="I1247" t="str">
        <f>VLOOKUP(H1247,[1]CODE_SHEET!$A$2:$G$153,3,FALSE)</f>
        <v>Orbicella</v>
      </c>
      <c r="J1247" t="str">
        <f>VLOOKUP(H1247,[1]CODE_SHEET!$A$2:$G$153,4,FALSE)</f>
        <v>annularis</v>
      </c>
      <c r="K1247" s="1">
        <v>60</v>
      </c>
      <c r="L1247" s="1">
        <v>30</v>
      </c>
      <c r="M1247" s="1">
        <v>81</v>
      </c>
      <c r="N1247">
        <f t="shared" si="59"/>
        <v>11451.105222334796</v>
      </c>
      <c r="O1247">
        <v>10</v>
      </c>
      <c r="P1247" t="s">
        <v>29</v>
      </c>
      <c r="Q1247" t="s">
        <v>30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f t="shared" si="57"/>
        <v>0</v>
      </c>
      <c r="Y1247">
        <f t="shared" si="58"/>
        <v>11451.105222334796</v>
      </c>
    </row>
    <row r="1248" spans="1:25">
      <c r="A1248">
        <v>2021</v>
      </c>
      <c r="B1248" t="s">
        <v>25</v>
      </c>
      <c r="C1248">
        <v>29</v>
      </c>
      <c r="D1248" t="s">
        <v>60</v>
      </c>
      <c r="E1248">
        <v>18</v>
      </c>
      <c r="F1248">
        <v>1</v>
      </c>
      <c r="G1248" t="s">
        <v>62</v>
      </c>
      <c r="H1248" t="s">
        <v>33</v>
      </c>
      <c r="I1248" t="str">
        <f>VLOOKUP(H1248,[1]CODE_SHEET!$A$2:$G$153,3,FALSE)</f>
        <v>Orbicella</v>
      </c>
      <c r="J1248" t="str">
        <f>VLOOKUP(H1248,[1]CODE_SHEET!$A$2:$G$153,4,FALSE)</f>
        <v>annularis</v>
      </c>
      <c r="K1248" s="1">
        <v>100</v>
      </c>
      <c r="L1248" s="1">
        <v>45</v>
      </c>
      <c r="M1248" s="1">
        <v>61</v>
      </c>
      <c r="N1248">
        <f t="shared" si="59"/>
        <v>13893.69351050086</v>
      </c>
      <c r="O1248">
        <v>10</v>
      </c>
      <c r="P1248" t="s">
        <v>29</v>
      </c>
      <c r="Q1248" t="s">
        <v>30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f t="shared" si="57"/>
        <v>0</v>
      </c>
      <c r="Y1248">
        <f t="shared" si="58"/>
        <v>13893.69351050086</v>
      </c>
    </row>
    <row r="1249" spans="1:25">
      <c r="A1249">
        <v>2021</v>
      </c>
      <c r="B1249" t="s">
        <v>25</v>
      </c>
      <c r="C1249">
        <v>29</v>
      </c>
      <c r="D1249" t="s">
        <v>60</v>
      </c>
      <c r="E1249">
        <v>18</v>
      </c>
      <c r="F1249">
        <v>1</v>
      </c>
      <c r="G1249" t="s">
        <v>62</v>
      </c>
      <c r="H1249" t="s">
        <v>33</v>
      </c>
      <c r="I1249" t="str">
        <f>VLOOKUP(H1249,[1]CODE_SHEET!$A$2:$G$153,3,FALSE)</f>
        <v>Orbicella</v>
      </c>
      <c r="J1249" t="str">
        <f>VLOOKUP(H1249,[1]CODE_SHEET!$A$2:$G$153,4,FALSE)</f>
        <v>annularis</v>
      </c>
      <c r="K1249" s="1">
        <v>150</v>
      </c>
      <c r="L1249" s="1">
        <v>75</v>
      </c>
      <c r="M1249" s="1">
        <v>61</v>
      </c>
      <c r="N1249">
        <f t="shared" si="59"/>
        <v>21559.179585259953</v>
      </c>
      <c r="O1249">
        <v>10</v>
      </c>
      <c r="P1249" t="s">
        <v>29</v>
      </c>
      <c r="Q1249" t="s">
        <v>30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f t="shared" ref="X1249:X1312" si="60">SUM(U1249:W1249)/100*N1249</f>
        <v>0</v>
      </c>
      <c r="Y1249">
        <f t="shared" si="58"/>
        <v>21559.179585259953</v>
      </c>
    </row>
    <row r="1250" spans="1:25">
      <c r="A1250">
        <v>2021</v>
      </c>
      <c r="B1250" t="s">
        <v>25</v>
      </c>
      <c r="C1250">
        <v>29</v>
      </c>
      <c r="D1250" t="s">
        <v>60</v>
      </c>
      <c r="E1250">
        <v>18</v>
      </c>
      <c r="F1250">
        <v>1</v>
      </c>
      <c r="G1250" t="s">
        <v>62</v>
      </c>
      <c r="H1250" t="s">
        <v>34</v>
      </c>
      <c r="I1250" t="str">
        <f>VLOOKUP(H1250,[1]CODE_SHEET!$A$2:$G$153,3,FALSE)</f>
        <v>Porites</v>
      </c>
      <c r="J1250" t="str">
        <f>VLOOKUP(H1250,[1]CODE_SHEET!$A$2:$G$153,4,FALSE)</f>
        <v>astreoides</v>
      </c>
      <c r="K1250" s="1">
        <v>8</v>
      </c>
      <c r="L1250" s="1">
        <v>4</v>
      </c>
      <c r="M1250" s="1">
        <v>5</v>
      </c>
      <c r="N1250">
        <f t="shared" si="59"/>
        <v>94.247779607693786</v>
      </c>
      <c r="O1250">
        <v>10</v>
      </c>
      <c r="P1250" t="s">
        <v>29</v>
      </c>
      <c r="Q1250" t="s">
        <v>30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f t="shared" si="60"/>
        <v>0</v>
      </c>
      <c r="Y1250">
        <f t="shared" si="58"/>
        <v>94.247779607693786</v>
      </c>
    </row>
    <row r="1251" spans="1:25">
      <c r="A1251">
        <v>2021</v>
      </c>
      <c r="B1251" t="s">
        <v>25</v>
      </c>
      <c r="C1251">
        <v>29</v>
      </c>
      <c r="D1251" t="s">
        <v>60</v>
      </c>
      <c r="E1251">
        <v>18</v>
      </c>
      <c r="F1251">
        <v>1</v>
      </c>
      <c r="G1251" t="s">
        <v>62</v>
      </c>
      <c r="H1251" t="s">
        <v>39</v>
      </c>
      <c r="I1251" t="str">
        <f>VLOOKUP(H1251,[1]CODE_SHEET!$A$2:$G$153,3,FALSE)</f>
        <v>Pseudodiploria</v>
      </c>
      <c r="J1251" t="str">
        <f>VLOOKUP(H1251,[1]CODE_SHEET!$A$2:$G$153,4,FALSE)</f>
        <v>strigosa</v>
      </c>
      <c r="K1251" s="1">
        <v>50</v>
      </c>
      <c r="L1251" s="1">
        <v>50</v>
      </c>
      <c r="M1251" s="1">
        <v>41</v>
      </c>
      <c r="N1251">
        <f t="shared" si="59"/>
        <v>6440.2649398590765</v>
      </c>
      <c r="O1251">
        <v>10</v>
      </c>
      <c r="P1251" t="s">
        <v>29</v>
      </c>
      <c r="Q1251" t="s">
        <v>30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f t="shared" si="60"/>
        <v>0</v>
      </c>
      <c r="Y1251">
        <f t="shared" si="58"/>
        <v>6440.2649398590765</v>
      </c>
    </row>
    <row r="1252" spans="1:25">
      <c r="A1252">
        <v>2021</v>
      </c>
      <c r="B1252" t="s">
        <v>25</v>
      </c>
      <c r="C1252">
        <v>29</v>
      </c>
      <c r="D1252" t="s">
        <v>60</v>
      </c>
      <c r="E1252">
        <v>18</v>
      </c>
      <c r="F1252">
        <v>1</v>
      </c>
      <c r="G1252" t="s">
        <v>62</v>
      </c>
      <c r="H1252" t="s">
        <v>39</v>
      </c>
      <c r="I1252" t="str">
        <f>VLOOKUP(H1252,[1]CODE_SHEET!$A$2:$G$153,3,FALSE)</f>
        <v>Pseudodiploria</v>
      </c>
      <c r="J1252" t="str">
        <f>VLOOKUP(H1252,[1]CODE_SHEET!$A$2:$G$153,4,FALSE)</f>
        <v>strigosa</v>
      </c>
      <c r="K1252" s="1">
        <v>30</v>
      </c>
      <c r="L1252" s="1">
        <v>20</v>
      </c>
      <c r="M1252" s="1">
        <v>61</v>
      </c>
      <c r="N1252">
        <f t="shared" si="59"/>
        <v>4790.9287967244345</v>
      </c>
      <c r="O1252">
        <v>10</v>
      </c>
      <c r="P1252" t="s">
        <v>29</v>
      </c>
      <c r="Q1252" t="s">
        <v>30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f t="shared" si="60"/>
        <v>0</v>
      </c>
      <c r="Y1252">
        <f t="shared" si="58"/>
        <v>4790.9287967244345</v>
      </c>
    </row>
    <row r="1253" spans="1:25">
      <c r="A1253">
        <v>2021</v>
      </c>
      <c r="B1253" t="s">
        <v>25</v>
      </c>
      <c r="C1253">
        <v>29</v>
      </c>
      <c r="D1253" t="s">
        <v>60</v>
      </c>
      <c r="E1253">
        <v>18</v>
      </c>
      <c r="F1253">
        <v>1</v>
      </c>
      <c r="G1253" t="s">
        <v>62</v>
      </c>
      <c r="H1253" t="s">
        <v>33</v>
      </c>
      <c r="I1253" t="str">
        <f>VLOOKUP(H1253,[1]CODE_SHEET!$A$2:$G$153,3,FALSE)</f>
        <v>Orbicella</v>
      </c>
      <c r="J1253" t="str">
        <f>VLOOKUP(H1253,[1]CODE_SHEET!$A$2:$G$153,4,FALSE)</f>
        <v>annularis</v>
      </c>
      <c r="K1253" s="1">
        <v>40</v>
      </c>
      <c r="L1253" s="1">
        <v>20</v>
      </c>
      <c r="M1253" s="1">
        <v>11</v>
      </c>
      <c r="N1253">
        <f t="shared" si="59"/>
        <v>1036.7255756846318</v>
      </c>
      <c r="O1253">
        <v>10</v>
      </c>
      <c r="P1253" t="s">
        <v>29</v>
      </c>
      <c r="Q1253" t="s">
        <v>30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f t="shared" si="60"/>
        <v>0</v>
      </c>
      <c r="Y1253">
        <f t="shared" si="58"/>
        <v>1036.7255756846318</v>
      </c>
    </row>
    <row r="1254" spans="1:25">
      <c r="A1254">
        <v>2021</v>
      </c>
      <c r="B1254" t="s">
        <v>25</v>
      </c>
      <c r="C1254">
        <v>29</v>
      </c>
      <c r="D1254" t="s">
        <v>60</v>
      </c>
      <c r="E1254">
        <v>18</v>
      </c>
      <c r="F1254">
        <v>1</v>
      </c>
      <c r="G1254" t="s">
        <v>62</v>
      </c>
      <c r="H1254" t="s">
        <v>31</v>
      </c>
      <c r="I1254" t="str">
        <f>VLOOKUP(H1254,[1]CODE_SHEET!$A$2:$G$153,3,FALSE)</f>
        <v>Agaricia</v>
      </c>
      <c r="J1254" t="str">
        <f>VLOOKUP(H1254,[1]CODE_SHEET!$A$2:$G$153,4,FALSE)</f>
        <v>agaricites</v>
      </c>
      <c r="K1254" s="1">
        <v>22</v>
      </c>
      <c r="L1254" s="1">
        <v>5</v>
      </c>
      <c r="M1254" s="1">
        <v>11</v>
      </c>
      <c r="N1254">
        <f t="shared" si="59"/>
        <v>466.52650905808423</v>
      </c>
      <c r="O1254">
        <v>10</v>
      </c>
      <c r="P1254" t="s">
        <v>29</v>
      </c>
      <c r="Q1254" t="s">
        <v>30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f t="shared" si="60"/>
        <v>0</v>
      </c>
      <c r="Y1254">
        <f t="shared" si="58"/>
        <v>466.52650905808423</v>
      </c>
    </row>
    <row r="1255" spans="1:25">
      <c r="A1255">
        <v>2021</v>
      </c>
      <c r="B1255" t="s">
        <v>25</v>
      </c>
      <c r="C1255">
        <v>29</v>
      </c>
      <c r="D1255" t="s">
        <v>60</v>
      </c>
      <c r="E1255">
        <v>18</v>
      </c>
      <c r="F1255">
        <v>1</v>
      </c>
      <c r="G1255" t="s">
        <v>62</v>
      </c>
      <c r="H1255" t="s">
        <v>31</v>
      </c>
      <c r="I1255" t="str">
        <f>VLOOKUP(H1255,[1]CODE_SHEET!$A$2:$G$153,3,FALSE)</f>
        <v>Agaricia</v>
      </c>
      <c r="J1255" t="str">
        <f>VLOOKUP(H1255,[1]CODE_SHEET!$A$2:$G$153,4,FALSE)</f>
        <v>agaricites</v>
      </c>
      <c r="K1255" s="1">
        <v>8</v>
      </c>
      <c r="L1255" s="1">
        <v>10</v>
      </c>
      <c r="M1255" s="1">
        <v>7</v>
      </c>
      <c r="N1255">
        <f t="shared" si="59"/>
        <v>197.92033717615698</v>
      </c>
      <c r="O1255">
        <v>10</v>
      </c>
      <c r="P1255" t="s">
        <v>29</v>
      </c>
      <c r="Q1255" t="s">
        <v>30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f t="shared" si="60"/>
        <v>0</v>
      </c>
      <c r="Y1255">
        <f t="shared" si="58"/>
        <v>197.92033717615698</v>
      </c>
    </row>
    <row r="1256" spans="1:25">
      <c r="A1256">
        <v>2021</v>
      </c>
      <c r="B1256" t="s">
        <v>25</v>
      </c>
      <c r="C1256">
        <v>29</v>
      </c>
      <c r="D1256" t="s">
        <v>60</v>
      </c>
      <c r="E1256">
        <v>18</v>
      </c>
      <c r="F1256">
        <v>1</v>
      </c>
      <c r="G1256" t="s">
        <v>62</v>
      </c>
      <c r="H1256" t="s">
        <v>31</v>
      </c>
      <c r="I1256" t="str">
        <f>VLOOKUP(H1256,[1]CODE_SHEET!$A$2:$G$153,3,FALSE)</f>
        <v>Agaricia</v>
      </c>
      <c r="J1256" t="str">
        <f>VLOOKUP(H1256,[1]CODE_SHEET!$A$2:$G$153,4,FALSE)</f>
        <v>agaricites</v>
      </c>
      <c r="K1256" s="1">
        <v>20</v>
      </c>
      <c r="L1256" s="1">
        <v>5</v>
      </c>
      <c r="M1256" s="1">
        <v>11</v>
      </c>
      <c r="N1256">
        <f t="shared" si="59"/>
        <v>431.96898986859657</v>
      </c>
      <c r="O1256">
        <v>10</v>
      </c>
      <c r="P1256" t="s">
        <v>29</v>
      </c>
      <c r="Q1256" t="s">
        <v>30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f t="shared" si="60"/>
        <v>0</v>
      </c>
      <c r="Y1256">
        <f t="shared" ref="Y1256:Y1319" si="61">N1256-X1256</f>
        <v>431.96898986859657</v>
      </c>
    </row>
    <row r="1257" spans="1:25">
      <c r="A1257">
        <v>2021</v>
      </c>
      <c r="B1257" t="s">
        <v>25</v>
      </c>
      <c r="C1257">
        <v>29</v>
      </c>
      <c r="D1257" t="s">
        <v>60</v>
      </c>
      <c r="E1257">
        <v>18</v>
      </c>
      <c r="F1257">
        <v>1</v>
      </c>
      <c r="G1257" t="s">
        <v>62</v>
      </c>
      <c r="H1257" t="s">
        <v>33</v>
      </c>
      <c r="I1257" t="str">
        <f>VLOOKUP(H1257,[1]CODE_SHEET!$A$2:$G$153,3,FALSE)</f>
        <v>Orbicella</v>
      </c>
      <c r="J1257" t="str">
        <f>VLOOKUP(H1257,[1]CODE_SHEET!$A$2:$G$153,4,FALSE)</f>
        <v>annularis</v>
      </c>
      <c r="K1257" s="1">
        <v>50</v>
      </c>
      <c r="L1257" s="1">
        <v>40</v>
      </c>
      <c r="M1257" s="1">
        <v>21</v>
      </c>
      <c r="N1257">
        <f t="shared" si="59"/>
        <v>2968.8050576423548</v>
      </c>
      <c r="O1257">
        <v>10</v>
      </c>
      <c r="P1257" t="s">
        <v>29</v>
      </c>
      <c r="Q1257" t="s">
        <v>30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f t="shared" si="60"/>
        <v>0</v>
      </c>
      <c r="Y1257">
        <f t="shared" si="61"/>
        <v>2968.8050576423548</v>
      </c>
    </row>
    <row r="1258" spans="1:25">
      <c r="A1258">
        <v>2021</v>
      </c>
      <c r="B1258" t="s">
        <v>25</v>
      </c>
      <c r="C1258">
        <v>29</v>
      </c>
      <c r="D1258" t="s">
        <v>60</v>
      </c>
      <c r="E1258">
        <v>18</v>
      </c>
      <c r="F1258">
        <v>1</v>
      </c>
      <c r="G1258" t="s">
        <v>62</v>
      </c>
      <c r="H1258" t="s">
        <v>64</v>
      </c>
      <c r="I1258" t="str">
        <f>VLOOKUP(H1258,[1]CODE_SHEET!$A$2:$G$153,3,FALSE)</f>
        <v>Madracis</v>
      </c>
      <c r="J1258" t="str">
        <f>VLOOKUP(H1258,[1]CODE_SHEET!$A$2:$G$153,4,FALSE)</f>
        <v>senaria</v>
      </c>
      <c r="K1258" s="1">
        <v>10</v>
      </c>
      <c r="L1258" s="1">
        <v>10</v>
      </c>
      <c r="M1258" s="1">
        <v>2</v>
      </c>
      <c r="N1258">
        <f t="shared" si="59"/>
        <v>62.831853071795862</v>
      </c>
      <c r="O1258">
        <v>10</v>
      </c>
      <c r="P1258" t="s">
        <v>29</v>
      </c>
      <c r="Q1258" t="s">
        <v>30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f t="shared" si="60"/>
        <v>0</v>
      </c>
      <c r="Y1258">
        <f t="shared" si="61"/>
        <v>62.831853071795862</v>
      </c>
    </row>
    <row r="1259" spans="1:25">
      <c r="A1259">
        <v>2021</v>
      </c>
      <c r="B1259" t="s">
        <v>25</v>
      </c>
      <c r="C1259">
        <v>29</v>
      </c>
      <c r="D1259" t="s">
        <v>60</v>
      </c>
      <c r="E1259">
        <v>18</v>
      </c>
      <c r="F1259">
        <v>1</v>
      </c>
      <c r="G1259" t="s">
        <v>62</v>
      </c>
      <c r="H1259" t="s">
        <v>64</v>
      </c>
      <c r="I1259" t="str">
        <f>VLOOKUP(H1259,[1]CODE_SHEET!$A$2:$G$153,3,FALSE)</f>
        <v>Madracis</v>
      </c>
      <c r="J1259" t="str">
        <f>VLOOKUP(H1259,[1]CODE_SHEET!$A$2:$G$153,4,FALSE)</f>
        <v>senaria</v>
      </c>
      <c r="K1259" s="1">
        <v>10</v>
      </c>
      <c r="L1259" s="1">
        <v>23</v>
      </c>
      <c r="M1259" s="1">
        <v>5</v>
      </c>
      <c r="N1259">
        <f t="shared" si="59"/>
        <v>259.18139392115791</v>
      </c>
      <c r="O1259">
        <v>10</v>
      </c>
      <c r="P1259" t="s">
        <v>29</v>
      </c>
      <c r="Q1259" t="s">
        <v>30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f t="shared" si="60"/>
        <v>0</v>
      </c>
      <c r="Y1259">
        <f t="shared" si="61"/>
        <v>259.18139392115791</v>
      </c>
    </row>
    <row r="1260" spans="1:25">
      <c r="A1260">
        <v>2021</v>
      </c>
      <c r="B1260" t="s">
        <v>25</v>
      </c>
      <c r="C1260">
        <v>29</v>
      </c>
      <c r="D1260" t="s">
        <v>60</v>
      </c>
      <c r="E1260">
        <v>18</v>
      </c>
      <c r="F1260">
        <v>1</v>
      </c>
      <c r="G1260" t="s">
        <v>62</v>
      </c>
      <c r="H1260" t="s">
        <v>38</v>
      </c>
      <c r="I1260" t="str">
        <f>VLOOKUP(H1260,[1]CODE_SHEET!$A$2:$G$153,3,FALSE)</f>
        <v>Orbicella</v>
      </c>
      <c r="J1260" t="str">
        <f>VLOOKUP(H1260,[1]CODE_SHEET!$A$2:$G$153,4,FALSE)</f>
        <v>faveolata</v>
      </c>
      <c r="K1260" s="1">
        <v>20</v>
      </c>
      <c r="L1260" s="1">
        <v>30</v>
      </c>
      <c r="M1260" s="1">
        <v>11</v>
      </c>
      <c r="N1260">
        <f t="shared" si="59"/>
        <v>863.93797973719302</v>
      </c>
      <c r="O1260">
        <v>10</v>
      </c>
      <c r="P1260" t="s">
        <v>29</v>
      </c>
      <c r="Q1260" t="s">
        <v>30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f t="shared" si="60"/>
        <v>0</v>
      </c>
      <c r="Y1260">
        <f t="shared" si="61"/>
        <v>863.93797973719302</v>
      </c>
    </row>
    <row r="1261" spans="1:25">
      <c r="A1261">
        <v>2021</v>
      </c>
      <c r="B1261" t="s">
        <v>25</v>
      </c>
      <c r="C1261">
        <v>29</v>
      </c>
      <c r="D1261" t="s">
        <v>60</v>
      </c>
      <c r="E1261">
        <v>18</v>
      </c>
      <c r="F1261">
        <v>1</v>
      </c>
      <c r="G1261" t="s">
        <v>62</v>
      </c>
      <c r="H1261" t="s">
        <v>31</v>
      </c>
      <c r="I1261" t="str">
        <f>VLOOKUP(H1261,[1]CODE_SHEET!$A$2:$G$153,3,FALSE)</f>
        <v>Agaricia</v>
      </c>
      <c r="J1261" t="str">
        <f>VLOOKUP(H1261,[1]CODE_SHEET!$A$2:$G$153,4,FALSE)</f>
        <v>agaricites</v>
      </c>
      <c r="K1261" s="1">
        <v>30</v>
      </c>
      <c r="L1261" s="1">
        <v>10</v>
      </c>
      <c r="M1261" s="1">
        <v>5</v>
      </c>
      <c r="N1261">
        <f t="shared" si="59"/>
        <v>314.15926535897933</v>
      </c>
      <c r="O1261">
        <v>10</v>
      </c>
      <c r="P1261" t="s">
        <v>29</v>
      </c>
      <c r="Q1261" t="s">
        <v>30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f t="shared" si="60"/>
        <v>0</v>
      </c>
      <c r="Y1261">
        <f t="shared" si="61"/>
        <v>314.15926535897933</v>
      </c>
    </row>
    <row r="1262" spans="1:25">
      <c r="A1262">
        <v>2021</v>
      </c>
      <c r="B1262" t="s">
        <v>25</v>
      </c>
      <c r="C1262">
        <v>29</v>
      </c>
      <c r="D1262" t="s">
        <v>60</v>
      </c>
      <c r="E1262">
        <v>18</v>
      </c>
      <c r="F1262">
        <v>1</v>
      </c>
      <c r="G1262" t="s">
        <v>62</v>
      </c>
      <c r="H1262" t="s">
        <v>34</v>
      </c>
      <c r="I1262" t="str">
        <f>VLOOKUP(H1262,[1]CODE_SHEET!$A$2:$G$153,3,FALSE)</f>
        <v>Porites</v>
      </c>
      <c r="J1262" t="str">
        <f>VLOOKUP(H1262,[1]CODE_SHEET!$A$2:$G$153,4,FALSE)</f>
        <v>astreoides</v>
      </c>
      <c r="K1262" s="1">
        <v>20</v>
      </c>
      <c r="L1262" s="1">
        <v>5</v>
      </c>
      <c r="M1262" s="1">
        <v>11</v>
      </c>
      <c r="N1262">
        <f t="shared" si="59"/>
        <v>431.96898986859657</v>
      </c>
      <c r="O1262">
        <v>10</v>
      </c>
      <c r="P1262" t="s">
        <v>29</v>
      </c>
      <c r="Q1262" t="s">
        <v>30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f t="shared" si="60"/>
        <v>0</v>
      </c>
      <c r="Y1262">
        <f t="shared" si="61"/>
        <v>431.96898986859657</v>
      </c>
    </row>
    <row r="1263" spans="1:25">
      <c r="A1263">
        <v>2021</v>
      </c>
      <c r="B1263" t="s">
        <v>25</v>
      </c>
      <c r="C1263">
        <v>29</v>
      </c>
      <c r="D1263" t="s">
        <v>60</v>
      </c>
      <c r="E1263">
        <v>18</v>
      </c>
      <c r="F1263">
        <v>1</v>
      </c>
      <c r="G1263" t="s">
        <v>62</v>
      </c>
      <c r="H1263" t="s">
        <v>39</v>
      </c>
      <c r="I1263" t="str">
        <f>VLOOKUP(H1263,[1]CODE_SHEET!$A$2:$G$153,3,FALSE)</f>
        <v>Pseudodiploria</v>
      </c>
      <c r="J1263" t="str">
        <f>VLOOKUP(H1263,[1]CODE_SHEET!$A$2:$G$153,4,FALSE)</f>
        <v>strigosa</v>
      </c>
      <c r="K1263" s="1">
        <v>30</v>
      </c>
      <c r="L1263" s="1">
        <v>20</v>
      </c>
      <c r="M1263" s="1">
        <v>31</v>
      </c>
      <c r="N1263">
        <f t="shared" si="59"/>
        <v>2434.7343065320897</v>
      </c>
      <c r="O1263">
        <v>10</v>
      </c>
      <c r="P1263" t="s">
        <v>29</v>
      </c>
      <c r="Q1263" t="s">
        <v>30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f t="shared" si="60"/>
        <v>0</v>
      </c>
      <c r="Y1263">
        <f t="shared" si="61"/>
        <v>2434.7343065320897</v>
      </c>
    </row>
    <row r="1264" spans="1:25">
      <c r="A1264">
        <v>2021</v>
      </c>
      <c r="B1264" t="s">
        <v>25</v>
      </c>
      <c r="C1264">
        <v>29</v>
      </c>
      <c r="D1264" t="s">
        <v>60</v>
      </c>
      <c r="E1264">
        <v>18</v>
      </c>
      <c r="F1264">
        <v>1</v>
      </c>
      <c r="G1264" t="s">
        <v>62</v>
      </c>
      <c r="H1264" t="s">
        <v>34</v>
      </c>
      <c r="I1264" t="str">
        <f>VLOOKUP(H1264,[1]CODE_SHEET!$A$2:$G$153,3,FALSE)</f>
        <v>Porites</v>
      </c>
      <c r="J1264" t="str">
        <f>VLOOKUP(H1264,[1]CODE_SHEET!$A$2:$G$153,4,FALSE)</f>
        <v>astreoides</v>
      </c>
      <c r="K1264" s="1">
        <v>20</v>
      </c>
      <c r="L1264" s="1">
        <v>30</v>
      </c>
      <c r="M1264" s="1">
        <v>15</v>
      </c>
      <c r="N1264">
        <f t="shared" si="59"/>
        <v>1178.0972450961724</v>
      </c>
      <c r="O1264">
        <v>10</v>
      </c>
      <c r="P1264" t="s">
        <v>29</v>
      </c>
      <c r="Q1264" t="s">
        <v>30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f t="shared" si="60"/>
        <v>0</v>
      </c>
      <c r="Y1264">
        <f t="shared" si="61"/>
        <v>1178.0972450961724</v>
      </c>
    </row>
    <row r="1265" spans="1:25">
      <c r="A1265">
        <v>2021</v>
      </c>
      <c r="B1265" t="s">
        <v>25</v>
      </c>
      <c r="C1265">
        <v>29</v>
      </c>
      <c r="D1265" t="s">
        <v>60</v>
      </c>
      <c r="E1265">
        <v>18</v>
      </c>
      <c r="F1265">
        <v>1</v>
      </c>
      <c r="G1265" t="s">
        <v>62</v>
      </c>
      <c r="H1265" t="s">
        <v>38</v>
      </c>
      <c r="I1265" t="str">
        <f>VLOOKUP(H1265,[1]CODE_SHEET!$A$2:$G$153,3,FALSE)</f>
        <v>Orbicella</v>
      </c>
      <c r="J1265" t="str">
        <f>VLOOKUP(H1265,[1]CODE_SHEET!$A$2:$G$153,4,FALSE)</f>
        <v>faveolata</v>
      </c>
      <c r="K1265" s="1">
        <v>40</v>
      </c>
      <c r="L1265" s="1">
        <v>30</v>
      </c>
      <c r="M1265" s="1">
        <v>21</v>
      </c>
      <c r="N1265">
        <f t="shared" si="59"/>
        <v>2309.070600388498</v>
      </c>
      <c r="O1265">
        <v>10</v>
      </c>
      <c r="P1265" t="s">
        <v>29</v>
      </c>
      <c r="Q1265" t="s">
        <v>30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f t="shared" si="60"/>
        <v>0</v>
      </c>
      <c r="Y1265">
        <f t="shared" si="61"/>
        <v>2309.070600388498</v>
      </c>
    </row>
    <row r="1266" spans="1:25">
      <c r="A1266">
        <v>2021</v>
      </c>
      <c r="B1266" t="s">
        <v>25</v>
      </c>
      <c r="C1266">
        <v>29</v>
      </c>
      <c r="D1266" t="s">
        <v>60</v>
      </c>
      <c r="E1266">
        <v>18</v>
      </c>
      <c r="F1266">
        <v>1</v>
      </c>
      <c r="G1266" t="s">
        <v>62</v>
      </c>
      <c r="H1266" t="s">
        <v>34</v>
      </c>
      <c r="I1266" t="str">
        <f>VLOOKUP(H1266,[1]CODE_SHEET!$A$2:$G$153,3,FALSE)</f>
        <v>Porites</v>
      </c>
      <c r="J1266" t="str">
        <f>VLOOKUP(H1266,[1]CODE_SHEET!$A$2:$G$153,4,FALSE)</f>
        <v>astreoides</v>
      </c>
      <c r="K1266" s="1">
        <v>10</v>
      </c>
      <c r="L1266" s="1">
        <v>10</v>
      </c>
      <c r="M1266" s="1">
        <v>15</v>
      </c>
      <c r="N1266">
        <f t="shared" si="59"/>
        <v>471.23889803846896</v>
      </c>
      <c r="O1266">
        <v>10</v>
      </c>
      <c r="P1266" t="s">
        <v>29</v>
      </c>
      <c r="Q1266" t="s">
        <v>30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f t="shared" si="60"/>
        <v>0</v>
      </c>
      <c r="Y1266">
        <f t="shared" si="61"/>
        <v>471.23889803846896</v>
      </c>
    </row>
    <row r="1267" spans="1:25">
      <c r="A1267">
        <v>2021</v>
      </c>
      <c r="B1267" t="s">
        <v>25</v>
      </c>
      <c r="C1267">
        <v>29</v>
      </c>
      <c r="D1267" t="s">
        <v>60</v>
      </c>
      <c r="E1267">
        <v>18</v>
      </c>
      <c r="F1267">
        <v>1</v>
      </c>
      <c r="G1267" t="s">
        <v>62</v>
      </c>
      <c r="H1267" t="s">
        <v>34</v>
      </c>
      <c r="I1267" t="str">
        <f>VLOOKUP(H1267,[1]CODE_SHEET!$A$2:$G$153,3,FALSE)</f>
        <v>Porites</v>
      </c>
      <c r="J1267" t="str">
        <f>VLOOKUP(H1267,[1]CODE_SHEET!$A$2:$G$153,4,FALSE)</f>
        <v>astreoides</v>
      </c>
      <c r="K1267" s="1">
        <v>15</v>
      </c>
      <c r="L1267" s="1">
        <v>20</v>
      </c>
      <c r="M1267" s="1">
        <v>11</v>
      </c>
      <c r="N1267">
        <f t="shared" si="59"/>
        <v>604.75658581603511</v>
      </c>
      <c r="O1267">
        <v>10</v>
      </c>
      <c r="P1267" t="s">
        <v>29</v>
      </c>
      <c r="Q1267" t="s">
        <v>30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f t="shared" si="60"/>
        <v>0</v>
      </c>
      <c r="Y1267">
        <f t="shared" si="61"/>
        <v>604.75658581603511</v>
      </c>
    </row>
    <row r="1268" spans="1:25">
      <c r="A1268">
        <v>2021</v>
      </c>
      <c r="B1268" t="s">
        <v>25</v>
      </c>
      <c r="C1268">
        <v>29</v>
      </c>
      <c r="D1268" t="s">
        <v>60</v>
      </c>
      <c r="E1268">
        <v>18</v>
      </c>
      <c r="F1268">
        <v>1</v>
      </c>
      <c r="G1268" t="s">
        <v>62</v>
      </c>
      <c r="H1268" t="s">
        <v>34</v>
      </c>
      <c r="I1268" t="str">
        <f>VLOOKUP(H1268,[1]CODE_SHEET!$A$2:$G$153,3,FALSE)</f>
        <v>Porites</v>
      </c>
      <c r="J1268" t="str">
        <f>VLOOKUP(H1268,[1]CODE_SHEET!$A$2:$G$153,4,FALSE)</f>
        <v>astreoides</v>
      </c>
      <c r="K1268" s="1">
        <v>10</v>
      </c>
      <c r="L1268" s="1">
        <v>15</v>
      </c>
      <c r="M1268" s="1">
        <v>11</v>
      </c>
      <c r="N1268">
        <f t="shared" si="59"/>
        <v>431.96898986859651</v>
      </c>
      <c r="O1268">
        <v>10</v>
      </c>
      <c r="P1268" t="s">
        <v>29</v>
      </c>
      <c r="Q1268" t="s">
        <v>30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f t="shared" si="60"/>
        <v>0</v>
      </c>
      <c r="Y1268">
        <f t="shared" si="61"/>
        <v>431.96898986859651</v>
      </c>
    </row>
    <row r="1269" spans="1:25">
      <c r="A1269">
        <v>2021</v>
      </c>
      <c r="B1269" t="s">
        <v>25</v>
      </c>
      <c r="C1269">
        <v>29</v>
      </c>
      <c r="D1269" t="s">
        <v>60</v>
      </c>
      <c r="E1269">
        <v>18</v>
      </c>
      <c r="F1269">
        <v>1</v>
      </c>
      <c r="G1269" t="s">
        <v>62</v>
      </c>
      <c r="H1269" t="s">
        <v>38</v>
      </c>
      <c r="I1269" t="str">
        <f>VLOOKUP(H1269,[1]CODE_SHEET!$A$2:$G$153,3,FALSE)</f>
        <v>Orbicella</v>
      </c>
      <c r="J1269" t="str">
        <f>VLOOKUP(H1269,[1]CODE_SHEET!$A$2:$G$153,4,FALSE)</f>
        <v>faveolata</v>
      </c>
      <c r="K1269" s="1">
        <v>70</v>
      </c>
      <c r="L1269" s="1">
        <v>60</v>
      </c>
      <c r="M1269" s="1">
        <v>41</v>
      </c>
      <c r="N1269">
        <f t="shared" si="59"/>
        <v>8372.3444218167988</v>
      </c>
      <c r="O1269">
        <v>10</v>
      </c>
      <c r="P1269" t="s">
        <v>29</v>
      </c>
      <c r="Q1269" t="s">
        <v>30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f t="shared" si="60"/>
        <v>0</v>
      </c>
      <c r="Y1269">
        <f t="shared" si="61"/>
        <v>8372.3444218167988</v>
      </c>
    </row>
    <row r="1270" spans="1:25">
      <c r="A1270">
        <v>2021</v>
      </c>
      <c r="B1270" t="s">
        <v>25</v>
      </c>
      <c r="C1270">
        <v>29</v>
      </c>
      <c r="D1270" t="s">
        <v>60</v>
      </c>
      <c r="E1270">
        <v>18</v>
      </c>
      <c r="F1270">
        <v>1</v>
      </c>
      <c r="G1270" t="s">
        <v>62</v>
      </c>
      <c r="H1270" t="s">
        <v>33</v>
      </c>
      <c r="I1270" t="str">
        <f>VLOOKUP(H1270,[1]CODE_SHEET!$A$2:$G$153,3,FALSE)</f>
        <v>Orbicella</v>
      </c>
      <c r="J1270" t="str">
        <f>VLOOKUP(H1270,[1]CODE_SHEET!$A$2:$G$153,4,FALSE)</f>
        <v>annularis</v>
      </c>
      <c r="K1270" s="1">
        <v>60</v>
      </c>
      <c r="L1270" s="1">
        <v>40</v>
      </c>
      <c r="M1270" s="1">
        <v>31</v>
      </c>
      <c r="N1270">
        <f t="shared" si="59"/>
        <v>4869.4686130641794</v>
      </c>
      <c r="O1270">
        <v>10</v>
      </c>
      <c r="P1270" t="s">
        <v>29</v>
      </c>
      <c r="Q1270" t="s">
        <v>30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f t="shared" si="60"/>
        <v>0</v>
      </c>
      <c r="Y1270">
        <f t="shared" si="61"/>
        <v>4869.4686130641794</v>
      </c>
    </row>
    <row r="1271" spans="1:25">
      <c r="A1271">
        <v>2021</v>
      </c>
      <c r="B1271" t="s">
        <v>25</v>
      </c>
      <c r="C1271">
        <v>29</v>
      </c>
      <c r="D1271" t="s">
        <v>60</v>
      </c>
      <c r="E1271">
        <v>18</v>
      </c>
      <c r="F1271">
        <v>1</v>
      </c>
      <c r="G1271" t="s">
        <v>62</v>
      </c>
      <c r="H1271" t="s">
        <v>38</v>
      </c>
      <c r="I1271" t="str">
        <f>VLOOKUP(H1271,[1]CODE_SHEET!$A$2:$G$153,3,FALSE)</f>
        <v>Orbicella</v>
      </c>
      <c r="J1271" t="str">
        <f>VLOOKUP(H1271,[1]CODE_SHEET!$A$2:$G$153,4,FALSE)</f>
        <v>faveolata</v>
      </c>
      <c r="K1271" s="1">
        <v>80</v>
      </c>
      <c r="L1271" s="1">
        <v>60</v>
      </c>
      <c r="M1271" s="1">
        <v>35</v>
      </c>
      <c r="N1271">
        <f t="shared" si="59"/>
        <v>7696.9020012949932</v>
      </c>
      <c r="O1271">
        <v>10</v>
      </c>
      <c r="P1271" t="s">
        <v>29</v>
      </c>
      <c r="Q1271" t="s">
        <v>30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f t="shared" si="60"/>
        <v>0</v>
      </c>
      <c r="Y1271">
        <f t="shared" si="61"/>
        <v>7696.9020012949932</v>
      </c>
    </row>
    <row r="1272" spans="1:25">
      <c r="A1272">
        <v>2021</v>
      </c>
      <c r="B1272" t="s">
        <v>25</v>
      </c>
      <c r="C1272">
        <v>29</v>
      </c>
      <c r="D1272" t="s">
        <v>60</v>
      </c>
      <c r="E1272">
        <v>18</v>
      </c>
      <c r="F1272">
        <v>1</v>
      </c>
      <c r="G1272" t="s">
        <v>62</v>
      </c>
      <c r="H1272" t="s">
        <v>32</v>
      </c>
      <c r="I1272" t="str">
        <f>VLOOKUP(H1272,[1]CODE_SHEET!$A$2:$G$153,3,FALSE)</f>
        <v>Porites</v>
      </c>
      <c r="J1272" t="str">
        <f>VLOOKUP(H1272,[1]CODE_SHEET!$A$2:$G$153,4,FALSE)</f>
        <v>porites</v>
      </c>
      <c r="K1272" s="1">
        <v>20</v>
      </c>
      <c r="L1272" s="1">
        <v>10</v>
      </c>
      <c r="M1272" s="1">
        <v>11</v>
      </c>
      <c r="N1272">
        <f t="shared" si="59"/>
        <v>518.36278784231592</v>
      </c>
      <c r="O1272">
        <v>10</v>
      </c>
      <c r="P1272" t="s">
        <v>29</v>
      </c>
      <c r="Q1272" t="s">
        <v>30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f t="shared" si="60"/>
        <v>0</v>
      </c>
      <c r="Y1272">
        <f t="shared" si="61"/>
        <v>518.36278784231592</v>
      </c>
    </row>
    <row r="1273" spans="1:25">
      <c r="A1273">
        <v>2021</v>
      </c>
      <c r="B1273" t="s">
        <v>25</v>
      </c>
      <c r="C1273">
        <v>29</v>
      </c>
      <c r="D1273" t="s">
        <v>60</v>
      </c>
      <c r="E1273">
        <v>18</v>
      </c>
      <c r="F1273">
        <v>1</v>
      </c>
      <c r="G1273" t="s">
        <v>62</v>
      </c>
      <c r="H1273" t="s">
        <v>33</v>
      </c>
      <c r="I1273" t="str">
        <f>VLOOKUP(H1273,[1]CODE_SHEET!$A$2:$G$153,3,FALSE)</f>
        <v>Orbicella</v>
      </c>
      <c r="J1273" t="str">
        <f>VLOOKUP(H1273,[1]CODE_SHEET!$A$2:$G$153,4,FALSE)</f>
        <v>annularis</v>
      </c>
      <c r="K1273" s="1">
        <v>100</v>
      </c>
      <c r="L1273" s="1">
        <v>150</v>
      </c>
      <c r="M1273" s="1">
        <v>81</v>
      </c>
      <c r="N1273">
        <f t="shared" si="59"/>
        <v>31808.625617596656</v>
      </c>
      <c r="O1273">
        <v>10</v>
      </c>
      <c r="P1273" t="s">
        <v>29</v>
      </c>
      <c r="Q1273" t="s">
        <v>30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f t="shared" si="60"/>
        <v>0</v>
      </c>
      <c r="Y1273">
        <f t="shared" si="61"/>
        <v>31808.625617596656</v>
      </c>
    </row>
    <row r="1274" spans="1:25">
      <c r="A1274">
        <v>2021</v>
      </c>
      <c r="B1274" t="s">
        <v>25</v>
      </c>
      <c r="C1274">
        <v>29</v>
      </c>
      <c r="D1274" t="s">
        <v>60</v>
      </c>
      <c r="E1274">
        <v>18</v>
      </c>
      <c r="F1274">
        <v>1</v>
      </c>
      <c r="G1274" t="s">
        <v>62</v>
      </c>
      <c r="H1274" t="s">
        <v>31</v>
      </c>
      <c r="I1274" t="str">
        <f>VLOOKUP(H1274,[1]CODE_SHEET!$A$2:$G$153,3,FALSE)</f>
        <v>Agaricia</v>
      </c>
      <c r="J1274" t="str">
        <f>VLOOKUP(H1274,[1]CODE_SHEET!$A$2:$G$153,4,FALSE)</f>
        <v>agaricites</v>
      </c>
      <c r="K1274" s="1">
        <v>60</v>
      </c>
      <c r="L1274" s="1">
        <v>30</v>
      </c>
      <c r="M1274" s="1">
        <v>31</v>
      </c>
      <c r="N1274">
        <f t="shared" si="59"/>
        <v>4382.5217517577612</v>
      </c>
      <c r="O1274">
        <v>10</v>
      </c>
      <c r="P1274" t="s">
        <v>29</v>
      </c>
      <c r="Q1274" t="s">
        <v>30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f t="shared" si="60"/>
        <v>0</v>
      </c>
      <c r="Y1274">
        <f t="shared" si="61"/>
        <v>4382.5217517577612</v>
      </c>
    </row>
    <row r="1275" spans="1:25">
      <c r="A1275">
        <v>2021</v>
      </c>
      <c r="B1275" t="s">
        <v>25</v>
      </c>
      <c r="C1275">
        <v>29</v>
      </c>
      <c r="D1275" t="s">
        <v>60</v>
      </c>
      <c r="E1275">
        <v>18</v>
      </c>
      <c r="F1275">
        <v>1</v>
      </c>
      <c r="G1275" t="s">
        <v>62</v>
      </c>
      <c r="H1275" t="s">
        <v>31</v>
      </c>
      <c r="I1275" t="str">
        <f>VLOOKUP(H1275,[1]CODE_SHEET!$A$2:$G$153,3,FALSE)</f>
        <v>Agaricia</v>
      </c>
      <c r="J1275" t="str">
        <f>VLOOKUP(H1275,[1]CODE_SHEET!$A$2:$G$153,4,FALSE)</f>
        <v>agaricites</v>
      </c>
      <c r="K1275" s="1">
        <v>80</v>
      </c>
      <c r="L1275" s="1">
        <v>40</v>
      </c>
      <c r="M1275" s="1">
        <v>51</v>
      </c>
      <c r="N1275">
        <f t="shared" si="59"/>
        <v>9613.2735199847666</v>
      </c>
      <c r="O1275">
        <v>10</v>
      </c>
      <c r="P1275" t="s">
        <v>29</v>
      </c>
      <c r="Q1275" t="s">
        <v>30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f t="shared" si="60"/>
        <v>0</v>
      </c>
      <c r="Y1275">
        <f t="shared" si="61"/>
        <v>9613.2735199847666</v>
      </c>
    </row>
    <row r="1276" spans="1:25">
      <c r="A1276">
        <v>2021</v>
      </c>
      <c r="B1276" t="s">
        <v>25</v>
      </c>
      <c r="C1276">
        <v>29</v>
      </c>
      <c r="D1276" t="s">
        <v>60</v>
      </c>
      <c r="E1276">
        <v>18</v>
      </c>
      <c r="F1276">
        <v>1</v>
      </c>
      <c r="G1276" t="s">
        <v>62</v>
      </c>
      <c r="H1276" t="s">
        <v>41</v>
      </c>
      <c r="I1276" t="str">
        <f>VLOOKUP(H1276,[1]CODE_SHEET!$A$2:$G$153,3,FALSE)</f>
        <v>Millepora</v>
      </c>
      <c r="J1276" t="str">
        <f>VLOOKUP(H1276,[1]CODE_SHEET!$A$2:$G$153,4,FALSE)</f>
        <v>alcicornis</v>
      </c>
      <c r="K1276" s="1">
        <v>10</v>
      </c>
      <c r="L1276" s="1">
        <v>5</v>
      </c>
      <c r="M1276" s="1">
        <v>15</v>
      </c>
      <c r="N1276">
        <f t="shared" si="59"/>
        <v>353.42917352885172</v>
      </c>
      <c r="O1276">
        <v>10</v>
      </c>
      <c r="P1276" t="s">
        <v>29</v>
      </c>
      <c r="Q1276" t="s">
        <v>30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f t="shared" si="60"/>
        <v>0</v>
      </c>
      <c r="Y1276">
        <f t="shared" si="61"/>
        <v>353.42917352885172</v>
      </c>
    </row>
    <row r="1277" spans="1:25">
      <c r="A1277">
        <v>2021</v>
      </c>
      <c r="B1277" t="s">
        <v>25</v>
      </c>
      <c r="C1277">
        <v>29</v>
      </c>
      <c r="D1277" t="s">
        <v>60</v>
      </c>
      <c r="E1277">
        <v>18</v>
      </c>
      <c r="F1277">
        <v>1</v>
      </c>
      <c r="G1277" t="s">
        <v>62</v>
      </c>
      <c r="H1277" t="s">
        <v>32</v>
      </c>
      <c r="I1277" t="str">
        <f>VLOOKUP(H1277,[1]CODE_SHEET!$A$2:$G$153,3,FALSE)</f>
        <v>Porites</v>
      </c>
      <c r="J1277" t="str">
        <f>VLOOKUP(H1277,[1]CODE_SHEET!$A$2:$G$153,4,FALSE)</f>
        <v>porites</v>
      </c>
      <c r="K1277" s="1">
        <v>50</v>
      </c>
      <c r="L1277" s="1">
        <v>20</v>
      </c>
      <c r="M1277" s="1">
        <v>11</v>
      </c>
      <c r="N1277">
        <f t="shared" si="59"/>
        <v>1209.5131716320705</v>
      </c>
      <c r="O1277">
        <v>10</v>
      </c>
      <c r="P1277" t="s">
        <v>29</v>
      </c>
      <c r="Q1277" t="s">
        <v>30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f t="shared" si="60"/>
        <v>0</v>
      </c>
      <c r="Y1277">
        <f t="shared" si="61"/>
        <v>1209.5131716320705</v>
      </c>
    </row>
    <row r="1278" spans="1:25">
      <c r="A1278">
        <v>2021</v>
      </c>
      <c r="B1278" t="s">
        <v>25</v>
      </c>
      <c r="C1278">
        <v>29</v>
      </c>
      <c r="D1278" t="s">
        <v>60</v>
      </c>
      <c r="E1278">
        <v>18</v>
      </c>
      <c r="F1278">
        <v>1</v>
      </c>
      <c r="G1278" t="s">
        <v>62</v>
      </c>
      <c r="H1278" t="s">
        <v>31</v>
      </c>
      <c r="I1278" t="str">
        <f>VLOOKUP(H1278,[1]CODE_SHEET!$A$2:$G$153,3,FALSE)</f>
        <v>Agaricia</v>
      </c>
      <c r="J1278" t="str">
        <f>VLOOKUP(H1278,[1]CODE_SHEET!$A$2:$G$153,4,FALSE)</f>
        <v>agaricites</v>
      </c>
      <c r="K1278" s="1">
        <v>60</v>
      </c>
      <c r="L1278" s="1">
        <v>20</v>
      </c>
      <c r="M1278" s="1">
        <v>31</v>
      </c>
      <c r="N1278">
        <f t="shared" si="59"/>
        <v>3895.5748904513434</v>
      </c>
      <c r="O1278">
        <v>10</v>
      </c>
      <c r="P1278" t="s">
        <v>29</v>
      </c>
      <c r="Q1278" t="s">
        <v>30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f t="shared" si="60"/>
        <v>0</v>
      </c>
      <c r="Y1278">
        <f t="shared" si="61"/>
        <v>3895.5748904513434</v>
      </c>
    </row>
    <row r="1279" spans="1:25">
      <c r="A1279">
        <v>2021</v>
      </c>
      <c r="B1279" t="s">
        <v>25</v>
      </c>
      <c r="C1279">
        <v>29</v>
      </c>
      <c r="D1279" t="s">
        <v>60</v>
      </c>
      <c r="E1279">
        <v>18</v>
      </c>
      <c r="F1279">
        <v>1</v>
      </c>
      <c r="G1279" t="s">
        <v>62</v>
      </c>
      <c r="H1279" t="s">
        <v>41</v>
      </c>
      <c r="I1279" t="str">
        <f>VLOOKUP(H1279,[1]CODE_SHEET!$A$2:$G$153,3,FALSE)</f>
        <v>Millepora</v>
      </c>
      <c r="J1279" t="str">
        <f>VLOOKUP(H1279,[1]CODE_SHEET!$A$2:$G$153,4,FALSE)</f>
        <v>alcicornis</v>
      </c>
      <c r="K1279" s="1">
        <v>5</v>
      </c>
      <c r="L1279" s="1">
        <v>5</v>
      </c>
      <c r="M1279" s="1">
        <v>41</v>
      </c>
      <c r="N1279">
        <f t="shared" si="59"/>
        <v>644.02649398590756</v>
      </c>
      <c r="O1279">
        <v>10</v>
      </c>
      <c r="P1279" t="s">
        <v>29</v>
      </c>
      <c r="Q1279" t="s">
        <v>30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f t="shared" si="60"/>
        <v>0</v>
      </c>
      <c r="Y1279">
        <f t="shared" si="61"/>
        <v>644.02649398590756</v>
      </c>
    </row>
    <row r="1280" spans="1:25">
      <c r="A1280">
        <v>2021</v>
      </c>
      <c r="B1280" t="s">
        <v>25</v>
      </c>
      <c r="C1280">
        <v>29</v>
      </c>
      <c r="D1280" t="s">
        <v>60</v>
      </c>
      <c r="E1280">
        <v>18</v>
      </c>
      <c r="F1280">
        <v>1</v>
      </c>
      <c r="G1280" t="s">
        <v>62</v>
      </c>
      <c r="H1280" t="s">
        <v>31</v>
      </c>
      <c r="I1280" t="str">
        <f>VLOOKUP(H1280,[1]CODE_SHEET!$A$2:$G$153,3,FALSE)</f>
        <v>Agaricia</v>
      </c>
      <c r="J1280" t="str">
        <f>VLOOKUP(H1280,[1]CODE_SHEET!$A$2:$G$153,4,FALSE)</f>
        <v>agaricites</v>
      </c>
      <c r="K1280" s="1">
        <v>30</v>
      </c>
      <c r="L1280" s="1">
        <v>20</v>
      </c>
      <c r="M1280" s="1">
        <v>31</v>
      </c>
      <c r="N1280">
        <f t="shared" si="59"/>
        <v>2434.7343065320897</v>
      </c>
      <c r="O1280">
        <v>10</v>
      </c>
      <c r="P1280" t="s">
        <v>29</v>
      </c>
      <c r="Q1280" t="s">
        <v>30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f t="shared" si="60"/>
        <v>0</v>
      </c>
      <c r="Y1280">
        <f t="shared" si="61"/>
        <v>2434.7343065320897</v>
      </c>
    </row>
    <row r="1281" spans="1:25">
      <c r="A1281">
        <v>2021</v>
      </c>
      <c r="B1281" t="s">
        <v>25</v>
      </c>
      <c r="C1281">
        <v>29</v>
      </c>
      <c r="D1281" t="s">
        <v>60</v>
      </c>
      <c r="E1281">
        <v>18</v>
      </c>
      <c r="F1281">
        <v>1</v>
      </c>
      <c r="G1281" t="s">
        <v>62</v>
      </c>
      <c r="H1281" t="s">
        <v>53</v>
      </c>
      <c r="I1281" t="str">
        <f>VLOOKUP(H1281,[1]CODE_SHEET!$A$2:$G$153,3,FALSE)</f>
        <v>Siderastrea</v>
      </c>
      <c r="J1281" t="str">
        <f>VLOOKUP(H1281,[1]CODE_SHEET!$A$2:$G$153,4,FALSE)</f>
        <v>radians</v>
      </c>
      <c r="K1281" s="1">
        <v>120</v>
      </c>
      <c r="L1281" s="1">
        <v>100</v>
      </c>
      <c r="M1281" s="1">
        <v>61</v>
      </c>
      <c r="N1281">
        <f t="shared" si="59"/>
        <v>21080.086705587513</v>
      </c>
      <c r="O1281">
        <v>10</v>
      </c>
      <c r="P1281" t="s">
        <v>29</v>
      </c>
      <c r="Q1281" t="s">
        <v>30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f t="shared" si="60"/>
        <v>0</v>
      </c>
      <c r="Y1281">
        <f t="shared" si="61"/>
        <v>21080.086705587513</v>
      </c>
    </row>
    <row r="1282" spans="1:25">
      <c r="A1282">
        <v>2021</v>
      </c>
      <c r="B1282" t="s">
        <v>25</v>
      </c>
      <c r="C1282">
        <v>29</v>
      </c>
      <c r="D1282" t="s">
        <v>60</v>
      </c>
      <c r="E1282">
        <v>18</v>
      </c>
      <c r="F1282">
        <v>1</v>
      </c>
      <c r="G1282" t="s">
        <v>62</v>
      </c>
      <c r="H1282" t="s">
        <v>33</v>
      </c>
      <c r="I1282" t="str">
        <f>VLOOKUP(H1282,[1]CODE_SHEET!$A$2:$G$153,3,FALSE)</f>
        <v>Orbicella</v>
      </c>
      <c r="J1282" t="str">
        <f>VLOOKUP(H1282,[1]CODE_SHEET!$A$2:$G$153,4,FALSE)</f>
        <v>annularis</v>
      </c>
      <c r="K1282" s="1">
        <v>200</v>
      </c>
      <c r="L1282" s="1">
        <v>150</v>
      </c>
      <c r="M1282" s="1">
        <v>51</v>
      </c>
      <c r="N1282">
        <f t="shared" si="59"/>
        <v>28038.714433288904</v>
      </c>
      <c r="O1282">
        <v>10</v>
      </c>
      <c r="P1282" t="s">
        <v>29</v>
      </c>
      <c r="Q1282" t="s">
        <v>30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f t="shared" si="60"/>
        <v>0</v>
      </c>
      <c r="Y1282">
        <f t="shared" si="61"/>
        <v>28038.714433288904</v>
      </c>
    </row>
    <row r="1283" spans="1:25">
      <c r="A1283">
        <v>2021</v>
      </c>
      <c r="B1283" t="s">
        <v>25</v>
      </c>
      <c r="C1283">
        <v>29</v>
      </c>
      <c r="D1283" t="s">
        <v>60</v>
      </c>
      <c r="E1283">
        <v>18</v>
      </c>
      <c r="F1283">
        <v>1</v>
      </c>
      <c r="G1283" t="s">
        <v>62</v>
      </c>
      <c r="H1283" t="s">
        <v>31</v>
      </c>
      <c r="I1283" t="str">
        <f>VLOOKUP(H1283,[1]CODE_SHEET!$A$2:$G$153,3,FALSE)</f>
        <v>Agaricia</v>
      </c>
      <c r="J1283" t="str">
        <f>VLOOKUP(H1283,[1]CODE_SHEET!$A$2:$G$153,4,FALSE)</f>
        <v>agaricites</v>
      </c>
      <c r="K1283" s="1">
        <v>60</v>
      </c>
      <c r="L1283" s="1">
        <v>40</v>
      </c>
      <c r="M1283" s="1">
        <v>31</v>
      </c>
      <c r="N1283">
        <f t="shared" ref="N1283:N1346" si="62">PI()*(K1283/2)*M1283+PI()*(L1283/2)*M1283</f>
        <v>4869.4686130641794</v>
      </c>
      <c r="O1283">
        <v>10</v>
      </c>
      <c r="P1283" t="s">
        <v>29</v>
      </c>
      <c r="Q1283" t="s">
        <v>30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f t="shared" si="60"/>
        <v>0</v>
      </c>
      <c r="Y1283">
        <f t="shared" si="61"/>
        <v>4869.4686130641794</v>
      </c>
    </row>
    <row r="1284" spans="1:25">
      <c r="A1284">
        <v>2021</v>
      </c>
      <c r="B1284" t="s">
        <v>25</v>
      </c>
      <c r="C1284">
        <v>29</v>
      </c>
      <c r="D1284" t="s">
        <v>60</v>
      </c>
      <c r="E1284">
        <v>18</v>
      </c>
      <c r="F1284">
        <v>1</v>
      </c>
      <c r="G1284" t="s">
        <v>62</v>
      </c>
      <c r="H1284" t="s">
        <v>68</v>
      </c>
      <c r="I1284" t="str">
        <f>VLOOKUP(H1284,[1]CODE_SHEET!$A$2:$G$153,3,FALSE)</f>
        <v>Mycetophellia</v>
      </c>
      <c r="J1284" t="str">
        <f>VLOOKUP(H1284,[1]CODE_SHEET!$A$2:$G$153,4,FALSE)</f>
        <v>aliciae</v>
      </c>
      <c r="K1284" s="1">
        <v>15</v>
      </c>
      <c r="L1284" s="1">
        <v>10</v>
      </c>
      <c r="M1284" s="1">
        <v>3</v>
      </c>
      <c r="N1284">
        <f t="shared" si="62"/>
        <v>117.80972450961723</v>
      </c>
      <c r="O1284">
        <v>10</v>
      </c>
      <c r="P1284" t="s">
        <v>29</v>
      </c>
      <c r="Q1284" t="s">
        <v>30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f t="shared" si="60"/>
        <v>0</v>
      </c>
      <c r="Y1284">
        <f t="shared" si="61"/>
        <v>117.80972450961723</v>
      </c>
    </row>
    <row r="1285" spans="1:25">
      <c r="A1285">
        <v>2021</v>
      </c>
      <c r="B1285" t="s">
        <v>25</v>
      </c>
      <c r="C1285">
        <v>29</v>
      </c>
      <c r="D1285" t="s">
        <v>60</v>
      </c>
      <c r="E1285">
        <v>18</v>
      </c>
      <c r="F1285">
        <v>1</v>
      </c>
      <c r="G1285" t="s">
        <v>62</v>
      </c>
      <c r="H1285" t="s">
        <v>41</v>
      </c>
      <c r="I1285" t="str">
        <f>VLOOKUP(H1285,[1]CODE_SHEET!$A$2:$G$153,3,FALSE)</f>
        <v>Millepora</v>
      </c>
      <c r="J1285" t="str">
        <f>VLOOKUP(H1285,[1]CODE_SHEET!$A$2:$G$153,4,FALSE)</f>
        <v>alcicornis</v>
      </c>
      <c r="K1285" s="1">
        <v>20</v>
      </c>
      <c r="L1285" s="1">
        <v>3</v>
      </c>
      <c r="M1285" s="1">
        <v>11</v>
      </c>
      <c r="N1285">
        <f t="shared" si="62"/>
        <v>397.41147067910885</v>
      </c>
      <c r="O1285">
        <v>10</v>
      </c>
      <c r="P1285" t="s">
        <v>29</v>
      </c>
      <c r="Q1285" t="s">
        <v>30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f t="shared" si="60"/>
        <v>0</v>
      </c>
      <c r="Y1285">
        <f t="shared" si="61"/>
        <v>397.41147067910885</v>
      </c>
    </row>
    <row r="1286" spans="1:25">
      <c r="A1286">
        <v>2021</v>
      </c>
      <c r="B1286" t="s">
        <v>25</v>
      </c>
      <c r="C1286">
        <v>29</v>
      </c>
      <c r="D1286" t="s">
        <v>60</v>
      </c>
      <c r="E1286">
        <v>18</v>
      </c>
      <c r="F1286">
        <v>1</v>
      </c>
      <c r="G1286" t="s">
        <v>62</v>
      </c>
      <c r="H1286" t="s">
        <v>33</v>
      </c>
      <c r="I1286" t="str">
        <f>VLOOKUP(H1286,[1]CODE_SHEET!$A$2:$G$153,3,FALSE)</f>
        <v>Orbicella</v>
      </c>
      <c r="J1286" t="str">
        <f>VLOOKUP(H1286,[1]CODE_SHEET!$A$2:$G$153,4,FALSE)</f>
        <v>annularis</v>
      </c>
      <c r="K1286" s="1">
        <v>20</v>
      </c>
      <c r="L1286" s="1">
        <v>30</v>
      </c>
      <c r="M1286" s="1">
        <v>21</v>
      </c>
      <c r="N1286">
        <f t="shared" si="62"/>
        <v>1649.3361431346414</v>
      </c>
      <c r="O1286">
        <v>10</v>
      </c>
      <c r="P1286" t="s">
        <v>29</v>
      </c>
      <c r="Q1286" t="s">
        <v>30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f t="shared" si="60"/>
        <v>0</v>
      </c>
      <c r="Y1286">
        <f t="shared" si="61"/>
        <v>1649.3361431346414</v>
      </c>
    </row>
    <row r="1287" spans="1:25">
      <c r="A1287">
        <v>2021</v>
      </c>
      <c r="B1287" t="s">
        <v>25</v>
      </c>
      <c r="C1287">
        <v>29</v>
      </c>
      <c r="D1287" t="s">
        <v>60</v>
      </c>
      <c r="E1287">
        <v>18</v>
      </c>
      <c r="F1287">
        <v>1</v>
      </c>
      <c r="G1287" t="s">
        <v>62</v>
      </c>
      <c r="H1287" t="s">
        <v>33</v>
      </c>
      <c r="I1287" t="str">
        <f>VLOOKUP(H1287,[1]CODE_SHEET!$A$2:$G$153,3,FALSE)</f>
        <v>Orbicella</v>
      </c>
      <c r="J1287" t="str">
        <f>VLOOKUP(H1287,[1]CODE_SHEET!$A$2:$G$153,4,FALSE)</f>
        <v>annularis</v>
      </c>
      <c r="K1287" s="1">
        <v>40</v>
      </c>
      <c r="L1287" s="1">
        <v>40</v>
      </c>
      <c r="M1287" s="1">
        <v>51</v>
      </c>
      <c r="N1287">
        <f t="shared" si="62"/>
        <v>6408.849013323178</v>
      </c>
      <c r="O1287">
        <v>10</v>
      </c>
      <c r="P1287" t="s">
        <v>29</v>
      </c>
      <c r="Q1287" t="s">
        <v>30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f t="shared" si="60"/>
        <v>0</v>
      </c>
      <c r="Y1287">
        <f t="shared" si="61"/>
        <v>6408.849013323178</v>
      </c>
    </row>
    <row r="1288" spans="1:25">
      <c r="A1288">
        <v>2021</v>
      </c>
      <c r="B1288" t="s">
        <v>25</v>
      </c>
      <c r="C1288">
        <v>29</v>
      </c>
      <c r="D1288" t="s">
        <v>60</v>
      </c>
      <c r="E1288">
        <v>18</v>
      </c>
      <c r="F1288">
        <v>1</v>
      </c>
      <c r="G1288" t="s">
        <v>62</v>
      </c>
      <c r="H1288" t="s">
        <v>33</v>
      </c>
      <c r="I1288" t="str">
        <f>VLOOKUP(H1288,[1]CODE_SHEET!$A$2:$G$153,3,FALSE)</f>
        <v>Orbicella</v>
      </c>
      <c r="J1288" t="str">
        <f>VLOOKUP(H1288,[1]CODE_SHEET!$A$2:$G$153,4,FALSE)</f>
        <v>annularis</v>
      </c>
      <c r="K1288" s="1">
        <v>30</v>
      </c>
      <c r="L1288" s="1">
        <v>30</v>
      </c>
      <c r="M1288" s="1">
        <v>21</v>
      </c>
      <c r="N1288">
        <f t="shared" si="62"/>
        <v>1979.2033717615695</v>
      </c>
      <c r="O1288">
        <v>10</v>
      </c>
      <c r="P1288" t="s">
        <v>29</v>
      </c>
      <c r="Q1288" t="s">
        <v>30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f t="shared" si="60"/>
        <v>0</v>
      </c>
      <c r="Y1288">
        <f t="shared" si="61"/>
        <v>1979.2033717615695</v>
      </c>
    </row>
    <row r="1289" spans="1:25">
      <c r="A1289">
        <v>2021</v>
      </c>
      <c r="B1289" t="s">
        <v>25</v>
      </c>
      <c r="C1289">
        <v>29</v>
      </c>
      <c r="D1289" t="s">
        <v>60</v>
      </c>
      <c r="E1289">
        <v>18</v>
      </c>
      <c r="F1289">
        <v>1</v>
      </c>
      <c r="G1289" t="s">
        <v>62</v>
      </c>
      <c r="H1289" t="s">
        <v>32</v>
      </c>
      <c r="I1289" t="str">
        <f>VLOOKUP(H1289,[1]CODE_SHEET!$A$2:$G$153,3,FALSE)</f>
        <v>Porites</v>
      </c>
      <c r="J1289" t="str">
        <f>VLOOKUP(H1289,[1]CODE_SHEET!$A$2:$G$153,4,FALSE)</f>
        <v>porites</v>
      </c>
      <c r="K1289" s="1">
        <v>12</v>
      </c>
      <c r="L1289" s="1">
        <v>10</v>
      </c>
      <c r="M1289" s="1">
        <v>15</v>
      </c>
      <c r="N1289">
        <f t="shared" si="62"/>
        <v>518.36278784231581</v>
      </c>
      <c r="O1289">
        <v>10</v>
      </c>
      <c r="P1289" t="s">
        <v>29</v>
      </c>
      <c r="Q1289" t="s">
        <v>30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f t="shared" si="60"/>
        <v>0</v>
      </c>
      <c r="Y1289">
        <f t="shared" si="61"/>
        <v>518.36278784231581</v>
      </c>
    </row>
    <row r="1290" spans="1:25">
      <c r="A1290">
        <v>2021</v>
      </c>
      <c r="B1290" t="s">
        <v>25</v>
      </c>
      <c r="C1290">
        <v>29</v>
      </c>
      <c r="D1290" t="s">
        <v>60</v>
      </c>
      <c r="E1290">
        <v>18</v>
      </c>
      <c r="F1290">
        <v>1</v>
      </c>
      <c r="G1290" t="s">
        <v>62</v>
      </c>
      <c r="H1290" t="s">
        <v>34</v>
      </c>
      <c r="I1290" t="str">
        <f>VLOOKUP(H1290,[1]CODE_SHEET!$A$2:$G$153,3,FALSE)</f>
        <v>Porites</v>
      </c>
      <c r="J1290" t="str">
        <f>VLOOKUP(H1290,[1]CODE_SHEET!$A$2:$G$153,4,FALSE)</f>
        <v>astreoides</v>
      </c>
      <c r="K1290" s="1">
        <v>12</v>
      </c>
      <c r="L1290" s="1">
        <v>10</v>
      </c>
      <c r="M1290" s="1">
        <v>11</v>
      </c>
      <c r="N1290">
        <f t="shared" si="62"/>
        <v>380.13271108436498</v>
      </c>
      <c r="O1290">
        <v>10</v>
      </c>
      <c r="P1290" t="s">
        <v>29</v>
      </c>
      <c r="Q1290" t="s">
        <v>30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f t="shared" si="60"/>
        <v>0</v>
      </c>
      <c r="Y1290">
        <f t="shared" si="61"/>
        <v>380.13271108436498</v>
      </c>
    </row>
    <row r="1291" spans="1:25">
      <c r="A1291">
        <v>2021</v>
      </c>
      <c r="B1291" t="s">
        <v>25</v>
      </c>
      <c r="C1291">
        <v>29</v>
      </c>
      <c r="D1291" t="s">
        <v>60</v>
      </c>
      <c r="E1291">
        <v>18</v>
      </c>
      <c r="F1291">
        <v>1</v>
      </c>
      <c r="G1291" t="s">
        <v>62</v>
      </c>
      <c r="H1291" t="s">
        <v>41</v>
      </c>
      <c r="I1291" t="str">
        <f>VLOOKUP(H1291,[1]CODE_SHEET!$A$2:$G$153,3,FALSE)</f>
        <v>Millepora</v>
      </c>
      <c r="J1291" t="str">
        <f>VLOOKUP(H1291,[1]CODE_SHEET!$A$2:$G$153,4,FALSE)</f>
        <v>alcicornis</v>
      </c>
      <c r="K1291" s="1">
        <v>15</v>
      </c>
      <c r="L1291" s="1">
        <v>3</v>
      </c>
      <c r="M1291" s="1">
        <v>11</v>
      </c>
      <c r="N1291">
        <f t="shared" si="62"/>
        <v>311.01767270538949</v>
      </c>
      <c r="O1291">
        <v>10</v>
      </c>
      <c r="P1291" t="s">
        <v>29</v>
      </c>
      <c r="Q1291" t="s">
        <v>30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f t="shared" si="60"/>
        <v>0</v>
      </c>
      <c r="Y1291">
        <f t="shared" si="61"/>
        <v>311.01767270538949</v>
      </c>
    </row>
    <row r="1292" spans="1:25">
      <c r="A1292">
        <v>2021</v>
      </c>
      <c r="B1292" t="s">
        <v>25</v>
      </c>
      <c r="C1292">
        <v>29</v>
      </c>
      <c r="D1292" t="s">
        <v>60</v>
      </c>
      <c r="E1292">
        <v>18</v>
      </c>
      <c r="F1292">
        <v>1</v>
      </c>
      <c r="G1292" t="s">
        <v>62</v>
      </c>
      <c r="H1292" t="s">
        <v>31</v>
      </c>
      <c r="I1292" t="str">
        <f>VLOOKUP(H1292,[1]CODE_SHEET!$A$2:$G$153,3,FALSE)</f>
        <v>Agaricia</v>
      </c>
      <c r="J1292" t="str">
        <f>VLOOKUP(H1292,[1]CODE_SHEET!$A$2:$G$153,4,FALSE)</f>
        <v>agaricites</v>
      </c>
      <c r="K1292" s="1">
        <v>30</v>
      </c>
      <c r="L1292" s="1">
        <v>20</v>
      </c>
      <c r="M1292" s="1">
        <v>21</v>
      </c>
      <c r="N1292">
        <f t="shared" si="62"/>
        <v>1649.3361431346414</v>
      </c>
      <c r="O1292">
        <v>10</v>
      </c>
      <c r="P1292" t="s">
        <v>29</v>
      </c>
      <c r="Q1292" t="s">
        <v>30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f t="shared" si="60"/>
        <v>0</v>
      </c>
      <c r="Y1292">
        <f t="shared" si="61"/>
        <v>1649.3361431346414</v>
      </c>
    </row>
    <row r="1293" spans="1:25">
      <c r="A1293">
        <v>2021</v>
      </c>
      <c r="B1293" t="s">
        <v>25</v>
      </c>
      <c r="C1293">
        <v>30</v>
      </c>
      <c r="D1293" t="s">
        <v>81</v>
      </c>
      <c r="E1293">
        <v>30</v>
      </c>
      <c r="F1293">
        <v>1</v>
      </c>
      <c r="G1293" t="s">
        <v>62</v>
      </c>
      <c r="H1293" t="s">
        <v>31</v>
      </c>
      <c r="I1293" t="str">
        <f>VLOOKUP(H1293,[1]CODE_SHEET!$A$2:$G$153,3,FALSE)</f>
        <v>Agaricia</v>
      </c>
      <c r="J1293" t="str">
        <f>VLOOKUP(H1293,[1]CODE_SHEET!$A$2:$G$153,4,FALSE)</f>
        <v>agaricites</v>
      </c>
      <c r="K1293" s="1">
        <v>5</v>
      </c>
      <c r="L1293" s="1">
        <v>3</v>
      </c>
      <c r="M1293" s="1">
        <v>3</v>
      </c>
      <c r="N1293">
        <f t="shared" si="62"/>
        <v>37.699111843077517</v>
      </c>
      <c r="O1293">
        <v>10</v>
      </c>
      <c r="P1293" t="s">
        <v>29</v>
      </c>
      <c r="Q1293" t="s">
        <v>30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f t="shared" si="60"/>
        <v>0</v>
      </c>
      <c r="Y1293">
        <f t="shared" si="61"/>
        <v>37.699111843077517</v>
      </c>
    </row>
    <row r="1294" spans="1:25">
      <c r="A1294">
        <v>2021</v>
      </c>
      <c r="B1294" t="s">
        <v>25</v>
      </c>
      <c r="C1294">
        <v>30</v>
      </c>
      <c r="D1294" t="s">
        <v>81</v>
      </c>
      <c r="E1294">
        <v>30</v>
      </c>
      <c r="F1294">
        <v>1</v>
      </c>
      <c r="G1294" t="s">
        <v>62</v>
      </c>
      <c r="H1294" t="s">
        <v>31</v>
      </c>
      <c r="I1294" t="str">
        <f>VLOOKUP(H1294,[1]CODE_SHEET!$A$2:$G$153,3,FALSE)</f>
        <v>Agaricia</v>
      </c>
      <c r="J1294" t="str">
        <f>VLOOKUP(H1294,[1]CODE_SHEET!$A$2:$G$153,4,FALSE)</f>
        <v>agaricites</v>
      </c>
      <c r="K1294" s="1">
        <v>6</v>
      </c>
      <c r="L1294" s="1">
        <v>7</v>
      </c>
      <c r="M1294" s="1">
        <v>5</v>
      </c>
      <c r="N1294">
        <f t="shared" si="62"/>
        <v>102.10176124166827</v>
      </c>
      <c r="O1294">
        <v>10</v>
      </c>
      <c r="P1294" t="s">
        <v>29</v>
      </c>
      <c r="Q1294" t="s">
        <v>30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f t="shared" si="60"/>
        <v>0</v>
      </c>
      <c r="Y1294">
        <f t="shared" si="61"/>
        <v>102.10176124166827</v>
      </c>
    </row>
    <row r="1295" spans="1:25">
      <c r="A1295">
        <v>2021</v>
      </c>
      <c r="B1295" t="s">
        <v>25</v>
      </c>
      <c r="C1295">
        <v>30</v>
      </c>
      <c r="D1295" t="s">
        <v>81</v>
      </c>
      <c r="E1295">
        <v>30</v>
      </c>
      <c r="F1295">
        <v>1</v>
      </c>
      <c r="G1295" t="s">
        <v>62</v>
      </c>
      <c r="H1295" t="s">
        <v>31</v>
      </c>
      <c r="I1295" t="str">
        <f>VLOOKUP(H1295,[1]CODE_SHEET!$A$2:$G$153,3,FALSE)</f>
        <v>Agaricia</v>
      </c>
      <c r="J1295" t="str">
        <f>VLOOKUP(H1295,[1]CODE_SHEET!$A$2:$G$153,4,FALSE)</f>
        <v>agaricites</v>
      </c>
      <c r="K1295" s="1">
        <v>13</v>
      </c>
      <c r="L1295" s="1">
        <v>10</v>
      </c>
      <c r="M1295" s="1">
        <v>7</v>
      </c>
      <c r="N1295">
        <f t="shared" si="62"/>
        <v>252.89820861397837</v>
      </c>
      <c r="O1295">
        <v>10</v>
      </c>
      <c r="P1295" t="s">
        <v>29</v>
      </c>
      <c r="Q1295" t="s">
        <v>30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f t="shared" si="60"/>
        <v>0</v>
      </c>
      <c r="Y1295">
        <f t="shared" si="61"/>
        <v>252.89820861397837</v>
      </c>
    </row>
    <row r="1296" spans="1:25">
      <c r="A1296">
        <v>2021</v>
      </c>
      <c r="B1296" t="s">
        <v>25</v>
      </c>
      <c r="C1296">
        <v>30</v>
      </c>
      <c r="D1296" t="s">
        <v>81</v>
      </c>
      <c r="E1296">
        <v>30</v>
      </c>
      <c r="F1296">
        <v>1</v>
      </c>
      <c r="G1296" t="s">
        <v>62</v>
      </c>
      <c r="H1296" t="s">
        <v>31</v>
      </c>
      <c r="I1296" t="str">
        <f>VLOOKUP(H1296,[1]CODE_SHEET!$A$2:$G$153,3,FALSE)</f>
        <v>Agaricia</v>
      </c>
      <c r="J1296" t="str">
        <f>VLOOKUP(H1296,[1]CODE_SHEET!$A$2:$G$153,4,FALSE)</f>
        <v>agaricites</v>
      </c>
      <c r="K1296" s="1">
        <v>5</v>
      </c>
      <c r="L1296" s="1">
        <v>7</v>
      </c>
      <c r="M1296" s="1">
        <v>5</v>
      </c>
      <c r="N1296">
        <f t="shared" si="62"/>
        <v>94.247779607693786</v>
      </c>
      <c r="O1296">
        <v>10</v>
      </c>
      <c r="P1296" t="s">
        <v>29</v>
      </c>
      <c r="Q1296" t="s">
        <v>30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f t="shared" si="60"/>
        <v>0</v>
      </c>
      <c r="Y1296">
        <f t="shared" si="61"/>
        <v>94.247779607693786</v>
      </c>
    </row>
    <row r="1297" spans="1:25">
      <c r="A1297">
        <v>2021</v>
      </c>
      <c r="B1297" t="s">
        <v>25</v>
      </c>
      <c r="C1297">
        <v>30</v>
      </c>
      <c r="D1297" t="s">
        <v>81</v>
      </c>
      <c r="E1297">
        <v>30</v>
      </c>
      <c r="F1297">
        <v>1</v>
      </c>
      <c r="G1297" t="s">
        <v>62</v>
      </c>
      <c r="H1297" t="s">
        <v>34</v>
      </c>
      <c r="I1297" t="str">
        <f>VLOOKUP(H1297,[1]CODE_SHEET!$A$2:$G$153,3,FALSE)</f>
        <v>Porites</v>
      </c>
      <c r="J1297" t="str">
        <f>VLOOKUP(H1297,[1]CODE_SHEET!$A$2:$G$153,4,FALSE)</f>
        <v>astreoides</v>
      </c>
      <c r="K1297" s="1">
        <v>6</v>
      </c>
      <c r="L1297" s="1">
        <v>12</v>
      </c>
      <c r="M1297" s="1">
        <v>5</v>
      </c>
      <c r="N1297">
        <f t="shared" si="62"/>
        <v>141.37166941154067</v>
      </c>
      <c r="O1297">
        <v>10</v>
      </c>
      <c r="P1297" t="s">
        <v>29</v>
      </c>
      <c r="Q1297" t="s">
        <v>30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f t="shared" si="60"/>
        <v>0</v>
      </c>
      <c r="Y1297">
        <f t="shared" si="61"/>
        <v>141.37166941154067</v>
      </c>
    </row>
    <row r="1298" spans="1:25">
      <c r="A1298">
        <v>2021</v>
      </c>
      <c r="B1298" t="s">
        <v>25</v>
      </c>
      <c r="C1298">
        <v>30</v>
      </c>
      <c r="D1298" t="s">
        <v>81</v>
      </c>
      <c r="E1298">
        <v>30</v>
      </c>
      <c r="F1298">
        <v>1</v>
      </c>
      <c r="G1298" t="s">
        <v>62</v>
      </c>
      <c r="H1298" t="s">
        <v>34</v>
      </c>
      <c r="I1298" t="str">
        <f>VLOOKUP(H1298,[1]CODE_SHEET!$A$2:$G$153,3,FALSE)</f>
        <v>Porites</v>
      </c>
      <c r="J1298" t="str">
        <f>VLOOKUP(H1298,[1]CODE_SHEET!$A$2:$G$153,4,FALSE)</f>
        <v>astreoides</v>
      </c>
      <c r="K1298" s="1">
        <v>15</v>
      </c>
      <c r="L1298" s="1">
        <v>7</v>
      </c>
      <c r="M1298" s="1">
        <v>4</v>
      </c>
      <c r="N1298">
        <f t="shared" si="62"/>
        <v>138.23007675795088</v>
      </c>
      <c r="O1298">
        <v>10</v>
      </c>
      <c r="P1298" t="s">
        <v>29</v>
      </c>
      <c r="Q1298" t="s">
        <v>30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f t="shared" si="60"/>
        <v>0</v>
      </c>
      <c r="Y1298">
        <f t="shared" si="61"/>
        <v>138.23007675795088</v>
      </c>
    </row>
    <row r="1299" spans="1:25">
      <c r="A1299">
        <v>2021</v>
      </c>
      <c r="B1299" t="s">
        <v>25</v>
      </c>
      <c r="C1299">
        <v>30</v>
      </c>
      <c r="D1299" t="s">
        <v>81</v>
      </c>
      <c r="E1299">
        <v>30</v>
      </c>
      <c r="F1299">
        <v>1</v>
      </c>
      <c r="G1299" t="s">
        <v>62</v>
      </c>
      <c r="H1299" t="s">
        <v>31</v>
      </c>
      <c r="I1299" t="str">
        <f>VLOOKUP(H1299,[1]CODE_SHEET!$A$2:$G$153,3,FALSE)</f>
        <v>Agaricia</v>
      </c>
      <c r="J1299" t="str">
        <f>VLOOKUP(H1299,[1]CODE_SHEET!$A$2:$G$153,4,FALSE)</f>
        <v>agaricites</v>
      </c>
      <c r="K1299" s="1">
        <v>23</v>
      </c>
      <c r="L1299" s="1">
        <v>4</v>
      </c>
      <c r="M1299" s="1">
        <v>15</v>
      </c>
      <c r="N1299">
        <f t="shared" si="62"/>
        <v>636.17251235193305</v>
      </c>
      <c r="O1299">
        <v>10</v>
      </c>
      <c r="P1299" t="s">
        <v>29</v>
      </c>
      <c r="Q1299" t="s">
        <v>30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f t="shared" si="60"/>
        <v>0</v>
      </c>
      <c r="Y1299">
        <f t="shared" si="61"/>
        <v>636.17251235193305</v>
      </c>
    </row>
    <row r="1300" spans="1:25">
      <c r="A1300">
        <v>2021</v>
      </c>
      <c r="B1300" t="s">
        <v>25</v>
      </c>
      <c r="C1300">
        <v>30</v>
      </c>
      <c r="D1300" t="s">
        <v>81</v>
      </c>
      <c r="E1300">
        <v>30</v>
      </c>
      <c r="F1300">
        <v>1</v>
      </c>
      <c r="G1300" t="s">
        <v>62</v>
      </c>
      <c r="H1300" t="s">
        <v>31</v>
      </c>
      <c r="I1300" t="str">
        <f>VLOOKUP(H1300,[1]CODE_SHEET!$A$2:$G$153,3,FALSE)</f>
        <v>Agaricia</v>
      </c>
      <c r="J1300" t="str">
        <f>VLOOKUP(H1300,[1]CODE_SHEET!$A$2:$G$153,4,FALSE)</f>
        <v>agaricites</v>
      </c>
      <c r="K1300" s="1">
        <v>25</v>
      </c>
      <c r="L1300" s="1">
        <v>5</v>
      </c>
      <c r="M1300" s="1">
        <v>21</v>
      </c>
      <c r="N1300">
        <f t="shared" si="62"/>
        <v>989.60168588078477</v>
      </c>
      <c r="O1300">
        <v>10</v>
      </c>
      <c r="P1300" t="s">
        <v>29</v>
      </c>
      <c r="Q1300" t="s">
        <v>30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f t="shared" si="60"/>
        <v>0</v>
      </c>
      <c r="Y1300">
        <f t="shared" si="61"/>
        <v>989.60168588078477</v>
      </c>
    </row>
    <row r="1301" spans="1:25">
      <c r="A1301">
        <v>2021</v>
      </c>
      <c r="B1301" t="s">
        <v>25</v>
      </c>
      <c r="C1301">
        <v>30</v>
      </c>
      <c r="D1301" t="s">
        <v>81</v>
      </c>
      <c r="E1301">
        <v>30</v>
      </c>
      <c r="F1301">
        <v>1</v>
      </c>
      <c r="G1301" t="s">
        <v>62</v>
      </c>
      <c r="H1301" t="s">
        <v>40</v>
      </c>
      <c r="I1301" t="str">
        <f>VLOOKUP(H1301,[1]CODE_SHEET!$A$2:$G$153,3,FALSE)</f>
        <v>Siderastrea</v>
      </c>
      <c r="J1301" t="str">
        <f>VLOOKUP(H1301,[1]CODE_SHEET!$A$2:$G$153,4,FALSE)</f>
        <v>siderea</v>
      </c>
      <c r="K1301" s="1">
        <v>30</v>
      </c>
      <c r="L1301" s="1">
        <v>30</v>
      </c>
      <c r="M1301" s="1">
        <v>41</v>
      </c>
      <c r="N1301">
        <f t="shared" si="62"/>
        <v>3864.1589639154454</v>
      </c>
      <c r="O1301">
        <v>10</v>
      </c>
      <c r="P1301" t="s">
        <v>29</v>
      </c>
      <c r="Q1301" t="s">
        <v>30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f t="shared" si="60"/>
        <v>0</v>
      </c>
      <c r="Y1301">
        <f t="shared" si="61"/>
        <v>3864.1589639154454</v>
      </c>
    </row>
    <row r="1302" spans="1:25">
      <c r="A1302">
        <v>2021</v>
      </c>
      <c r="B1302" t="s">
        <v>25</v>
      </c>
      <c r="C1302">
        <v>30</v>
      </c>
      <c r="D1302" t="s">
        <v>81</v>
      </c>
      <c r="E1302">
        <v>30</v>
      </c>
      <c r="F1302">
        <v>1</v>
      </c>
      <c r="G1302" t="s">
        <v>62</v>
      </c>
      <c r="H1302" t="s">
        <v>34</v>
      </c>
      <c r="I1302" t="str">
        <f>VLOOKUP(H1302,[1]CODE_SHEET!$A$2:$G$153,3,FALSE)</f>
        <v>Porites</v>
      </c>
      <c r="J1302" t="str">
        <f>VLOOKUP(H1302,[1]CODE_SHEET!$A$2:$G$153,4,FALSE)</f>
        <v>astreoides</v>
      </c>
      <c r="K1302" s="1">
        <v>18</v>
      </c>
      <c r="L1302" s="1">
        <v>12</v>
      </c>
      <c r="M1302" s="1">
        <v>21</v>
      </c>
      <c r="N1302">
        <f t="shared" si="62"/>
        <v>989.60168588078488</v>
      </c>
      <c r="O1302">
        <v>10</v>
      </c>
      <c r="P1302" t="s">
        <v>29</v>
      </c>
      <c r="Q1302" t="s">
        <v>30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f t="shared" si="60"/>
        <v>0</v>
      </c>
      <c r="Y1302">
        <f t="shared" si="61"/>
        <v>989.60168588078488</v>
      </c>
    </row>
    <row r="1303" spans="1:25">
      <c r="A1303">
        <v>2021</v>
      </c>
      <c r="B1303" t="s">
        <v>25</v>
      </c>
      <c r="C1303">
        <v>30</v>
      </c>
      <c r="D1303" t="s">
        <v>81</v>
      </c>
      <c r="E1303">
        <v>30</v>
      </c>
      <c r="F1303">
        <v>1</v>
      </c>
      <c r="G1303" t="s">
        <v>62</v>
      </c>
      <c r="H1303" t="s">
        <v>59</v>
      </c>
      <c r="I1303" t="str">
        <f>VLOOKUP(H1303,[1]CODE_SHEET!$A$2:$G$153,3,FALSE)</f>
        <v xml:space="preserve">Stephanocoenia </v>
      </c>
      <c r="J1303" t="str">
        <f>VLOOKUP(H1303,[1]CODE_SHEET!$A$2:$G$153,4,FALSE)</f>
        <v>intersepta</v>
      </c>
      <c r="K1303" s="1">
        <v>8</v>
      </c>
      <c r="L1303" s="1">
        <v>5</v>
      </c>
      <c r="M1303" s="1">
        <v>3</v>
      </c>
      <c r="N1303">
        <f t="shared" si="62"/>
        <v>61.261056745000964</v>
      </c>
      <c r="O1303">
        <v>10</v>
      </c>
      <c r="P1303" t="s">
        <v>29</v>
      </c>
      <c r="Q1303" t="s">
        <v>30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f t="shared" si="60"/>
        <v>0</v>
      </c>
      <c r="Y1303">
        <f t="shared" si="61"/>
        <v>61.261056745000964</v>
      </c>
    </row>
    <row r="1304" spans="1:25">
      <c r="A1304">
        <v>2021</v>
      </c>
      <c r="B1304" t="s">
        <v>25</v>
      </c>
      <c r="C1304">
        <v>30</v>
      </c>
      <c r="D1304" t="s">
        <v>81</v>
      </c>
      <c r="E1304">
        <v>30</v>
      </c>
      <c r="F1304">
        <v>1</v>
      </c>
      <c r="G1304" t="s">
        <v>62</v>
      </c>
      <c r="H1304" t="s">
        <v>32</v>
      </c>
      <c r="I1304" t="str">
        <f>VLOOKUP(H1304,[1]CODE_SHEET!$A$2:$G$153,3,FALSE)</f>
        <v>Porites</v>
      </c>
      <c r="J1304" t="str">
        <f>VLOOKUP(H1304,[1]CODE_SHEET!$A$2:$G$153,4,FALSE)</f>
        <v>porites</v>
      </c>
      <c r="K1304" s="1">
        <v>6</v>
      </c>
      <c r="L1304" s="1">
        <v>4</v>
      </c>
      <c r="M1304" s="1">
        <v>5</v>
      </c>
      <c r="N1304">
        <f t="shared" si="62"/>
        <v>78.539816339744817</v>
      </c>
      <c r="O1304">
        <v>10</v>
      </c>
      <c r="P1304" t="s">
        <v>29</v>
      </c>
      <c r="Q1304" t="s">
        <v>30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f t="shared" si="60"/>
        <v>0</v>
      </c>
      <c r="Y1304">
        <f t="shared" si="61"/>
        <v>78.539816339744817</v>
      </c>
    </row>
    <row r="1305" spans="1:25">
      <c r="A1305">
        <v>2021</v>
      </c>
      <c r="B1305" t="s">
        <v>25</v>
      </c>
      <c r="C1305">
        <v>30</v>
      </c>
      <c r="D1305" t="s">
        <v>81</v>
      </c>
      <c r="E1305">
        <v>30</v>
      </c>
      <c r="F1305">
        <v>1</v>
      </c>
      <c r="G1305" t="s">
        <v>62</v>
      </c>
      <c r="H1305" t="s">
        <v>31</v>
      </c>
      <c r="I1305" t="str">
        <f>VLOOKUP(H1305,[1]CODE_SHEET!$A$2:$G$153,3,FALSE)</f>
        <v>Agaricia</v>
      </c>
      <c r="J1305" t="str">
        <f>VLOOKUP(H1305,[1]CODE_SHEET!$A$2:$G$153,4,FALSE)</f>
        <v>agaricites</v>
      </c>
      <c r="K1305" s="1">
        <v>30</v>
      </c>
      <c r="L1305" s="1">
        <v>27</v>
      </c>
      <c r="M1305" s="1">
        <v>35</v>
      </c>
      <c r="N1305">
        <f t="shared" si="62"/>
        <v>3133.7386719558185</v>
      </c>
      <c r="O1305">
        <v>10</v>
      </c>
      <c r="P1305" t="s">
        <v>29</v>
      </c>
      <c r="Q1305" t="s">
        <v>30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f t="shared" si="60"/>
        <v>0</v>
      </c>
      <c r="Y1305">
        <f t="shared" si="61"/>
        <v>3133.7386719558185</v>
      </c>
    </row>
    <row r="1306" spans="1:25">
      <c r="A1306">
        <v>2021</v>
      </c>
      <c r="B1306" t="s">
        <v>25</v>
      </c>
      <c r="C1306">
        <v>30</v>
      </c>
      <c r="D1306" t="s">
        <v>81</v>
      </c>
      <c r="E1306">
        <v>30</v>
      </c>
      <c r="F1306">
        <v>1</v>
      </c>
      <c r="G1306" t="s">
        <v>62</v>
      </c>
      <c r="H1306" t="s">
        <v>40</v>
      </c>
      <c r="I1306" t="str">
        <f>VLOOKUP(H1306,[1]CODE_SHEET!$A$2:$G$153,3,FALSE)</f>
        <v>Siderastrea</v>
      </c>
      <c r="J1306" t="str">
        <f>VLOOKUP(H1306,[1]CODE_SHEET!$A$2:$G$153,4,FALSE)</f>
        <v>siderea</v>
      </c>
      <c r="K1306" s="1">
        <v>27</v>
      </c>
      <c r="L1306" s="1">
        <v>5</v>
      </c>
      <c r="M1306" s="1">
        <v>5</v>
      </c>
      <c r="N1306">
        <f t="shared" si="62"/>
        <v>251.32741228718345</v>
      </c>
      <c r="O1306">
        <v>10</v>
      </c>
      <c r="P1306" t="s">
        <v>29</v>
      </c>
      <c r="Q1306" t="s">
        <v>30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f t="shared" si="60"/>
        <v>0</v>
      </c>
      <c r="Y1306">
        <f t="shared" si="61"/>
        <v>251.32741228718345</v>
      </c>
    </row>
    <row r="1307" spans="1:25">
      <c r="A1307">
        <v>2021</v>
      </c>
      <c r="B1307" t="s">
        <v>25</v>
      </c>
      <c r="C1307">
        <v>30</v>
      </c>
      <c r="D1307" t="s">
        <v>81</v>
      </c>
      <c r="E1307">
        <v>30</v>
      </c>
      <c r="F1307">
        <v>1</v>
      </c>
      <c r="G1307" t="s">
        <v>62</v>
      </c>
      <c r="H1307" t="s">
        <v>64</v>
      </c>
      <c r="I1307" t="str">
        <f>VLOOKUP(H1307,[1]CODE_SHEET!$A$2:$G$153,3,FALSE)</f>
        <v>Madracis</v>
      </c>
      <c r="J1307" t="str">
        <f>VLOOKUP(H1307,[1]CODE_SHEET!$A$2:$G$153,4,FALSE)</f>
        <v>senaria</v>
      </c>
      <c r="K1307" s="1">
        <v>10</v>
      </c>
      <c r="L1307" s="1">
        <v>10</v>
      </c>
      <c r="M1307" s="1">
        <v>2</v>
      </c>
      <c r="N1307">
        <f t="shared" si="62"/>
        <v>62.831853071795862</v>
      </c>
      <c r="O1307">
        <v>10</v>
      </c>
      <c r="P1307" t="s">
        <v>29</v>
      </c>
      <c r="Q1307" t="s">
        <v>30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f t="shared" si="60"/>
        <v>0</v>
      </c>
      <c r="Y1307">
        <f t="shared" si="61"/>
        <v>62.831853071795862</v>
      </c>
    </row>
    <row r="1308" spans="1:25">
      <c r="A1308">
        <v>2021</v>
      </c>
      <c r="B1308" t="s">
        <v>25</v>
      </c>
      <c r="C1308">
        <v>30</v>
      </c>
      <c r="D1308" t="s">
        <v>81</v>
      </c>
      <c r="E1308">
        <v>30</v>
      </c>
      <c r="F1308">
        <v>1</v>
      </c>
      <c r="G1308" t="s">
        <v>62</v>
      </c>
      <c r="H1308" t="s">
        <v>53</v>
      </c>
      <c r="I1308" t="str">
        <f>VLOOKUP(H1308,[1]CODE_SHEET!$A$2:$G$153,3,FALSE)</f>
        <v>Siderastrea</v>
      </c>
      <c r="J1308" t="str">
        <f>VLOOKUP(H1308,[1]CODE_SHEET!$A$2:$G$153,4,FALSE)</f>
        <v>radians</v>
      </c>
      <c r="K1308" s="1">
        <v>10</v>
      </c>
      <c r="L1308" s="1">
        <v>8</v>
      </c>
      <c r="M1308" s="1">
        <v>2</v>
      </c>
      <c r="N1308">
        <f t="shared" si="62"/>
        <v>56.548667764616276</v>
      </c>
      <c r="O1308">
        <v>10</v>
      </c>
      <c r="P1308" t="s">
        <v>29</v>
      </c>
      <c r="Q1308" t="s">
        <v>30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f t="shared" si="60"/>
        <v>0</v>
      </c>
      <c r="Y1308">
        <f t="shared" si="61"/>
        <v>56.548667764616276</v>
      </c>
    </row>
    <row r="1309" spans="1:25">
      <c r="A1309">
        <v>2021</v>
      </c>
      <c r="B1309" t="s">
        <v>25</v>
      </c>
      <c r="C1309">
        <v>30</v>
      </c>
      <c r="D1309" t="s">
        <v>81</v>
      </c>
      <c r="E1309">
        <v>30</v>
      </c>
      <c r="F1309">
        <v>1</v>
      </c>
      <c r="G1309" t="s">
        <v>62</v>
      </c>
      <c r="H1309" t="s">
        <v>41</v>
      </c>
      <c r="I1309" t="str">
        <f>VLOOKUP(H1309,[1]CODE_SHEET!$A$2:$G$153,3,FALSE)</f>
        <v>Millepora</v>
      </c>
      <c r="J1309" t="str">
        <f>VLOOKUP(H1309,[1]CODE_SHEET!$A$2:$G$153,4,FALSE)</f>
        <v>alcicornis</v>
      </c>
      <c r="K1309" s="1">
        <v>12</v>
      </c>
      <c r="L1309" s="1">
        <v>10</v>
      </c>
      <c r="M1309" s="1">
        <v>8</v>
      </c>
      <c r="N1309">
        <f t="shared" si="62"/>
        <v>276.46015351590177</v>
      </c>
      <c r="O1309">
        <v>10</v>
      </c>
      <c r="P1309" t="s">
        <v>29</v>
      </c>
      <c r="Q1309" t="s">
        <v>30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f t="shared" si="60"/>
        <v>0</v>
      </c>
      <c r="Y1309">
        <f t="shared" si="61"/>
        <v>276.46015351590177</v>
      </c>
    </row>
    <row r="1310" spans="1:25">
      <c r="A1310">
        <v>2021</v>
      </c>
      <c r="B1310" t="s">
        <v>25</v>
      </c>
      <c r="C1310">
        <v>30</v>
      </c>
      <c r="D1310" t="s">
        <v>81</v>
      </c>
      <c r="E1310">
        <v>30</v>
      </c>
      <c r="F1310">
        <v>1</v>
      </c>
      <c r="G1310" t="s">
        <v>62</v>
      </c>
      <c r="H1310" t="s">
        <v>40</v>
      </c>
      <c r="I1310" t="str">
        <f>VLOOKUP(H1310,[1]CODE_SHEET!$A$2:$G$153,3,FALSE)</f>
        <v>Siderastrea</v>
      </c>
      <c r="J1310" t="str">
        <f>VLOOKUP(H1310,[1]CODE_SHEET!$A$2:$G$153,4,FALSE)</f>
        <v>siderea</v>
      </c>
      <c r="K1310" s="1">
        <v>12</v>
      </c>
      <c r="L1310" s="1">
        <v>12</v>
      </c>
      <c r="M1310" s="1">
        <v>1</v>
      </c>
      <c r="N1310">
        <f t="shared" si="62"/>
        <v>37.699111843077517</v>
      </c>
      <c r="O1310">
        <v>10</v>
      </c>
      <c r="P1310" t="s">
        <v>29</v>
      </c>
      <c r="Q1310" t="s">
        <v>30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f t="shared" si="60"/>
        <v>0</v>
      </c>
      <c r="Y1310">
        <f t="shared" si="61"/>
        <v>37.699111843077517</v>
      </c>
    </row>
    <row r="1311" spans="1:25">
      <c r="A1311">
        <v>2021</v>
      </c>
      <c r="B1311" t="s">
        <v>25</v>
      </c>
      <c r="C1311">
        <v>30</v>
      </c>
      <c r="D1311" t="s">
        <v>81</v>
      </c>
      <c r="E1311">
        <v>30</v>
      </c>
      <c r="F1311">
        <v>1</v>
      </c>
      <c r="G1311" t="s">
        <v>62</v>
      </c>
      <c r="H1311" t="s">
        <v>31</v>
      </c>
      <c r="I1311" t="str">
        <f>VLOOKUP(H1311,[1]CODE_SHEET!$A$2:$G$153,3,FALSE)</f>
        <v>Agaricia</v>
      </c>
      <c r="J1311" t="str">
        <f>VLOOKUP(H1311,[1]CODE_SHEET!$A$2:$G$153,4,FALSE)</f>
        <v>agaricites</v>
      </c>
      <c r="K1311" s="1">
        <v>20</v>
      </c>
      <c r="L1311" s="1">
        <v>15</v>
      </c>
      <c r="M1311" s="1">
        <v>15</v>
      </c>
      <c r="N1311">
        <f t="shared" si="62"/>
        <v>824.66807156732068</v>
      </c>
      <c r="O1311">
        <v>10</v>
      </c>
      <c r="P1311" t="s">
        <v>29</v>
      </c>
      <c r="Q1311" t="s">
        <v>30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f t="shared" si="60"/>
        <v>0</v>
      </c>
      <c r="Y1311">
        <f t="shared" si="61"/>
        <v>824.66807156732068</v>
      </c>
    </row>
    <row r="1312" spans="1:25">
      <c r="A1312">
        <v>2021</v>
      </c>
      <c r="B1312" t="s">
        <v>25</v>
      </c>
      <c r="C1312">
        <v>30</v>
      </c>
      <c r="D1312" t="s">
        <v>81</v>
      </c>
      <c r="E1312">
        <v>30</v>
      </c>
      <c r="F1312">
        <v>1</v>
      </c>
      <c r="G1312" t="s">
        <v>62</v>
      </c>
      <c r="H1312" t="s">
        <v>37</v>
      </c>
      <c r="I1312" t="str">
        <f>VLOOKUP(H1312,[1]CODE_SHEET!$A$2:$G$153,3,FALSE)</f>
        <v>Agaricia</v>
      </c>
      <c r="J1312" t="str">
        <f>VLOOKUP(H1312,[1]CODE_SHEET!$A$2:$G$153,4,FALSE)</f>
        <v>larmarcki</v>
      </c>
      <c r="K1312" s="1">
        <v>24</v>
      </c>
      <c r="L1312" s="1">
        <v>5</v>
      </c>
      <c r="M1312" s="1">
        <v>11</v>
      </c>
      <c r="N1312">
        <f t="shared" si="62"/>
        <v>501.08402824757201</v>
      </c>
      <c r="O1312">
        <v>10</v>
      </c>
      <c r="P1312" t="s">
        <v>29</v>
      </c>
      <c r="Q1312" t="s">
        <v>30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f t="shared" si="60"/>
        <v>0</v>
      </c>
      <c r="Y1312">
        <f t="shared" si="61"/>
        <v>501.08402824757201</v>
      </c>
    </row>
    <row r="1313" spans="1:25">
      <c r="A1313">
        <v>2021</v>
      </c>
      <c r="B1313" t="s">
        <v>25</v>
      </c>
      <c r="C1313">
        <v>30</v>
      </c>
      <c r="D1313" t="s">
        <v>81</v>
      </c>
      <c r="E1313">
        <v>30</v>
      </c>
      <c r="F1313">
        <v>1</v>
      </c>
      <c r="G1313" t="s">
        <v>62</v>
      </c>
      <c r="H1313" t="s">
        <v>31</v>
      </c>
      <c r="I1313" t="str">
        <f>VLOOKUP(H1313,[1]CODE_SHEET!$A$2:$G$153,3,FALSE)</f>
        <v>Agaricia</v>
      </c>
      <c r="J1313" t="str">
        <f>VLOOKUP(H1313,[1]CODE_SHEET!$A$2:$G$153,4,FALSE)</f>
        <v>agaricites</v>
      </c>
      <c r="K1313" s="1">
        <v>2</v>
      </c>
      <c r="L1313" s="1">
        <v>12</v>
      </c>
      <c r="M1313" s="1">
        <v>11</v>
      </c>
      <c r="N1313">
        <f t="shared" si="62"/>
        <v>241.90263432641407</v>
      </c>
      <c r="O1313">
        <v>10</v>
      </c>
      <c r="P1313" t="s">
        <v>29</v>
      </c>
      <c r="Q1313" t="s">
        <v>30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f t="shared" ref="X1313:X1376" si="63">SUM(U1313:W1313)/100*N1313</f>
        <v>0</v>
      </c>
      <c r="Y1313">
        <f t="shared" si="61"/>
        <v>241.90263432641407</v>
      </c>
    </row>
    <row r="1314" spans="1:25">
      <c r="A1314">
        <v>2021</v>
      </c>
      <c r="B1314" t="s">
        <v>25</v>
      </c>
      <c r="C1314">
        <v>30</v>
      </c>
      <c r="D1314" t="s">
        <v>81</v>
      </c>
      <c r="E1314">
        <v>30</v>
      </c>
      <c r="F1314">
        <v>1</v>
      </c>
      <c r="G1314" t="s">
        <v>62</v>
      </c>
      <c r="H1314" t="s">
        <v>32</v>
      </c>
      <c r="I1314" t="str">
        <f>VLOOKUP(H1314,[1]CODE_SHEET!$A$2:$G$153,3,FALSE)</f>
        <v>Porites</v>
      </c>
      <c r="J1314" t="str">
        <f>VLOOKUP(H1314,[1]CODE_SHEET!$A$2:$G$153,4,FALSE)</f>
        <v>porites</v>
      </c>
      <c r="K1314" s="1">
        <v>30</v>
      </c>
      <c r="L1314" s="1">
        <v>40</v>
      </c>
      <c r="M1314" s="1">
        <v>12</v>
      </c>
      <c r="N1314">
        <f t="shared" si="62"/>
        <v>1319.468914507713</v>
      </c>
      <c r="O1314">
        <v>10</v>
      </c>
      <c r="P1314" t="s">
        <v>29</v>
      </c>
      <c r="Q1314" t="s">
        <v>30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75</v>
      </c>
      <c r="X1314">
        <f t="shared" si="63"/>
        <v>989.60168588078477</v>
      </c>
      <c r="Y1314">
        <f t="shared" si="61"/>
        <v>329.86722862692818</v>
      </c>
    </row>
    <row r="1315" spans="1:25">
      <c r="A1315">
        <v>2021</v>
      </c>
      <c r="B1315" t="s">
        <v>25</v>
      </c>
      <c r="C1315">
        <v>30</v>
      </c>
      <c r="D1315" t="s">
        <v>81</v>
      </c>
      <c r="E1315">
        <v>30</v>
      </c>
      <c r="F1315">
        <v>1</v>
      </c>
      <c r="G1315" t="s">
        <v>62</v>
      </c>
      <c r="H1315" t="s">
        <v>31</v>
      </c>
      <c r="I1315" t="str">
        <f>VLOOKUP(H1315,[1]CODE_SHEET!$A$2:$G$153,3,FALSE)</f>
        <v>Agaricia</v>
      </c>
      <c r="J1315" t="str">
        <f>VLOOKUP(H1315,[1]CODE_SHEET!$A$2:$G$153,4,FALSE)</f>
        <v>agaricites</v>
      </c>
      <c r="K1315" s="1">
        <v>10</v>
      </c>
      <c r="L1315" s="1">
        <v>5</v>
      </c>
      <c r="M1315" s="1">
        <v>5</v>
      </c>
      <c r="N1315">
        <f t="shared" si="62"/>
        <v>117.80972450961724</v>
      </c>
      <c r="O1315">
        <v>10</v>
      </c>
      <c r="P1315" t="s">
        <v>29</v>
      </c>
      <c r="Q1315" t="s">
        <v>30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f t="shared" si="63"/>
        <v>0</v>
      </c>
      <c r="Y1315">
        <f t="shared" si="61"/>
        <v>117.80972450961724</v>
      </c>
    </row>
    <row r="1316" spans="1:25">
      <c r="A1316">
        <v>2021</v>
      </c>
      <c r="B1316" t="s">
        <v>25</v>
      </c>
      <c r="C1316">
        <v>30</v>
      </c>
      <c r="D1316" t="s">
        <v>81</v>
      </c>
      <c r="E1316">
        <v>30</v>
      </c>
      <c r="F1316">
        <v>1</v>
      </c>
      <c r="G1316" t="s">
        <v>62</v>
      </c>
      <c r="H1316" t="s">
        <v>31</v>
      </c>
      <c r="I1316" t="str">
        <f>VLOOKUP(H1316,[1]CODE_SHEET!$A$2:$G$153,3,FALSE)</f>
        <v>Agaricia</v>
      </c>
      <c r="J1316" t="str">
        <f>VLOOKUP(H1316,[1]CODE_SHEET!$A$2:$G$153,4,FALSE)</f>
        <v>agaricites</v>
      </c>
      <c r="K1316" s="1">
        <v>40</v>
      </c>
      <c r="L1316" s="1">
        <v>15</v>
      </c>
      <c r="M1316" s="1">
        <v>31</v>
      </c>
      <c r="N1316">
        <f t="shared" si="62"/>
        <v>2678.2077371852984</v>
      </c>
      <c r="O1316">
        <v>10</v>
      </c>
      <c r="P1316" t="s">
        <v>29</v>
      </c>
      <c r="Q1316" t="s">
        <v>30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f t="shared" si="63"/>
        <v>0</v>
      </c>
      <c r="Y1316">
        <f t="shared" si="61"/>
        <v>2678.2077371852984</v>
      </c>
    </row>
    <row r="1317" spans="1:25">
      <c r="A1317">
        <v>2021</v>
      </c>
      <c r="B1317" t="s">
        <v>25</v>
      </c>
      <c r="C1317">
        <v>30</v>
      </c>
      <c r="D1317" t="s">
        <v>81</v>
      </c>
      <c r="E1317">
        <v>30</v>
      </c>
      <c r="F1317">
        <v>1</v>
      </c>
      <c r="G1317" t="s">
        <v>62</v>
      </c>
      <c r="H1317" t="s">
        <v>34</v>
      </c>
      <c r="I1317" t="str">
        <f>VLOOKUP(H1317,[1]CODE_SHEET!$A$2:$G$153,3,FALSE)</f>
        <v>Porites</v>
      </c>
      <c r="J1317" t="str">
        <f>VLOOKUP(H1317,[1]CODE_SHEET!$A$2:$G$153,4,FALSE)</f>
        <v>astreoides</v>
      </c>
      <c r="K1317" s="1">
        <v>20</v>
      </c>
      <c r="L1317" s="1">
        <v>10</v>
      </c>
      <c r="M1317" s="1">
        <v>5</v>
      </c>
      <c r="N1317">
        <f t="shared" si="62"/>
        <v>235.61944901923448</v>
      </c>
      <c r="O1317">
        <v>10</v>
      </c>
      <c r="P1317" t="s">
        <v>29</v>
      </c>
      <c r="Q1317" t="s">
        <v>30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f t="shared" si="63"/>
        <v>0</v>
      </c>
      <c r="Y1317">
        <f t="shared" si="61"/>
        <v>235.61944901923448</v>
      </c>
    </row>
    <row r="1318" spans="1:25">
      <c r="A1318">
        <v>2021</v>
      </c>
      <c r="B1318" t="s">
        <v>25</v>
      </c>
      <c r="C1318">
        <v>30</v>
      </c>
      <c r="D1318" t="s">
        <v>81</v>
      </c>
      <c r="E1318">
        <v>30</v>
      </c>
      <c r="F1318">
        <v>1</v>
      </c>
      <c r="G1318" t="s">
        <v>62</v>
      </c>
      <c r="H1318" t="s">
        <v>32</v>
      </c>
      <c r="I1318" t="str">
        <f>VLOOKUP(H1318,[1]CODE_SHEET!$A$2:$G$153,3,FALSE)</f>
        <v>Porites</v>
      </c>
      <c r="J1318" t="str">
        <f>VLOOKUP(H1318,[1]CODE_SHEET!$A$2:$G$153,4,FALSE)</f>
        <v>porites</v>
      </c>
      <c r="K1318" s="1">
        <v>40</v>
      </c>
      <c r="L1318" s="1">
        <v>10</v>
      </c>
      <c r="M1318" s="1">
        <v>8</v>
      </c>
      <c r="N1318">
        <f t="shared" si="62"/>
        <v>628.31853071795865</v>
      </c>
      <c r="O1318">
        <v>10</v>
      </c>
      <c r="P1318" t="s">
        <v>29</v>
      </c>
      <c r="Q1318" t="s">
        <v>30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20</v>
      </c>
      <c r="X1318">
        <f t="shared" si="63"/>
        <v>125.66370614359174</v>
      </c>
      <c r="Y1318">
        <f t="shared" si="61"/>
        <v>502.6548245743669</v>
      </c>
    </row>
    <row r="1319" spans="1:25">
      <c r="A1319">
        <v>2021</v>
      </c>
      <c r="B1319" t="s">
        <v>25</v>
      </c>
      <c r="C1319">
        <v>30</v>
      </c>
      <c r="D1319" t="s">
        <v>81</v>
      </c>
      <c r="E1319">
        <v>30</v>
      </c>
      <c r="F1319">
        <v>1</v>
      </c>
      <c r="G1319" t="s">
        <v>62</v>
      </c>
      <c r="H1319" t="s">
        <v>32</v>
      </c>
      <c r="I1319" t="str">
        <f>VLOOKUP(H1319,[1]CODE_SHEET!$A$2:$G$153,3,FALSE)</f>
        <v>Porites</v>
      </c>
      <c r="J1319" t="str">
        <f>VLOOKUP(H1319,[1]CODE_SHEET!$A$2:$G$153,4,FALSE)</f>
        <v>porites</v>
      </c>
      <c r="K1319" s="1">
        <v>15</v>
      </c>
      <c r="L1319" s="1">
        <v>10</v>
      </c>
      <c r="M1319" s="1">
        <v>11</v>
      </c>
      <c r="N1319">
        <f t="shared" si="62"/>
        <v>431.96898986859651</v>
      </c>
      <c r="O1319">
        <v>10</v>
      </c>
      <c r="P1319" t="s">
        <v>29</v>
      </c>
      <c r="Q1319" t="s">
        <v>30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f t="shared" si="63"/>
        <v>0</v>
      </c>
      <c r="Y1319">
        <f t="shared" si="61"/>
        <v>431.96898986859651</v>
      </c>
    </row>
    <row r="1320" spans="1:25">
      <c r="A1320">
        <v>2021</v>
      </c>
      <c r="B1320" t="s">
        <v>25</v>
      </c>
      <c r="C1320">
        <v>30</v>
      </c>
      <c r="D1320" t="s">
        <v>81</v>
      </c>
      <c r="E1320">
        <v>30</v>
      </c>
      <c r="F1320">
        <v>1</v>
      </c>
      <c r="G1320" t="s">
        <v>62</v>
      </c>
      <c r="H1320" t="s">
        <v>31</v>
      </c>
      <c r="I1320" t="str">
        <f>VLOOKUP(H1320,[1]CODE_SHEET!$A$2:$G$153,3,FALSE)</f>
        <v>Agaricia</v>
      </c>
      <c r="J1320" t="str">
        <f>VLOOKUP(H1320,[1]CODE_SHEET!$A$2:$G$153,4,FALSE)</f>
        <v>agaricites</v>
      </c>
      <c r="K1320" s="1">
        <v>40</v>
      </c>
      <c r="L1320" s="1">
        <v>30</v>
      </c>
      <c r="M1320" s="1">
        <v>15</v>
      </c>
      <c r="N1320">
        <f t="shared" si="62"/>
        <v>1649.3361431346414</v>
      </c>
      <c r="O1320">
        <v>10</v>
      </c>
      <c r="P1320" t="s">
        <v>29</v>
      </c>
      <c r="Q1320" t="s">
        <v>30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f t="shared" si="63"/>
        <v>0</v>
      </c>
      <c r="Y1320">
        <f t="shared" ref="Y1320:Y1383" si="64">N1320-X1320</f>
        <v>1649.3361431346414</v>
      </c>
    </row>
    <row r="1321" spans="1:25">
      <c r="A1321">
        <v>2021</v>
      </c>
      <c r="B1321" t="s">
        <v>25</v>
      </c>
      <c r="C1321">
        <v>30</v>
      </c>
      <c r="D1321" t="s">
        <v>81</v>
      </c>
      <c r="E1321">
        <v>30</v>
      </c>
      <c r="F1321">
        <v>1</v>
      </c>
      <c r="G1321" t="s">
        <v>62</v>
      </c>
      <c r="H1321" t="s">
        <v>34</v>
      </c>
      <c r="I1321" t="str">
        <f>VLOOKUP(H1321,[1]CODE_SHEET!$A$2:$G$153,3,FALSE)</f>
        <v>Porites</v>
      </c>
      <c r="J1321" t="str">
        <f>VLOOKUP(H1321,[1]CODE_SHEET!$A$2:$G$153,4,FALSE)</f>
        <v>astreoides</v>
      </c>
      <c r="K1321" s="1">
        <v>20</v>
      </c>
      <c r="L1321" s="1">
        <v>10</v>
      </c>
      <c r="M1321" s="1">
        <v>5</v>
      </c>
      <c r="N1321">
        <f t="shared" si="62"/>
        <v>235.61944901923448</v>
      </c>
      <c r="O1321">
        <v>10</v>
      </c>
      <c r="P1321" t="s">
        <v>29</v>
      </c>
      <c r="Q1321" t="s">
        <v>30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f t="shared" si="63"/>
        <v>0</v>
      </c>
      <c r="Y1321">
        <f t="shared" si="64"/>
        <v>235.61944901923448</v>
      </c>
    </row>
    <row r="1322" spans="1:25">
      <c r="A1322">
        <v>2021</v>
      </c>
      <c r="B1322" t="s">
        <v>25</v>
      </c>
      <c r="C1322">
        <v>30</v>
      </c>
      <c r="D1322" t="s">
        <v>81</v>
      </c>
      <c r="E1322">
        <v>30</v>
      </c>
      <c r="F1322">
        <v>1</v>
      </c>
      <c r="G1322" t="s">
        <v>62</v>
      </c>
      <c r="H1322" t="s">
        <v>41</v>
      </c>
      <c r="I1322" t="str">
        <f>VLOOKUP(H1322,[1]CODE_SHEET!$A$2:$G$153,3,FALSE)</f>
        <v>Millepora</v>
      </c>
      <c r="J1322" t="str">
        <f>VLOOKUP(H1322,[1]CODE_SHEET!$A$2:$G$153,4,FALSE)</f>
        <v>alcicornis</v>
      </c>
      <c r="K1322" s="1">
        <v>10</v>
      </c>
      <c r="L1322" s="1">
        <v>5</v>
      </c>
      <c r="M1322" s="1">
        <v>41</v>
      </c>
      <c r="N1322">
        <f t="shared" si="62"/>
        <v>966.03974097886135</v>
      </c>
      <c r="O1322">
        <v>10</v>
      </c>
      <c r="P1322" t="s">
        <v>29</v>
      </c>
      <c r="Q1322" t="s">
        <v>30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f t="shared" si="63"/>
        <v>0</v>
      </c>
      <c r="Y1322">
        <f t="shared" si="64"/>
        <v>966.03974097886135</v>
      </c>
    </row>
    <row r="1323" spans="1:25">
      <c r="A1323">
        <v>2021</v>
      </c>
      <c r="B1323" t="s">
        <v>25</v>
      </c>
      <c r="C1323">
        <v>30</v>
      </c>
      <c r="D1323" t="s">
        <v>81</v>
      </c>
      <c r="E1323">
        <v>30</v>
      </c>
      <c r="F1323">
        <v>1</v>
      </c>
      <c r="G1323" t="s">
        <v>62</v>
      </c>
      <c r="H1323" t="s">
        <v>34</v>
      </c>
      <c r="I1323" t="str">
        <f>VLOOKUP(H1323,[1]CODE_SHEET!$A$2:$G$153,3,FALSE)</f>
        <v>Porites</v>
      </c>
      <c r="J1323" t="str">
        <f>VLOOKUP(H1323,[1]CODE_SHEET!$A$2:$G$153,4,FALSE)</f>
        <v>astreoides</v>
      </c>
      <c r="K1323" s="1">
        <v>8</v>
      </c>
      <c r="L1323" s="1">
        <v>8</v>
      </c>
      <c r="M1323" s="1">
        <v>4</v>
      </c>
      <c r="N1323">
        <f t="shared" si="62"/>
        <v>100.53096491487338</v>
      </c>
      <c r="O1323">
        <v>10</v>
      </c>
      <c r="P1323" t="s">
        <v>29</v>
      </c>
      <c r="Q1323" t="s">
        <v>30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f t="shared" si="63"/>
        <v>0</v>
      </c>
      <c r="Y1323">
        <f t="shared" si="64"/>
        <v>100.53096491487338</v>
      </c>
    </row>
    <row r="1324" spans="1:25">
      <c r="A1324">
        <v>2021</v>
      </c>
      <c r="B1324" t="s">
        <v>25</v>
      </c>
      <c r="C1324">
        <v>30</v>
      </c>
      <c r="D1324" t="s">
        <v>81</v>
      </c>
      <c r="E1324">
        <v>30</v>
      </c>
      <c r="F1324">
        <v>1</v>
      </c>
      <c r="G1324" t="s">
        <v>62</v>
      </c>
      <c r="H1324" t="s">
        <v>33</v>
      </c>
      <c r="I1324" t="str">
        <f>VLOOKUP(H1324,[1]CODE_SHEET!$A$2:$G$153,3,FALSE)</f>
        <v>Orbicella</v>
      </c>
      <c r="J1324" t="str">
        <f>VLOOKUP(H1324,[1]CODE_SHEET!$A$2:$G$153,4,FALSE)</f>
        <v>annularis</v>
      </c>
      <c r="K1324" s="1">
        <v>30</v>
      </c>
      <c r="L1324" s="1">
        <v>26</v>
      </c>
      <c r="M1324" s="1">
        <v>11</v>
      </c>
      <c r="N1324">
        <f t="shared" si="62"/>
        <v>967.61053730565629</v>
      </c>
      <c r="O1324">
        <v>10</v>
      </c>
      <c r="P1324" t="s">
        <v>29</v>
      </c>
      <c r="Q1324" t="s">
        <v>30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f t="shared" si="63"/>
        <v>0</v>
      </c>
      <c r="Y1324">
        <f t="shared" si="64"/>
        <v>967.61053730565629</v>
      </c>
    </row>
    <row r="1325" spans="1:25">
      <c r="A1325">
        <v>2021</v>
      </c>
      <c r="B1325" t="s">
        <v>25</v>
      </c>
      <c r="C1325">
        <v>30</v>
      </c>
      <c r="D1325" t="s">
        <v>81</v>
      </c>
      <c r="E1325">
        <v>30</v>
      </c>
      <c r="F1325">
        <v>1</v>
      </c>
      <c r="G1325" t="s">
        <v>62</v>
      </c>
      <c r="H1325" t="s">
        <v>31</v>
      </c>
      <c r="I1325" t="str">
        <f>VLOOKUP(H1325,[1]CODE_SHEET!$A$2:$G$153,3,FALSE)</f>
        <v>Agaricia</v>
      </c>
      <c r="J1325" t="str">
        <f>VLOOKUP(H1325,[1]CODE_SHEET!$A$2:$G$153,4,FALSE)</f>
        <v>agaricites</v>
      </c>
      <c r="K1325" s="1">
        <v>10</v>
      </c>
      <c r="L1325" s="1">
        <v>20</v>
      </c>
      <c r="M1325" s="1">
        <v>5</v>
      </c>
      <c r="N1325">
        <f t="shared" si="62"/>
        <v>235.61944901923448</v>
      </c>
      <c r="O1325">
        <v>10</v>
      </c>
      <c r="P1325" t="s">
        <v>29</v>
      </c>
      <c r="Q1325" t="s">
        <v>30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f t="shared" si="63"/>
        <v>0</v>
      </c>
      <c r="Y1325">
        <f t="shared" si="64"/>
        <v>235.61944901923448</v>
      </c>
    </row>
    <row r="1326" spans="1:25">
      <c r="A1326">
        <v>2021</v>
      </c>
      <c r="B1326" t="s">
        <v>25</v>
      </c>
      <c r="C1326">
        <v>30</v>
      </c>
      <c r="D1326" t="s">
        <v>81</v>
      </c>
      <c r="E1326">
        <v>30</v>
      </c>
      <c r="F1326">
        <v>1</v>
      </c>
      <c r="G1326" t="s">
        <v>62</v>
      </c>
      <c r="H1326" t="s">
        <v>31</v>
      </c>
      <c r="I1326" t="str">
        <f>VLOOKUP(H1326,[1]CODE_SHEET!$A$2:$G$153,3,FALSE)</f>
        <v>Agaricia</v>
      </c>
      <c r="J1326" t="str">
        <f>VLOOKUP(H1326,[1]CODE_SHEET!$A$2:$G$153,4,FALSE)</f>
        <v>agaricites</v>
      </c>
      <c r="K1326" s="1">
        <v>30</v>
      </c>
      <c r="L1326" s="1">
        <v>7</v>
      </c>
      <c r="M1326" s="1">
        <v>11</v>
      </c>
      <c r="N1326">
        <f t="shared" si="62"/>
        <v>639.31410500552283</v>
      </c>
      <c r="O1326">
        <v>10</v>
      </c>
      <c r="P1326" t="s">
        <v>29</v>
      </c>
      <c r="Q1326" t="s">
        <v>30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f t="shared" si="63"/>
        <v>0</v>
      </c>
      <c r="Y1326">
        <f t="shared" si="64"/>
        <v>639.31410500552283</v>
      </c>
    </row>
    <row r="1327" spans="1:25">
      <c r="A1327">
        <v>2021</v>
      </c>
      <c r="B1327" t="s">
        <v>25</v>
      </c>
      <c r="C1327">
        <v>30</v>
      </c>
      <c r="D1327" t="s">
        <v>81</v>
      </c>
      <c r="E1327">
        <v>30</v>
      </c>
      <c r="F1327">
        <v>1</v>
      </c>
      <c r="G1327" t="s">
        <v>62</v>
      </c>
      <c r="H1327" t="s">
        <v>31</v>
      </c>
      <c r="I1327" t="str">
        <f>VLOOKUP(H1327,[1]CODE_SHEET!$A$2:$G$153,3,FALSE)</f>
        <v>Agaricia</v>
      </c>
      <c r="J1327" t="str">
        <f>VLOOKUP(H1327,[1]CODE_SHEET!$A$2:$G$153,4,FALSE)</f>
        <v>agaricites</v>
      </c>
      <c r="K1327" s="1">
        <v>20</v>
      </c>
      <c r="L1327" s="1">
        <v>30</v>
      </c>
      <c r="M1327" s="1">
        <v>21</v>
      </c>
      <c r="N1327">
        <f t="shared" si="62"/>
        <v>1649.3361431346414</v>
      </c>
      <c r="O1327">
        <v>10</v>
      </c>
      <c r="P1327" t="s">
        <v>29</v>
      </c>
      <c r="Q1327" t="s">
        <v>30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f t="shared" si="63"/>
        <v>0</v>
      </c>
      <c r="Y1327">
        <f t="shared" si="64"/>
        <v>1649.3361431346414</v>
      </c>
    </row>
    <row r="1328" spans="1:25">
      <c r="A1328">
        <v>2021</v>
      </c>
      <c r="B1328" t="s">
        <v>25</v>
      </c>
      <c r="C1328">
        <v>30</v>
      </c>
      <c r="D1328" t="s">
        <v>81</v>
      </c>
      <c r="E1328">
        <v>30</v>
      </c>
      <c r="F1328">
        <v>1</v>
      </c>
      <c r="G1328" t="s">
        <v>62</v>
      </c>
      <c r="H1328" t="s">
        <v>32</v>
      </c>
      <c r="I1328" t="str">
        <f>VLOOKUP(H1328,[1]CODE_SHEET!$A$2:$G$153,3,FALSE)</f>
        <v>Porites</v>
      </c>
      <c r="J1328" t="str">
        <f>VLOOKUP(H1328,[1]CODE_SHEET!$A$2:$G$153,4,FALSE)</f>
        <v>porites</v>
      </c>
      <c r="K1328" s="1">
        <v>10</v>
      </c>
      <c r="L1328" s="1">
        <v>20</v>
      </c>
      <c r="M1328" s="1">
        <v>5</v>
      </c>
      <c r="N1328">
        <f t="shared" si="62"/>
        <v>235.61944901923448</v>
      </c>
      <c r="O1328">
        <v>10</v>
      </c>
      <c r="P1328" t="s">
        <v>29</v>
      </c>
      <c r="Q1328" t="s">
        <v>30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f t="shared" si="63"/>
        <v>0</v>
      </c>
      <c r="Y1328">
        <f t="shared" si="64"/>
        <v>235.61944901923448</v>
      </c>
    </row>
    <row r="1329" spans="1:25">
      <c r="A1329">
        <v>2021</v>
      </c>
      <c r="B1329" t="s">
        <v>25</v>
      </c>
      <c r="C1329">
        <v>30</v>
      </c>
      <c r="D1329" t="s">
        <v>81</v>
      </c>
      <c r="E1329">
        <v>30</v>
      </c>
      <c r="F1329">
        <v>1</v>
      </c>
      <c r="G1329" t="s">
        <v>62</v>
      </c>
      <c r="H1329" t="s">
        <v>31</v>
      </c>
      <c r="I1329" t="str">
        <f>VLOOKUP(H1329,[1]CODE_SHEET!$A$2:$G$153,3,FALSE)</f>
        <v>Agaricia</v>
      </c>
      <c r="J1329" t="str">
        <f>VLOOKUP(H1329,[1]CODE_SHEET!$A$2:$G$153,4,FALSE)</f>
        <v>agaricites</v>
      </c>
      <c r="K1329" s="1">
        <v>80</v>
      </c>
      <c r="L1329" s="1">
        <v>50</v>
      </c>
      <c r="M1329" s="1">
        <v>41</v>
      </c>
      <c r="N1329">
        <f t="shared" si="62"/>
        <v>8372.3444218167988</v>
      </c>
      <c r="O1329">
        <v>10</v>
      </c>
      <c r="P1329" t="s">
        <v>29</v>
      </c>
      <c r="Q1329" t="s">
        <v>30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f t="shared" si="63"/>
        <v>0</v>
      </c>
      <c r="Y1329">
        <f t="shared" si="64"/>
        <v>8372.3444218167988</v>
      </c>
    </row>
    <row r="1330" spans="1:25">
      <c r="A1330">
        <v>2021</v>
      </c>
      <c r="B1330" t="s">
        <v>25</v>
      </c>
      <c r="C1330">
        <v>30</v>
      </c>
      <c r="D1330" t="s">
        <v>81</v>
      </c>
      <c r="E1330">
        <v>30</v>
      </c>
      <c r="F1330">
        <v>1</v>
      </c>
      <c r="G1330" t="s">
        <v>62</v>
      </c>
      <c r="H1330" t="s">
        <v>33</v>
      </c>
      <c r="I1330" t="str">
        <f>VLOOKUP(H1330,[1]CODE_SHEET!$A$2:$G$153,3,FALSE)</f>
        <v>Orbicella</v>
      </c>
      <c r="J1330" t="str">
        <f>VLOOKUP(H1330,[1]CODE_SHEET!$A$2:$G$153,4,FALSE)</f>
        <v>annularis</v>
      </c>
      <c r="K1330" s="1">
        <v>40</v>
      </c>
      <c r="L1330" s="1">
        <v>30</v>
      </c>
      <c r="M1330" s="1">
        <v>21</v>
      </c>
      <c r="N1330">
        <f t="shared" si="62"/>
        <v>2309.070600388498</v>
      </c>
      <c r="O1330">
        <v>10</v>
      </c>
      <c r="P1330" t="s">
        <v>29</v>
      </c>
      <c r="Q1330" t="s">
        <v>30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f t="shared" si="63"/>
        <v>0</v>
      </c>
      <c r="Y1330">
        <f t="shared" si="64"/>
        <v>2309.070600388498</v>
      </c>
    </row>
    <row r="1331" spans="1:25">
      <c r="A1331">
        <v>2021</v>
      </c>
      <c r="B1331" t="s">
        <v>25</v>
      </c>
      <c r="C1331">
        <v>30</v>
      </c>
      <c r="D1331" t="s">
        <v>81</v>
      </c>
      <c r="E1331">
        <v>30</v>
      </c>
      <c r="F1331">
        <v>1</v>
      </c>
      <c r="G1331" t="s">
        <v>62</v>
      </c>
      <c r="H1331" t="s">
        <v>31</v>
      </c>
      <c r="I1331" t="str">
        <f>VLOOKUP(H1331,[1]CODE_SHEET!$A$2:$G$153,3,FALSE)</f>
        <v>Agaricia</v>
      </c>
      <c r="J1331" t="str">
        <f>VLOOKUP(H1331,[1]CODE_SHEET!$A$2:$G$153,4,FALSE)</f>
        <v>agaricites</v>
      </c>
      <c r="K1331" s="1">
        <v>40</v>
      </c>
      <c r="L1331" s="1">
        <v>40</v>
      </c>
      <c r="M1331" s="1">
        <v>31</v>
      </c>
      <c r="N1331">
        <f t="shared" si="62"/>
        <v>3895.5748904513434</v>
      </c>
      <c r="O1331">
        <v>10</v>
      </c>
      <c r="P1331" t="s">
        <v>29</v>
      </c>
      <c r="Q1331" t="s">
        <v>30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f t="shared" si="63"/>
        <v>0</v>
      </c>
      <c r="Y1331">
        <f t="shared" si="64"/>
        <v>3895.5748904513434</v>
      </c>
    </row>
    <row r="1332" spans="1:25">
      <c r="A1332">
        <v>2021</v>
      </c>
      <c r="B1332" t="s">
        <v>25</v>
      </c>
      <c r="C1332">
        <v>30</v>
      </c>
      <c r="D1332" t="s">
        <v>81</v>
      </c>
      <c r="E1332">
        <v>30</v>
      </c>
      <c r="F1332">
        <v>1</v>
      </c>
      <c r="G1332" t="s">
        <v>62</v>
      </c>
      <c r="H1332" t="s">
        <v>31</v>
      </c>
      <c r="I1332" t="str">
        <f>VLOOKUP(H1332,[1]CODE_SHEET!$A$2:$G$153,3,FALSE)</f>
        <v>Agaricia</v>
      </c>
      <c r="J1332" t="str">
        <f>VLOOKUP(H1332,[1]CODE_SHEET!$A$2:$G$153,4,FALSE)</f>
        <v>agaricites</v>
      </c>
      <c r="K1332" s="1">
        <v>8</v>
      </c>
      <c r="L1332" s="1">
        <v>5</v>
      </c>
      <c r="M1332" s="1">
        <v>4</v>
      </c>
      <c r="N1332">
        <f t="shared" si="62"/>
        <v>81.681408993334628</v>
      </c>
      <c r="O1332">
        <v>10</v>
      </c>
      <c r="P1332" t="s">
        <v>29</v>
      </c>
      <c r="Q1332" t="s">
        <v>30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f t="shared" si="63"/>
        <v>0</v>
      </c>
      <c r="Y1332">
        <f t="shared" si="64"/>
        <v>81.681408993334628</v>
      </c>
    </row>
    <row r="1333" spans="1:25">
      <c r="A1333">
        <v>2021</v>
      </c>
      <c r="B1333" t="s">
        <v>25</v>
      </c>
      <c r="C1333">
        <v>30</v>
      </c>
      <c r="D1333" t="s">
        <v>81</v>
      </c>
      <c r="E1333">
        <v>30</v>
      </c>
      <c r="F1333">
        <v>1</v>
      </c>
      <c r="G1333" t="s">
        <v>62</v>
      </c>
      <c r="H1333" t="s">
        <v>31</v>
      </c>
      <c r="I1333" t="str">
        <f>VLOOKUP(H1333,[1]CODE_SHEET!$A$2:$G$153,3,FALSE)</f>
        <v>Agaricia</v>
      </c>
      <c r="J1333" t="str">
        <f>VLOOKUP(H1333,[1]CODE_SHEET!$A$2:$G$153,4,FALSE)</f>
        <v>agaricites</v>
      </c>
      <c r="K1333" s="1">
        <v>40</v>
      </c>
      <c r="L1333" s="1">
        <v>30</v>
      </c>
      <c r="M1333" s="1">
        <v>21</v>
      </c>
      <c r="N1333">
        <f t="shared" si="62"/>
        <v>2309.070600388498</v>
      </c>
      <c r="O1333">
        <v>10</v>
      </c>
      <c r="P1333" t="s">
        <v>29</v>
      </c>
      <c r="Q1333" t="s">
        <v>30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f t="shared" si="63"/>
        <v>0</v>
      </c>
      <c r="Y1333">
        <f t="shared" si="64"/>
        <v>2309.070600388498</v>
      </c>
    </row>
    <row r="1334" spans="1:25">
      <c r="A1334">
        <v>2021</v>
      </c>
      <c r="B1334" t="s">
        <v>25</v>
      </c>
      <c r="C1334">
        <v>30</v>
      </c>
      <c r="D1334" t="s">
        <v>81</v>
      </c>
      <c r="E1334">
        <v>30</v>
      </c>
      <c r="F1334">
        <v>1</v>
      </c>
      <c r="G1334" t="s">
        <v>62</v>
      </c>
      <c r="H1334" t="s">
        <v>31</v>
      </c>
      <c r="I1334" t="str">
        <f>VLOOKUP(H1334,[1]CODE_SHEET!$A$2:$G$153,3,FALSE)</f>
        <v>Agaricia</v>
      </c>
      <c r="J1334" t="str">
        <f>VLOOKUP(H1334,[1]CODE_SHEET!$A$2:$G$153,4,FALSE)</f>
        <v>agaricites</v>
      </c>
      <c r="K1334" s="1">
        <v>50</v>
      </c>
      <c r="L1334" s="1">
        <v>40</v>
      </c>
      <c r="M1334" s="1">
        <v>71</v>
      </c>
      <c r="N1334">
        <f t="shared" si="62"/>
        <v>10037.388528219388</v>
      </c>
      <c r="O1334">
        <v>10</v>
      </c>
      <c r="P1334" t="s">
        <v>29</v>
      </c>
      <c r="Q1334" t="s">
        <v>30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f t="shared" si="63"/>
        <v>0</v>
      </c>
      <c r="Y1334">
        <f t="shared" si="64"/>
        <v>10037.388528219388</v>
      </c>
    </row>
    <row r="1335" spans="1:25">
      <c r="A1335">
        <v>2021</v>
      </c>
      <c r="B1335" t="s">
        <v>25</v>
      </c>
      <c r="C1335">
        <v>30</v>
      </c>
      <c r="D1335" t="s">
        <v>81</v>
      </c>
      <c r="E1335">
        <v>30</v>
      </c>
      <c r="F1335">
        <v>1</v>
      </c>
      <c r="G1335" t="s">
        <v>62</v>
      </c>
      <c r="H1335" t="s">
        <v>31</v>
      </c>
      <c r="I1335" t="str">
        <f>VLOOKUP(H1335,[1]CODE_SHEET!$A$2:$G$153,3,FALSE)</f>
        <v>Agaricia</v>
      </c>
      <c r="J1335" t="str">
        <f>VLOOKUP(H1335,[1]CODE_SHEET!$A$2:$G$153,4,FALSE)</f>
        <v>agaricites</v>
      </c>
      <c r="K1335" s="1">
        <v>30</v>
      </c>
      <c r="L1335" s="1">
        <v>20</v>
      </c>
      <c r="M1335" s="1">
        <v>21</v>
      </c>
      <c r="N1335">
        <f t="shared" si="62"/>
        <v>1649.3361431346414</v>
      </c>
      <c r="O1335">
        <v>10</v>
      </c>
      <c r="P1335" t="s">
        <v>29</v>
      </c>
      <c r="Q1335" t="s">
        <v>30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f t="shared" si="63"/>
        <v>0</v>
      </c>
      <c r="Y1335">
        <f t="shared" si="64"/>
        <v>1649.3361431346414</v>
      </c>
    </row>
    <row r="1336" spans="1:25">
      <c r="A1336">
        <v>2021</v>
      </c>
      <c r="B1336" t="s">
        <v>25</v>
      </c>
      <c r="C1336">
        <v>30</v>
      </c>
      <c r="D1336" t="s">
        <v>81</v>
      </c>
      <c r="E1336">
        <v>30</v>
      </c>
      <c r="F1336">
        <v>1</v>
      </c>
      <c r="G1336" t="s">
        <v>62</v>
      </c>
      <c r="H1336" t="s">
        <v>34</v>
      </c>
      <c r="I1336" t="str">
        <f>VLOOKUP(H1336,[1]CODE_SHEET!$A$2:$G$153,3,FALSE)</f>
        <v>Porites</v>
      </c>
      <c r="J1336" t="str">
        <f>VLOOKUP(H1336,[1]CODE_SHEET!$A$2:$G$153,4,FALSE)</f>
        <v>astreoides</v>
      </c>
      <c r="K1336" s="1">
        <v>30</v>
      </c>
      <c r="L1336" s="1">
        <v>20</v>
      </c>
      <c r="M1336" s="1">
        <v>15</v>
      </c>
      <c r="N1336">
        <f t="shared" si="62"/>
        <v>1178.0972450961724</v>
      </c>
      <c r="O1336">
        <v>10</v>
      </c>
      <c r="P1336" t="s">
        <v>29</v>
      </c>
      <c r="Q1336" t="s">
        <v>30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f t="shared" si="63"/>
        <v>0</v>
      </c>
      <c r="Y1336">
        <f t="shared" si="64"/>
        <v>1178.0972450961724</v>
      </c>
    </row>
    <row r="1337" spans="1:25">
      <c r="A1337">
        <v>2021</v>
      </c>
      <c r="B1337" t="s">
        <v>25</v>
      </c>
      <c r="C1337">
        <v>30</v>
      </c>
      <c r="D1337" t="s">
        <v>81</v>
      </c>
      <c r="E1337">
        <v>30</v>
      </c>
      <c r="F1337">
        <v>1</v>
      </c>
      <c r="G1337" t="s">
        <v>62</v>
      </c>
      <c r="H1337" t="s">
        <v>53</v>
      </c>
      <c r="I1337" t="str">
        <f>VLOOKUP(H1337,[1]CODE_SHEET!$A$2:$G$153,3,FALSE)</f>
        <v>Siderastrea</v>
      </c>
      <c r="J1337" t="str">
        <f>VLOOKUP(H1337,[1]CODE_SHEET!$A$2:$G$153,4,FALSE)</f>
        <v>radians</v>
      </c>
      <c r="K1337" s="1">
        <v>40</v>
      </c>
      <c r="L1337" s="1">
        <v>30</v>
      </c>
      <c r="M1337" s="1">
        <v>1</v>
      </c>
      <c r="N1337">
        <f t="shared" si="62"/>
        <v>109.95574287564276</v>
      </c>
      <c r="O1337">
        <v>10</v>
      </c>
      <c r="P1337" t="s">
        <v>29</v>
      </c>
      <c r="Q1337" t="s">
        <v>30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f t="shared" si="63"/>
        <v>0</v>
      </c>
      <c r="Y1337">
        <f t="shared" si="64"/>
        <v>109.95574287564276</v>
      </c>
    </row>
    <row r="1338" spans="1:25">
      <c r="A1338">
        <v>2021</v>
      </c>
      <c r="B1338" t="s">
        <v>25</v>
      </c>
      <c r="C1338">
        <v>30</v>
      </c>
      <c r="D1338" t="s">
        <v>81</v>
      </c>
      <c r="E1338">
        <v>30</v>
      </c>
      <c r="F1338">
        <v>1</v>
      </c>
      <c r="G1338" t="s">
        <v>62</v>
      </c>
      <c r="H1338" t="s">
        <v>31</v>
      </c>
      <c r="I1338" t="str">
        <f>VLOOKUP(H1338,[1]CODE_SHEET!$A$2:$G$153,3,FALSE)</f>
        <v>Agaricia</v>
      </c>
      <c r="J1338" t="str">
        <f>VLOOKUP(H1338,[1]CODE_SHEET!$A$2:$G$153,4,FALSE)</f>
        <v>agaricites</v>
      </c>
      <c r="K1338" s="1">
        <v>30</v>
      </c>
      <c r="L1338" s="1">
        <v>40</v>
      </c>
      <c r="M1338" s="1">
        <v>15</v>
      </c>
      <c r="N1338">
        <f t="shared" si="62"/>
        <v>1649.3361431346414</v>
      </c>
      <c r="O1338">
        <v>10</v>
      </c>
      <c r="P1338" t="s">
        <v>29</v>
      </c>
      <c r="Q1338" t="s">
        <v>30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f t="shared" si="63"/>
        <v>0</v>
      </c>
      <c r="Y1338">
        <f t="shared" si="64"/>
        <v>1649.3361431346414</v>
      </c>
    </row>
    <row r="1339" spans="1:25">
      <c r="A1339">
        <v>2021</v>
      </c>
      <c r="B1339" t="s">
        <v>25</v>
      </c>
      <c r="C1339">
        <v>30</v>
      </c>
      <c r="D1339" t="s">
        <v>81</v>
      </c>
      <c r="E1339">
        <v>30</v>
      </c>
      <c r="F1339">
        <v>1</v>
      </c>
      <c r="G1339" t="s">
        <v>62</v>
      </c>
      <c r="H1339" t="s">
        <v>31</v>
      </c>
      <c r="I1339" t="str">
        <f>VLOOKUP(H1339,[1]CODE_SHEET!$A$2:$G$153,3,FALSE)</f>
        <v>Agaricia</v>
      </c>
      <c r="J1339" t="str">
        <f>VLOOKUP(H1339,[1]CODE_SHEET!$A$2:$G$153,4,FALSE)</f>
        <v>agaricites</v>
      </c>
      <c r="K1339" s="1">
        <v>18</v>
      </c>
      <c r="L1339" s="1">
        <v>20</v>
      </c>
      <c r="M1339" s="1">
        <v>3</v>
      </c>
      <c r="N1339">
        <f t="shared" si="62"/>
        <v>179.0707812546182</v>
      </c>
      <c r="O1339">
        <v>10</v>
      </c>
      <c r="P1339" t="s">
        <v>29</v>
      </c>
      <c r="Q1339" t="s">
        <v>30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f t="shared" si="63"/>
        <v>0</v>
      </c>
      <c r="Y1339">
        <f t="shared" si="64"/>
        <v>179.0707812546182</v>
      </c>
    </row>
    <row r="1340" spans="1:25">
      <c r="A1340">
        <v>2021</v>
      </c>
      <c r="B1340" t="s">
        <v>25</v>
      </c>
      <c r="C1340">
        <v>30</v>
      </c>
      <c r="D1340" t="s">
        <v>81</v>
      </c>
      <c r="E1340">
        <v>30</v>
      </c>
      <c r="F1340">
        <v>1</v>
      </c>
      <c r="G1340" t="s">
        <v>62</v>
      </c>
      <c r="H1340" t="s">
        <v>31</v>
      </c>
      <c r="I1340" t="str">
        <f>VLOOKUP(H1340,[1]CODE_SHEET!$A$2:$G$153,3,FALSE)</f>
        <v>Agaricia</v>
      </c>
      <c r="J1340" t="str">
        <f>VLOOKUP(H1340,[1]CODE_SHEET!$A$2:$G$153,4,FALSE)</f>
        <v>agaricites</v>
      </c>
      <c r="K1340" s="1">
        <v>20</v>
      </c>
      <c r="L1340" s="1">
        <v>20</v>
      </c>
      <c r="M1340" s="1">
        <v>11</v>
      </c>
      <c r="N1340">
        <f t="shared" si="62"/>
        <v>691.15038378975453</v>
      </c>
      <c r="O1340">
        <v>10</v>
      </c>
      <c r="P1340" t="s">
        <v>29</v>
      </c>
      <c r="Q1340" t="s">
        <v>30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10</v>
      </c>
      <c r="X1340">
        <f t="shared" si="63"/>
        <v>69.115038378975456</v>
      </c>
      <c r="Y1340">
        <f t="shared" si="64"/>
        <v>622.03534541077909</v>
      </c>
    </row>
    <row r="1341" spans="1:25">
      <c r="A1341">
        <v>2021</v>
      </c>
      <c r="B1341" t="s">
        <v>25</v>
      </c>
      <c r="C1341">
        <v>30</v>
      </c>
      <c r="D1341" t="s">
        <v>81</v>
      </c>
      <c r="E1341">
        <v>30</v>
      </c>
      <c r="F1341">
        <v>1</v>
      </c>
      <c r="G1341" t="s">
        <v>62</v>
      </c>
      <c r="H1341" t="s">
        <v>31</v>
      </c>
      <c r="I1341" t="str">
        <f>VLOOKUP(H1341,[1]CODE_SHEET!$A$2:$G$153,3,FALSE)</f>
        <v>Agaricia</v>
      </c>
      <c r="J1341" t="str">
        <f>VLOOKUP(H1341,[1]CODE_SHEET!$A$2:$G$153,4,FALSE)</f>
        <v>agaricites</v>
      </c>
      <c r="K1341" s="1">
        <v>10</v>
      </c>
      <c r="L1341" s="1">
        <v>5</v>
      </c>
      <c r="M1341" s="1">
        <v>21</v>
      </c>
      <c r="N1341">
        <f t="shared" si="62"/>
        <v>494.80084294039244</v>
      </c>
      <c r="O1341">
        <v>10</v>
      </c>
      <c r="P1341" t="s">
        <v>29</v>
      </c>
      <c r="Q1341" t="s">
        <v>30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f t="shared" si="63"/>
        <v>0</v>
      </c>
      <c r="Y1341">
        <f t="shared" si="64"/>
        <v>494.80084294039244</v>
      </c>
    </row>
    <row r="1342" spans="1:25">
      <c r="A1342">
        <v>2021</v>
      </c>
      <c r="B1342" t="s">
        <v>25</v>
      </c>
      <c r="C1342">
        <v>30</v>
      </c>
      <c r="D1342" t="s">
        <v>81</v>
      </c>
      <c r="E1342">
        <v>30</v>
      </c>
      <c r="F1342">
        <v>1</v>
      </c>
      <c r="G1342" t="s">
        <v>62</v>
      </c>
      <c r="H1342" t="s">
        <v>41</v>
      </c>
      <c r="I1342" t="str">
        <f>VLOOKUP(H1342,[1]CODE_SHEET!$A$2:$G$153,3,FALSE)</f>
        <v>Millepora</v>
      </c>
      <c r="J1342" t="str">
        <f>VLOOKUP(H1342,[1]CODE_SHEET!$A$2:$G$153,4,FALSE)</f>
        <v>alcicornis</v>
      </c>
      <c r="K1342" s="1">
        <v>40</v>
      </c>
      <c r="L1342" s="1">
        <v>3</v>
      </c>
      <c r="M1342" s="1">
        <v>21</v>
      </c>
      <c r="N1342">
        <f t="shared" si="62"/>
        <v>1418.4290830957916</v>
      </c>
      <c r="O1342">
        <v>10</v>
      </c>
      <c r="P1342" t="s">
        <v>29</v>
      </c>
      <c r="Q1342" t="s">
        <v>30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f t="shared" si="63"/>
        <v>0</v>
      </c>
      <c r="Y1342">
        <f t="shared" si="64"/>
        <v>1418.4290830957916</v>
      </c>
    </row>
    <row r="1343" spans="1:25">
      <c r="A1343">
        <v>2021</v>
      </c>
      <c r="B1343" t="s">
        <v>25</v>
      </c>
      <c r="C1343">
        <v>30</v>
      </c>
      <c r="D1343" t="s">
        <v>81</v>
      </c>
      <c r="E1343">
        <v>30</v>
      </c>
      <c r="F1343">
        <v>1</v>
      </c>
      <c r="G1343" t="s">
        <v>62</v>
      </c>
      <c r="H1343" t="s">
        <v>31</v>
      </c>
      <c r="I1343" t="str">
        <f>VLOOKUP(H1343,[1]CODE_SHEET!$A$2:$G$153,3,FALSE)</f>
        <v>Agaricia</v>
      </c>
      <c r="J1343" t="str">
        <f>VLOOKUP(H1343,[1]CODE_SHEET!$A$2:$G$153,4,FALSE)</f>
        <v>agaricites</v>
      </c>
      <c r="K1343" s="1">
        <v>40</v>
      </c>
      <c r="L1343" s="1">
        <v>10</v>
      </c>
      <c r="M1343" s="1">
        <v>51</v>
      </c>
      <c r="N1343">
        <f t="shared" si="62"/>
        <v>4005.5306333269864</v>
      </c>
      <c r="O1343">
        <v>10</v>
      </c>
      <c r="P1343" t="s">
        <v>29</v>
      </c>
      <c r="Q1343" t="s">
        <v>30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f t="shared" si="63"/>
        <v>0</v>
      </c>
      <c r="Y1343">
        <f t="shared" si="64"/>
        <v>4005.5306333269864</v>
      </c>
    </row>
    <row r="1344" spans="1:25">
      <c r="A1344">
        <v>2021</v>
      </c>
      <c r="B1344" t="s">
        <v>25</v>
      </c>
      <c r="C1344">
        <v>30</v>
      </c>
      <c r="D1344" t="s">
        <v>81</v>
      </c>
      <c r="E1344">
        <v>30</v>
      </c>
      <c r="F1344">
        <v>1</v>
      </c>
      <c r="G1344" t="s">
        <v>62</v>
      </c>
      <c r="H1344" t="s">
        <v>34</v>
      </c>
      <c r="I1344" t="str">
        <f>VLOOKUP(H1344,[1]CODE_SHEET!$A$2:$G$153,3,FALSE)</f>
        <v>Porites</v>
      </c>
      <c r="J1344" t="str">
        <f>VLOOKUP(H1344,[1]CODE_SHEET!$A$2:$G$153,4,FALSE)</f>
        <v>astreoides</v>
      </c>
      <c r="K1344" s="1">
        <v>11</v>
      </c>
      <c r="L1344" s="1">
        <v>4</v>
      </c>
      <c r="M1344" s="1">
        <v>2</v>
      </c>
      <c r="N1344">
        <f t="shared" si="62"/>
        <v>47.123889803846893</v>
      </c>
      <c r="O1344">
        <v>10</v>
      </c>
      <c r="P1344" t="s">
        <v>29</v>
      </c>
      <c r="Q1344" t="s">
        <v>30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f t="shared" si="63"/>
        <v>0</v>
      </c>
      <c r="Y1344">
        <f t="shared" si="64"/>
        <v>47.123889803846893</v>
      </c>
    </row>
    <row r="1345" spans="1:25">
      <c r="A1345">
        <v>2021</v>
      </c>
      <c r="B1345" t="s">
        <v>25</v>
      </c>
      <c r="C1345">
        <v>30</v>
      </c>
      <c r="D1345" t="s">
        <v>81</v>
      </c>
      <c r="E1345">
        <v>30</v>
      </c>
      <c r="F1345">
        <v>1</v>
      </c>
      <c r="G1345" t="s">
        <v>62</v>
      </c>
      <c r="H1345" t="s">
        <v>31</v>
      </c>
      <c r="I1345" t="str">
        <f>VLOOKUP(H1345,[1]CODE_SHEET!$A$2:$G$153,3,FALSE)</f>
        <v>Agaricia</v>
      </c>
      <c r="J1345" t="str">
        <f>VLOOKUP(H1345,[1]CODE_SHEET!$A$2:$G$153,4,FALSE)</f>
        <v>agaricites</v>
      </c>
      <c r="K1345" s="1">
        <v>16</v>
      </c>
      <c r="L1345" s="1">
        <v>4</v>
      </c>
      <c r="M1345" s="1">
        <v>2</v>
      </c>
      <c r="N1345">
        <f t="shared" si="62"/>
        <v>62.831853071795862</v>
      </c>
      <c r="O1345">
        <v>10</v>
      </c>
      <c r="P1345" t="s">
        <v>29</v>
      </c>
      <c r="Q1345" t="s">
        <v>30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f t="shared" si="63"/>
        <v>0</v>
      </c>
      <c r="Y1345">
        <f t="shared" si="64"/>
        <v>62.831853071795862</v>
      </c>
    </row>
    <row r="1346" spans="1:25">
      <c r="A1346">
        <v>2021</v>
      </c>
      <c r="B1346" t="s">
        <v>25</v>
      </c>
      <c r="C1346">
        <v>30</v>
      </c>
      <c r="D1346" t="s">
        <v>81</v>
      </c>
      <c r="E1346">
        <v>30</v>
      </c>
      <c r="F1346">
        <v>1</v>
      </c>
      <c r="G1346" t="s">
        <v>62</v>
      </c>
      <c r="H1346" t="s">
        <v>31</v>
      </c>
      <c r="I1346" t="str">
        <f>VLOOKUP(H1346,[1]CODE_SHEET!$A$2:$G$153,3,FALSE)</f>
        <v>Agaricia</v>
      </c>
      <c r="J1346" t="str">
        <f>VLOOKUP(H1346,[1]CODE_SHEET!$A$2:$G$153,4,FALSE)</f>
        <v>agaricites</v>
      </c>
      <c r="K1346" s="1">
        <v>50</v>
      </c>
      <c r="L1346" s="1">
        <v>60</v>
      </c>
      <c r="M1346" s="1">
        <v>41</v>
      </c>
      <c r="N1346">
        <f t="shared" si="62"/>
        <v>7084.2914338449837</v>
      </c>
      <c r="O1346">
        <v>10</v>
      </c>
      <c r="P1346" t="s">
        <v>29</v>
      </c>
      <c r="Q1346" t="s">
        <v>30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40</v>
      </c>
      <c r="X1346">
        <f t="shared" si="63"/>
        <v>2833.7165735379936</v>
      </c>
      <c r="Y1346">
        <f t="shared" si="64"/>
        <v>4250.5748603069896</v>
      </c>
    </row>
    <row r="1347" spans="1:25">
      <c r="A1347">
        <v>2021</v>
      </c>
      <c r="B1347" t="s">
        <v>25</v>
      </c>
      <c r="C1347">
        <v>30</v>
      </c>
      <c r="D1347" t="s">
        <v>81</v>
      </c>
      <c r="E1347">
        <v>30</v>
      </c>
      <c r="F1347">
        <v>1</v>
      </c>
      <c r="G1347" t="s">
        <v>62</v>
      </c>
      <c r="H1347" t="s">
        <v>31</v>
      </c>
      <c r="I1347" t="str">
        <f>VLOOKUP(H1347,[1]CODE_SHEET!$A$2:$G$153,3,FALSE)</f>
        <v>Agaricia</v>
      </c>
      <c r="J1347" t="str">
        <f>VLOOKUP(H1347,[1]CODE_SHEET!$A$2:$G$153,4,FALSE)</f>
        <v>agaricites</v>
      </c>
      <c r="K1347" s="1">
        <v>8</v>
      </c>
      <c r="L1347" s="1">
        <v>5</v>
      </c>
      <c r="M1347" s="1">
        <v>3</v>
      </c>
      <c r="N1347">
        <f t="shared" ref="N1347:N1410" si="65">PI()*(K1347/2)*M1347+PI()*(L1347/2)*M1347</f>
        <v>61.261056745000964</v>
      </c>
      <c r="O1347">
        <v>10</v>
      </c>
      <c r="P1347" t="s">
        <v>29</v>
      </c>
      <c r="Q1347" t="s">
        <v>30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f t="shared" si="63"/>
        <v>0</v>
      </c>
      <c r="Y1347">
        <f t="shared" si="64"/>
        <v>61.261056745000964</v>
      </c>
    </row>
    <row r="1348" spans="1:25">
      <c r="A1348">
        <v>2021</v>
      </c>
      <c r="B1348" t="s">
        <v>25</v>
      </c>
      <c r="C1348">
        <v>30</v>
      </c>
      <c r="D1348" t="s">
        <v>81</v>
      </c>
      <c r="E1348">
        <v>30</v>
      </c>
      <c r="F1348">
        <v>1</v>
      </c>
      <c r="G1348" t="s">
        <v>62</v>
      </c>
      <c r="H1348" t="s">
        <v>31</v>
      </c>
      <c r="I1348" t="str">
        <f>VLOOKUP(H1348,[1]CODE_SHEET!$A$2:$G$153,3,FALSE)</f>
        <v>Agaricia</v>
      </c>
      <c r="J1348" t="str">
        <f>VLOOKUP(H1348,[1]CODE_SHEET!$A$2:$G$153,4,FALSE)</f>
        <v>agaricites</v>
      </c>
      <c r="K1348" s="1">
        <v>6</v>
      </c>
      <c r="L1348" s="1">
        <v>4</v>
      </c>
      <c r="M1348" s="1">
        <v>3</v>
      </c>
      <c r="N1348">
        <f t="shared" si="65"/>
        <v>47.123889803846893</v>
      </c>
      <c r="O1348">
        <v>10</v>
      </c>
      <c r="P1348" t="s">
        <v>29</v>
      </c>
      <c r="Q1348" t="s">
        <v>30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f t="shared" si="63"/>
        <v>0</v>
      </c>
      <c r="Y1348">
        <f t="shared" si="64"/>
        <v>47.123889803846893</v>
      </c>
    </row>
    <row r="1349" spans="1:25">
      <c r="A1349">
        <v>2021</v>
      </c>
      <c r="B1349" t="s">
        <v>25</v>
      </c>
      <c r="C1349">
        <v>30</v>
      </c>
      <c r="D1349" t="s">
        <v>81</v>
      </c>
      <c r="E1349">
        <v>30</v>
      </c>
      <c r="F1349">
        <v>1</v>
      </c>
      <c r="G1349" t="s">
        <v>62</v>
      </c>
      <c r="H1349" t="s">
        <v>32</v>
      </c>
      <c r="I1349" t="str">
        <f>VLOOKUP(H1349,[1]CODE_SHEET!$A$2:$G$153,3,FALSE)</f>
        <v>Porites</v>
      </c>
      <c r="J1349" t="str">
        <f>VLOOKUP(H1349,[1]CODE_SHEET!$A$2:$G$153,4,FALSE)</f>
        <v>porites</v>
      </c>
      <c r="K1349" s="1">
        <v>10</v>
      </c>
      <c r="L1349" s="1">
        <v>5</v>
      </c>
      <c r="M1349" s="1">
        <v>3</v>
      </c>
      <c r="N1349">
        <f t="shared" si="65"/>
        <v>70.685834705770333</v>
      </c>
      <c r="O1349">
        <v>10</v>
      </c>
      <c r="P1349" t="s">
        <v>29</v>
      </c>
      <c r="Q1349" t="s">
        <v>30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f t="shared" si="63"/>
        <v>0</v>
      </c>
      <c r="Y1349">
        <f t="shared" si="64"/>
        <v>70.685834705770333</v>
      </c>
    </row>
    <row r="1350" spans="1:25">
      <c r="A1350">
        <v>2021</v>
      </c>
      <c r="B1350" t="s">
        <v>25</v>
      </c>
      <c r="C1350">
        <v>30</v>
      </c>
      <c r="D1350" t="s">
        <v>82</v>
      </c>
      <c r="E1350">
        <v>35</v>
      </c>
      <c r="F1350">
        <v>1</v>
      </c>
      <c r="G1350" t="s">
        <v>62</v>
      </c>
      <c r="H1350" t="s">
        <v>48</v>
      </c>
      <c r="I1350" t="str">
        <f>VLOOKUP(H1350,[1]CODE_SHEET!$A$2:$G$153,3,FALSE)</f>
        <v>Diploria</v>
      </c>
      <c r="J1350" t="str">
        <f>VLOOKUP(H1350,[1]CODE_SHEET!$A$2:$G$153,4,FALSE)</f>
        <v>labyrinthyformis</v>
      </c>
      <c r="K1350" s="1">
        <v>10</v>
      </c>
      <c r="L1350" s="1">
        <v>4</v>
      </c>
      <c r="M1350" s="1">
        <v>63</v>
      </c>
      <c r="N1350">
        <f t="shared" si="65"/>
        <v>1385.442360233099</v>
      </c>
      <c r="O1350">
        <v>10</v>
      </c>
      <c r="P1350" t="s">
        <v>29</v>
      </c>
      <c r="Q1350" t="s">
        <v>30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f t="shared" si="63"/>
        <v>0</v>
      </c>
      <c r="Y1350">
        <f t="shared" si="64"/>
        <v>1385.442360233099</v>
      </c>
    </row>
    <row r="1351" spans="1:25">
      <c r="A1351">
        <v>2021</v>
      </c>
      <c r="B1351" t="s">
        <v>25</v>
      </c>
      <c r="C1351">
        <v>30</v>
      </c>
      <c r="D1351" t="s">
        <v>82</v>
      </c>
      <c r="E1351">
        <v>35</v>
      </c>
      <c r="F1351">
        <v>1</v>
      </c>
      <c r="G1351" t="s">
        <v>62</v>
      </c>
      <c r="H1351" t="s">
        <v>31</v>
      </c>
      <c r="I1351" t="str">
        <f>VLOOKUP(H1351,[1]CODE_SHEET!$A$2:$G$153,3,FALSE)</f>
        <v>Agaricia</v>
      </c>
      <c r="J1351" t="str">
        <f>VLOOKUP(H1351,[1]CODE_SHEET!$A$2:$G$153,4,FALSE)</f>
        <v>agaricites</v>
      </c>
      <c r="K1351" s="1">
        <v>30</v>
      </c>
      <c r="L1351" s="1">
        <v>30</v>
      </c>
      <c r="M1351" s="1">
        <v>11</v>
      </c>
      <c r="N1351">
        <f t="shared" si="65"/>
        <v>1036.7255756846316</v>
      </c>
      <c r="O1351">
        <v>10</v>
      </c>
      <c r="P1351" t="s">
        <v>29</v>
      </c>
      <c r="Q1351" t="s">
        <v>30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f t="shared" si="63"/>
        <v>0</v>
      </c>
      <c r="Y1351">
        <f t="shared" si="64"/>
        <v>1036.7255756846316</v>
      </c>
    </row>
    <row r="1352" spans="1:25">
      <c r="A1352">
        <v>2021</v>
      </c>
      <c r="B1352" t="s">
        <v>25</v>
      </c>
      <c r="C1352">
        <v>30</v>
      </c>
      <c r="D1352" t="s">
        <v>82</v>
      </c>
      <c r="E1352">
        <v>35</v>
      </c>
      <c r="F1352">
        <v>1</v>
      </c>
      <c r="G1352" t="s">
        <v>62</v>
      </c>
      <c r="H1352" t="s">
        <v>31</v>
      </c>
      <c r="I1352" t="str">
        <f>VLOOKUP(H1352,[1]CODE_SHEET!$A$2:$G$153,3,FALSE)</f>
        <v>Agaricia</v>
      </c>
      <c r="J1352" t="str">
        <f>VLOOKUP(H1352,[1]CODE_SHEET!$A$2:$G$153,4,FALSE)</f>
        <v>agaricites</v>
      </c>
      <c r="K1352" s="1">
        <v>10</v>
      </c>
      <c r="L1352" s="1">
        <v>8</v>
      </c>
      <c r="M1352" s="1">
        <v>3</v>
      </c>
      <c r="N1352">
        <f t="shared" si="65"/>
        <v>84.823001646924411</v>
      </c>
      <c r="O1352">
        <v>10</v>
      </c>
      <c r="P1352" t="s">
        <v>29</v>
      </c>
      <c r="Q1352" t="s">
        <v>30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f t="shared" si="63"/>
        <v>0</v>
      </c>
      <c r="Y1352">
        <f t="shared" si="64"/>
        <v>84.823001646924411</v>
      </c>
    </row>
    <row r="1353" spans="1:25">
      <c r="A1353">
        <v>2021</v>
      </c>
      <c r="B1353" t="s">
        <v>25</v>
      </c>
      <c r="C1353">
        <v>30</v>
      </c>
      <c r="D1353" t="s">
        <v>82</v>
      </c>
      <c r="E1353">
        <v>35</v>
      </c>
      <c r="F1353">
        <v>1</v>
      </c>
      <c r="G1353" t="s">
        <v>62</v>
      </c>
      <c r="H1353" t="s">
        <v>31</v>
      </c>
      <c r="I1353" t="str">
        <f>VLOOKUP(H1353,[1]CODE_SHEET!$A$2:$G$153,3,FALSE)</f>
        <v>Agaricia</v>
      </c>
      <c r="J1353" t="str">
        <f>VLOOKUP(H1353,[1]CODE_SHEET!$A$2:$G$153,4,FALSE)</f>
        <v>agaricites</v>
      </c>
      <c r="K1353" s="1">
        <v>12</v>
      </c>
      <c r="L1353" s="1">
        <v>10</v>
      </c>
      <c r="M1353" s="1">
        <v>11</v>
      </c>
      <c r="N1353">
        <f t="shared" si="65"/>
        <v>380.13271108436498</v>
      </c>
      <c r="O1353">
        <v>10</v>
      </c>
      <c r="P1353" t="s">
        <v>29</v>
      </c>
      <c r="Q1353" t="s">
        <v>30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f t="shared" si="63"/>
        <v>0</v>
      </c>
      <c r="Y1353">
        <f t="shared" si="64"/>
        <v>380.13271108436498</v>
      </c>
    </row>
    <row r="1354" spans="1:25">
      <c r="A1354">
        <v>2021</v>
      </c>
      <c r="B1354" t="s">
        <v>25</v>
      </c>
      <c r="C1354">
        <v>30</v>
      </c>
      <c r="D1354" t="s">
        <v>82</v>
      </c>
      <c r="E1354">
        <v>35</v>
      </c>
      <c r="F1354">
        <v>1</v>
      </c>
      <c r="G1354" t="s">
        <v>62</v>
      </c>
      <c r="H1354" t="s">
        <v>34</v>
      </c>
      <c r="I1354" t="str">
        <f>VLOOKUP(H1354,[1]CODE_SHEET!$A$2:$G$153,3,FALSE)</f>
        <v>Porites</v>
      </c>
      <c r="J1354" t="str">
        <f>VLOOKUP(H1354,[1]CODE_SHEET!$A$2:$G$153,4,FALSE)</f>
        <v>astreoides</v>
      </c>
      <c r="K1354" s="1">
        <v>60</v>
      </c>
      <c r="L1354" s="1">
        <v>40</v>
      </c>
      <c r="M1354" s="1">
        <v>31</v>
      </c>
      <c r="N1354">
        <f t="shared" si="65"/>
        <v>4869.4686130641794</v>
      </c>
      <c r="O1354">
        <v>10</v>
      </c>
      <c r="P1354" t="s">
        <v>29</v>
      </c>
      <c r="Q1354" t="s">
        <v>30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f t="shared" si="63"/>
        <v>0</v>
      </c>
      <c r="Y1354">
        <f t="shared" si="64"/>
        <v>4869.4686130641794</v>
      </c>
    </row>
    <row r="1355" spans="1:25">
      <c r="A1355">
        <v>2021</v>
      </c>
      <c r="B1355" t="s">
        <v>25</v>
      </c>
      <c r="C1355">
        <v>30</v>
      </c>
      <c r="D1355" t="s">
        <v>82</v>
      </c>
      <c r="E1355">
        <v>35</v>
      </c>
      <c r="F1355">
        <v>1</v>
      </c>
      <c r="G1355" t="s">
        <v>62</v>
      </c>
      <c r="H1355" t="s">
        <v>31</v>
      </c>
      <c r="I1355" t="str">
        <f>VLOOKUP(H1355,[1]CODE_SHEET!$A$2:$G$153,3,FALSE)</f>
        <v>Agaricia</v>
      </c>
      <c r="J1355" t="str">
        <f>VLOOKUP(H1355,[1]CODE_SHEET!$A$2:$G$153,4,FALSE)</f>
        <v>agaricites</v>
      </c>
      <c r="K1355" s="1">
        <v>30</v>
      </c>
      <c r="L1355" s="1">
        <v>40</v>
      </c>
      <c r="M1355" s="1">
        <v>21</v>
      </c>
      <c r="N1355">
        <f t="shared" si="65"/>
        <v>2309.070600388498</v>
      </c>
      <c r="O1355">
        <v>10</v>
      </c>
      <c r="P1355" t="s">
        <v>29</v>
      </c>
      <c r="Q1355" t="s">
        <v>30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f t="shared" si="63"/>
        <v>0</v>
      </c>
      <c r="Y1355">
        <f t="shared" si="64"/>
        <v>2309.070600388498</v>
      </c>
    </row>
    <row r="1356" spans="1:25">
      <c r="A1356">
        <v>2021</v>
      </c>
      <c r="B1356" t="s">
        <v>25</v>
      </c>
      <c r="C1356">
        <v>30</v>
      </c>
      <c r="D1356" t="s">
        <v>82</v>
      </c>
      <c r="E1356">
        <v>35</v>
      </c>
      <c r="F1356">
        <v>1</v>
      </c>
      <c r="G1356" t="s">
        <v>62</v>
      </c>
      <c r="H1356" t="s">
        <v>31</v>
      </c>
      <c r="I1356" t="str">
        <f>VLOOKUP(H1356,[1]CODE_SHEET!$A$2:$G$153,3,FALSE)</f>
        <v>Agaricia</v>
      </c>
      <c r="J1356" t="str">
        <f>VLOOKUP(H1356,[1]CODE_SHEET!$A$2:$G$153,4,FALSE)</f>
        <v>agaricites</v>
      </c>
      <c r="K1356" s="1">
        <v>27</v>
      </c>
      <c r="L1356" s="1">
        <v>20</v>
      </c>
      <c r="M1356" s="1">
        <v>21</v>
      </c>
      <c r="N1356">
        <f t="shared" si="65"/>
        <v>1550.3759745465629</v>
      </c>
      <c r="O1356">
        <v>10</v>
      </c>
      <c r="P1356" t="s">
        <v>29</v>
      </c>
      <c r="Q1356" t="s">
        <v>30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f t="shared" si="63"/>
        <v>0</v>
      </c>
      <c r="Y1356">
        <f t="shared" si="64"/>
        <v>1550.3759745465629</v>
      </c>
    </row>
    <row r="1357" spans="1:25">
      <c r="A1357">
        <v>2021</v>
      </c>
      <c r="B1357" t="s">
        <v>25</v>
      </c>
      <c r="C1357">
        <v>30</v>
      </c>
      <c r="D1357" t="s">
        <v>82</v>
      </c>
      <c r="E1357">
        <v>35</v>
      </c>
      <c r="F1357">
        <v>1</v>
      </c>
      <c r="G1357" t="s">
        <v>62</v>
      </c>
      <c r="H1357" t="s">
        <v>38</v>
      </c>
      <c r="I1357" t="str">
        <f>VLOOKUP(H1357,[1]CODE_SHEET!$A$2:$G$153,3,FALSE)</f>
        <v>Orbicella</v>
      </c>
      <c r="J1357" t="str">
        <f>VLOOKUP(H1357,[1]CODE_SHEET!$A$2:$G$153,4,FALSE)</f>
        <v>faveolata</v>
      </c>
      <c r="K1357" s="1">
        <v>32</v>
      </c>
      <c r="L1357" s="1">
        <v>12</v>
      </c>
      <c r="M1357" s="1">
        <v>21</v>
      </c>
      <c r="N1357">
        <f t="shared" si="65"/>
        <v>1451.4158059584845</v>
      </c>
      <c r="O1357">
        <v>10</v>
      </c>
      <c r="P1357" t="s">
        <v>29</v>
      </c>
      <c r="Q1357" t="s">
        <v>30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f t="shared" si="63"/>
        <v>0</v>
      </c>
      <c r="Y1357">
        <f t="shared" si="64"/>
        <v>1451.4158059584845</v>
      </c>
    </row>
    <row r="1358" spans="1:25">
      <c r="A1358">
        <v>2021</v>
      </c>
      <c r="B1358" t="s">
        <v>25</v>
      </c>
      <c r="C1358">
        <v>30</v>
      </c>
      <c r="D1358" t="s">
        <v>82</v>
      </c>
      <c r="E1358">
        <v>35</v>
      </c>
      <c r="F1358">
        <v>1</v>
      </c>
      <c r="G1358" t="s">
        <v>62</v>
      </c>
      <c r="H1358" t="s">
        <v>41</v>
      </c>
      <c r="I1358" t="str">
        <f>VLOOKUP(H1358,[1]CODE_SHEET!$A$2:$G$153,3,FALSE)</f>
        <v>Millepora</v>
      </c>
      <c r="J1358" t="str">
        <f>VLOOKUP(H1358,[1]CODE_SHEET!$A$2:$G$153,4,FALSE)</f>
        <v>alcicornis</v>
      </c>
      <c r="K1358" s="1">
        <v>3</v>
      </c>
      <c r="L1358" s="1">
        <v>10</v>
      </c>
      <c r="M1358" s="1">
        <v>8</v>
      </c>
      <c r="N1358">
        <f t="shared" si="65"/>
        <v>163.36281798666926</v>
      </c>
      <c r="O1358">
        <v>10</v>
      </c>
      <c r="P1358" t="s">
        <v>29</v>
      </c>
      <c r="Q1358" t="s">
        <v>30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f t="shared" si="63"/>
        <v>0</v>
      </c>
      <c r="Y1358">
        <f t="shared" si="64"/>
        <v>163.36281798666926</v>
      </c>
    </row>
    <row r="1359" spans="1:25">
      <c r="A1359">
        <v>2021</v>
      </c>
      <c r="B1359" t="s">
        <v>25</v>
      </c>
      <c r="C1359">
        <v>30</v>
      </c>
      <c r="D1359" t="s">
        <v>82</v>
      </c>
      <c r="E1359">
        <v>35</v>
      </c>
      <c r="F1359">
        <v>1</v>
      </c>
      <c r="G1359" t="s">
        <v>62</v>
      </c>
      <c r="H1359" t="s">
        <v>34</v>
      </c>
      <c r="I1359" t="str">
        <f>VLOOKUP(H1359,[1]CODE_SHEET!$A$2:$G$153,3,FALSE)</f>
        <v>Porites</v>
      </c>
      <c r="J1359" t="str">
        <f>VLOOKUP(H1359,[1]CODE_SHEET!$A$2:$G$153,4,FALSE)</f>
        <v>astreoides</v>
      </c>
      <c r="K1359" s="1">
        <v>15</v>
      </c>
      <c r="L1359" s="1">
        <v>10</v>
      </c>
      <c r="M1359" s="1">
        <v>4</v>
      </c>
      <c r="N1359">
        <f t="shared" si="65"/>
        <v>157.07963267948963</v>
      </c>
      <c r="O1359">
        <v>10</v>
      </c>
      <c r="P1359" t="s">
        <v>29</v>
      </c>
      <c r="Q1359" t="s">
        <v>30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f t="shared" si="63"/>
        <v>0</v>
      </c>
      <c r="Y1359">
        <f t="shared" si="64"/>
        <v>157.07963267948963</v>
      </c>
    </row>
    <row r="1360" spans="1:25">
      <c r="A1360">
        <v>2021</v>
      </c>
      <c r="B1360" t="s">
        <v>25</v>
      </c>
      <c r="C1360">
        <v>30</v>
      </c>
      <c r="D1360" t="s">
        <v>82</v>
      </c>
      <c r="E1360">
        <v>35</v>
      </c>
      <c r="F1360">
        <v>1</v>
      </c>
      <c r="G1360" t="s">
        <v>62</v>
      </c>
      <c r="H1360" t="s">
        <v>31</v>
      </c>
      <c r="I1360" t="str">
        <f>VLOOKUP(H1360,[1]CODE_SHEET!$A$2:$G$153,3,FALSE)</f>
        <v>Agaricia</v>
      </c>
      <c r="J1360" t="str">
        <f>VLOOKUP(H1360,[1]CODE_SHEET!$A$2:$G$153,4,FALSE)</f>
        <v>agaricites</v>
      </c>
      <c r="K1360" s="1">
        <v>30</v>
      </c>
      <c r="L1360" s="1">
        <v>45</v>
      </c>
      <c r="M1360" s="1">
        <v>15</v>
      </c>
      <c r="N1360">
        <f t="shared" si="65"/>
        <v>1767.1458676442587</v>
      </c>
      <c r="O1360">
        <v>10</v>
      </c>
      <c r="P1360" t="s">
        <v>29</v>
      </c>
      <c r="Q1360" t="s">
        <v>30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f t="shared" si="63"/>
        <v>0</v>
      </c>
      <c r="Y1360">
        <f t="shared" si="64"/>
        <v>1767.1458676442587</v>
      </c>
    </row>
    <row r="1361" spans="1:25">
      <c r="A1361">
        <v>2021</v>
      </c>
      <c r="B1361" t="s">
        <v>25</v>
      </c>
      <c r="C1361">
        <v>30</v>
      </c>
      <c r="D1361" t="s">
        <v>82</v>
      </c>
      <c r="E1361">
        <v>35</v>
      </c>
      <c r="F1361">
        <v>1</v>
      </c>
      <c r="G1361" t="s">
        <v>62</v>
      </c>
      <c r="H1361" t="s">
        <v>34</v>
      </c>
      <c r="I1361" t="str">
        <f>VLOOKUP(H1361,[1]CODE_SHEET!$A$2:$G$153,3,FALSE)</f>
        <v>Porites</v>
      </c>
      <c r="J1361" t="str">
        <f>VLOOKUP(H1361,[1]CODE_SHEET!$A$2:$G$153,4,FALSE)</f>
        <v>astreoides</v>
      </c>
      <c r="K1361" s="1">
        <v>27</v>
      </c>
      <c r="L1361" s="1">
        <v>20</v>
      </c>
      <c r="M1361" s="1">
        <v>5</v>
      </c>
      <c r="N1361">
        <f t="shared" si="65"/>
        <v>369.13713679680069</v>
      </c>
      <c r="O1361">
        <v>10</v>
      </c>
      <c r="P1361" t="s">
        <v>29</v>
      </c>
      <c r="Q1361" t="s">
        <v>30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f t="shared" si="63"/>
        <v>0</v>
      </c>
      <c r="Y1361">
        <f t="shared" si="64"/>
        <v>369.13713679680069</v>
      </c>
    </row>
    <row r="1362" spans="1:25">
      <c r="A1362">
        <v>2021</v>
      </c>
      <c r="B1362" t="s">
        <v>25</v>
      </c>
      <c r="C1362">
        <v>30</v>
      </c>
      <c r="D1362" t="s">
        <v>82</v>
      </c>
      <c r="E1362">
        <v>35</v>
      </c>
      <c r="F1362">
        <v>1</v>
      </c>
      <c r="G1362" t="s">
        <v>62</v>
      </c>
      <c r="H1362" t="s">
        <v>34</v>
      </c>
      <c r="I1362" t="str">
        <f>VLOOKUP(H1362,[1]CODE_SHEET!$A$2:$G$153,3,FALSE)</f>
        <v>Porites</v>
      </c>
      <c r="J1362" t="str">
        <f>VLOOKUP(H1362,[1]CODE_SHEET!$A$2:$G$153,4,FALSE)</f>
        <v>astreoides</v>
      </c>
      <c r="K1362" s="1">
        <v>30</v>
      </c>
      <c r="L1362" s="1">
        <v>20</v>
      </c>
      <c r="M1362" s="1">
        <v>5</v>
      </c>
      <c r="N1362">
        <f t="shared" si="65"/>
        <v>392.69908169872417</v>
      </c>
      <c r="O1362">
        <v>10</v>
      </c>
      <c r="P1362" t="s">
        <v>29</v>
      </c>
      <c r="Q1362" t="s">
        <v>30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f t="shared" si="63"/>
        <v>0</v>
      </c>
      <c r="Y1362">
        <f t="shared" si="64"/>
        <v>392.69908169872417</v>
      </c>
    </row>
    <row r="1363" spans="1:25">
      <c r="A1363">
        <v>2021</v>
      </c>
      <c r="B1363" t="s">
        <v>25</v>
      </c>
      <c r="C1363">
        <v>30</v>
      </c>
      <c r="D1363" t="s">
        <v>82</v>
      </c>
      <c r="E1363">
        <v>35</v>
      </c>
      <c r="F1363">
        <v>1</v>
      </c>
      <c r="G1363" t="s">
        <v>62</v>
      </c>
      <c r="H1363" t="s">
        <v>31</v>
      </c>
      <c r="I1363" t="str">
        <f>VLOOKUP(H1363,[1]CODE_SHEET!$A$2:$G$153,3,FALSE)</f>
        <v>Agaricia</v>
      </c>
      <c r="J1363" t="str">
        <f>VLOOKUP(H1363,[1]CODE_SHEET!$A$2:$G$153,4,FALSE)</f>
        <v>agaricites</v>
      </c>
      <c r="K1363" s="1">
        <v>18</v>
      </c>
      <c r="L1363" s="1">
        <v>30</v>
      </c>
      <c r="M1363" s="1">
        <v>21</v>
      </c>
      <c r="N1363">
        <f t="shared" si="65"/>
        <v>1583.3626974092558</v>
      </c>
      <c r="O1363">
        <v>10</v>
      </c>
      <c r="P1363" t="s">
        <v>29</v>
      </c>
      <c r="Q1363" t="s">
        <v>30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f t="shared" si="63"/>
        <v>0</v>
      </c>
      <c r="Y1363">
        <f t="shared" si="64"/>
        <v>1583.3626974092558</v>
      </c>
    </row>
    <row r="1364" spans="1:25">
      <c r="A1364">
        <v>2021</v>
      </c>
      <c r="B1364" t="s">
        <v>25</v>
      </c>
      <c r="C1364">
        <v>30</v>
      </c>
      <c r="D1364" t="s">
        <v>82</v>
      </c>
      <c r="E1364">
        <v>35</v>
      </c>
      <c r="F1364">
        <v>1</v>
      </c>
      <c r="G1364" t="s">
        <v>62</v>
      </c>
      <c r="H1364" t="s">
        <v>41</v>
      </c>
      <c r="I1364" t="str">
        <f>VLOOKUP(H1364,[1]CODE_SHEET!$A$2:$G$153,3,FALSE)</f>
        <v>Millepora</v>
      </c>
      <c r="J1364" t="str">
        <f>VLOOKUP(H1364,[1]CODE_SHEET!$A$2:$G$153,4,FALSE)</f>
        <v>alcicornis</v>
      </c>
      <c r="K1364" s="1">
        <v>19</v>
      </c>
      <c r="L1364" s="1">
        <v>10</v>
      </c>
      <c r="M1364" s="1">
        <v>11</v>
      </c>
      <c r="N1364">
        <f t="shared" si="65"/>
        <v>501.08402824757195</v>
      </c>
      <c r="O1364">
        <v>10</v>
      </c>
      <c r="P1364" t="s">
        <v>29</v>
      </c>
      <c r="Q1364" t="s">
        <v>30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f t="shared" si="63"/>
        <v>0</v>
      </c>
      <c r="Y1364">
        <f t="shared" si="64"/>
        <v>501.08402824757195</v>
      </c>
    </row>
    <row r="1365" spans="1:25">
      <c r="A1365">
        <v>2021</v>
      </c>
      <c r="B1365" t="s">
        <v>25</v>
      </c>
      <c r="C1365">
        <v>30</v>
      </c>
      <c r="D1365" t="s">
        <v>82</v>
      </c>
      <c r="E1365">
        <v>35</v>
      </c>
      <c r="F1365">
        <v>1</v>
      </c>
      <c r="G1365" t="s">
        <v>62</v>
      </c>
      <c r="H1365" t="s">
        <v>41</v>
      </c>
      <c r="I1365" t="str">
        <f>VLOOKUP(H1365,[1]CODE_SHEET!$A$2:$G$153,3,FALSE)</f>
        <v>Millepora</v>
      </c>
      <c r="J1365" t="str">
        <f>VLOOKUP(H1365,[1]CODE_SHEET!$A$2:$G$153,4,FALSE)</f>
        <v>alcicornis</v>
      </c>
      <c r="K1365" s="1">
        <v>3</v>
      </c>
      <c r="L1365" s="1">
        <v>5</v>
      </c>
      <c r="M1365" s="1">
        <v>18</v>
      </c>
      <c r="N1365">
        <f t="shared" si="65"/>
        <v>226.1946710584651</v>
      </c>
      <c r="O1365">
        <v>10</v>
      </c>
      <c r="P1365" t="s">
        <v>29</v>
      </c>
      <c r="Q1365" t="s">
        <v>30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f t="shared" si="63"/>
        <v>0</v>
      </c>
      <c r="Y1365">
        <f t="shared" si="64"/>
        <v>226.1946710584651</v>
      </c>
    </row>
    <row r="1366" spans="1:25">
      <c r="A1366">
        <v>2021</v>
      </c>
      <c r="B1366" t="s">
        <v>25</v>
      </c>
      <c r="C1366">
        <v>30</v>
      </c>
      <c r="D1366" t="s">
        <v>82</v>
      </c>
      <c r="E1366">
        <v>35</v>
      </c>
      <c r="F1366">
        <v>1</v>
      </c>
      <c r="G1366" t="s">
        <v>62</v>
      </c>
      <c r="H1366" t="s">
        <v>31</v>
      </c>
      <c r="I1366" t="str">
        <f>VLOOKUP(H1366,[1]CODE_SHEET!$A$2:$G$153,3,FALSE)</f>
        <v>Agaricia</v>
      </c>
      <c r="J1366" t="str">
        <f>VLOOKUP(H1366,[1]CODE_SHEET!$A$2:$G$153,4,FALSE)</f>
        <v>agaricites</v>
      </c>
      <c r="K1366" s="1">
        <v>40</v>
      </c>
      <c r="L1366" s="1">
        <v>50</v>
      </c>
      <c r="M1366" s="1">
        <v>15</v>
      </c>
      <c r="N1366">
        <f t="shared" si="65"/>
        <v>2120.5750411731105</v>
      </c>
      <c r="O1366">
        <v>10</v>
      </c>
      <c r="P1366" t="s">
        <v>29</v>
      </c>
      <c r="Q1366" t="s">
        <v>30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f t="shared" si="63"/>
        <v>0</v>
      </c>
      <c r="Y1366">
        <f t="shared" si="64"/>
        <v>2120.5750411731105</v>
      </c>
    </row>
    <row r="1367" spans="1:25">
      <c r="A1367">
        <v>2021</v>
      </c>
      <c r="B1367" t="s">
        <v>25</v>
      </c>
      <c r="C1367">
        <v>30</v>
      </c>
      <c r="D1367" t="s">
        <v>82</v>
      </c>
      <c r="E1367">
        <v>35</v>
      </c>
      <c r="F1367">
        <v>1</v>
      </c>
      <c r="G1367" t="s">
        <v>62</v>
      </c>
      <c r="H1367" t="s">
        <v>31</v>
      </c>
      <c r="I1367" t="str">
        <f>VLOOKUP(H1367,[1]CODE_SHEET!$A$2:$G$153,3,FALSE)</f>
        <v>Agaricia</v>
      </c>
      <c r="J1367" t="str">
        <f>VLOOKUP(H1367,[1]CODE_SHEET!$A$2:$G$153,4,FALSE)</f>
        <v>agaricites</v>
      </c>
      <c r="K1367" s="1">
        <v>10</v>
      </c>
      <c r="L1367" s="1">
        <v>18</v>
      </c>
      <c r="M1367" s="1">
        <v>11</v>
      </c>
      <c r="N1367">
        <f t="shared" si="65"/>
        <v>483.8052686528282</v>
      </c>
      <c r="O1367">
        <v>10</v>
      </c>
      <c r="P1367" t="s">
        <v>29</v>
      </c>
      <c r="Q1367" t="s">
        <v>30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f t="shared" si="63"/>
        <v>0</v>
      </c>
      <c r="Y1367">
        <f t="shared" si="64"/>
        <v>483.8052686528282</v>
      </c>
    </row>
    <row r="1368" spans="1:25">
      <c r="A1368">
        <v>2021</v>
      </c>
      <c r="B1368" t="s">
        <v>25</v>
      </c>
      <c r="C1368">
        <v>30</v>
      </c>
      <c r="D1368" t="s">
        <v>82</v>
      </c>
      <c r="E1368">
        <v>35</v>
      </c>
      <c r="F1368">
        <v>1</v>
      </c>
      <c r="G1368" t="s">
        <v>62</v>
      </c>
      <c r="H1368" t="s">
        <v>34</v>
      </c>
      <c r="I1368" t="str">
        <f>VLOOKUP(H1368,[1]CODE_SHEET!$A$2:$G$153,3,FALSE)</f>
        <v>Porites</v>
      </c>
      <c r="J1368" t="str">
        <f>VLOOKUP(H1368,[1]CODE_SHEET!$A$2:$G$153,4,FALSE)</f>
        <v>astreoides</v>
      </c>
      <c r="K1368" s="1">
        <v>30</v>
      </c>
      <c r="L1368" s="1">
        <v>20</v>
      </c>
      <c r="M1368" s="1">
        <v>5</v>
      </c>
      <c r="N1368">
        <f t="shared" si="65"/>
        <v>392.69908169872417</v>
      </c>
      <c r="O1368">
        <v>10</v>
      </c>
      <c r="P1368" t="s">
        <v>29</v>
      </c>
      <c r="Q1368" t="s">
        <v>30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f t="shared" si="63"/>
        <v>0</v>
      </c>
      <c r="Y1368">
        <f t="shared" si="64"/>
        <v>392.69908169872417</v>
      </c>
    </row>
    <row r="1369" spans="1:25">
      <c r="A1369">
        <v>2021</v>
      </c>
      <c r="B1369" t="s">
        <v>25</v>
      </c>
      <c r="C1369">
        <v>30</v>
      </c>
      <c r="D1369" t="s">
        <v>82</v>
      </c>
      <c r="E1369">
        <v>35</v>
      </c>
      <c r="F1369">
        <v>1</v>
      </c>
      <c r="G1369" t="s">
        <v>62</v>
      </c>
      <c r="H1369" t="s">
        <v>43</v>
      </c>
      <c r="I1369" t="str">
        <f>VLOOKUP(H1369,[1]CODE_SHEET!$A$2:$G$153,3,FALSE)</f>
        <v>Eusmilia</v>
      </c>
      <c r="J1369" t="str">
        <f>VLOOKUP(H1369,[1]CODE_SHEET!$A$2:$G$153,4,FALSE)</f>
        <v>fastigiata</v>
      </c>
      <c r="K1369" s="1">
        <v>30</v>
      </c>
      <c r="L1369" s="1">
        <v>35</v>
      </c>
      <c r="M1369" s="1">
        <v>15</v>
      </c>
      <c r="N1369">
        <f t="shared" si="65"/>
        <v>1531.5264186250242</v>
      </c>
      <c r="O1369">
        <v>10</v>
      </c>
      <c r="P1369" t="s">
        <v>29</v>
      </c>
      <c r="Q1369" t="s">
        <v>30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f t="shared" si="63"/>
        <v>0</v>
      </c>
      <c r="Y1369">
        <f t="shared" si="64"/>
        <v>1531.5264186250242</v>
      </c>
    </row>
    <row r="1370" spans="1:25">
      <c r="A1370">
        <v>2021</v>
      </c>
      <c r="B1370" t="s">
        <v>25</v>
      </c>
      <c r="C1370">
        <v>30</v>
      </c>
      <c r="D1370" t="s">
        <v>82</v>
      </c>
      <c r="E1370">
        <v>35</v>
      </c>
      <c r="F1370">
        <v>1</v>
      </c>
      <c r="G1370" t="s">
        <v>62</v>
      </c>
      <c r="H1370" t="s">
        <v>31</v>
      </c>
      <c r="I1370" t="str">
        <f>VLOOKUP(H1370,[1]CODE_SHEET!$A$2:$G$153,3,FALSE)</f>
        <v>Agaricia</v>
      </c>
      <c r="J1370" t="str">
        <f>VLOOKUP(H1370,[1]CODE_SHEET!$A$2:$G$153,4,FALSE)</f>
        <v>agaricites</v>
      </c>
      <c r="K1370" s="1">
        <v>30</v>
      </c>
      <c r="L1370" s="1">
        <v>60</v>
      </c>
      <c r="M1370" s="1">
        <v>31</v>
      </c>
      <c r="N1370">
        <f t="shared" si="65"/>
        <v>4382.5217517577612</v>
      </c>
      <c r="O1370">
        <v>10</v>
      </c>
      <c r="P1370" t="s">
        <v>29</v>
      </c>
      <c r="Q1370" t="s">
        <v>30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f t="shared" si="63"/>
        <v>0</v>
      </c>
      <c r="Y1370">
        <f t="shared" si="64"/>
        <v>4382.5217517577612</v>
      </c>
    </row>
    <row r="1371" spans="1:25">
      <c r="A1371">
        <v>2021</v>
      </c>
      <c r="B1371" t="s">
        <v>25</v>
      </c>
      <c r="C1371">
        <v>30</v>
      </c>
      <c r="D1371" t="s">
        <v>82</v>
      </c>
      <c r="E1371">
        <v>35</v>
      </c>
      <c r="F1371">
        <v>1</v>
      </c>
      <c r="G1371" t="s">
        <v>62</v>
      </c>
      <c r="H1371" t="s">
        <v>31</v>
      </c>
      <c r="I1371" t="str">
        <f>VLOOKUP(H1371,[1]CODE_SHEET!$A$2:$G$153,3,FALSE)</f>
        <v>Agaricia</v>
      </c>
      <c r="J1371" t="str">
        <f>VLOOKUP(H1371,[1]CODE_SHEET!$A$2:$G$153,4,FALSE)</f>
        <v>agaricites</v>
      </c>
      <c r="K1371" s="1">
        <v>20</v>
      </c>
      <c r="L1371" s="1">
        <v>30</v>
      </c>
      <c r="M1371" s="1">
        <v>11</v>
      </c>
      <c r="N1371">
        <f t="shared" si="65"/>
        <v>863.93797973719302</v>
      </c>
      <c r="O1371">
        <v>10</v>
      </c>
      <c r="P1371" t="s">
        <v>29</v>
      </c>
      <c r="Q1371" t="s">
        <v>30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f t="shared" si="63"/>
        <v>0</v>
      </c>
      <c r="Y1371">
        <f t="shared" si="64"/>
        <v>863.93797973719302</v>
      </c>
    </row>
    <row r="1372" spans="1:25">
      <c r="A1372">
        <v>2021</v>
      </c>
      <c r="B1372" t="s">
        <v>25</v>
      </c>
      <c r="C1372">
        <v>30</v>
      </c>
      <c r="D1372" t="s">
        <v>82</v>
      </c>
      <c r="E1372">
        <v>35</v>
      </c>
      <c r="F1372">
        <v>1</v>
      </c>
      <c r="G1372" t="s">
        <v>62</v>
      </c>
      <c r="H1372" t="s">
        <v>32</v>
      </c>
      <c r="I1372" t="str">
        <f>VLOOKUP(H1372,[1]CODE_SHEET!$A$2:$G$153,3,FALSE)</f>
        <v>Porites</v>
      </c>
      <c r="J1372" t="str">
        <f>VLOOKUP(H1372,[1]CODE_SHEET!$A$2:$G$153,4,FALSE)</f>
        <v>porites</v>
      </c>
      <c r="K1372" s="1">
        <v>20</v>
      </c>
      <c r="L1372" s="1">
        <v>8</v>
      </c>
      <c r="M1372" s="1">
        <v>11</v>
      </c>
      <c r="N1372">
        <f t="shared" si="65"/>
        <v>483.80526865282815</v>
      </c>
      <c r="O1372">
        <v>10</v>
      </c>
      <c r="P1372" t="s">
        <v>29</v>
      </c>
      <c r="Q1372" t="s">
        <v>30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f t="shared" si="63"/>
        <v>0</v>
      </c>
      <c r="Y1372">
        <f t="shared" si="64"/>
        <v>483.80526865282815</v>
      </c>
    </row>
    <row r="1373" spans="1:25">
      <c r="A1373">
        <v>2021</v>
      </c>
      <c r="B1373" t="s">
        <v>25</v>
      </c>
      <c r="C1373">
        <v>30</v>
      </c>
      <c r="D1373" t="s">
        <v>82</v>
      </c>
      <c r="E1373">
        <v>35</v>
      </c>
      <c r="F1373">
        <v>1</v>
      </c>
      <c r="G1373" t="s">
        <v>62</v>
      </c>
      <c r="H1373" t="s">
        <v>34</v>
      </c>
      <c r="I1373" t="str">
        <f>VLOOKUP(H1373,[1]CODE_SHEET!$A$2:$G$153,3,FALSE)</f>
        <v>Porites</v>
      </c>
      <c r="J1373" t="str">
        <f>VLOOKUP(H1373,[1]CODE_SHEET!$A$2:$G$153,4,FALSE)</f>
        <v>astreoides</v>
      </c>
      <c r="K1373" s="1">
        <v>30</v>
      </c>
      <c r="L1373" s="1">
        <v>20</v>
      </c>
      <c r="M1373" s="1">
        <v>11</v>
      </c>
      <c r="N1373">
        <f t="shared" si="65"/>
        <v>863.93797973719302</v>
      </c>
      <c r="O1373">
        <v>10</v>
      </c>
      <c r="P1373" t="s">
        <v>29</v>
      </c>
      <c r="Q1373" t="s">
        <v>30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f t="shared" si="63"/>
        <v>0</v>
      </c>
      <c r="Y1373">
        <f t="shared" si="64"/>
        <v>863.93797973719302</v>
      </c>
    </row>
    <row r="1374" spans="1:25">
      <c r="A1374">
        <v>2021</v>
      </c>
      <c r="B1374" t="s">
        <v>25</v>
      </c>
      <c r="C1374">
        <v>30</v>
      </c>
      <c r="D1374" t="s">
        <v>82</v>
      </c>
      <c r="E1374">
        <v>35</v>
      </c>
      <c r="F1374">
        <v>1</v>
      </c>
      <c r="G1374" t="s">
        <v>62</v>
      </c>
      <c r="H1374" t="s">
        <v>31</v>
      </c>
      <c r="I1374" t="str">
        <f>VLOOKUP(H1374,[1]CODE_SHEET!$A$2:$G$153,3,FALSE)</f>
        <v>Agaricia</v>
      </c>
      <c r="J1374" t="str">
        <f>VLOOKUP(H1374,[1]CODE_SHEET!$A$2:$G$153,4,FALSE)</f>
        <v>agaricites</v>
      </c>
      <c r="K1374" s="1">
        <v>60</v>
      </c>
      <c r="L1374" s="1">
        <v>50</v>
      </c>
      <c r="M1374" s="1">
        <v>5</v>
      </c>
      <c r="N1374">
        <f t="shared" si="65"/>
        <v>863.93797973719313</v>
      </c>
      <c r="O1374">
        <v>10</v>
      </c>
      <c r="P1374" t="s">
        <v>29</v>
      </c>
      <c r="Q1374" t="s">
        <v>30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f t="shared" si="63"/>
        <v>0</v>
      </c>
      <c r="Y1374">
        <f t="shared" si="64"/>
        <v>863.93797973719313</v>
      </c>
    </row>
    <row r="1375" spans="1:25">
      <c r="A1375">
        <v>2021</v>
      </c>
      <c r="B1375" t="s">
        <v>25</v>
      </c>
      <c r="C1375">
        <v>30</v>
      </c>
      <c r="D1375" t="s">
        <v>82</v>
      </c>
      <c r="E1375">
        <v>35</v>
      </c>
      <c r="F1375">
        <v>1</v>
      </c>
      <c r="G1375" t="s">
        <v>62</v>
      </c>
      <c r="H1375" t="s">
        <v>31</v>
      </c>
      <c r="I1375" t="str">
        <f>VLOOKUP(H1375,[1]CODE_SHEET!$A$2:$G$153,3,FALSE)</f>
        <v>Agaricia</v>
      </c>
      <c r="J1375" t="str">
        <f>VLOOKUP(H1375,[1]CODE_SHEET!$A$2:$G$153,4,FALSE)</f>
        <v>agaricites</v>
      </c>
      <c r="K1375" s="1">
        <v>20</v>
      </c>
      <c r="L1375" s="1">
        <v>15</v>
      </c>
      <c r="M1375" s="1">
        <v>3</v>
      </c>
      <c r="N1375">
        <f t="shared" si="65"/>
        <v>164.93361431346412</v>
      </c>
      <c r="O1375">
        <v>10</v>
      </c>
      <c r="P1375" t="s">
        <v>29</v>
      </c>
      <c r="Q1375" t="s">
        <v>30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f t="shared" si="63"/>
        <v>0</v>
      </c>
      <c r="Y1375">
        <f t="shared" si="64"/>
        <v>164.93361431346412</v>
      </c>
    </row>
    <row r="1376" spans="1:25">
      <c r="A1376">
        <v>2021</v>
      </c>
      <c r="B1376" t="s">
        <v>25</v>
      </c>
      <c r="C1376">
        <v>30</v>
      </c>
      <c r="D1376" t="s">
        <v>82</v>
      </c>
      <c r="E1376">
        <v>35</v>
      </c>
      <c r="F1376">
        <v>1</v>
      </c>
      <c r="G1376" t="s">
        <v>62</v>
      </c>
      <c r="H1376" t="s">
        <v>32</v>
      </c>
      <c r="I1376" t="str">
        <f>VLOOKUP(H1376,[1]CODE_SHEET!$A$2:$G$153,3,FALSE)</f>
        <v>Porites</v>
      </c>
      <c r="J1376" t="str">
        <f>VLOOKUP(H1376,[1]CODE_SHEET!$A$2:$G$153,4,FALSE)</f>
        <v>porites</v>
      </c>
      <c r="K1376" s="1">
        <v>50</v>
      </c>
      <c r="L1376" s="1">
        <v>40</v>
      </c>
      <c r="M1376" s="1">
        <v>21</v>
      </c>
      <c r="N1376">
        <f t="shared" si="65"/>
        <v>2968.8050576423548</v>
      </c>
      <c r="O1376">
        <v>10</v>
      </c>
      <c r="P1376" t="s">
        <v>29</v>
      </c>
      <c r="Q1376" t="s">
        <v>30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f t="shared" si="63"/>
        <v>0</v>
      </c>
      <c r="Y1376">
        <f t="shared" si="64"/>
        <v>2968.8050576423548</v>
      </c>
    </row>
    <row r="1377" spans="1:25">
      <c r="A1377">
        <v>2021</v>
      </c>
      <c r="B1377" t="s">
        <v>25</v>
      </c>
      <c r="C1377">
        <v>30</v>
      </c>
      <c r="D1377" t="s">
        <v>82</v>
      </c>
      <c r="E1377">
        <v>35</v>
      </c>
      <c r="F1377">
        <v>1</v>
      </c>
      <c r="G1377" t="s">
        <v>62</v>
      </c>
      <c r="H1377" t="s">
        <v>31</v>
      </c>
      <c r="I1377" t="str">
        <f>VLOOKUP(H1377,[1]CODE_SHEET!$A$2:$G$153,3,FALSE)</f>
        <v>Agaricia</v>
      </c>
      <c r="J1377" t="str">
        <f>VLOOKUP(H1377,[1]CODE_SHEET!$A$2:$G$153,4,FALSE)</f>
        <v>agaricites</v>
      </c>
      <c r="K1377" s="1">
        <v>30</v>
      </c>
      <c r="L1377" s="1">
        <v>25</v>
      </c>
      <c r="M1377" s="1">
        <v>11</v>
      </c>
      <c r="N1377">
        <f t="shared" si="65"/>
        <v>950.33177771091232</v>
      </c>
      <c r="O1377">
        <v>10</v>
      </c>
      <c r="P1377" t="s">
        <v>29</v>
      </c>
      <c r="Q1377" t="s">
        <v>30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f t="shared" ref="X1377:X1440" si="66">SUM(U1377:W1377)/100*N1377</f>
        <v>0</v>
      </c>
      <c r="Y1377">
        <f t="shared" si="64"/>
        <v>950.33177771091232</v>
      </c>
    </row>
    <row r="1378" spans="1:25">
      <c r="A1378">
        <v>2021</v>
      </c>
      <c r="B1378" t="s">
        <v>25</v>
      </c>
      <c r="C1378">
        <v>30</v>
      </c>
      <c r="D1378" t="s">
        <v>82</v>
      </c>
      <c r="E1378">
        <v>35</v>
      </c>
      <c r="F1378">
        <v>1</v>
      </c>
      <c r="G1378" t="s">
        <v>62</v>
      </c>
      <c r="H1378" t="s">
        <v>31</v>
      </c>
      <c r="I1378" t="str">
        <f>VLOOKUP(H1378,[1]CODE_SHEET!$A$2:$G$153,3,FALSE)</f>
        <v>Agaricia</v>
      </c>
      <c r="J1378" t="str">
        <f>VLOOKUP(H1378,[1]CODE_SHEET!$A$2:$G$153,4,FALSE)</f>
        <v>agaricites</v>
      </c>
      <c r="K1378" s="1">
        <v>35</v>
      </c>
      <c r="L1378" s="1">
        <v>30</v>
      </c>
      <c r="M1378" s="1">
        <v>15</v>
      </c>
      <c r="N1378">
        <f t="shared" si="65"/>
        <v>1531.5264186250242</v>
      </c>
      <c r="O1378">
        <v>10</v>
      </c>
      <c r="P1378" t="s">
        <v>29</v>
      </c>
      <c r="Q1378" t="s">
        <v>30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f t="shared" si="66"/>
        <v>0</v>
      </c>
      <c r="Y1378">
        <f t="shared" si="64"/>
        <v>1531.5264186250242</v>
      </c>
    </row>
    <row r="1379" spans="1:25">
      <c r="A1379">
        <v>2021</v>
      </c>
      <c r="B1379" t="s">
        <v>25</v>
      </c>
      <c r="C1379">
        <v>30</v>
      </c>
      <c r="D1379" t="s">
        <v>82</v>
      </c>
      <c r="E1379">
        <v>35</v>
      </c>
      <c r="F1379">
        <v>1</v>
      </c>
      <c r="G1379" t="s">
        <v>62</v>
      </c>
      <c r="H1379" t="s">
        <v>31</v>
      </c>
      <c r="I1379" t="str">
        <f>VLOOKUP(H1379,[1]CODE_SHEET!$A$2:$G$153,3,FALSE)</f>
        <v>Agaricia</v>
      </c>
      <c r="J1379" t="str">
        <f>VLOOKUP(H1379,[1]CODE_SHEET!$A$2:$G$153,4,FALSE)</f>
        <v>agaricites</v>
      </c>
      <c r="K1379" s="1">
        <v>32</v>
      </c>
      <c r="L1379" s="1">
        <v>30</v>
      </c>
      <c r="M1379" s="1">
        <v>17</v>
      </c>
      <c r="N1379">
        <f t="shared" si="65"/>
        <v>1655.6193284418209</v>
      </c>
      <c r="O1379">
        <v>10</v>
      </c>
      <c r="P1379" t="s">
        <v>29</v>
      </c>
      <c r="Q1379" t="s">
        <v>30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f t="shared" si="66"/>
        <v>0</v>
      </c>
      <c r="Y1379">
        <f t="shared" si="64"/>
        <v>1655.6193284418209</v>
      </c>
    </row>
    <row r="1380" spans="1:25">
      <c r="A1380">
        <v>2021</v>
      </c>
      <c r="B1380" t="s">
        <v>25</v>
      </c>
      <c r="C1380">
        <v>30</v>
      </c>
      <c r="D1380" t="s">
        <v>82</v>
      </c>
      <c r="E1380">
        <v>35</v>
      </c>
      <c r="F1380">
        <v>1</v>
      </c>
      <c r="G1380" t="s">
        <v>62</v>
      </c>
      <c r="H1380" t="s">
        <v>33</v>
      </c>
      <c r="I1380" t="str">
        <f>VLOOKUP(H1380,[1]CODE_SHEET!$A$2:$G$153,3,FALSE)</f>
        <v>Orbicella</v>
      </c>
      <c r="J1380" t="str">
        <f>VLOOKUP(H1380,[1]CODE_SHEET!$A$2:$G$153,4,FALSE)</f>
        <v>annularis</v>
      </c>
      <c r="K1380" s="1">
        <v>40</v>
      </c>
      <c r="L1380" s="1">
        <v>30</v>
      </c>
      <c r="M1380" s="1">
        <v>21</v>
      </c>
      <c r="N1380">
        <f t="shared" si="65"/>
        <v>2309.070600388498</v>
      </c>
      <c r="O1380">
        <v>10</v>
      </c>
      <c r="P1380" t="s">
        <v>29</v>
      </c>
      <c r="Q1380" t="s">
        <v>30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f t="shared" si="66"/>
        <v>0</v>
      </c>
      <c r="Y1380">
        <f t="shared" si="64"/>
        <v>2309.070600388498</v>
      </c>
    </row>
    <row r="1381" spans="1:25">
      <c r="A1381">
        <v>2021</v>
      </c>
      <c r="B1381" t="s">
        <v>25</v>
      </c>
      <c r="C1381">
        <v>30</v>
      </c>
      <c r="D1381" t="s">
        <v>82</v>
      </c>
      <c r="E1381">
        <v>35</v>
      </c>
      <c r="F1381">
        <v>1</v>
      </c>
      <c r="G1381" t="s">
        <v>62</v>
      </c>
      <c r="H1381" t="s">
        <v>33</v>
      </c>
      <c r="I1381" t="str">
        <f>VLOOKUP(H1381,[1]CODE_SHEET!$A$2:$G$153,3,FALSE)</f>
        <v>Orbicella</v>
      </c>
      <c r="J1381" t="str">
        <f>VLOOKUP(H1381,[1]CODE_SHEET!$A$2:$G$153,4,FALSE)</f>
        <v>annularis</v>
      </c>
      <c r="K1381" s="1">
        <v>10</v>
      </c>
      <c r="L1381" s="1">
        <v>20</v>
      </c>
      <c r="M1381" s="1">
        <v>11</v>
      </c>
      <c r="N1381">
        <f t="shared" si="65"/>
        <v>518.36278784231592</v>
      </c>
      <c r="O1381">
        <v>10</v>
      </c>
      <c r="P1381" t="s">
        <v>29</v>
      </c>
      <c r="Q1381" t="s">
        <v>30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f t="shared" si="66"/>
        <v>0</v>
      </c>
      <c r="Y1381">
        <f t="shared" si="64"/>
        <v>518.36278784231592</v>
      </c>
    </row>
    <row r="1382" spans="1:25">
      <c r="A1382">
        <v>2021</v>
      </c>
      <c r="B1382" t="s">
        <v>25</v>
      </c>
      <c r="C1382">
        <v>30</v>
      </c>
      <c r="D1382" t="s">
        <v>82</v>
      </c>
      <c r="E1382">
        <v>35</v>
      </c>
      <c r="F1382">
        <v>1</v>
      </c>
      <c r="G1382" t="s">
        <v>62</v>
      </c>
      <c r="H1382" t="s">
        <v>33</v>
      </c>
      <c r="I1382" t="str">
        <f>VLOOKUP(H1382,[1]CODE_SHEET!$A$2:$G$153,3,FALSE)</f>
        <v>Orbicella</v>
      </c>
      <c r="J1382" t="str">
        <f>VLOOKUP(H1382,[1]CODE_SHEET!$A$2:$G$153,4,FALSE)</f>
        <v>annularis</v>
      </c>
      <c r="K1382" s="1">
        <v>39</v>
      </c>
      <c r="L1382" s="1">
        <v>45</v>
      </c>
      <c r="M1382" s="1">
        <v>21</v>
      </c>
      <c r="N1382">
        <f t="shared" si="65"/>
        <v>2770.8847204661979</v>
      </c>
      <c r="O1382">
        <v>10</v>
      </c>
      <c r="P1382" t="s">
        <v>29</v>
      </c>
      <c r="Q1382" t="s">
        <v>30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f t="shared" si="66"/>
        <v>0</v>
      </c>
      <c r="Y1382">
        <f t="shared" si="64"/>
        <v>2770.8847204661979</v>
      </c>
    </row>
    <row r="1383" spans="1:25">
      <c r="A1383">
        <v>2021</v>
      </c>
      <c r="B1383" t="s">
        <v>25</v>
      </c>
      <c r="C1383">
        <v>30</v>
      </c>
      <c r="D1383" t="s">
        <v>82</v>
      </c>
      <c r="E1383">
        <v>35</v>
      </c>
      <c r="F1383">
        <v>1</v>
      </c>
      <c r="G1383" t="s">
        <v>62</v>
      </c>
      <c r="H1383" t="s">
        <v>31</v>
      </c>
      <c r="I1383" t="str">
        <f>VLOOKUP(H1383,[1]CODE_SHEET!$A$2:$G$153,3,FALSE)</f>
        <v>Agaricia</v>
      </c>
      <c r="J1383" t="str">
        <f>VLOOKUP(H1383,[1]CODE_SHEET!$A$2:$G$153,4,FALSE)</f>
        <v>agaricites</v>
      </c>
      <c r="K1383" s="1">
        <v>40</v>
      </c>
      <c r="L1383" s="1">
        <v>30</v>
      </c>
      <c r="M1383" s="1">
        <v>21</v>
      </c>
      <c r="N1383">
        <f t="shared" si="65"/>
        <v>2309.070600388498</v>
      </c>
      <c r="O1383">
        <v>10</v>
      </c>
      <c r="P1383" t="s">
        <v>29</v>
      </c>
      <c r="Q1383" t="s">
        <v>30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f t="shared" si="66"/>
        <v>0</v>
      </c>
      <c r="Y1383">
        <f t="shared" si="64"/>
        <v>2309.070600388498</v>
      </c>
    </row>
    <row r="1384" spans="1:25">
      <c r="A1384">
        <v>2021</v>
      </c>
      <c r="B1384" t="s">
        <v>25</v>
      </c>
      <c r="C1384">
        <v>30</v>
      </c>
      <c r="D1384" t="s">
        <v>82</v>
      </c>
      <c r="E1384">
        <v>35</v>
      </c>
      <c r="F1384">
        <v>1</v>
      </c>
      <c r="G1384" t="s">
        <v>62</v>
      </c>
      <c r="H1384" t="s">
        <v>31</v>
      </c>
      <c r="I1384" t="str">
        <f>VLOOKUP(H1384,[1]CODE_SHEET!$A$2:$G$153,3,FALSE)</f>
        <v>Agaricia</v>
      </c>
      <c r="J1384" t="str">
        <f>VLOOKUP(H1384,[1]CODE_SHEET!$A$2:$G$153,4,FALSE)</f>
        <v>agaricites</v>
      </c>
      <c r="K1384" s="1">
        <v>50</v>
      </c>
      <c r="L1384" s="1">
        <v>30</v>
      </c>
      <c r="M1384" s="1">
        <v>5</v>
      </c>
      <c r="N1384">
        <f t="shared" si="65"/>
        <v>628.31853071795865</v>
      </c>
      <c r="O1384">
        <v>10</v>
      </c>
      <c r="P1384" t="s">
        <v>29</v>
      </c>
      <c r="Q1384" t="s">
        <v>30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f t="shared" si="66"/>
        <v>0</v>
      </c>
      <c r="Y1384">
        <f t="shared" ref="Y1384:Y1447" si="67">N1384-X1384</f>
        <v>628.31853071795865</v>
      </c>
    </row>
    <row r="1385" spans="1:25">
      <c r="A1385">
        <v>2021</v>
      </c>
      <c r="B1385" t="s">
        <v>25</v>
      </c>
      <c r="C1385">
        <v>30</v>
      </c>
      <c r="D1385" t="s">
        <v>82</v>
      </c>
      <c r="E1385">
        <v>35</v>
      </c>
      <c r="F1385">
        <v>1</v>
      </c>
      <c r="G1385" t="s">
        <v>62</v>
      </c>
      <c r="H1385" t="s">
        <v>31</v>
      </c>
      <c r="I1385" t="str">
        <f>VLOOKUP(H1385,[1]CODE_SHEET!$A$2:$G$153,3,FALSE)</f>
        <v>Agaricia</v>
      </c>
      <c r="J1385" t="str">
        <f>VLOOKUP(H1385,[1]CODE_SHEET!$A$2:$G$153,4,FALSE)</f>
        <v>agaricites</v>
      </c>
      <c r="K1385" s="1">
        <v>20</v>
      </c>
      <c r="L1385" s="1">
        <v>30</v>
      </c>
      <c r="M1385" s="1">
        <v>5</v>
      </c>
      <c r="N1385">
        <f t="shared" si="65"/>
        <v>392.69908169872417</v>
      </c>
      <c r="O1385">
        <v>10</v>
      </c>
      <c r="P1385" t="s">
        <v>29</v>
      </c>
      <c r="Q1385" t="s">
        <v>30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f t="shared" si="66"/>
        <v>0</v>
      </c>
      <c r="Y1385">
        <f t="shared" si="67"/>
        <v>392.69908169872417</v>
      </c>
    </row>
    <row r="1386" spans="1:25">
      <c r="A1386">
        <v>2021</v>
      </c>
      <c r="B1386" t="s">
        <v>25</v>
      </c>
      <c r="C1386">
        <v>30</v>
      </c>
      <c r="D1386" t="s">
        <v>82</v>
      </c>
      <c r="E1386">
        <v>35</v>
      </c>
      <c r="F1386">
        <v>1</v>
      </c>
      <c r="G1386" t="s">
        <v>62</v>
      </c>
      <c r="H1386" t="s">
        <v>31</v>
      </c>
      <c r="I1386" t="str">
        <f>VLOOKUP(H1386,[1]CODE_SHEET!$A$2:$G$153,3,FALSE)</f>
        <v>Agaricia</v>
      </c>
      <c r="J1386" t="str">
        <f>VLOOKUP(H1386,[1]CODE_SHEET!$A$2:$G$153,4,FALSE)</f>
        <v>agaricites</v>
      </c>
      <c r="K1386" s="1">
        <v>10</v>
      </c>
      <c r="L1386" s="1">
        <v>8</v>
      </c>
      <c r="M1386" s="1">
        <v>3</v>
      </c>
      <c r="N1386">
        <f t="shared" si="65"/>
        <v>84.823001646924411</v>
      </c>
      <c r="O1386">
        <v>10</v>
      </c>
      <c r="P1386" t="s">
        <v>29</v>
      </c>
      <c r="Q1386" t="s">
        <v>30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f t="shared" si="66"/>
        <v>0</v>
      </c>
      <c r="Y1386">
        <f t="shared" si="67"/>
        <v>84.823001646924411</v>
      </c>
    </row>
    <row r="1387" spans="1:25">
      <c r="A1387">
        <v>2021</v>
      </c>
      <c r="B1387" t="s">
        <v>25</v>
      </c>
      <c r="C1387">
        <v>30</v>
      </c>
      <c r="D1387" t="s">
        <v>82</v>
      </c>
      <c r="E1387">
        <v>35</v>
      </c>
      <c r="F1387">
        <v>1</v>
      </c>
      <c r="G1387" t="s">
        <v>62</v>
      </c>
      <c r="H1387" t="s">
        <v>31</v>
      </c>
      <c r="I1387" t="str">
        <f>VLOOKUP(H1387,[1]CODE_SHEET!$A$2:$G$153,3,FALSE)</f>
        <v>Agaricia</v>
      </c>
      <c r="J1387" t="str">
        <f>VLOOKUP(H1387,[1]CODE_SHEET!$A$2:$G$153,4,FALSE)</f>
        <v>agaricites</v>
      </c>
      <c r="K1387" s="1">
        <v>30</v>
      </c>
      <c r="L1387" s="1">
        <v>25</v>
      </c>
      <c r="M1387" s="1">
        <v>5</v>
      </c>
      <c r="N1387">
        <f t="shared" si="65"/>
        <v>431.96898986859657</v>
      </c>
      <c r="O1387">
        <v>10</v>
      </c>
      <c r="P1387" t="s">
        <v>29</v>
      </c>
      <c r="Q1387" t="s">
        <v>30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f t="shared" si="66"/>
        <v>0</v>
      </c>
      <c r="Y1387">
        <f t="shared" si="67"/>
        <v>431.96898986859657</v>
      </c>
    </row>
    <row r="1388" spans="1:25">
      <c r="A1388">
        <v>2021</v>
      </c>
      <c r="B1388" t="s">
        <v>25</v>
      </c>
      <c r="C1388">
        <v>30</v>
      </c>
      <c r="D1388" t="s">
        <v>82</v>
      </c>
      <c r="E1388">
        <v>35</v>
      </c>
      <c r="F1388">
        <v>1</v>
      </c>
      <c r="G1388" t="s">
        <v>62</v>
      </c>
      <c r="H1388" t="s">
        <v>32</v>
      </c>
      <c r="I1388" t="str">
        <f>VLOOKUP(H1388,[1]CODE_SHEET!$A$2:$G$153,3,FALSE)</f>
        <v>Porites</v>
      </c>
      <c r="J1388" t="str">
        <f>VLOOKUP(H1388,[1]CODE_SHEET!$A$2:$G$153,4,FALSE)</f>
        <v>porites</v>
      </c>
      <c r="K1388" s="1">
        <v>40</v>
      </c>
      <c r="L1388" s="1">
        <v>30</v>
      </c>
      <c r="M1388" s="1">
        <v>11</v>
      </c>
      <c r="N1388">
        <f t="shared" si="65"/>
        <v>1209.5131716320702</v>
      </c>
      <c r="O1388">
        <v>10</v>
      </c>
      <c r="P1388" t="s">
        <v>29</v>
      </c>
      <c r="Q1388" t="s">
        <v>30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f t="shared" si="66"/>
        <v>0</v>
      </c>
      <c r="Y1388">
        <f t="shared" si="67"/>
        <v>1209.5131716320702</v>
      </c>
    </row>
    <row r="1389" spans="1:25">
      <c r="A1389">
        <v>2021</v>
      </c>
      <c r="B1389" t="s">
        <v>25</v>
      </c>
      <c r="C1389">
        <v>30</v>
      </c>
      <c r="D1389" t="s">
        <v>82</v>
      </c>
      <c r="E1389">
        <v>35</v>
      </c>
      <c r="F1389">
        <v>1</v>
      </c>
      <c r="G1389" t="s">
        <v>62</v>
      </c>
      <c r="H1389" t="s">
        <v>32</v>
      </c>
      <c r="I1389" t="str">
        <f>VLOOKUP(H1389,[1]CODE_SHEET!$A$2:$G$153,3,FALSE)</f>
        <v>Porites</v>
      </c>
      <c r="J1389" t="str">
        <f>VLOOKUP(H1389,[1]CODE_SHEET!$A$2:$G$153,4,FALSE)</f>
        <v>porites</v>
      </c>
      <c r="K1389" s="1">
        <v>30</v>
      </c>
      <c r="L1389" s="1">
        <v>10</v>
      </c>
      <c r="M1389" s="1">
        <v>11</v>
      </c>
      <c r="N1389">
        <f t="shared" si="65"/>
        <v>691.15038378975441</v>
      </c>
      <c r="O1389">
        <v>10</v>
      </c>
      <c r="P1389" t="s">
        <v>29</v>
      </c>
      <c r="Q1389" t="s">
        <v>30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f t="shared" si="66"/>
        <v>0</v>
      </c>
      <c r="Y1389">
        <f t="shared" si="67"/>
        <v>691.15038378975441</v>
      </c>
    </row>
    <row r="1390" spans="1:25">
      <c r="A1390">
        <v>2021</v>
      </c>
      <c r="B1390" t="s">
        <v>25</v>
      </c>
      <c r="C1390">
        <v>30</v>
      </c>
      <c r="D1390" t="s">
        <v>82</v>
      </c>
      <c r="E1390">
        <v>35</v>
      </c>
      <c r="F1390">
        <v>1</v>
      </c>
      <c r="G1390" t="s">
        <v>62</v>
      </c>
      <c r="H1390" t="s">
        <v>32</v>
      </c>
      <c r="I1390" t="str">
        <f>VLOOKUP(H1390,[1]CODE_SHEET!$A$2:$G$153,3,FALSE)</f>
        <v>Porites</v>
      </c>
      <c r="J1390" t="str">
        <f>VLOOKUP(H1390,[1]CODE_SHEET!$A$2:$G$153,4,FALSE)</f>
        <v>porites</v>
      </c>
      <c r="K1390" s="1">
        <v>40</v>
      </c>
      <c r="L1390" s="1">
        <v>50</v>
      </c>
      <c r="M1390" s="1">
        <v>21</v>
      </c>
      <c r="N1390">
        <f t="shared" si="65"/>
        <v>2968.8050576423548</v>
      </c>
      <c r="O1390">
        <v>10</v>
      </c>
      <c r="P1390" t="s">
        <v>29</v>
      </c>
      <c r="Q1390" t="s">
        <v>30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f t="shared" si="66"/>
        <v>0</v>
      </c>
      <c r="Y1390">
        <f t="shared" si="67"/>
        <v>2968.8050576423548</v>
      </c>
    </row>
    <row r="1391" spans="1:25">
      <c r="A1391">
        <v>2021</v>
      </c>
      <c r="B1391" t="s">
        <v>25</v>
      </c>
      <c r="C1391">
        <v>30</v>
      </c>
      <c r="D1391" t="s">
        <v>82</v>
      </c>
      <c r="E1391">
        <v>35</v>
      </c>
      <c r="F1391">
        <v>1</v>
      </c>
      <c r="G1391" t="s">
        <v>62</v>
      </c>
      <c r="H1391" t="s">
        <v>32</v>
      </c>
      <c r="I1391" t="str">
        <f>VLOOKUP(H1391,[1]CODE_SHEET!$A$2:$G$153,3,FALSE)</f>
        <v>Porites</v>
      </c>
      <c r="J1391" t="str">
        <f>VLOOKUP(H1391,[1]CODE_SHEET!$A$2:$G$153,4,FALSE)</f>
        <v>porites</v>
      </c>
      <c r="K1391" s="1">
        <v>10</v>
      </c>
      <c r="L1391" s="1">
        <v>5</v>
      </c>
      <c r="M1391" s="1">
        <v>5</v>
      </c>
      <c r="N1391">
        <f t="shared" si="65"/>
        <v>117.80972450961724</v>
      </c>
      <c r="O1391">
        <v>10</v>
      </c>
      <c r="P1391" t="s">
        <v>29</v>
      </c>
      <c r="Q1391" t="s">
        <v>30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f t="shared" si="66"/>
        <v>0</v>
      </c>
      <c r="Y1391">
        <f t="shared" si="67"/>
        <v>117.80972450961724</v>
      </c>
    </row>
    <row r="1392" spans="1:25">
      <c r="A1392">
        <v>2021</v>
      </c>
      <c r="B1392" t="s">
        <v>25</v>
      </c>
      <c r="C1392">
        <v>30</v>
      </c>
      <c r="D1392" t="s">
        <v>82</v>
      </c>
      <c r="E1392">
        <v>35</v>
      </c>
      <c r="F1392">
        <v>1</v>
      </c>
      <c r="G1392" t="s">
        <v>62</v>
      </c>
      <c r="H1392" t="s">
        <v>32</v>
      </c>
      <c r="I1392" t="str">
        <f>VLOOKUP(H1392,[1]CODE_SHEET!$A$2:$G$153,3,FALSE)</f>
        <v>Porites</v>
      </c>
      <c r="J1392" t="str">
        <f>VLOOKUP(H1392,[1]CODE_SHEET!$A$2:$G$153,4,FALSE)</f>
        <v>porites</v>
      </c>
      <c r="K1392" s="1">
        <v>18</v>
      </c>
      <c r="L1392" s="1">
        <v>10</v>
      </c>
      <c r="M1392" s="1">
        <v>5</v>
      </c>
      <c r="N1392">
        <f t="shared" si="65"/>
        <v>219.91148575128551</v>
      </c>
      <c r="O1392">
        <v>10</v>
      </c>
      <c r="P1392" t="s">
        <v>29</v>
      </c>
      <c r="Q1392" t="s">
        <v>30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f t="shared" si="66"/>
        <v>0</v>
      </c>
      <c r="Y1392">
        <f t="shared" si="67"/>
        <v>219.91148575128551</v>
      </c>
    </row>
    <row r="1393" spans="1:25">
      <c r="A1393">
        <v>2021</v>
      </c>
      <c r="B1393" t="s">
        <v>25</v>
      </c>
      <c r="C1393">
        <v>30</v>
      </c>
      <c r="D1393" t="s">
        <v>82</v>
      </c>
      <c r="E1393">
        <v>35</v>
      </c>
      <c r="F1393">
        <v>1</v>
      </c>
      <c r="G1393" t="s">
        <v>62</v>
      </c>
      <c r="H1393" t="s">
        <v>31</v>
      </c>
      <c r="I1393" t="str">
        <f>VLOOKUP(H1393,[1]CODE_SHEET!$A$2:$G$153,3,FALSE)</f>
        <v>Agaricia</v>
      </c>
      <c r="J1393" t="str">
        <f>VLOOKUP(H1393,[1]CODE_SHEET!$A$2:$G$153,4,FALSE)</f>
        <v>agaricites</v>
      </c>
      <c r="K1393" s="1">
        <v>20</v>
      </c>
      <c r="L1393" s="1">
        <v>10</v>
      </c>
      <c r="M1393" s="1">
        <v>11</v>
      </c>
      <c r="N1393">
        <f t="shared" si="65"/>
        <v>518.36278784231592</v>
      </c>
      <c r="O1393">
        <v>10</v>
      </c>
      <c r="P1393" t="s">
        <v>29</v>
      </c>
      <c r="Q1393" t="s">
        <v>30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f t="shared" si="66"/>
        <v>0</v>
      </c>
      <c r="Y1393">
        <f t="shared" si="67"/>
        <v>518.36278784231592</v>
      </c>
    </row>
    <row r="1394" spans="1:25">
      <c r="A1394">
        <v>2021</v>
      </c>
      <c r="B1394" t="s">
        <v>25</v>
      </c>
      <c r="C1394">
        <v>30</v>
      </c>
      <c r="D1394" t="s">
        <v>82</v>
      </c>
      <c r="E1394">
        <v>35</v>
      </c>
      <c r="F1394">
        <v>1</v>
      </c>
      <c r="G1394" t="s">
        <v>62</v>
      </c>
      <c r="H1394" t="s">
        <v>41</v>
      </c>
      <c r="I1394" t="str">
        <f>VLOOKUP(H1394,[1]CODE_SHEET!$A$2:$G$153,3,FALSE)</f>
        <v>Millepora</v>
      </c>
      <c r="J1394" t="str">
        <f>VLOOKUP(H1394,[1]CODE_SHEET!$A$2:$G$153,4,FALSE)</f>
        <v>alcicornis</v>
      </c>
      <c r="K1394" s="1">
        <v>15</v>
      </c>
      <c r="L1394" s="1">
        <v>5</v>
      </c>
      <c r="M1394" s="1">
        <v>41</v>
      </c>
      <c r="N1394">
        <f t="shared" si="65"/>
        <v>1288.0529879718151</v>
      </c>
      <c r="O1394">
        <v>10</v>
      </c>
      <c r="P1394" t="s">
        <v>29</v>
      </c>
      <c r="Q1394" t="s">
        <v>30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f t="shared" si="66"/>
        <v>0</v>
      </c>
      <c r="Y1394">
        <f t="shared" si="67"/>
        <v>1288.0529879718151</v>
      </c>
    </row>
    <row r="1395" spans="1:25">
      <c r="A1395">
        <v>2021</v>
      </c>
      <c r="B1395" t="s">
        <v>25</v>
      </c>
      <c r="C1395">
        <v>30</v>
      </c>
      <c r="D1395" t="s">
        <v>82</v>
      </c>
      <c r="E1395">
        <v>35</v>
      </c>
      <c r="F1395">
        <v>1</v>
      </c>
      <c r="G1395" t="s">
        <v>62</v>
      </c>
      <c r="H1395" t="s">
        <v>31</v>
      </c>
      <c r="I1395" t="str">
        <f>VLOOKUP(H1395,[1]CODE_SHEET!$A$2:$G$153,3,FALSE)</f>
        <v>Agaricia</v>
      </c>
      <c r="J1395" t="str">
        <f>VLOOKUP(H1395,[1]CODE_SHEET!$A$2:$G$153,4,FALSE)</f>
        <v>agaricites</v>
      </c>
      <c r="K1395" s="1">
        <v>5</v>
      </c>
      <c r="L1395" s="1">
        <v>5</v>
      </c>
      <c r="M1395" s="1">
        <v>5</v>
      </c>
      <c r="N1395">
        <f t="shared" si="65"/>
        <v>78.539816339744831</v>
      </c>
      <c r="O1395">
        <v>10</v>
      </c>
      <c r="P1395" t="s">
        <v>29</v>
      </c>
      <c r="Q1395" t="s">
        <v>30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f t="shared" si="66"/>
        <v>0</v>
      </c>
      <c r="Y1395">
        <f t="shared" si="67"/>
        <v>78.539816339744831</v>
      </c>
    </row>
    <row r="1396" spans="1:25">
      <c r="A1396">
        <v>2021</v>
      </c>
      <c r="B1396" t="s">
        <v>25</v>
      </c>
      <c r="C1396">
        <v>30</v>
      </c>
      <c r="D1396" t="s">
        <v>82</v>
      </c>
      <c r="E1396">
        <v>35</v>
      </c>
      <c r="F1396">
        <v>1</v>
      </c>
      <c r="G1396" t="s">
        <v>62</v>
      </c>
      <c r="H1396" t="s">
        <v>31</v>
      </c>
      <c r="I1396" t="str">
        <f>VLOOKUP(H1396,[1]CODE_SHEET!$A$2:$G$153,3,FALSE)</f>
        <v>Agaricia</v>
      </c>
      <c r="J1396" t="str">
        <f>VLOOKUP(H1396,[1]CODE_SHEET!$A$2:$G$153,4,FALSE)</f>
        <v>agaricites</v>
      </c>
      <c r="K1396" s="1">
        <v>8</v>
      </c>
      <c r="L1396" s="1">
        <v>10</v>
      </c>
      <c r="M1396" s="1">
        <v>5</v>
      </c>
      <c r="N1396">
        <f t="shared" si="65"/>
        <v>141.37166941154069</v>
      </c>
      <c r="O1396">
        <v>10</v>
      </c>
      <c r="P1396" t="s">
        <v>29</v>
      </c>
      <c r="Q1396" t="s">
        <v>30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f t="shared" si="66"/>
        <v>0</v>
      </c>
      <c r="Y1396">
        <f t="shared" si="67"/>
        <v>141.37166941154069</v>
      </c>
    </row>
    <row r="1397" spans="1:25">
      <c r="A1397">
        <v>2021</v>
      </c>
      <c r="B1397" t="s">
        <v>25</v>
      </c>
      <c r="C1397">
        <v>30</v>
      </c>
      <c r="D1397" t="s">
        <v>82</v>
      </c>
      <c r="E1397">
        <v>35</v>
      </c>
      <c r="F1397">
        <v>1</v>
      </c>
      <c r="G1397" t="s">
        <v>62</v>
      </c>
      <c r="H1397" t="s">
        <v>31</v>
      </c>
      <c r="I1397" t="str">
        <f>VLOOKUP(H1397,[1]CODE_SHEET!$A$2:$G$153,3,FALSE)</f>
        <v>Agaricia</v>
      </c>
      <c r="J1397" t="str">
        <f>VLOOKUP(H1397,[1]CODE_SHEET!$A$2:$G$153,4,FALSE)</f>
        <v>agaricites</v>
      </c>
      <c r="K1397" s="1">
        <v>40</v>
      </c>
      <c r="L1397" s="1">
        <v>25</v>
      </c>
      <c r="M1397" s="1">
        <v>15</v>
      </c>
      <c r="N1397">
        <f t="shared" si="65"/>
        <v>1531.5264186250242</v>
      </c>
      <c r="O1397">
        <v>10</v>
      </c>
      <c r="P1397" t="s">
        <v>29</v>
      </c>
      <c r="Q1397" t="s">
        <v>30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f t="shared" si="66"/>
        <v>0</v>
      </c>
      <c r="Y1397">
        <f t="shared" si="67"/>
        <v>1531.5264186250242</v>
      </c>
    </row>
    <row r="1398" spans="1:25">
      <c r="A1398">
        <v>2021</v>
      </c>
      <c r="B1398" t="s">
        <v>25</v>
      </c>
      <c r="C1398">
        <v>30</v>
      </c>
      <c r="D1398" t="s">
        <v>82</v>
      </c>
      <c r="E1398">
        <v>35</v>
      </c>
      <c r="F1398">
        <v>1</v>
      </c>
      <c r="G1398" t="s">
        <v>62</v>
      </c>
      <c r="H1398" t="s">
        <v>40</v>
      </c>
      <c r="I1398" t="str">
        <f>VLOOKUP(H1398,[1]CODE_SHEET!$A$2:$G$153,3,FALSE)</f>
        <v>Siderastrea</v>
      </c>
      <c r="J1398" t="str">
        <f>VLOOKUP(H1398,[1]CODE_SHEET!$A$2:$G$153,4,FALSE)</f>
        <v>siderea</v>
      </c>
      <c r="K1398" s="1">
        <v>6</v>
      </c>
      <c r="L1398" s="1">
        <v>4</v>
      </c>
      <c r="M1398" s="1">
        <v>1</v>
      </c>
      <c r="N1398">
        <f t="shared" si="65"/>
        <v>15.707963267948966</v>
      </c>
      <c r="O1398">
        <v>10</v>
      </c>
      <c r="P1398" t="s">
        <v>29</v>
      </c>
      <c r="Q1398" t="s">
        <v>30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f t="shared" si="66"/>
        <v>0</v>
      </c>
      <c r="Y1398">
        <f t="shared" si="67"/>
        <v>15.707963267948966</v>
      </c>
    </row>
    <row r="1399" spans="1:25">
      <c r="A1399">
        <v>2021</v>
      </c>
      <c r="B1399" t="s">
        <v>25</v>
      </c>
      <c r="C1399">
        <v>30</v>
      </c>
      <c r="D1399" t="s">
        <v>82</v>
      </c>
      <c r="E1399">
        <v>35</v>
      </c>
      <c r="F1399">
        <v>1</v>
      </c>
      <c r="G1399" t="s">
        <v>62</v>
      </c>
      <c r="H1399" t="s">
        <v>34</v>
      </c>
      <c r="I1399" t="str">
        <f>VLOOKUP(H1399,[1]CODE_SHEET!$A$2:$G$153,3,FALSE)</f>
        <v>Porites</v>
      </c>
      <c r="J1399" t="str">
        <f>VLOOKUP(H1399,[1]CODE_SHEET!$A$2:$G$153,4,FALSE)</f>
        <v>astreoides</v>
      </c>
      <c r="K1399" s="1">
        <v>10</v>
      </c>
      <c r="L1399" s="1">
        <v>5</v>
      </c>
      <c r="M1399" s="1">
        <v>5</v>
      </c>
      <c r="N1399">
        <f t="shared" si="65"/>
        <v>117.80972450961724</v>
      </c>
      <c r="O1399">
        <v>10</v>
      </c>
      <c r="P1399" t="s">
        <v>29</v>
      </c>
      <c r="Q1399" t="s">
        <v>30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f t="shared" si="66"/>
        <v>0</v>
      </c>
      <c r="Y1399">
        <f t="shared" si="67"/>
        <v>117.80972450961724</v>
      </c>
    </row>
    <row r="1400" spans="1:25">
      <c r="A1400">
        <v>2021</v>
      </c>
      <c r="B1400" t="s">
        <v>25</v>
      </c>
      <c r="C1400">
        <v>30</v>
      </c>
      <c r="D1400" t="s">
        <v>82</v>
      </c>
      <c r="E1400">
        <v>35</v>
      </c>
      <c r="F1400">
        <v>1</v>
      </c>
      <c r="G1400" t="s">
        <v>62</v>
      </c>
      <c r="H1400" t="s">
        <v>34</v>
      </c>
      <c r="I1400" t="str">
        <f>VLOOKUP(H1400,[1]CODE_SHEET!$A$2:$G$153,3,FALSE)</f>
        <v>Porites</v>
      </c>
      <c r="J1400" t="str">
        <f>VLOOKUP(H1400,[1]CODE_SHEET!$A$2:$G$153,4,FALSE)</f>
        <v>astreoides</v>
      </c>
      <c r="K1400" s="1">
        <v>30</v>
      </c>
      <c r="L1400" s="1">
        <v>40</v>
      </c>
      <c r="M1400" s="1">
        <v>11</v>
      </c>
      <c r="N1400">
        <f t="shared" si="65"/>
        <v>1209.5131716320702</v>
      </c>
      <c r="O1400">
        <v>10</v>
      </c>
      <c r="P1400" t="s">
        <v>29</v>
      </c>
      <c r="Q1400" t="s">
        <v>30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f t="shared" si="66"/>
        <v>0</v>
      </c>
      <c r="Y1400">
        <f t="shared" si="67"/>
        <v>1209.5131716320702</v>
      </c>
    </row>
    <row r="1401" spans="1:25">
      <c r="A1401">
        <v>2021</v>
      </c>
      <c r="B1401" t="s">
        <v>25</v>
      </c>
      <c r="C1401">
        <v>30</v>
      </c>
      <c r="D1401" t="s">
        <v>82</v>
      </c>
      <c r="E1401">
        <v>35</v>
      </c>
      <c r="F1401">
        <v>1</v>
      </c>
      <c r="G1401" t="s">
        <v>62</v>
      </c>
      <c r="H1401" t="s">
        <v>31</v>
      </c>
      <c r="I1401" t="str">
        <f>VLOOKUP(H1401,[1]CODE_SHEET!$A$2:$G$153,3,FALSE)</f>
        <v>Agaricia</v>
      </c>
      <c r="J1401" t="str">
        <f>VLOOKUP(H1401,[1]CODE_SHEET!$A$2:$G$153,4,FALSE)</f>
        <v>agaricites</v>
      </c>
      <c r="K1401" s="1">
        <v>25</v>
      </c>
      <c r="L1401" s="1">
        <v>15</v>
      </c>
      <c r="M1401" s="1">
        <v>11</v>
      </c>
      <c r="N1401">
        <f t="shared" si="65"/>
        <v>691.15038378975441</v>
      </c>
      <c r="O1401">
        <v>10</v>
      </c>
      <c r="P1401" t="s">
        <v>29</v>
      </c>
      <c r="Q1401" t="s">
        <v>30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f t="shared" si="66"/>
        <v>0</v>
      </c>
      <c r="Y1401">
        <f t="shared" si="67"/>
        <v>691.15038378975441</v>
      </c>
    </row>
    <row r="1402" spans="1:25">
      <c r="A1402">
        <v>2021</v>
      </c>
      <c r="B1402" t="s">
        <v>25</v>
      </c>
      <c r="C1402">
        <v>30</v>
      </c>
      <c r="D1402" t="s">
        <v>82</v>
      </c>
      <c r="E1402">
        <v>35</v>
      </c>
      <c r="F1402">
        <v>1</v>
      </c>
      <c r="G1402" t="s">
        <v>62</v>
      </c>
      <c r="H1402" t="s">
        <v>31</v>
      </c>
      <c r="I1402" t="str">
        <f>VLOOKUP(H1402,[1]CODE_SHEET!$A$2:$G$153,3,FALSE)</f>
        <v>Agaricia</v>
      </c>
      <c r="J1402" t="str">
        <f>VLOOKUP(H1402,[1]CODE_SHEET!$A$2:$G$153,4,FALSE)</f>
        <v>agaricites</v>
      </c>
      <c r="K1402" s="1">
        <v>30</v>
      </c>
      <c r="L1402" s="1">
        <v>20</v>
      </c>
      <c r="M1402" s="1">
        <v>5</v>
      </c>
      <c r="N1402">
        <f t="shared" si="65"/>
        <v>392.69908169872417</v>
      </c>
      <c r="O1402">
        <v>10</v>
      </c>
      <c r="P1402" t="s">
        <v>29</v>
      </c>
      <c r="Q1402" t="s">
        <v>30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f t="shared" si="66"/>
        <v>0</v>
      </c>
      <c r="Y1402">
        <f t="shared" si="67"/>
        <v>392.69908169872417</v>
      </c>
    </row>
    <row r="1403" spans="1:25">
      <c r="A1403">
        <v>2021</v>
      </c>
      <c r="B1403" t="s">
        <v>25</v>
      </c>
      <c r="C1403">
        <v>30</v>
      </c>
      <c r="D1403" t="s">
        <v>82</v>
      </c>
      <c r="E1403">
        <v>35</v>
      </c>
      <c r="F1403">
        <v>1</v>
      </c>
      <c r="G1403" t="s">
        <v>62</v>
      </c>
      <c r="H1403" t="s">
        <v>32</v>
      </c>
      <c r="I1403" t="str">
        <f>VLOOKUP(H1403,[1]CODE_SHEET!$A$2:$G$153,3,FALSE)</f>
        <v>Porites</v>
      </c>
      <c r="J1403" t="str">
        <f>VLOOKUP(H1403,[1]CODE_SHEET!$A$2:$G$153,4,FALSE)</f>
        <v>porites</v>
      </c>
      <c r="K1403" s="1">
        <v>50</v>
      </c>
      <c r="L1403" s="1">
        <v>40</v>
      </c>
      <c r="M1403" s="1">
        <v>11</v>
      </c>
      <c r="N1403">
        <f t="shared" si="65"/>
        <v>1555.0883635269477</v>
      </c>
      <c r="O1403">
        <v>10</v>
      </c>
      <c r="P1403" t="s">
        <v>29</v>
      </c>
      <c r="Q1403" t="s">
        <v>30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f t="shared" si="66"/>
        <v>0</v>
      </c>
      <c r="Y1403">
        <f t="shared" si="67"/>
        <v>1555.0883635269477</v>
      </c>
    </row>
    <row r="1404" spans="1:25">
      <c r="A1404">
        <v>2021</v>
      </c>
      <c r="B1404" t="s">
        <v>25</v>
      </c>
      <c r="C1404">
        <v>30</v>
      </c>
      <c r="D1404" t="s">
        <v>82</v>
      </c>
      <c r="E1404">
        <v>35</v>
      </c>
      <c r="F1404">
        <v>1</v>
      </c>
      <c r="G1404" t="s">
        <v>62</v>
      </c>
      <c r="H1404" t="s">
        <v>31</v>
      </c>
      <c r="I1404" t="str">
        <f>VLOOKUP(H1404,[1]CODE_SHEET!$A$2:$G$153,3,FALSE)</f>
        <v>Agaricia</v>
      </c>
      <c r="J1404" t="str">
        <f>VLOOKUP(H1404,[1]CODE_SHEET!$A$2:$G$153,4,FALSE)</f>
        <v>agaricites</v>
      </c>
      <c r="K1404" s="1">
        <v>40</v>
      </c>
      <c r="L1404" s="1">
        <v>50</v>
      </c>
      <c r="M1404" s="1">
        <v>31</v>
      </c>
      <c r="N1404">
        <f t="shared" si="65"/>
        <v>4382.5217517577612</v>
      </c>
      <c r="O1404">
        <v>10</v>
      </c>
      <c r="P1404" t="s">
        <v>29</v>
      </c>
      <c r="Q1404" t="s">
        <v>30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f t="shared" si="66"/>
        <v>0</v>
      </c>
      <c r="Y1404">
        <f t="shared" si="67"/>
        <v>4382.5217517577612</v>
      </c>
    </row>
    <row r="1405" spans="1:25">
      <c r="A1405">
        <v>2021</v>
      </c>
      <c r="B1405" t="s">
        <v>25</v>
      </c>
      <c r="C1405">
        <v>30</v>
      </c>
      <c r="D1405" t="s">
        <v>82</v>
      </c>
      <c r="E1405">
        <v>35</v>
      </c>
      <c r="F1405">
        <v>1</v>
      </c>
      <c r="G1405" t="s">
        <v>62</v>
      </c>
      <c r="H1405" t="s">
        <v>31</v>
      </c>
      <c r="I1405" t="str">
        <f>VLOOKUP(H1405,[1]CODE_SHEET!$A$2:$G$153,3,FALSE)</f>
        <v>Agaricia</v>
      </c>
      <c r="J1405" t="str">
        <f>VLOOKUP(H1405,[1]CODE_SHEET!$A$2:$G$153,4,FALSE)</f>
        <v>agaricites</v>
      </c>
      <c r="K1405" s="1">
        <v>30</v>
      </c>
      <c r="L1405" s="1">
        <v>20</v>
      </c>
      <c r="M1405" s="1">
        <v>21</v>
      </c>
      <c r="N1405">
        <f t="shared" si="65"/>
        <v>1649.3361431346414</v>
      </c>
      <c r="O1405">
        <v>10</v>
      </c>
      <c r="P1405" t="s">
        <v>29</v>
      </c>
      <c r="Q1405" t="s">
        <v>30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f t="shared" si="66"/>
        <v>0</v>
      </c>
      <c r="Y1405">
        <f t="shared" si="67"/>
        <v>1649.3361431346414</v>
      </c>
    </row>
    <row r="1406" spans="1:25">
      <c r="A1406">
        <v>2021</v>
      </c>
      <c r="B1406" t="s">
        <v>25</v>
      </c>
      <c r="C1406">
        <v>30</v>
      </c>
      <c r="D1406" t="s">
        <v>82</v>
      </c>
      <c r="E1406">
        <v>35</v>
      </c>
      <c r="F1406">
        <v>1</v>
      </c>
      <c r="G1406" t="s">
        <v>62</v>
      </c>
      <c r="H1406" t="s">
        <v>32</v>
      </c>
      <c r="I1406" t="str">
        <f>VLOOKUP(H1406,[1]CODE_SHEET!$A$2:$G$153,3,FALSE)</f>
        <v>Porites</v>
      </c>
      <c r="J1406" t="str">
        <f>VLOOKUP(H1406,[1]CODE_SHEET!$A$2:$G$153,4,FALSE)</f>
        <v>porites</v>
      </c>
      <c r="K1406" s="1">
        <v>20</v>
      </c>
      <c r="L1406" s="1">
        <v>20</v>
      </c>
      <c r="M1406" s="1">
        <v>11</v>
      </c>
      <c r="N1406">
        <f t="shared" si="65"/>
        <v>691.15038378975453</v>
      </c>
      <c r="O1406">
        <v>10</v>
      </c>
      <c r="P1406" t="s">
        <v>29</v>
      </c>
      <c r="Q1406" t="s">
        <v>30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f t="shared" si="66"/>
        <v>0</v>
      </c>
      <c r="Y1406">
        <f t="shared" si="67"/>
        <v>691.15038378975453</v>
      </c>
    </row>
    <row r="1407" spans="1:25">
      <c r="A1407">
        <v>2021</v>
      </c>
      <c r="B1407" t="s">
        <v>25</v>
      </c>
      <c r="C1407">
        <v>30</v>
      </c>
      <c r="D1407" t="s">
        <v>82</v>
      </c>
      <c r="E1407">
        <v>35</v>
      </c>
      <c r="F1407">
        <v>1</v>
      </c>
      <c r="G1407" t="s">
        <v>62</v>
      </c>
      <c r="H1407" t="s">
        <v>34</v>
      </c>
      <c r="I1407" t="str">
        <f>VLOOKUP(H1407,[1]CODE_SHEET!$A$2:$G$153,3,FALSE)</f>
        <v>Porites</v>
      </c>
      <c r="J1407" t="str">
        <f>VLOOKUP(H1407,[1]CODE_SHEET!$A$2:$G$153,4,FALSE)</f>
        <v>astreoides</v>
      </c>
      <c r="K1407" s="1">
        <v>15</v>
      </c>
      <c r="L1407" s="1">
        <v>25</v>
      </c>
      <c r="M1407" s="1">
        <v>11</v>
      </c>
      <c r="N1407">
        <f t="shared" si="65"/>
        <v>691.15038378975441</v>
      </c>
      <c r="O1407">
        <v>10</v>
      </c>
      <c r="P1407" t="s">
        <v>29</v>
      </c>
      <c r="Q1407" t="s">
        <v>30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f t="shared" si="66"/>
        <v>0</v>
      </c>
      <c r="Y1407">
        <f t="shared" si="67"/>
        <v>691.15038378975441</v>
      </c>
    </row>
    <row r="1408" spans="1:25">
      <c r="A1408">
        <v>2021</v>
      </c>
      <c r="B1408" t="s">
        <v>25</v>
      </c>
      <c r="C1408">
        <v>30</v>
      </c>
      <c r="D1408" t="s">
        <v>82</v>
      </c>
      <c r="E1408">
        <v>35</v>
      </c>
      <c r="F1408">
        <v>1</v>
      </c>
      <c r="G1408" t="s">
        <v>62</v>
      </c>
      <c r="H1408" t="s">
        <v>31</v>
      </c>
      <c r="I1408" t="str">
        <f>VLOOKUP(H1408,[1]CODE_SHEET!$A$2:$G$153,3,FALSE)</f>
        <v>Agaricia</v>
      </c>
      <c r="J1408" t="str">
        <f>VLOOKUP(H1408,[1]CODE_SHEET!$A$2:$G$153,4,FALSE)</f>
        <v>agaricites</v>
      </c>
      <c r="K1408" s="1">
        <v>17</v>
      </c>
      <c r="L1408" s="1">
        <v>20</v>
      </c>
      <c r="M1408" s="1">
        <v>13</v>
      </c>
      <c r="N1408">
        <f t="shared" si="65"/>
        <v>755.55303318834524</v>
      </c>
      <c r="O1408">
        <v>10</v>
      </c>
      <c r="P1408" t="s">
        <v>29</v>
      </c>
      <c r="Q1408" t="s">
        <v>30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f t="shared" si="66"/>
        <v>0</v>
      </c>
      <c r="Y1408">
        <f t="shared" si="67"/>
        <v>755.55303318834524</v>
      </c>
    </row>
    <row r="1409" spans="1:25">
      <c r="A1409">
        <v>2021</v>
      </c>
      <c r="B1409" t="s">
        <v>25</v>
      </c>
      <c r="C1409">
        <v>30</v>
      </c>
      <c r="D1409" t="s">
        <v>82</v>
      </c>
      <c r="E1409">
        <v>35</v>
      </c>
      <c r="F1409">
        <v>1</v>
      </c>
      <c r="G1409" t="s">
        <v>62</v>
      </c>
      <c r="H1409" t="s">
        <v>31</v>
      </c>
      <c r="I1409" t="str">
        <f>VLOOKUP(H1409,[1]CODE_SHEET!$A$2:$G$153,3,FALSE)</f>
        <v>Agaricia</v>
      </c>
      <c r="J1409" t="str">
        <f>VLOOKUP(H1409,[1]CODE_SHEET!$A$2:$G$153,4,FALSE)</f>
        <v>agaricites</v>
      </c>
      <c r="K1409" s="1">
        <v>8</v>
      </c>
      <c r="L1409" s="1">
        <v>6</v>
      </c>
      <c r="M1409" s="1">
        <v>11</v>
      </c>
      <c r="N1409">
        <f t="shared" si="65"/>
        <v>241.90263432641405</v>
      </c>
      <c r="O1409">
        <v>10</v>
      </c>
      <c r="P1409" t="s">
        <v>29</v>
      </c>
      <c r="Q1409" t="s">
        <v>30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f t="shared" si="66"/>
        <v>0</v>
      </c>
      <c r="Y1409">
        <f t="shared" si="67"/>
        <v>241.90263432641405</v>
      </c>
    </row>
    <row r="1410" spans="1:25">
      <c r="A1410">
        <v>2021</v>
      </c>
      <c r="B1410" t="s">
        <v>25</v>
      </c>
      <c r="C1410">
        <v>30</v>
      </c>
      <c r="D1410" t="s">
        <v>82</v>
      </c>
      <c r="E1410">
        <v>35</v>
      </c>
      <c r="F1410">
        <v>1</v>
      </c>
      <c r="G1410" t="s">
        <v>62</v>
      </c>
      <c r="H1410" t="s">
        <v>32</v>
      </c>
      <c r="I1410" t="str">
        <f>VLOOKUP(H1410,[1]CODE_SHEET!$A$2:$G$153,3,FALSE)</f>
        <v>Porites</v>
      </c>
      <c r="J1410" t="str">
        <f>VLOOKUP(H1410,[1]CODE_SHEET!$A$2:$G$153,4,FALSE)</f>
        <v>porites</v>
      </c>
      <c r="K1410" s="1">
        <v>40</v>
      </c>
      <c r="L1410" s="1">
        <v>20</v>
      </c>
      <c r="M1410" s="1">
        <v>11</v>
      </c>
      <c r="N1410">
        <f t="shared" si="65"/>
        <v>1036.7255756846318</v>
      </c>
      <c r="O1410">
        <v>10</v>
      </c>
      <c r="P1410" t="s">
        <v>29</v>
      </c>
      <c r="Q1410" t="s">
        <v>30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f t="shared" si="66"/>
        <v>0</v>
      </c>
      <c r="Y1410">
        <f t="shared" si="67"/>
        <v>1036.7255756846318</v>
      </c>
    </row>
    <row r="1411" spans="1:25">
      <c r="A1411">
        <v>2021</v>
      </c>
      <c r="B1411" t="s">
        <v>25</v>
      </c>
      <c r="C1411">
        <v>28</v>
      </c>
      <c r="D1411" t="s">
        <v>26</v>
      </c>
      <c r="E1411">
        <v>43</v>
      </c>
      <c r="F1411">
        <v>2</v>
      </c>
      <c r="G1411" t="s">
        <v>83</v>
      </c>
      <c r="H1411" t="s">
        <v>51</v>
      </c>
      <c r="I1411" t="str">
        <f>VLOOKUP(H1411,[1]CODE_SHEET!$A$2:$G$153,3,FALSE)</f>
        <v>Dichocoenia</v>
      </c>
      <c r="J1411" t="str">
        <f>VLOOKUP(H1411,[1]CODE_SHEET!$A$2:$G$153,4,FALSE)</f>
        <v>stokesii</v>
      </c>
      <c r="K1411" s="1">
        <v>12</v>
      </c>
      <c r="L1411" s="1">
        <v>10</v>
      </c>
      <c r="M1411" s="1">
        <v>11</v>
      </c>
      <c r="N1411">
        <f t="shared" ref="N1411:N1474" si="68">PI()*(K1411/2)*M1411+PI()*(L1411/2)*M1411</f>
        <v>380.13271108436498</v>
      </c>
      <c r="O1411">
        <v>10</v>
      </c>
      <c r="P1411" t="s">
        <v>29</v>
      </c>
      <c r="Q1411" t="s">
        <v>30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f t="shared" si="66"/>
        <v>0</v>
      </c>
      <c r="Y1411">
        <f t="shared" si="67"/>
        <v>380.13271108436498</v>
      </c>
    </row>
    <row r="1412" spans="1:25">
      <c r="A1412">
        <v>2021</v>
      </c>
      <c r="B1412" t="s">
        <v>25</v>
      </c>
      <c r="C1412">
        <v>28</v>
      </c>
      <c r="D1412" t="s">
        <v>26</v>
      </c>
      <c r="E1412">
        <v>43</v>
      </c>
      <c r="F1412">
        <v>2</v>
      </c>
      <c r="G1412" t="s">
        <v>83</v>
      </c>
      <c r="H1412" t="s">
        <v>34</v>
      </c>
      <c r="I1412" t="str">
        <f>VLOOKUP(H1412,[1]CODE_SHEET!$A$2:$G$153,3,FALSE)</f>
        <v>Porites</v>
      </c>
      <c r="J1412" t="str">
        <f>VLOOKUP(H1412,[1]CODE_SHEET!$A$2:$G$153,4,FALSE)</f>
        <v>astreoides</v>
      </c>
      <c r="K1412" s="1">
        <v>10</v>
      </c>
      <c r="L1412" s="1">
        <v>5</v>
      </c>
      <c r="M1412" s="1">
        <v>5</v>
      </c>
      <c r="N1412">
        <f t="shared" si="68"/>
        <v>117.80972450961724</v>
      </c>
      <c r="O1412">
        <v>10</v>
      </c>
      <c r="P1412" t="s">
        <v>29</v>
      </c>
      <c r="Q1412" t="s">
        <v>30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f t="shared" si="66"/>
        <v>0</v>
      </c>
      <c r="Y1412">
        <f t="shared" si="67"/>
        <v>117.80972450961724</v>
      </c>
    </row>
    <row r="1413" spans="1:25">
      <c r="A1413">
        <v>2021</v>
      </c>
      <c r="B1413" t="s">
        <v>25</v>
      </c>
      <c r="C1413">
        <v>28</v>
      </c>
      <c r="D1413" t="s">
        <v>26</v>
      </c>
      <c r="E1413">
        <v>43</v>
      </c>
      <c r="F1413">
        <v>2</v>
      </c>
      <c r="G1413" t="s">
        <v>83</v>
      </c>
      <c r="H1413" t="s">
        <v>68</v>
      </c>
      <c r="I1413" t="str">
        <f>VLOOKUP(H1413,[1]CODE_SHEET!$A$2:$G$153,3,FALSE)</f>
        <v>Mycetophellia</v>
      </c>
      <c r="J1413" t="str">
        <f>VLOOKUP(H1413,[1]CODE_SHEET!$A$2:$G$153,4,FALSE)</f>
        <v>aliciae</v>
      </c>
      <c r="K1413" s="1">
        <v>25</v>
      </c>
      <c r="L1413" s="1">
        <v>20</v>
      </c>
      <c r="M1413" s="1">
        <v>11</v>
      </c>
      <c r="N1413">
        <f t="shared" si="68"/>
        <v>777.54418176347383</v>
      </c>
      <c r="O1413">
        <v>10</v>
      </c>
      <c r="P1413" t="s">
        <v>29</v>
      </c>
      <c r="Q1413" t="s">
        <v>30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f t="shared" si="66"/>
        <v>0</v>
      </c>
      <c r="Y1413">
        <f t="shared" si="67"/>
        <v>777.54418176347383</v>
      </c>
    </row>
    <row r="1414" spans="1:25">
      <c r="A1414">
        <v>2021</v>
      </c>
      <c r="B1414" t="s">
        <v>25</v>
      </c>
      <c r="C1414">
        <v>28</v>
      </c>
      <c r="D1414" t="s">
        <v>26</v>
      </c>
      <c r="E1414">
        <v>43</v>
      </c>
      <c r="F1414">
        <v>2</v>
      </c>
      <c r="G1414" t="s">
        <v>83</v>
      </c>
      <c r="H1414" t="s">
        <v>33</v>
      </c>
      <c r="I1414" t="str">
        <f>VLOOKUP(H1414,[1]CODE_SHEET!$A$2:$G$153,3,FALSE)</f>
        <v>Orbicella</v>
      </c>
      <c r="J1414" t="str">
        <f>VLOOKUP(H1414,[1]CODE_SHEET!$A$2:$G$153,4,FALSE)</f>
        <v>annularis</v>
      </c>
      <c r="K1414" s="1">
        <v>25</v>
      </c>
      <c r="L1414" s="1">
        <v>20</v>
      </c>
      <c r="M1414" s="1">
        <v>21</v>
      </c>
      <c r="N1414">
        <f t="shared" si="68"/>
        <v>1484.4025288211774</v>
      </c>
      <c r="O1414">
        <v>10</v>
      </c>
      <c r="P1414" t="s">
        <v>29</v>
      </c>
      <c r="Q1414" t="s">
        <v>30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15</v>
      </c>
      <c r="X1414">
        <f t="shared" si="66"/>
        <v>222.66037932317661</v>
      </c>
      <c r="Y1414">
        <f t="shared" si="67"/>
        <v>1261.7421494980008</v>
      </c>
    </row>
    <row r="1415" spans="1:25">
      <c r="A1415">
        <v>2021</v>
      </c>
      <c r="B1415" t="s">
        <v>25</v>
      </c>
      <c r="C1415">
        <v>28</v>
      </c>
      <c r="D1415" t="s">
        <v>26</v>
      </c>
      <c r="E1415">
        <v>43</v>
      </c>
      <c r="F1415">
        <v>2</v>
      </c>
      <c r="G1415" t="s">
        <v>83</v>
      </c>
      <c r="H1415" t="s">
        <v>35</v>
      </c>
      <c r="I1415" t="str">
        <f>VLOOKUP(H1415,[1]CODE_SHEET!$A$2:$G$153,3,FALSE)</f>
        <v>Montastraea</v>
      </c>
      <c r="J1415" t="str">
        <f>VLOOKUP(H1415,[1]CODE_SHEET!$A$2:$G$153,4,FALSE)</f>
        <v>cavernosa</v>
      </c>
      <c r="K1415" s="1">
        <v>25</v>
      </c>
      <c r="L1415" s="1">
        <v>24</v>
      </c>
      <c r="M1415" s="1">
        <v>11</v>
      </c>
      <c r="N1415">
        <f t="shared" si="68"/>
        <v>846.65922014244927</v>
      </c>
      <c r="O1415">
        <v>10</v>
      </c>
      <c r="P1415" t="s">
        <v>29</v>
      </c>
      <c r="Q1415" t="s">
        <v>30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5</v>
      </c>
      <c r="X1415">
        <f t="shared" si="66"/>
        <v>42.332961007122464</v>
      </c>
      <c r="Y1415">
        <f t="shared" si="67"/>
        <v>804.32625913532684</v>
      </c>
    </row>
    <row r="1416" spans="1:25">
      <c r="A1416">
        <v>2021</v>
      </c>
      <c r="B1416" t="s">
        <v>25</v>
      </c>
      <c r="C1416">
        <v>28</v>
      </c>
      <c r="D1416" t="s">
        <v>26</v>
      </c>
      <c r="E1416">
        <v>43</v>
      </c>
      <c r="F1416">
        <v>2</v>
      </c>
      <c r="G1416" t="s">
        <v>83</v>
      </c>
      <c r="H1416" t="s">
        <v>34</v>
      </c>
      <c r="I1416" t="str">
        <f>VLOOKUP(H1416,[1]CODE_SHEET!$A$2:$G$153,3,FALSE)</f>
        <v>Porites</v>
      </c>
      <c r="J1416" t="str">
        <f>VLOOKUP(H1416,[1]CODE_SHEET!$A$2:$G$153,4,FALSE)</f>
        <v>astreoides</v>
      </c>
      <c r="K1416" s="1">
        <v>12</v>
      </c>
      <c r="L1416" s="1">
        <v>15</v>
      </c>
      <c r="M1416" s="1">
        <v>5</v>
      </c>
      <c r="N1416">
        <f t="shared" si="68"/>
        <v>212.05750411731103</v>
      </c>
      <c r="O1416">
        <v>10</v>
      </c>
      <c r="P1416" t="s">
        <v>29</v>
      </c>
      <c r="Q1416" t="s">
        <v>30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f t="shared" si="66"/>
        <v>0</v>
      </c>
      <c r="Y1416">
        <f t="shared" si="67"/>
        <v>212.05750411731103</v>
      </c>
    </row>
    <row r="1417" spans="1:25">
      <c r="A1417">
        <v>2021</v>
      </c>
      <c r="B1417" t="s">
        <v>25</v>
      </c>
      <c r="C1417">
        <v>28</v>
      </c>
      <c r="D1417" t="s">
        <v>26</v>
      </c>
      <c r="E1417">
        <v>43</v>
      </c>
      <c r="F1417">
        <v>2</v>
      </c>
      <c r="G1417" t="s">
        <v>83</v>
      </c>
      <c r="H1417" t="s">
        <v>34</v>
      </c>
      <c r="I1417" t="str">
        <f>VLOOKUP(H1417,[1]CODE_SHEET!$A$2:$G$153,3,FALSE)</f>
        <v>Porites</v>
      </c>
      <c r="J1417" t="str">
        <f>VLOOKUP(H1417,[1]CODE_SHEET!$A$2:$G$153,4,FALSE)</f>
        <v>astreoides</v>
      </c>
      <c r="K1417" s="1">
        <v>8</v>
      </c>
      <c r="L1417" s="1">
        <v>5</v>
      </c>
      <c r="M1417" s="1">
        <v>3</v>
      </c>
      <c r="N1417">
        <f t="shared" si="68"/>
        <v>61.261056745000964</v>
      </c>
      <c r="O1417">
        <v>10</v>
      </c>
      <c r="P1417" t="s">
        <v>29</v>
      </c>
      <c r="Q1417" t="s">
        <v>30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f t="shared" si="66"/>
        <v>0</v>
      </c>
      <c r="Y1417">
        <f t="shared" si="67"/>
        <v>61.261056745000964</v>
      </c>
    </row>
    <row r="1418" spans="1:25">
      <c r="A1418">
        <v>2021</v>
      </c>
      <c r="B1418" t="s">
        <v>25</v>
      </c>
      <c r="C1418">
        <v>28</v>
      </c>
      <c r="D1418" t="s">
        <v>26</v>
      </c>
      <c r="E1418">
        <v>43</v>
      </c>
      <c r="F1418">
        <v>2</v>
      </c>
      <c r="G1418" t="s">
        <v>83</v>
      </c>
      <c r="H1418" t="s">
        <v>37</v>
      </c>
      <c r="I1418" t="str">
        <f>VLOOKUP(H1418,[1]CODE_SHEET!$A$2:$G$153,3,FALSE)</f>
        <v>Agaricia</v>
      </c>
      <c r="J1418" t="str">
        <f>VLOOKUP(H1418,[1]CODE_SHEET!$A$2:$G$153,4,FALSE)</f>
        <v>larmarcki</v>
      </c>
      <c r="K1418" s="1">
        <v>16</v>
      </c>
      <c r="L1418" s="1">
        <v>10</v>
      </c>
      <c r="M1418" s="1">
        <v>5</v>
      </c>
      <c r="N1418">
        <f t="shared" si="68"/>
        <v>204.20352248333654</v>
      </c>
      <c r="O1418">
        <v>10</v>
      </c>
      <c r="P1418" t="s">
        <v>47</v>
      </c>
      <c r="Q1418" t="s">
        <v>74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f t="shared" si="66"/>
        <v>0</v>
      </c>
      <c r="Y1418">
        <f t="shared" si="67"/>
        <v>204.20352248333654</v>
      </c>
    </row>
    <row r="1419" spans="1:25">
      <c r="A1419">
        <v>2021</v>
      </c>
      <c r="B1419" t="s">
        <v>25</v>
      </c>
      <c r="C1419">
        <v>28</v>
      </c>
      <c r="D1419" t="s">
        <v>26</v>
      </c>
      <c r="E1419">
        <v>43</v>
      </c>
      <c r="F1419">
        <v>2</v>
      </c>
      <c r="G1419" t="s">
        <v>83</v>
      </c>
      <c r="H1419" t="s">
        <v>46</v>
      </c>
      <c r="I1419" t="str">
        <f>VLOOKUP(H1419,[1]CODE_SHEET!$A$2:$G$153,3,FALSE)</f>
        <v>Leptoseris</v>
      </c>
      <c r="J1419" t="str">
        <f>VLOOKUP(H1419,[1]CODE_SHEET!$A$2:$G$153,4,FALSE)</f>
        <v>cucullatta</v>
      </c>
      <c r="K1419" s="1">
        <v>20</v>
      </c>
      <c r="L1419" s="1">
        <v>10</v>
      </c>
      <c r="M1419" s="1">
        <v>5</v>
      </c>
      <c r="N1419">
        <f t="shared" si="68"/>
        <v>235.61944901923448</v>
      </c>
      <c r="O1419">
        <v>10</v>
      </c>
      <c r="P1419" t="s">
        <v>29</v>
      </c>
      <c r="Q1419" t="s">
        <v>30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f t="shared" si="66"/>
        <v>0</v>
      </c>
      <c r="Y1419">
        <f t="shared" si="67"/>
        <v>235.61944901923448</v>
      </c>
    </row>
    <row r="1420" spans="1:25">
      <c r="A1420">
        <v>2021</v>
      </c>
      <c r="B1420" t="s">
        <v>25</v>
      </c>
      <c r="C1420">
        <v>28</v>
      </c>
      <c r="D1420" t="s">
        <v>26</v>
      </c>
      <c r="E1420">
        <v>43</v>
      </c>
      <c r="F1420">
        <v>2</v>
      </c>
      <c r="G1420" t="s">
        <v>83</v>
      </c>
      <c r="H1420" t="s">
        <v>41</v>
      </c>
      <c r="I1420" t="str">
        <f>VLOOKUP(H1420,[1]CODE_SHEET!$A$2:$G$153,3,FALSE)</f>
        <v>Millepora</v>
      </c>
      <c r="J1420" t="str">
        <f>VLOOKUP(H1420,[1]CODE_SHEET!$A$2:$G$153,4,FALSE)</f>
        <v>alcicornis</v>
      </c>
      <c r="K1420" s="1">
        <v>25</v>
      </c>
      <c r="L1420" s="1">
        <v>1</v>
      </c>
      <c r="M1420" s="1">
        <v>21</v>
      </c>
      <c r="N1420">
        <f t="shared" si="68"/>
        <v>857.65479443001345</v>
      </c>
      <c r="O1420">
        <v>10</v>
      </c>
      <c r="P1420" t="s">
        <v>29</v>
      </c>
      <c r="Q1420" t="s">
        <v>30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f t="shared" si="66"/>
        <v>0</v>
      </c>
      <c r="Y1420">
        <f t="shared" si="67"/>
        <v>857.65479443001345</v>
      </c>
    </row>
    <row r="1421" spans="1:25">
      <c r="A1421">
        <v>2021</v>
      </c>
      <c r="B1421" t="s">
        <v>25</v>
      </c>
      <c r="C1421">
        <v>28</v>
      </c>
      <c r="D1421" t="s">
        <v>26</v>
      </c>
      <c r="E1421">
        <v>43</v>
      </c>
      <c r="F1421">
        <v>2</v>
      </c>
      <c r="G1421" t="s">
        <v>83</v>
      </c>
      <c r="H1421" t="s">
        <v>34</v>
      </c>
      <c r="I1421" t="str">
        <f>VLOOKUP(H1421,[1]CODE_SHEET!$A$2:$G$153,3,FALSE)</f>
        <v>Porites</v>
      </c>
      <c r="J1421" t="str">
        <f>VLOOKUP(H1421,[1]CODE_SHEET!$A$2:$G$153,4,FALSE)</f>
        <v>astreoides</v>
      </c>
      <c r="K1421" s="1">
        <v>15</v>
      </c>
      <c r="L1421" s="1">
        <v>8</v>
      </c>
      <c r="M1421" s="1">
        <v>5</v>
      </c>
      <c r="N1421">
        <f t="shared" si="68"/>
        <v>180.64157758141312</v>
      </c>
      <c r="O1421">
        <v>10</v>
      </c>
      <c r="P1421" t="s">
        <v>29</v>
      </c>
      <c r="Q1421" t="s">
        <v>30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f t="shared" si="66"/>
        <v>0</v>
      </c>
      <c r="Y1421">
        <f t="shared" si="67"/>
        <v>180.64157758141312</v>
      </c>
    </row>
    <row r="1422" spans="1:25">
      <c r="A1422">
        <v>2021</v>
      </c>
      <c r="B1422" t="s">
        <v>25</v>
      </c>
      <c r="C1422">
        <v>28</v>
      </c>
      <c r="D1422" t="s">
        <v>26</v>
      </c>
      <c r="E1422">
        <v>43</v>
      </c>
      <c r="F1422">
        <v>2</v>
      </c>
      <c r="G1422" t="s">
        <v>83</v>
      </c>
      <c r="H1422" t="s">
        <v>40</v>
      </c>
      <c r="I1422" t="str">
        <f>VLOOKUP(H1422,[1]CODE_SHEET!$A$2:$G$153,3,FALSE)</f>
        <v>Siderastrea</v>
      </c>
      <c r="J1422" t="str">
        <f>VLOOKUP(H1422,[1]CODE_SHEET!$A$2:$G$153,4,FALSE)</f>
        <v>siderea</v>
      </c>
      <c r="K1422" s="1">
        <v>38</v>
      </c>
      <c r="L1422" s="1">
        <v>42</v>
      </c>
      <c r="M1422" s="1">
        <v>18</v>
      </c>
      <c r="N1422">
        <f t="shared" si="68"/>
        <v>2261.9467105846511</v>
      </c>
      <c r="O1422">
        <v>10</v>
      </c>
      <c r="P1422" t="s">
        <v>29</v>
      </c>
      <c r="Q1422" t="s">
        <v>30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f t="shared" si="66"/>
        <v>0</v>
      </c>
      <c r="Y1422">
        <f t="shared" si="67"/>
        <v>2261.9467105846511</v>
      </c>
    </row>
    <row r="1423" spans="1:25">
      <c r="A1423">
        <v>2021</v>
      </c>
      <c r="B1423" t="s">
        <v>25</v>
      </c>
      <c r="C1423">
        <v>28</v>
      </c>
      <c r="D1423" t="s">
        <v>26</v>
      </c>
      <c r="E1423">
        <v>43</v>
      </c>
      <c r="F1423">
        <v>2</v>
      </c>
      <c r="G1423" t="s">
        <v>83</v>
      </c>
      <c r="H1423" t="s">
        <v>31</v>
      </c>
      <c r="I1423" t="str">
        <f>VLOOKUP(H1423,[1]CODE_SHEET!$A$2:$G$153,3,FALSE)</f>
        <v>Agaricia</v>
      </c>
      <c r="J1423" t="str">
        <f>VLOOKUP(H1423,[1]CODE_SHEET!$A$2:$G$153,4,FALSE)</f>
        <v>agaricites</v>
      </c>
      <c r="K1423" s="1">
        <v>15</v>
      </c>
      <c r="L1423" s="1">
        <v>8</v>
      </c>
      <c r="M1423" s="1">
        <v>2</v>
      </c>
      <c r="N1423">
        <f t="shared" si="68"/>
        <v>72.256631032565238</v>
      </c>
      <c r="O1423">
        <v>10</v>
      </c>
      <c r="P1423" t="s">
        <v>29</v>
      </c>
      <c r="Q1423" t="s">
        <v>30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f t="shared" si="66"/>
        <v>0</v>
      </c>
      <c r="Y1423">
        <f t="shared" si="67"/>
        <v>72.256631032565238</v>
      </c>
    </row>
    <row r="1424" spans="1:25">
      <c r="A1424">
        <v>2021</v>
      </c>
      <c r="B1424" t="s">
        <v>25</v>
      </c>
      <c r="C1424">
        <v>28</v>
      </c>
      <c r="D1424" t="s">
        <v>26</v>
      </c>
      <c r="E1424">
        <v>43</v>
      </c>
      <c r="F1424">
        <v>2</v>
      </c>
      <c r="G1424" t="s">
        <v>83</v>
      </c>
      <c r="H1424" t="s">
        <v>34</v>
      </c>
      <c r="I1424" t="str">
        <f>VLOOKUP(H1424,[1]CODE_SHEET!$A$2:$G$153,3,FALSE)</f>
        <v>Porites</v>
      </c>
      <c r="J1424" t="str">
        <f>VLOOKUP(H1424,[1]CODE_SHEET!$A$2:$G$153,4,FALSE)</f>
        <v>astreoides</v>
      </c>
      <c r="K1424" s="1">
        <v>18</v>
      </c>
      <c r="L1424" s="1">
        <v>12</v>
      </c>
      <c r="M1424" s="1">
        <v>5</v>
      </c>
      <c r="N1424">
        <f t="shared" si="68"/>
        <v>235.61944901923448</v>
      </c>
      <c r="O1424">
        <v>10</v>
      </c>
      <c r="P1424" t="s">
        <v>29</v>
      </c>
      <c r="Q1424" t="s">
        <v>30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50</v>
      </c>
      <c r="Y1424">
        <f t="shared" si="67"/>
        <v>185.61944901923448</v>
      </c>
    </row>
    <row r="1425" spans="1:25">
      <c r="A1425">
        <v>2021</v>
      </c>
      <c r="B1425" t="s">
        <v>25</v>
      </c>
      <c r="C1425">
        <v>28</v>
      </c>
      <c r="D1425" t="s">
        <v>26</v>
      </c>
      <c r="E1425">
        <v>43</v>
      </c>
      <c r="F1425">
        <v>2</v>
      </c>
      <c r="G1425" t="s">
        <v>83</v>
      </c>
      <c r="H1425" t="s">
        <v>37</v>
      </c>
      <c r="I1425" t="str">
        <f>VLOOKUP(H1425,[1]CODE_SHEET!$A$2:$G$153,3,FALSE)</f>
        <v>Agaricia</v>
      </c>
      <c r="J1425" t="str">
        <f>VLOOKUP(H1425,[1]CODE_SHEET!$A$2:$G$153,4,FALSE)</f>
        <v>larmarcki</v>
      </c>
      <c r="K1425" s="1">
        <v>10</v>
      </c>
      <c r="L1425" s="1">
        <v>10</v>
      </c>
      <c r="M1425" s="1">
        <v>11</v>
      </c>
      <c r="N1425">
        <f t="shared" si="68"/>
        <v>345.57519189487726</v>
      </c>
      <c r="O1425">
        <v>10</v>
      </c>
      <c r="P1425" t="s">
        <v>29</v>
      </c>
      <c r="Q1425" t="s">
        <v>30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f t="shared" si="66"/>
        <v>0</v>
      </c>
      <c r="Y1425">
        <f t="shared" si="67"/>
        <v>345.57519189487726</v>
      </c>
    </row>
    <row r="1426" spans="1:25">
      <c r="A1426">
        <v>2021</v>
      </c>
      <c r="B1426" t="s">
        <v>25</v>
      </c>
      <c r="C1426">
        <v>28</v>
      </c>
      <c r="D1426" t="s">
        <v>26</v>
      </c>
      <c r="E1426">
        <v>43</v>
      </c>
      <c r="F1426">
        <v>2</v>
      </c>
      <c r="G1426" t="s">
        <v>83</v>
      </c>
      <c r="H1426" t="s">
        <v>35</v>
      </c>
      <c r="I1426" t="str">
        <f>VLOOKUP(H1426,[1]CODE_SHEET!$A$2:$G$153,3,FALSE)</f>
        <v>Montastraea</v>
      </c>
      <c r="J1426" t="str">
        <f>VLOOKUP(H1426,[1]CODE_SHEET!$A$2:$G$153,4,FALSE)</f>
        <v>cavernosa</v>
      </c>
      <c r="K1426" s="1">
        <v>5</v>
      </c>
      <c r="L1426" s="1">
        <v>5</v>
      </c>
      <c r="M1426" s="1">
        <v>3</v>
      </c>
      <c r="N1426">
        <f t="shared" si="68"/>
        <v>47.123889803846893</v>
      </c>
      <c r="O1426">
        <v>10</v>
      </c>
      <c r="P1426" t="s">
        <v>29</v>
      </c>
      <c r="Q1426" t="s">
        <v>30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f t="shared" si="66"/>
        <v>0</v>
      </c>
      <c r="Y1426">
        <f t="shared" si="67"/>
        <v>47.123889803846893</v>
      </c>
    </row>
    <row r="1427" spans="1:25">
      <c r="A1427">
        <v>2021</v>
      </c>
      <c r="B1427" t="s">
        <v>25</v>
      </c>
      <c r="C1427">
        <v>28</v>
      </c>
      <c r="D1427" t="s">
        <v>26</v>
      </c>
      <c r="E1427">
        <v>43</v>
      </c>
      <c r="F1427">
        <v>2</v>
      </c>
      <c r="G1427" t="s">
        <v>83</v>
      </c>
      <c r="H1427" t="s">
        <v>34</v>
      </c>
      <c r="I1427" t="str">
        <f>VLOOKUP(H1427,[1]CODE_SHEET!$A$2:$G$153,3,FALSE)</f>
        <v>Porites</v>
      </c>
      <c r="J1427" t="str">
        <f>VLOOKUP(H1427,[1]CODE_SHEET!$A$2:$G$153,4,FALSE)</f>
        <v>astreoides</v>
      </c>
      <c r="K1427" s="1">
        <v>15</v>
      </c>
      <c r="L1427" s="1">
        <v>22</v>
      </c>
      <c r="M1427" s="1">
        <v>8</v>
      </c>
      <c r="N1427">
        <f t="shared" si="68"/>
        <v>464.95571273128934</v>
      </c>
      <c r="O1427">
        <v>10</v>
      </c>
      <c r="P1427" t="s">
        <v>29</v>
      </c>
      <c r="Q1427" t="s">
        <v>30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f t="shared" si="66"/>
        <v>0</v>
      </c>
      <c r="Y1427">
        <f t="shared" si="67"/>
        <v>464.95571273128934</v>
      </c>
    </row>
    <row r="1428" spans="1:25">
      <c r="A1428">
        <v>2021</v>
      </c>
      <c r="B1428" t="s">
        <v>25</v>
      </c>
      <c r="C1428">
        <v>28</v>
      </c>
      <c r="D1428" t="s">
        <v>26</v>
      </c>
      <c r="E1428">
        <v>43</v>
      </c>
      <c r="F1428">
        <v>2</v>
      </c>
      <c r="G1428" t="s">
        <v>83</v>
      </c>
      <c r="H1428" t="s">
        <v>34</v>
      </c>
      <c r="I1428" t="str">
        <f>VLOOKUP(H1428,[1]CODE_SHEET!$A$2:$G$153,3,FALSE)</f>
        <v>Porites</v>
      </c>
      <c r="J1428" t="str">
        <f>VLOOKUP(H1428,[1]CODE_SHEET!$A$2:$G$153,4,FALSE)</f>
        <v>astreoides</v>
      </c>
      <c r="K1428" s="1">
        <v>12</v>
      </c>
      <c r="L1428" s="1">
        <v>8</v>
      </c>
      <c r="M1428" s="1">
        <v>8</v>
      </c>
      <c r="N1428">
        <f t="shared" si="68"/>
        <v>251.32741228718345</v>
      </c>
      <c r="O1428">
        <v>10</v>
      </c>
      <c r="P1428" t="s">
        <v>29</v>
      </c>
      <c r="Q1428" t="s">
        <v>30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f t="shared" si="66"/>
        <v>0</v>
      </c>
      <c r="Y1428">
        <f t="shared" si="67"/>
        <v>251.32741228718345</v>
      </c>
    </row>
    <row r="1429" spans="1:25">
      <c r="A1429">
        <v>2021</v>
      </c>
      <c r="B1429" t="s">
        <v>25</v>
      </c>
      <c r="C1429">
        <v>28</v>
      </c>
      <c r="D1429" t="s">
        <v>26</v>
      </c>
      <c r="E1429">
        <v>43</v>
      </c>
      <c r="F1429">
        <v>2</v>
      </c>
      <c r="G1429" t="s">
        <v>83</v>
      </c>
      <c r="H1429" t="s">
        <v>31</v>
      </c>
      <c r="I1429" t="str">
        <f>VLOOKUP(H1429,[1]CODE_SHEET!$A$2:$G$153,3,FALSE)</f>
        <v>Agaricia</v>
      </c>
      <c r="J1429" t="str">
        <f>VLOOKUP(H1429,[1]CODE_SHEET!$A$2:$G$153,4,FALSE)</f>
        <v>agaricites</v>
      </c>
      <c r="K1429" s="1">
        <v>18</v>
      </c>
      <c r="L1429" s="1">
        <v>8</v>
      </c>
      <c r="M1429" s="1">
        <v>11</v>
      </c>
      <c r="N1429">
        <f t="shared" si="68"/>
        <v>449.24774946334043</v>
      </c>
      <c r="O1429">
        <v>10</v>
      </c>
      <c r="P1429" t="s">
        <v>29</v>
      </c>
      <c r="Q1429" t="s">
        <v>30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f t="shared" si="66"/>
        <v>0</v>
      </c>
      <c r="Y1429">
        <f t="shared" si="67"/>
        <v>449.24774946334043</v>
      </c>
    </row>
    <row r="1430" spans="1:25">
      <c r="A1430">
        <v>2021</v>
      </c>
      <c r="B1430" t="s">
        <v>25</v>
      </c>
      <c r="C1430">
        <v>28</v>
      </c>
      <c r="D1430" t="s">
        <v>26</v>
      </c>
      <c r="E1430">
        <v>43</v>
      </c>
      <c r="F1430">
        <v>2</v>
      </c>
      <c r="G1430" t="s">
        <v>83</v>
      </c>
      <c r="H1430" t="s">
        <v>40</v>
      </c>
      <c r="I1430" t="str">
        <f>VLOOKUP(H1430,[1]CODE_SHEET!$A$2:$G$153,3,FALSE)</f>
        <v>Siderastrea</v>
      </c>
      <c r="J1430" t="str">
        <f>VLOOKUP(H1430,[1]CODE_SHEET!$A$2:$G$153,4,FALSE)</f>
        <v>siderea</v>
      </c>
      <c r="K1430" s="1">
        <v>5</v>
      </c>
      <c r="L1430" s="1">
        <v>5</v>
      </c>
      <c r="M1430" s="1">
        <v>2</v>
      </c>
      <c r="N1430">
        <f t="shared" si="68"/>
        <v>31.415926535897931</v>
      </c>
      <c r="O1430">
        <v>10</v>
      </c>
      <c r="P1430" t="s">
        <v>29</v>
      </c>
      <c r="Q1430" t="s">
        <v>30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f t="shared" si="66"/>
        <v>0</v>
      </c>
      <c r="Y1430">
        <f t="shared" si="67"/>
        <v>31.415926535897931</v>
      </c>
    </row>
    <row r="1431" spans="1:25">
      <c r="A1431">
        <v>2021</v>
      </c>
      <c r="B1431" t="s">
        <v>25</v>
      </c>
      <c r="C1431">
        <v>28</v>
      </c>
      <c r="D1431" t="s">
        <v>26</v>
      </c>
      <c r="E1431">
        <v>43</v>
      </c>
      <c r="F1431">
        <v>2</v>
      </c>
      <c r="G1431" t="s">
        <v>83</v>
      </c>
      <c r="H1431" t="s">
        <v>53</v>
      </c>
      <c r="I1431" t="str">
        <f>VLOOKUP(H1431,[1]CODE_SHEET!$A$2:$G$153,3,FALSE)</f>
        <v>Siderastrea</v>
      </c>
      <c r="J1431" t="str">
        <f>VLOOKUP(H1431,[1]CODE_SHEET!$A$2:$G$153,4,FALSE)</f>
        <v>radians</v>
      </c>
      <c r="K1431" s="1">
        <v>25</v>
      </c>
      <c r="L1431" s="1">
        <v>15</v>
      </c>
      <c r="M1431" s="1">
        <v>5</v>
      </c>
      <c r="N1431">
        <f t="shared" si="68"/>
        <v>314.15926535897933</v>
      </c>
      <c r="O1431">
        <v>10</v>
      </c>
      <c r="P1431" t="s">
        <v>29</v>
      </c>
      <c r="Q1431" t="s">
        <v>30</v>
      </c>
      <c r="R1431">
        <v>50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f t="shared" si="66"/>
        <v>0</v>
      </c>
      <c r="Y1431">
        <f t="shared" si="67"/>
        <v>314.15926535897933</v>
      </c>
    </row>
    <row r="1432" spans="1:25">
      <c r="A1432">
        <v>2021</v>
      </c>
      <c r="B1432" t="s">
        <v>25</v>
      </c>
      <c r="C1432">
        <v>28</v>
      </c>
      <c r="D1432" t="s">
        <v>26</v>
      </c>
      <c r="E1432">
        <v>43</v>
      </c>
      <c r="F1432">
        <v>2</v>
      </c>
      <c r="G1432" t="s">
        <v>83</v>
      </c>
      <c r="H1432" t="s">
        <v>35</v>
      </c>
      <c r="I1432" t="str">
        <f>VLOOKUP(H1432,[1]CODE_SHEET!$A$2:$G$153,3,FALSE)</f>
        <v>Montastraea</v>
      </c>
      <c r="J1432" t="str">
        <f>VLOOKUP(H1432,[1]CODE_SHEET!$A$2:$G$153,4,FALSE)</f>
        <v>cavernosa</v>
      </c>
      <c r="K1432" s="1">
        <v>8</v>
      </c>
      <c r="L1432" s="1">
        <v>5</v>
      </c>
      <c r="M1432" s="1">
        <v>1</v>
      </c>
      <c r="N1432">
        <f t="shared" si="68"/>
        <v>20.420352248333657</v>
      </c>
      <c r="O1432">
        <v>10</v>
      </c>
      <c r="P1432" t="s">
        <v>29</v>
      </c>
      <c r="Q1432" t="s">
        <v>30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f t="shared" si="66"/>
        <v>0</v>
      </c>
      <c r="Y1432">
        <f t="shared" si="67"/>
        <v>20.420352248333657</v>
      </c>
    </row>
    <row r="1433" spans="1:25">
      <c r="A1433">
        <v>2021</v>
      </c>
      <c r="B1433" t="s">
        <v>25</v>
      </c>
      <c r="C1433">
        <v>28</v>
      </c>
      <c r="D1433" t="s">
        <v>26</v>
      </c>
      <c r="E1433">
        <v>43</v>
      </c>
      <c r="F1433">
        <v>2</v>
      </c>
      <c r="G1433" t="s">
        <v>83</v>
      </c>
      <c r="H1433" t="s">
        <v>34</v>
      </c>
      <c r="I1433" t="str">
        <f>VLOOKUP(H1433,[1]CODE_SHEET!$A$2:$G$153,3,FALSE)</f>
        <v>Porites</v>
      </c>
      <c r="J1433" t="str">
        <f>VLOOKUP(H1433,[1]CODE_SHEET!$A$2:$G$153,4,FALSE)</f>
        <v>astreoides</v>
      </c>
      <c r="K1433" s="1">
        <v>12</v>
      </c>
      <c r="L1433" s="1">
        <v>25</v>
      </c>
      <c r="M1433" s="1">
        <v>8</v>
      </c>
      <c r="N1433">
        <f t="shared" si="68"/>
        <v>464.9557127312894</v>
      </c>
      <c r="O1433">
        <v>10</v>
      </c>
      <c r="P1433" t="s">
        <v>29</v>
      </c>
      <c r="Q1433" t="s">
        <v>30</v>
      </c>
      <c r="R1433">
        <v>10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f t="shared" si="66"/>
        <v>0</v>
      </c>
      <c r="Y1433">
        <f t="shared" si="67"/>
        <v>464.9557127312894</v>
      </c>
    </row>
    <row r="1434" spans="1:25">
      <c r="A1434">
        <v>2021</v>
      </c>
      <c r="B1434" t="s">
        <v>25</v>
      </c>
      <c r="C1434">
        <v>28</v>
      </c>
      <c r="D1434" t="s">
        <v>26</v>
      </c>
      <c r="E1434">
        <v>43</v>
      </c>
      <c r="F1434">
        <v>2</v>
      </c>
      <c r="G1434" t="s">
        <v>83</v>
      </c>
      <c r="H1434" t="s">
        <v>34</v>
      </c>
      <c r="I1434" t="str">
        <f>VLOOKUP(H1434,[1]CODE_SHEET!$A$2:$G$153,3,FALSE)</f>
        <v>Porites</v>
      </c>
      <c r="J1434" t="str">
        <f>VLOOKUP(H1434,[1]CODE_SHEET!$A$2:$G$153,4,FALSE)</f>
        <v>astreoides</v>
      </c>
      <c r="K1434" s="1">
        <v>5</v>
      </c>
      <c r="L1434" s="1">
        <v>5</v>
      </c>
      <c r="M1434" s="1">
        <v>2</v>
      </c>
      <c r="N1434">
        <f t="shared" si="68"/>
        <v>31.415926535897931</v>
      </c>
      <c r="O1434">
        <v>10</v>
      </c>
      <c r="P1434" t="s">
        <v>29</v>
      </c>
      <c r="Q1434" t="s">
        <v>30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f t="shared" si="66"/>
        <v>0</v>
      </c>
      <c r="Y1434">
        <f t="shared" si="67"/>
        <v>31.415926535897931</v>
      </c>
    </row>
    <row r="1435" spans="1:25">
      <c r="A1435">
        <v>2021</v>
      </c>
      <c r="B1435" t="s">
        <v>25</v>
      </c>
      <c r="C1435">
        <v>28</v>
      </c>
      <c r="D1435" t="s">
        <v>26</v>
      </c>
      <c r="E1435">
        <v>43</v>
      </c>
      <c r="F1435">
        <v>2</v>
      </c>
      <c r="G1435" t="s">
        <v>83</v>
      </c>
      <c r="H1435" t="s">
        <v>34</v>
      </c>
      <c r="I1435" t="str">
        <f>VLOOKUP(H1435,[1]CODE_SHEET!$A$2:$G$153,3,FALSE)</f>
        <v>Porites</v>
      </c>
      <c r="J1435" t="str">
        <f>VLOOKUP(H1435,[1]CODE_SHEET!$A$2:$G$153,4,FALSE)</f>
        <v>astreoides</v>
      </c>
      <c r="K1435" s="1">
        <v>10</v>
      </c>
      <c r="L1435" s="1">
        <v>8</v>
      </c>
      <c r="M1435" s="1">
        <v>3</v>
      </c>
      <c r="N1435">
        <f t="shared" si="68"/>
        <v>84.823001646924411</v>
      </c>
      <c r="O1435">
        <v>10</v>
      </c>
      <c r="P1435" t="s">
        <v>29</v>
      </c>
      <c r="Q1435" t="s">
        <v>30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f t="shared" si="66"/>
        <v>0</v>
      </c>
      <c r="Y1435">
        <f t="shared" si="67"/>
        <v>84.823001646924411</v>
      </c>
    </row>
    <row r="1436" spans="1:25">
      <c r="A1436">
        <v>2021</v>
      </c>
      <c r="B1436" t="s">
        <v>25</v>
      </c>
      <c r="C1436">
        <v>28</v>
      </c>
      <c r="D1436" t="s">
        <v>26</v>
      </c>
      <c r="E1436">
        <v>43</v>
      </c>
      <c r="F1436">
        <v>2</v>
      </c>
      <c r="G1436" t="s">
        <v>83</v>
      </c>
      <c r="H1436" t="s">
        <v>35</v>
      </c>
      <c r="I1436" t="str">
        <f>VLOOKUP(H1436,[1]CODE_SHEET!$A$2:$G$153,3,FALSE)</f>
        <v>Montastraea</v>
      </c>
      <c r="J1436" t="str">
        <f>VLOOKUP(H1436,[1]CODE_SHEET!$A$2:$G$153,4,FALSE)</f>
        <v>cavernosa</v>
      </c>
      <c r="K1436" s="1">
        <v>5</v>
      </c>
      <c r="L1436" s="1">
        <v>5</v>
      </c>
      <c r="M1436" s="1">
        <v>2</v>
      </c>
      <c r="N1436">
        <f t="shared" si="68"/>
        <v>31.415926535897931</v>
      </c>
      <c r="O1436">
        <v>10</v>
      </c>
      <c r="P1436" t="s">
        <v>29</v>
      </c>
      <c r="Q1436" t="s">
        <v>30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f t="shared" si="66"/>
        <v>0</v>
      </c>
      <c r="Y1436">
        <f t="shared" si="67"/>
        <v>31.415926535897931</v>
      </c>
    </row>
    <row r="1437" spans="1:25">
      <c r="A1437">
        <v>2021</v>
      </c>
      <c r="B1437" t="s">
        <v>25</v>
      </c>
      <c r="C1437">
        <v>28</v>
      </c>
      <c r="D1437" t="s">
        <v>26</v>
      </c>
      <c r="E1437">
        <v>43</v>
      </c>
      <c r="F1437">
        <v>2</v>
      </c>
      <c r="G1437" t="s">
        <v>83</v>
      </c>
      <c r="H1437" t="s">
        <v>34</v>
      </c>
      <c r="I1437" t="str">
        <f>VLOOKUP(H1437,[1]CODE_SHEET!$A$2:$G$153,3,FALSE)</f>
        <v>Porites</v>
      </c>
      <c r="J1437" t="str">
        <f>VLOOKUP(H1437,[1]CODE_SHEET!$A$2:$G$153,4,FALSE)</f>
        <v>astreoides</v>
      </c>
      <c r="K1437" s="1">
        <v>12</v>
      </c>
      <c r="L1437" s="1">
        <v>12</v>
      </c>
      <c r="M1437" s="1">
        <v>4</v>
      </c>
      <c r="N1437">
        <f t="shared" si="68"/>
        <v>150.79644737231007</v>
      </c>
      <c r="O1437">
        <v>10</v>
      </c>
      <c r="P1437" t="s">
        <v>29</v>
      </c>
      <c r="Q1437" t="s">
        <v>30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f t="shared" si="66"/>
        <v>0</v>
      </c>
      <c r="Y1437">
        <f t="shared" si="67"/>
        <v>150.79644737231007</v>
      </c>
    </row>
    <row r="1438" spans="1:25">
      <c r="A1438">
        <v>2021</v>
      </c>
      <c r="B1438" t="s">
        <v>25</v>
      </c>
      <c r="C1438">
        <v>28</v>
      </c>
      <c r="D1438" t="s">
        <v>26</v>
      </c>
      <c r="E1438">
        <v>43</v>
      </c>
      <c r="F1438">
        <v>2</v>
      </c>
      <c r="G1438" t="s">
        <v>83</v>
      </c>
      <c r="H1438" t="s">
        <v>41</v>
      </c>
      <c r="I1438" t="str">
        <f>VLOOKUP(H1438,[1]CODE_SHEET!$A$2:$G$153,3,FALSE)</f>
        <v>Millepora</v>
      </c>
      <c r="J1438" t="str">
        <f>VLOOKUP(H1438,[1]CODE_SHEET!$A$2:$G$153,4,FALSE)</f>
        <v>alcicornis</v>
      </c>
      <c r="K1438" s="1">
        <v>12</v>
      </c>
      <c r="L1438" s="1">
        <v>5</v>
      </c>
      <c r="M1438" s="1">
        <v>11</v>
      </c>
      <c r="N1438">
        <f t="shared" si="68"/>
        <v>293.73891311064568</v>
      </c>
      <c r="O1438">
        <v>10</v>
      </c>
      <c r="P1438" t="s">
        <v>29</v>
      </c>
      <c r="Q1438" t="s">
        <v>30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f t="shared" si="66"/>
        <v>0</v>
      </c>
      <c r="Y1438">
        <f t="shared" si="67"/>
        <v>293.73891311064568</v>
      </c>
    </row>
    <row r="1439" spans="1:25">
      <c r="A1439">
        <v>2021</v>
      </c>
      <c r="B1439" t="s">
        <v>25</v>
      </c>
      <c r="C1439">
        <v>28</v>
      </c>
      <c r="D1439" t="s">
        <v>26</v>
      </c>
      <c r="E1439">
        <v>43</v>
      </c>
      <c r="F1439">
        <v>2</v>
      </c>
      <c r="G1439" t="s">
        <v>83</v>
      </c>
      <c r="H1439" t="s">
        <v>34</v>
      </c>
      <c r="I1439" t="str">
        <f>VLOOKUP(H1439,[1]CODE_SHEET!$A$2:$G$153,3,FALSE)</f>
        <v>Porites</v>
      </c>
      <c r="J1439" t="str">
        <f>VLOOKUP(H1439,[1]CODE_SHEET!$A$2:$G$153,4,FALSE)</f>
        <v>astreoides</v>
      </c>
      <c r="K1439" s="1">
        <v>5</v>
      </c>
      <c r="L1439" s="1">
        <v>5</v>
      </c>
      <c r="M1439" s="1">
        <v>5</v>
      </c>
      <c r="N1439">
        <f t="shared" si="68"/>
        <v>78.539816339744831</v>
      </c>
      <c r="O1439">
        <v>10</v>
      </c>
      <c r="P1439" t="s">
        <v>29</v>
      </c>
      <c r="Q1439" t="s">
        <v>30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f t="shared" si="66"/>
        <v>0</v>
      </c>
      <c r="Y1439">
        <f t="shared" si="67"/>
        <v>78.539816339744831</v>
      </c>
    </row>
    <row r="1440" spans="1:25">
      <c r="A1440">
        <v>2021</v>
      </c>
      <c r="B1440" t="s">
        <v>25</v>
      </c>
      <c r="C1440">
        <v>28</v>
      </c>
      <c r="D1440" t="s">
        <v>26</v>
      </c>
      <c r="E1440">
        <v>43</v>
      </c>
      <c r="F1440">
        <v>2</v>
      </c>
      <c r="G1440" t="s">
        <v>83</v>
      </c>
      <c r="H1440" t="s">
        <v>31</v>
      </c>
      <c r="I1440" t="str">
        <f>VLOOKUP(H1440,[1]CODE_SHEET!$A$2:$G$153,3,FALSE)</f>
        <v>Agaricia</v>
      </c>
      <c r="J1440" t="str">
        <f>VLOOKUP(H1440,[1]CODE_SHEET!$A$2:$G$153,4,FALSE)</f>
        <v>agaricites</v>
      </c>
      <c r="K1440" s="1">
        <v>20</v>
      </c>
      <c r="L1440" s="1">
        <v>18</v>
      </c>
      <c r="M1440" s="1">
        <v>5</v>
      </c>
      <c r="N1440">
        <f t="shared" si="68"/>
        <v>298.45130209103036</v>
      </c>
      <c r="O1440">
        <v>10</v>
      </c>
      <c r="P1440" t="s">
        <v>47</v>
      </c>
      <c r="Q1440" t="s">
        <v>74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f t="shared" si="66"/>
        <v>0</v>
      </c>
      <c r="Y1440">
        <f t="shared" si="67"/>
        <v>298.45130209103036</v>
      </c>
    </row>
    <row r="1441" spans="1:25">
      <c r="A1441">
        <v>2021</v>
      </c>
      <c r="B1441" t="s">
        <v>25</v>
      </c>
      <c r="C1441">
        <v>28</v>
      </c>
      <c r="D1441" t="s">
        <v>26</v>
      </c>
      <c r="E1441">
        <v>43</v>
      </c>
      <c r="F1441">
        <v>2</v>
      </c>
      <c r="G1441" t="s">
        <v>83</v>
      </c>
      <c r="H1441" t="s">
        <v>31</v>
      </c>
      <c r="I1441" t="str">
        <f>VLOOKUP(H1441,[1]CODE_SHEET!$A$2:$G$153,3,FALSE)</f>
        <v>Agaricia</v>
      </c>
      <c r="J1441" t="str">
        <f>VLOOKUP(H1441,[1]CODE_SHEET!$A$2:$G$153,4,FALSE)</f>
        <v>agaricites</v>
      </c>
      <c r="K1441" s="1">
        <v>12</v>
      </c>
      <c r="L1441" s="1">
        <v>5</v>
      </c>
      <c r="M1441" s="1">
        <v>8</v>
      </c>
      <c r="N1441">
        <f t="shared" si="68"/>
        <v>213.62830044410595</v>
      </c>
      <c r="O1441">
        <v>10</v>
      </c>
      <c r="P1441" t="s">
        <v>47</v>
      </c>
      <c r="Q1441" t="s">
        <v>74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15</v>
      </c>
      <c r="X1441">
        <f t="shared" ref="X1441:X1504" si="69">SUM(U1441:W1441)/100*N1441</f>
        <v>32.044245066615893</v>
      </c>
      <c r="Y1441">
        <f t="shared" si="67"/>
        <v>181.58405537749005</v>
      </c>
    </row>
    <row r="1442" spans="1:25">
      <c r="A1442">
        <v>2021</v>
      </c>
      <c r="B1442" t="s">
        <v>25</v>
      </c>
      <c r="C1442">
        <v>28</v>
      </c>
      <c r="D1442" t="s">
        <v>26</v>
      </c>
      <c r="E1442">
        <v>43</v>
      </c>
      <c r="F1442">
        <v>2</v>
      </c>
      <c r="G1442" t="s">
        <v>83</v>
      </c>
      <c r="H1442" t="s">
        <v>40</v>
      </c>
      <c r="I1442" t="str">
        <f>VLOOKUP(H1442,[1]CODE_SHEET!$A$2:$G$153,3,FALSE)</f>
        <v>Siderastrea</v>
      </c>
      <c r="J1442" t="str">
        <f>VLOOKUP(H1442,[1]CODE_SHEET!$A$2:$G$153,4,FALSE)</f>
        <v>siderea</v>
      </c>
      <c r="K1442" s="1">
        <v>28</v>
      </c>
      <c r="L1442" s="1">
        <v>25</v>
      </c>
      <c r="M1442" s="1">
        <v>15</v>
      </c>
      <c r="N1442">
        <f t="shared" si="68"/>
        <v>1248.7830798019427</v>
      </c>
      <c r="O1442">
        <v>10</v>
      </c>
      <c r="P1442" t="s">
        <v>29</v>
      </c>
      <c r="Q1442" t="s">
        <v>30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f t="shared" si="69"/>
        <v>0</v>
      </c>
      <c r="Y1442">
        <f t="shared" si="67"/>
        <v>1248.7830798019427</v>
      </c>
    </row>
    <row r="1443" spans="1:25">
      <c r="A1443">
        <v>2021</v>
      </c>
      <c r="B1443" t="s">
        <v>25</v>
      </c>
      <c r="C1443">
        <v>28</v>
      </c>
      <c r="D1443" t="s">
        <v>26</v>
      </c>
      <c r="E1443">
        <v>43</v>
      </c>
      <c r="F1443">
        <v>2</v>
      </c>
      <c r="G1443" t="s">
        <v>83</v>
      </c>
      <c r="H1443" t="s">
        <v>32</v>
      </c>
      <c r="I1443" t="str">
        <f>VLOOKUP(H1443,[1]CODE_SHEET!$A$2:$G$153,3,FALSE)</f>
        <v>Porites</v>
      </c>
      <c r="J1443" t="str">
        <f>VLOOKUP(H1443,[1]CODE_SHEET!$A$2:$G$153,4,FALSE)</f>
        <v>porites</v>
      </c>
      <c r="K1443" s="1">
        <v>15</v>
      </c>
      <c r="L1443" s="1">
        <v>20</v>
      </c>
      <c r="M1443" s="1">
        <v>5</v>
      </c>
      <c r="N1443">
        <f t="shared" si="68"/>
        <v>274.88935718910693</v>
      </c>
      <c r="O1443">
        <v>10</v>
      </c>
      <c r="P1443" t="s">
        <v>29</v>
      </c>
      <c r="Q1443" t="s">
        <v>30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70</v>
      </c>
      <c r="X1443">
        <f t="shared" si="69"/>
        <v>192.42255003237483</v>
      </c>
      <c r="Y1443">
        <f t="shared" si="67"/>
        <v>82.466807156732102</v>
      </c>
    </row>
    <row r="1444" spans="1:25">
      <c r="A1444">
        <v>2021</v>
      </c>
      <c r="B1444" t="s">
        <v>25</v>
      </c>
      <c r="C1444">
        <v>28</v>
      </c>
      <c r="D1444" t="s">
        <v>26</v>
      </c>
      <c r="E1444">
        <v>43</v>
      </c>
      <c r="F1444">
        <v>2</v>
      </c>
      <c r="G1444" t="s">
        <v>83</v>
      </c>
      <c r="H1444" t="s">
        <v>38</v>
      </c>
      <c r="I1444" t="str">
        <f>VLOOKUP(H1444,[1]CODE_SHEET!$A$2:$G$153,3,FALSE)</f>
        <v>Orbicella</v>
      </c>
      <c r="J1444" t="str">
        <f>VLOOKUP(H1444,[1]CODE_SHEET!$A$2:$G$153,4,FALSE)</f>
        <v>faveolata</v>
      </c>
      <c r="K1444" s="1">
        <v>85</v>
      </c>
      <c r="L1444" s="1">
        <v>50</v>
      </c>
      <c r="M1444" s="1">
        <v>55</v>
      </c>
      <c r="N1444">
        <f t="shared" si="68"/>
        <v>11663.162726452108</v>
      </c>
      <c r="O1444">
        <v>10</v>
      </c>
      <c r="P1444" t="s">
        <v>29</v>
      </c>
      <c r="Q1444" t="s">
        <v>30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f t="shared" si="69"/>
        <v>0</v>
      </c>
      <c r="Y1444">
        <f t="shared" si="67"/>
        <v>11663.162726452108</v>
      </c>
    </row>
    <row r="1445" spans="1:25">
      <c r="A1445">
        <v>2021</v>
      </c>
      <c r="B1445" t="s">
        <v>25</v>
      </c>
      <c r="C1445">
        <v>28</v>
      </c>
      <c r="D1445" t="s">
        <v>26</v>
      </c>
      <c r="E1445">
        <v>43</v>
      </c>
      <c r="F1445">
        <v>2</v>
      </c>
      <c r="G1445" t="s">
        <v>83</v>
      </c>
      <c r="H1445" t="s">
        <v>31</v>
      </c>
      <c r="I1445" t="str">
        <f>VLOOKUP(H1445,[1]CODE_SHEET!$A$2:$G$153,3,FALSE)</f>
        <v>Agaricia</v>
      </c>
      <c r="J1445" t="str">
        <f>VLOOKUP(H1445,[1]CODE_SHEET!$A$2:$G$153,4,FALSE)</f>
        <v>agaricites</v>
      </c>
      <c r="K1445" s="1">
        <v>25</v>
      </c>
      <c r="L1445" s="1">
        <v>5</v>
      </c>
      <c r="M1445" s="1">
        <v>11</v>
      </c>
      <c r="N1445">
        <f t="shared" si="68"/>
        <v>518.36278784231592</v>
      </c>
      <c r="O1445">
        <v>10</v>
      </c>
      <c r="P1445" t="s">
        <v>29</v>
      </c>
      <c r="Q1445" t="s">
        <v>30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25</v>
      </c>
      <c r="X1445">
        <f t="shared" si="69"/>
        <v>129.59069696057898</v>
      </c>
      <c r="Y1445">
        <f t="shared" si="67"/>
        <v>388.77209088173697</v>
      </c>
    </row>
    <row r="1446" spans="1:25">
      <c r="A1446">
        <v>2021</v>
      </c>
      <c r="B1446" t="s">
        <v>25</v>
      </c>
      <c r="C1446">
        <v>28</v>
      </c>
      <c r="D1446" t="s">
        <v>54</v>
      </c>
      <c r="E1446">
        <v>33</v>
      </c>
      <c r="F1446">
        <v>2</v>
      </c>
      <c r="G1446" t="s">
        <v>83</v>
      </c>
      <c r="H1446" t="s">
        <v>31</v>
      </c>
      <c r="I1446" t="str">
        <f>VLOOKUP(H1446,[1]CODE_SHEET!$A$2:$G$153,3,FALSE)</f>
        <v>Agaricia</v>
      </c>
      <c r="J1446" t="str">
        <f>VLOOKUP(H1446,[1]CODE_SHEET!$A$2:$G$153,4,FALSE)</f>
        <v>agaricites</v>
      </c>
      <c r="K1446" s="1">
        <v>11</v>
      </c>
      <c r="L1446" s="1">
        <v>5</v>
      </c>
      <c r="M1446" s="1">
        <v>11</v>
      </c>
      <c r="N1446">
        <f t="shared" si="68"/>
        <v>276.46015351590177</v>
      </c>
      <c r="O1446">
        <v>10</v>
      </c>
      <c r="P1446" t="s">
        <v>29</v>
      </c>
      <c r="Q1446" t="s">
        <v>30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f t="shared" si="69"/>
        <v>0</v>
      </c>
      <c r="Y1446">
        <f t="shared" si="67"/>
        <v>276.46015351590177</v>
      </c>
    </row>
    <row r="1447" spans="1:25">
      <c r="A1447">
        <v>2021</v>
      </c>
      <c r="B1447" t="s">
        <v>25</v>
      </c>
      <c r="C1447">
        <v>28</v>
      </c>
      <c r="D1447" t="s">
        <v>54</v>
      </c>
      <c r="E1447">
        <v>33</v>
      </c>
      <c r="F1447">
        <v>2</v>
      </c>
      <c r="G1447" t="s">
        <v>83</v>
      </c>
      <c r="H1447" t="s">
        <v>35</v>
      </c>
      <c r="I1447" t="str">
        <f>VLOOKUP(H1447,[1]CODE_SHEET!$A$2:$G$153,3,FALSE)</f>
        <v>Montastraea</v>
      </c>
      <c r="J1447" t="str">
        <f>VLOOKUP(H1447,[1]CODE_SHEET!$A$2:$G$153,4,FALSE)</f>
        <v>cavernosa</v>
      </c>
      <c r="K1447" s="1">
        <v>9</v>
      </c>
      <c r="L1447" s="1">
        <v>5</v>
      </c>
      <c r="M1447" s="1">
        <v>5</v>
      </c>
      <c r="N1447">
        <f t="shared" si="68"/>
        <v>109.95574287564276</v>
      </c>
      <c r="O1447">
        <v>10</v>
      </c>
      <c r="P1447" t="s">
        <v>29</v>
      </c>
      <c r="Q1447" t="s">
        <v>30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f t="shared" si="69"/>
        <v>0</v>
      </c>
      <c r="Y1447">
        <f t="shared" si="67"/>
        <v>109.95574287564276</v>
      </c>
    </row>
    <row r="1448" spans="1:25">
      <c r="A1448">
        <v>2021</v>
      </c>
      <c r="B1448" t="s">
        <v>25</v>
      </c>
      <c r="C1448">
        <v>28</v>
      </c>
      <c r="D1448" t="s">
        <v>54</v>
      </c>
      <c r="E1448">
        <v>33</v>
      </c>
      <c r="F1448">
        <v>2</v>
      </c>
      <c r="G1448" t="s">
        <v>83</v>
      </c>
      <c r="H1448" t="s">
        <v>35</v>
      </c>
      <c r="I1448" t="str">
        <f>VLOOKUP(H1448,[1]CODE_SHEET!$A$2:$G$153,3,FALSE)</f>
        <v>Montastraea</v>
      </c>
      <c r="J1448" t="str">
        <f>VLOOKUP(H1448,[1]CODE_SHEET!$A$2:$G$153,4,FALSE)</f>
        <v>cavernosa</v>
      </c>
      <c r="K1448" s="1">
        <v>10</v>
      </c>
      <c r="L1448" s="1">
        <v>12</v>
      </c>
      <c r="M1448" s="1">
        <v>8</v>
      </c>
      <c r="N1448">
        <f t="shared" si="68"/>
        <v>276.46015351590177</v>
      </c>
      <c r="O1448">
        <v>10</v>
      </c>
      <c r="P1448" t="s">
        <v>29</v>
      </c>
      <c r="Q1448" t="s">
        <v>30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f t="shared" si="69"/>
        <v>0</v>
      </c>
      <c r="Y1448">
        <f t="shared" ref="Y1448:Y1511" si="70">N1448-X1448</f>
        <v>276.46015351590177</v>
      </c>
    </row>
    <row r="1449" spans="1:25">
      <c r="A1449">
        <v>2021</v>
      </c>
      <c r="B1449" t="s">
        <v>25</v>
      </c>
      <c r="C1449">
        <v>28</v>
      </c>
      <c r="D1449" t="s">
        <v>54</v>
      </c>
      <c r="E1449">
        <v>33</v>
      </c>
      <c r="F1449">
        <v>2</v>
      </c>
      <c r="G1449" t="s">
        <v>83</v>
      </c>
      <c r="H1449" t="s">
        <v>40</v>
      </c>
      <c r="I1449" t="str">
        <f>VLOOKUP(H1449,[1]CODE_SHEET!$A$2:$G$153,3,FALSE)</f>
        <v>Siderastrea</v>
      </c>
      <c r="J1449" t="str">
        <f>VLOOKUP(H1449,[1]CODE_SHEET!$A$2:$G$153,4,FALSE)</f>
        <v>siderea</v>
      </c>
      <c r="K1449" s="1">
        <v>22</v>
      </c>
      <c r="L1449" s="1">
        <v>25</v>
      </c>
      <c r="M1449" s="1">
        <v>8</v>
      </c>
      <c r="N1449">
        <f t="shared" si="68"/>
        <v>590.61941887488115</v>
      </c>
      <c r="O1449">
        <v>10</v>
      </c>
      <c r="P1449" t="s">
        <v>47</v>
      </c>
      <c r="Q1449" t="s">
        <v>74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30</v>
      </c>
      <c r="X1449">
        <f t="shared" si="69"/>
        <v>177.18582566246434</v>
      </c>
      <c r="Y1449">
        <f t="shared" si="70"/>
        <v>413.43359321241678</v>
      </c>
    </row>
    <row r="1450" spans="1:25">
      <c r="A1450">
        <v>2021</v>
      </c>
      <c r="B1450" t="s">
        <v>25</v>
      </c>
      <c r="C1450">
        <v>28</v>
      </c>
      <c r="D1450" t="s">
        <v>54</v>
      </c>
      <c r="E1450">
        <v>33</v>
      </c>
      <c r="F1450">
        <v>2</v>
      </c>
      <c r="G1450" t="s">
        <v>83</v>
      </c>
      <c r="H1450" t="s">
        <v>31</v>
      </c>
      <c r="I1450" t="str">
        <f>VLOOKUP(H1450,[1]CODE_SHEET!$A$2:$G$153,3,FALSE)</f>
        <v>Agaricia</v>
      </c>
      <c r="J1450" t="str">
        <f>VLOOKUP(H1450,[1]CODE_SHEET!$A$2:$G$153,4,FALSE)</f>
        <v>agaricites</v>
      </c>
      <c r="K1450" s="1">
        <v>8</v>
      </c>
      <c r="L1450" s="1">
        <v>5</v>
      </c>
      <c r="M1450" s="1">
        <v>5</v>
      </c>
      <c r="N1450">
        <f t="shared" si="68"/>
        <v>102.10176124166827</v>
      </c>
      <c r="O1450">
        <v>10</v>
      </c>
      <c r="P1450" t="s">
        <v>29</v>
      </c>
      <c r="Q1450" t="s">
        <v>30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f t="shared" si="69"/>
        <v>25.525440310417068</v>
      </c>
      <c r="Y1450">
        <f t="shared" si="70"/>
        <v>76.576320931251203</v>
      </c>
    </row>
    <row r="1451" spans="1:25">
      <c r="A1451">
        <v>2021</v>
      </c>
      <c r="B1451" t="s">
        <v>25</v>
      </c>
      <c r="C1451">
        <v>28</v>
      </c>
      <c r="D1451" t="s">
        <v>54</v>
      </c>
      <c r="E1451">
        <v>33</v>
      </c>
      <c r="F1451">
        <v>2</v>
      </c>
      <c r="G1451" t="s">
        <v>83</v>
      </c>
      <c r="H1451" t="s">
        <v>67</v>
      </c>
      <c r="I1451" t="str">
        <f>VLOOKUP(H1451,[1]CODE_SHEET!$A$2:$G$153,3,FALSE)</f>
        <v>Madracis</v>
      </c>
      <c r="J1451" t="str">
        <f>VLOOKUP(H1451,[1]CODE_SHEET!$A$2:$G$153,4,FALSE)</f>
        <v>auretenra</v>
      </c>
      <c r="K1451" s="1">
        <v>5</v>
      </c>
      <c r="L1451" s="1">
        <v>5</v>
      </c>
      <c r="M1451" s="1">
        <v>3</v>
      </c>
      <c r="N1451">
        <f t="shared" si="68"/>
        <v>47.123889803846893</v>
      </c>
      <c r="O1451">
        <v>10</v>
      </c>
      <c r="P1451" t="s">
        <v>29</v>
      </c>
      <c r="Q1451" t="s">
        <v>30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10</v>
      </c>
      <c r="X1451">
        <f t="shared" si="69"/>
        <v>4.7123889803846897</v>
      </c>
      <c r="Y1451">
        <f t="shared" si="70"/>
        <v>42.411500823462205</v>
      </c>
    </row>
    <row r="1452" spans="1:25">
      <c r="A1452">
        <v>2021</v>
      </c>
      <c r="B1452" t="s">
        <v>25</v>
      </c>
      <c r="C1452">
        <v>28</v>
      </c>
      <c r="D1452" t="s">
        <v>54</v>
      </c>
      <c r="E1452">
        <v>33</v>
      </c>
      <c r="F1452">
        <v>2</v>
      </c>
      <c r="G1452" t="s">
        <v>83</v>
      </c>
      <c r="H1452" t="s">
        <v>34</v>
      </c>
      <c r="I1452" t="str">
        <f>VLOOKUP(H1452,[1]CODE_SHEET!$A$2:$G$153,3,FALSE)</f>
        <v>Porites</v>
      </c>
      <c r="J1452" t="str">
        <f>VLOOKUP(H1452,[1]CODE_SHEET!$A$2:$G$153,4,FALSE)</f>
        <v>astreoides</v>
      </c>
      <c r="K1452" s="1">
        <v>5</v>
      </c>
      <c r="L1452" s="1">
        <v>5</v>
      </c>
      <c r="M1452" s="1">
        <v>2</v>
      </c>
      <c r="N1452">
        <f t="shared" si="68"/>
        <v>31.415926535897931</v>
      </c>
      <c r="O1452">
        <v>10</v>
      </c>
      <c r="P1452" t="s">
        <v>29</v>
      </c>
      <c r="Q1452" t="s">
        <v>30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f t="shared" si="69"/>
        <v>0</v>
      </c>
      <c r="Y1452">
        <f t="shared" si="70"/>
        <v>31.415926535897931</v>
      </c>
    </row>
    <row r="1453" spans="1:25">
      <c r="A1453">
        <v>2021</v>
      </c>
      <c r="B1453" t="s">
        <v>25</v>
      </c>
      <c r="C1453">
        <v>28</v>
      </c>
      <c r="D1453" t="s">
        <v>54</v>
      </c>
      <c r="E1453">
        <v>33</v>
      </c>
      <c r="F1453">
        <v>2</v>
      </c>
      <c r="G1453" t="s">
        <v>83</v>
      </c>
      <c r="H1453" t="s">
        <v>31</v>
      </c>
      <c r="I1453" t="str">
        <f>VLOOKUP(H1453,[1]CODE_SHEET!$A$2:$G$153,3,FALSE)</f>
        <v>Agaricia</v>
      </c>
      <c r="J1453" t="str">
        <f>VLOOKUP(H1453,[1]CODE_SHEET!$A$2:$G$153,4,FALSE)</f>
        <v>agaricites</v>
      </c>
      <c r="K1453" s="1">
        <v>12</v>
      </c>
      <c r="L1453" s="1">
        <v>8</v>
      </c>
      <c r="M1453" s="1">
        <v>11</v>
      </c>
      <c r="N1453">
        <f t="shared" si="68"/>
        <v>345.57519189487721</v>
      </c>
      <c r="O1453">
        <v>10</v>
      </c>
      <c r="P1453" t="s">
        <v>29</v>
      </c>
      <c r="Q1453" t="s">
        <v>30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10</v>
      </c>
      <c r="X1453">
        <f t="shared" si="69"/>
        <v>34.557519189487721</v>
      </c>
      <c r="Y1453">
        <f t="shared" si="70"/>
        <v>311.01767270538949</v>
      </c>
    </row>
    <row r="1454" spans="1:25">
      <c r="A1454">
        <v>2021</v>
      </c>
      <c r="B1454" t="s">
        <v>25</v>
      </c>
      <c r="C1454">
        <v>28</v>
      </c>
      <c r="D1454" t="s">
        <v>54</v>
      </c>
      <c r="E1454">
        <v>33</v>
      </c>
      <c r="F1454">
        <v>2</v>
      </c>
      <c r="G1454" t="s">
        <v>83</v>
      </c>
      <c r="H1454" t="s">
        <v>31</v>
      </c>
      <c r="I1454" t="str">
        <f>VLOOKUP(H1454,[1]CODE_SHEET!$A$2:$G$153,3,FALSE)</f>
        <v>Agaricia</v>
      </c>
      <c r="J1454" t="str">
        <f>VLOOKUP(H1454,[1]CODE_SHEET!$A$2:$G$153,4,FALSE)</f>
        <v>agaricites</v>
      </c>
      <c r="K1454" s="1">
        <v>20</v>
      </c>
      <c r="L1454" s="1">
        <v>10</v>
      </c>
      <c r="M1454" s="1">
        <v>15</v>
      </c>
      <c r="N1454">
        <f t="shared" si="68"/>
        <v>706.85834705770344</v>
      </c>
      <c r="O1454">
        <v>10</v>
      </c>
      <c r="P1454" t="s">
        <v>29</v>
      </c>
      <c r="Q1454" t="s">
        <v>30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10</v>
      </c>
      <c r="X1454">
        <f t="shared" si="69"/>
        <v>70.685834705770347</v>
      </c>
      <c r="Y1454">
        <f t="shared" si="70"/>
        <v>636.17251235193305</v>
      </c>
    </row>
    <row r="1455" spans="1:25">
      <c r="A1455">
        <v>2021</v>
      </c>
      <c r="B1455" t="s">
        <v>25</v>
      </c>
      <c r="C1455">
        <v>28</v>
      </c>
      <c r="D1455" t="s">
        <v>54</v>
      </c>
      <c r="E1455">
        <v>33</v>
      </c>
      <c r="F1455">
        <v>2</v>
      </c>
      <c r="G1455" t="s">
        <v>83</v>
      </c>
      <c r="H1455" t="s">
        <v>34</v>
      </c>
      <c r="I1455" t="str">
        <f>VLOOKUP(H1455,[1]CODE_SHEET!$A$2:$G$153,3,FALSE)</f>
        <v>Porites</v>
      </c>
      <c r="J1455" t="str">
        <f>VLOOKUP(H1455,[1]CODE_SHEET!$A$2:$G$153,4,FALSE)</f>
        <v>astreoides</v>
      </c>
      <c r="K1455" s="1">
        <v>5</v>
      </c>
      <c r="L1455" s="1">
        <v>5</v>
      </c>
      <c r="M1455" s="1">
        <v>5</v>
      </c>
      <c r="N1455">
        <f t="shared" si="68"/>
        <v>78.539816339744831</v>
      </c>
      <c r="O1455">
        <v>10</v>
      </c>
      <c r="P1455" t="s">
        <v>29</v>
      </c>
      <c r="Q1455" t="s">
        <v>30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f t="shared" si="69"/>
        <v>0</v>
      </c>
      <c r="Y1455">
        <f t="shared" si="70"/>
        <v>78.539816339744831</v>
      </c>
    </row>
    <row r="1456" spans="1:25">
      <c r="A1456">
        <v>2021</v>
      </c>
      <c r="B1456" t="s">
        <v>25</v>
      </c>
      <c r="C1456">
        <v>28</v>
      </c>
      <c r="D1456" t="s">
        <v>54</v>
      </c>
      <c r="E1456">
        <v>33</v>
      </c>
      <c r="F1456">
        <v>2</v>
      </c>
      <c r="G1456" t="s">
        <v>83</v>
      </c>
      <c r="H1456" t="s">
        <v>31</v>
      </c>
      <c r="I1456" t="str">
        <f>VLOOKUP(H1456,[1]CODE_SHEET!$A$2:$G$153,3,FALSE)</f>
        <v>Agaricia</v>
      </c>
      <c r="J1456" t="str">
        <f>VLOOKUP(H1456,[1]CODE_SHEET!$A$2:$G$153,4,FALSE)</f>
        <v>agaricites</v>
      </c>
      <c r="K1456" s="1">
        <v>5</v>
      </c>
      <c r="L1456" s="1">
        <v>4</v>
      </c>
      <c r="M1456" s="1">
        <v>2</v>
      </c>
      <c r="N1456">
        <f t="shared" si="68"/>
        <v>28.274333882308138</v>
      </c>
      <c r="O1456">
        <v>10</v>
      </c>
      <c r="P1456" t="s">
        <v>29</v>
      </c>
      <c r="Q1456" t="s">
        <v>30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f t="shared" si="69"/>
        <v>0</v>
      </c>
      <c r="Y1456">
        <f t="shared" si="70"/>
        <v>28.274333882308138</v>
      </c>
    </row>
    <row r="1457" spans="1:25">
      <c r="A1457">
        <v>2021</v>
      </c>
      <c r="B1457" t="s">
        <v>25</v>
      </c>
      <c r="C1457">
        <v>28</v>
      </c>
      <c r="D1457" t="s">
        <v>54</v>
      </c>
      <c r="E1457">
        <v>33</v>
      </c>
      <c r="F1457">
        <v>2</v>
      </c>
      <c r="G1457" t="s">
        <v>83</v>
      </c>
      <c r="H1457" t="s">
        <v>31</v>
      </c>
      <c r="I1457" t="str">
        <f>VLOOKUP(H1457,[1]CODE_SHEET!$A$2:$G$153,3,FALSE)</f>
        <v>Agaricia</v>
      </c>
      <c r="J1457" t="str">
        <f>VLOOKUP(H1457,[1]CODE_SHEET!$A$2:$G$153,4,FALSE)</f>
        <v>agaricites</v>
      </c>
      <c r="K1457" s="1">
        <v>46</v>
      </c>
      <c r="L1457" s="1">
        <v>20</v>
      </c>
      <c r="M1457" s="1">
        <v>21</v>
      </c>
      <c r="N1457">
        <f t="shared" si="68"/>
        <v>2177.1237089377264</v>
      </c>
      <c r="O1457">
        <v>10</v>
      </c>
      <c r="P1457" t="s">
        <v>29</v>
      </c>
      <c r="Q1457" t="s">
        <v>30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35</v>
      </c>
      <c r="X1457">
        <f t="shared" si="69"/>
        <v>761.99329812820417</v>
      </c>
      <c r="Y1457">
        <f t="shared" si="70"/>
        <v>1415.1304108095223</v>
      </c>
    </row>
    <row r="1458" spans="1:25">
      <c r="A1458">
        <v>2021</v>
      </c>
      <c r="B1458" t="s">
        <v>25</v>
      </c>
      <c r="C1458">
        <v>28</v>
      </c>
      <c r="D1458" t="s">
        <v>54</v>
      </c>
      <c r="E1458">
        <v>33</v>
      </c>
      <c r="F1458">
        <v>2</v>
      </c>
      <c r="G1458" t="s">
        <v>83</v>
      </c>
      <c r="H1458" t="s">
        <v>31</v>
      </c>
      <c r="I1458" t="str">
        <f>VLOOKUP(H1458,[1]CODE_SHEET!$A$2:$G$153,3,FALSE)</f>
        <v>Agaricia</v>
      </c>
      <c r="J1458" t="str">
        <f>VLOOKUP(H1458,[1]CODE_SHEET!$A$2:$G$153,4,FALSE)</f>
        <v>agaricites</v>
      </c>
      <c r="K1458" s="1">
        <v>19</v>
      </c>
      <c r="L1458" s="1">
        <v>20</v>
      </c>
      <c r="M1458" s="1">
        <v>16</v>
      </c>
      <c r="N1458">
        <f t="shared" si="68"/>
        <v>980.17690792001542</v>
      </c>
      <c r="O1458">
        <v>10</v>
      </c>
      <c r="P1458" t="s">
        <v>29</v>
      </c>
      <c r="Q1458" t="s">
        <v>30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f t="shared" si="69"/>
        <v>0</v>
      </c>
      <c r="Y1458">
        <f t="shared" si="70"/>
        <v>980.17690792001542</v>
      </c>
    </row>
    <row r="1459" spans="1:25">
      <c r="A1459">
        <v>2021</v>
      </c>
      <c r="B1459" t="s">
        <v>25</v>
      </c>
      <c r="C1459">
        <v>28</v>
      </c>
      <c r="D1459" t="s">
        <v>54</v>
      </c>
      <c r="E1459">
        <v>33</v>
      </c>
      <c r="F1459">
        <v>2</v>
      </c>
      <c r="G1459" t="s">
        <v>83</v>
      </c>
      <c r="H1459" t="s">
        <v>31</v>
      </c>
      <c r="I1459" t="str">
        <f>VLOOKUP(H1459,[1]CODE_SHEET!$A$2:$G$153,3,FALSE)</f>
        <v>Agaricia</v>
      </c>
      <c r="J1459" t="str">
        <f>VLOOKUP(H1459,[1]CODE_SHEET!$A$2:$G$153,4,FALSE)</f>
        <v>agaricites</v>
      </c>
      <c r="K1459" s="1">
        <v>9</v>
      </c>
      <c r="L1459" s="1">
        <v>10</v>
      </c>
      <c r="M1459" s="1">
        <v>6</v>
      </c>
      <c r="N1459">
        <f t="shared" si="68"/>
        <v>179.0707812546182</v>
      </c>
      <c r="O1459">
        <v>10</v>
      </c>
      <c r="P1459" t="s">
        <v>29</v>
      </c>
      <c r="Q1459" t="s">
        <v>30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f t="shared" si="69"/>
        <v>0</v>
      </c>
      <c r="Y1459">
        <f t="shared" si="70"/>
        <v>179.0707812546182</v>
      </c>
    </row>
    <row r="1460" spans="1:25">
      <c r="A1460">
        <v>2021</v>
      </c>
      <c r="B1460" t="s">
        <v>25</v>
      </c>
      <c r="C1460">
        <v>28</v>
      </c>
      <c r="D1460" t="s">
        <v>54</v>
      </c>
      <c r="E1460">
        <v>33</v>
      </c>
      <c r="F1460">
        <v>2</v>
      </c>
      <c r="G1460" t="s">
        <v>83</v>
      </c>
      <c r="H1460" t="s">
        <v>31</v>
      </c>
      <c r="I1460" t="str">
        <f>VLOOKUP(H1460,[1]CODE_SHEET!$A$2:$G$153,3,FALSE)</f>
        <v>Agaricia</v>
      </c>
      <c r="J1460" t="str">
        <f>VLOOKUP(H1460,[1]CODE_SHEET!$A$2:$G$153,4,FALSE)</f>
        <v>agaricites</v>
      </c>
      <c r="K1460" s="1">
        <v>18</v>
      </c>
      <c r="L1460" s="1">
        <v>15</v>
      </c>
      <c r="M1460" s="1">
        <v>17</v>
      </c>
      <c r="N1460">
        <f t="shared" si="68"/>
        <v>881.21673933193688</v>
      </c>
      <c r="O1460">
        <v>10</v>
      </c>
      <c r="P1460" t="s">
        <v>29</v>
      </c>
      <c r="Q1460" t="s">
        <v>30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f t="shared" si="69"/>
        <v>0</v>
      </c>
      <c r="Y1460">
        <f t="shared" si="70"/>
        <v>881.21673933193688</v>
      </c>
    </row>
    <row r="1461" spans="1:25">
      <c r="A1461">
        <v>2021</v>
      </c>
      <c r="B1461" t="s">
        <v>25</v>
      </c>
      <c r="C1461">
        <v>28</v>
      </c>
      <c r="D1461" t="s">
        <v>54</v>
      </c>
      <c r="E1461">
        <v>33</v>
      </c>
      <c r="F1461">
        <v>2</v>
      </c>
      <c r="G1461" t="s">
        <v>83</v>
      </c>
      <c r="H1461" t="s">
        <v>31</v>
      </c>
      <c r="I1461" t="str">
        <f>VLOOKUP(H1461,[1]CODE_SHEET!$A$2:$G$153,3,FALSE)</f>
        <v>Agaricia</v>
      </c>
      <c r="J1461" t="str">
        <f>VLOOKUP(H1461,[1]CODE_SHEET!$A$2:$G$153,4,FALSE)</f>
        <v>agaricites</v>
      </c>
      <c r="K1461" s="1">
        <v>21</v>
      </c>
      <c r="L1461" s="1">
        <v>10</v>
      </c>
      <c r="M1461" s="1">
        <v>15</v>
      </c>
      <c r="N1461">
        <f t="shared" si="68"/>
        <v>730.42029195962687</v>
      </c>
      <c r="O1461">
        <v>10</v>
      </c>
      <c r="P1461" t="s">
        <v>29</v>
      </c>
      <c r="Q1461" t="s">
        <v>30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20</v>
      </c>
      <c r="X1461">
        <f t="shared" si="69"/>
        <v>146.08405839192537</v>
      </c>
      <c r="Y1461">
        <f t="shared" si="70"/>
        <v>584.33623356770147</v>
      </c>
    </row>
    <row r="1462" spans="1:25">
      <c r="A1462">
        <v>2021</v>
      </c>
      <c r="B1462" t="s">
        <v>25</v>
      </c>
      <c r="C1462">
        <v>28</v>
      </c>
      <c r="D1462" t="s">
        <v>54</v>
      </c>
      <c r="E1462">
        <v>33</v>
      </c>
      <c r="F1462">
        <v>2</v>
      </c>
      <c r="G1462" t="s">
        <v>83</v>
      </c>
      <c r="H1462" t="s">
        <v>32</v>
      </c>
      <c r="I1462" t="str">
        <f>VLOOKUP(H1462,[1]CODE_SHEET!$A$2:$G$153,3,FALSE)</f>
        <v>Porites</v>
      </c>
      <c r="J1462" t="str">
        <f>VLOOKUP(H1462,[1]CODE_SHEET!$A$2:$G$153,4,FALSE)</f>
        <v>porites</v>
      </c>
      <c r="K1462" s="1">
        <v>11</v>
      </c>
      <c r="L1462" s="1">
        <v>10</v>
      </c>
      <c r="M1462" s="1">
        <v>13</v>
      </c>
      <c r="N1462">
        <f t="shared" si="68"/>
        <v>428.82739721500673</v>
      </c>
      <c r="O1462">
        <v>10</v>
      </c>
      <c r="P1462" t="s">
        <v>29</v>
      </c>
      <c r="Q1462" t="s">
        <v>30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f t="shared" si="69"/>
        <v>0</v>
      </c>
      <c r="Y1462">
        <f t="shared" si="70"/>
        <v>428.82739721500673</v>
      </c>
    </row>
    <row r="1463" spans="1:25">
      <c r="A1463">
        <v>2021</v>
      </c>
      <c r="B1463" t="s">
        <v>25</v>
      </c>
      <c r="C1463">
        <v>28</v>
      </c>
      <c r="D1463" t="s">
        <v>54</v>
      </c>
      <c r="E1463">
        <v>33</v>
      </c>
      <c r="F1463">
        <v>2</v>
      </c>
      <c r="G1463" t="s">
        <v>83</v>
      </c>
      <c r="H1463" t="s">
        <v>55</v>
      </c>
      <c r="I1463" t="str">
        <f>VLOOKUP(H1463,[1]CODE_SHEET!$A$2:$G$153,3,FALSE)</f>
        <v>Orbicella</v>
      </c>
      <c r="J1463" t="str">
        <f>VLOOKUP(H1463,[1]CODE_SHEET!$A$2:$G$153,4,FALSE)</f>
        <v>franksi</v>
      </c>
      <c r="K1463" s="1">
        <v>20</v>
      </c>
      <c r="L1463" s="1">
        <v>10</v>
      </c>
      <c r="M1463" s="1">
        <v>5</v>
      </c>
      <c r="N1463">
        <f t="shared" si="68"/>
        <v>235.61944901923448</v>
      </c>
      <c r="O1463">
        <v>10</v>
      </c>
      <c r="P1463" t="s">
        <v>29</v>
      </c>
      <c r="Q1463" t="s">
        <v>30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f t="shared" si="69"/>
        <v>0</v>
      </c>
      <c r="Y1463">
        <f t="shared" si="70"/>
        <v>235.61944901923448</v>
      </c>
    </row>
    <row r="1464" spans="1:25">
      <c r="A1464">
        <v>2021</v>
      </c>
      <c r="B1464" t="s">
        <v>25</v>
      </c>
      <c r="C1464">
        <v>28</v>
      </c>
      <c r="D1464" t="s">
        <v>54</v>
      </c>
      <c r="E1464">
        <v>33</v>
      </c>
      <c r="F1464">
        <v>2</v>
      </c>
      <c r="G1464" t="s">
        <v>83</v>
      </c>
      <c r="H1464" t="s">
        <v>33</v>
      </c>
      <c r="I1464" t="str">
        <f>VLOOKUP(H1464,[1]CODE_SHEET!$A$2:$G$153,3,FALSE)</f>
        <v>Orbicella</v>
      </c>
      <c r="J1464" t="str">
        <f>VLOOKUP(H1464,[1]CODE_SHEET!$A$2:$G$153,4,FALSE)</f>
        <v>annularis</v>
      </c>
      <c r="K1464" s="1">
        <v>50</v>
      </c>
      <c r="L1464" s="1">
        <v>50</v>
      </c>
      <c r="M1464" s="1">
        <v>31</v>
      </c>
      <c r="N1464">
        <f t="shared" si="68"/>
        <v>4869.4686130641794</v>
      </c>
      <c r="O1464">
        <v>10</v>
      </c>
      <c r="P1464" t="s">
        <v>29</v>
      </c>
      <c r="Q1464" t="s">
        <v>30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f t="shared" si="69"/>
        <v>0</v>
      </c>
      <c r="Y1464">
        <f t="shared" si="70"/>
        <v>4869.4686130641794</v>
      </c>
    </row>
    <row r="1465" spans="1:25">
      <c r="A1465">
        <v>2021</v>
      </c>
      <c r="B1465" t="s">
        <v>25</v>
      </c>
      <c r="C1465">
        <v>28</v>
      </c>
      <c r="D1465" t="s">
        <v>54</v>
      </c>
      <c r="E1465">
        <v>33</v>
      </c>
      <c r="F1465">
        <v>2</v>
      </c>
      <c r="G1465" t="s">
        <v>83</v>
      </c>
      <c r="H1465" t="s">
        <v>34</v>
      </c>
      <c r="I1465" t="str">
        <f>VLOOKUP(H1465,[1]CODE_SHEET!$A$2:$G$153,3,FALSE)</f>
        <v>Porites</v>
      </c>
      <c r="J1465" t="str">
        <f>VLOOKUP(H1465,[1]CODE_SHEET!$A$2:$G$153,4,FALSE)</f>
        <v>astreoides</v>
      </c>
      <c r="K1465" s="1">
        <v>6</v>
      </c>
      <c r="L1465" s="1">
        <v>5</v>
      </c>
      <c r="M1465" s="1">
        <v>5</v>
      </c>
      <c r="N1465">
        <f t="shared" si="68"/>
        <v>86.393797973719302</v>
      </c>
      <c r="O1465">
        <v>10</v>
      </c>
      <c r="P1465" t="s">
        <v>29</v>
      </c>
      <c r="Q1465" t="s">
        <v>30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f t="shared" si="69"/>
        <v>0</v>
      </c>
      <c r="Y1465">
        <f t="shared" si="70"/>
        <v>86.393797973719302</v>
      </c>
    </row>
    <row r="1466" spans="1:25">
      <c r="A1466">
        <v>2021</v>
      </c>
      <c r="B1466" t="s">
        <v>25</v>
      </c>
      <c r="C1466">
        <v>28</v>
      </c>
      <c r="D1466" t="s">
        <v>54</v>
      </c>
      <c r="E1466">
        <v>33</v>
      </c>
      <c r="F1466">
        <v>2</v>
      </c>
      <c r="G1466" t="s">
        <v>83</v>
      </c>
      <c r="H1466" t="s">
        <v>40</v>
      </c>
      <c r="I1466" t="str">
        <f>VLOOKUP(H1466,[1]CODE_SHEET!$A$2:$G$153,3,FALSE)</f>
        <v>Siderastrea</v>
      </c>
      <c r="J1466" t="str">
        <f>VLOOKUP(H1466,[1]CODE_SHEET!$A$2:$G$153,4,FALSE)</f>
        <v>siderea</v>
      </c>
      <c r="K1466" s="1">
        <v>10</v>
      </c>
      <c r="L1466" s="1">
        <v>12</v>
      </c>
      <c r="M1466" s="1">
        <v>5</v>
      </c>
      <c r="N1466">
        <f t="shared" si="68"/>
        <v>172.7875959474386</v>
      </c>
      <c r="O1466">
        <v>10</v>
      </c>
      <c r="P1466" t="s">
        <v>29</v>
      </c>
      <c r="Q1466" t="s">
        <v>30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f t="shared" si="69"/>
        <v>0</v>
      </c>
      <c r="Y1466">
        <f t="shared" si="70"/>
        <v>172.7875959474386</v>
      </c>
    </row>
    <row r="1467" spans="1:25">
      <c r="A1467">
        <v>2021</v>
      </c>
      <c r="B1467" t="s">
        <v>25</v>
      </c>
      <c r="C1467">
        <v>28</v>
      </c>
      <c r="D1467" t="s">
        <v>54</v>
      </c>
      <c r="E1467">
        <v>33</v>
      </c>
      <c r="F1467">
        <v>2</v>
      </c>
      <c r="G1467" t="s">
        <v>83</v>
      </c>
      <c r="H1467" t="s">
        <v>32</v>
      </c>
      <c r="I1467" t="str">
        <f>VLOOKUP(H1467,[1]CODE_SHEET!$A$2:$G$153,3,FALSE)</f>
        <v>Porites</v>
      </c>
      <c r="J1467" t="str">
        <f>VLOOKUP(H1467,[1]CODE_SHEET!$A$2:$G$153,4,FALSE)</f>
        <v>porites</v>
      </c>
      <c r="K1467" s="1">
        <v>10</v>
      </c>
      <c r="L1467" s="1">
        <v>15</v>
      </c>
      <c r="M1467" s="1">
        <v>5</v>
      </c>
      <c r="N1467">
        <f t="shared" si="68"/>
        <v>196.34954084936209</v>
      </c>
      <c r="O1467">
        <v>10</v>
      </c>
      <c r="P1467" t="s">
        <v>29</v>
      </c>
      <c r="Q1467" t="s">
        <v>30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f t="shared" si="69"/>
        <v>0</v>
      </c>
      <c r="Y1467">
        <f t="shared" si="70"/>
        <v>196.34954084936209</v>
      </c>
    </row>
    <row r="1468" spans="1:25">
      <c r="A1468">
        <v>2021</v>
      </c>
      <c r="B1468" t="s">
        <v>25</v>
      </c>
      <c r="C1468">
        <v>28</v>
      </c>
      <c r="D1468" t="s">
        <v>54</v>
      </c>
      <c r="E1468">
        <v>33</v>
      </c>
      <c r="F1468">
        <v>2</v>
      </c>
      <c r="G1468" t="s">
        <v>83</v>
      </c>
      <c r="H1468" t="s">
        <v>48</v>
      </c>
      <c r="I1468" t="str">
        <f>VLOOKUP(H1468,[1]CODE_SHEET!$A$2:$G$153,3,FALSE)</f>
        <v>Diploria</v>
      </c>
      <c r="J1468" t="str">
        <f>VLOOKUP(H1468,[1]CODE_SHEET!$A$2:$G$153,4,FALSE)</f>
        <v>labyrinthyformis</v>
      </c>
      <c r="K1468" s="1">
        <v>25</v>
      </c>
      <c r="L1468" s="1">
        <v>15</v>
      </c>
      <c r="M1468" s="1">
        <v>12</v>
      </c>
      <c r="N1468">
        <f t="shared" si="68"/>
        <v>753.98223686155029</v>
      </c>
      <c r="O1468">
        <v>10</v>
      </c>
      <c r="P1468" t="s">
        <v>29</v>
      </c>
      <c r="Q1468" t="s">
        <v>30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f t="shared" si="69"/>
        <v>0</v>
      </c>
      <c r="Y1468">
        <f t="shared" si="70"/>
        <v>753.98223686155029</v>
      </c>
    </row>
    <row r="1469" spans="1:25">
      <c r="A1469">
        <v>2021</v>
      </c>
      <c r="B1469" t="s">
        <v>25</v>
      </c>
      <c r="C1469">
        <v>28</v>
      </c>
      <c r="D1469" t="s">
        <v>54</v>
      </c>
      <c r="E1469">
        <v>33</v>
      </c>
      <c r="F1469">
        <v>2</v>
      </c>
      <c r="G1469" t="s">
        <v>83</v>
      </c>
      <c r="H1469" t="s">
        <v>59</v>
      </c>
      <c r="I1469" t="str">
        <f>VLOOKUP(H1469,[1]CODE_SHEET!$A$2:$G$153,3,FALSE)</f>
        <v xml:space="preserve">Stephanocoenia </v>
      </c>
      <c r="J1469" t="str">
        <f>VLOOKUP(H1469,[1]CODE_SHEET!$A$2:$G$153,4,FALSE)</f>
        <v>intersepta</v>
      </c>
      <c r="K1469" s="1">
        <v>10</v>
      </c>
      <c r="L1469" s="1">
        <v>20</v>
      </c>
      <c r="M1469" s="1">
        <v>1</v>
      </c>
      <c r="N1469">
        <f t="shared" si="68"/>
        <v>47.123889803846893</v>
      </c>
      <c r="O1469">
        <v>10</v>
      </c>
      <c r="P1469" t="s">
        <v>29</v>
      </c>
      <c r="Q1469" t="s">
        <v>30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f t="shared" si="69"/>
        <v>0</v>
      </c>
      <c r="Y1469">
        <f t="shared" si="70"/>
        <v>47.123889803846893</v>
      </c>
    </row>
    <row r="1470" spans="1:25">
      <c r="A1470">
        <v>2021</v>
      </c>
      <c r="B1470" t="s">
        <v>25</v>
      </c>
      <c r="C1470">
        <v>28</v>
      </c>
      <c r="D1470" t="s">
        <v>54</v>
      </c>
      <c r="E1470">
        <v>33</v>
      </c>
      <c r="F1470">
        <v>2</v>
      </c>
      <c r="G1470" t="s">
        <v>83</v>
      </c>
      <c r="H1470" t="s">
        <v>31</v>
      </c>
      <c r="I1470" t="str">
        <f>VLOOKUP(H1470,[1]CODE_SHEET!$A$2:$G$153,3,FALSE)</f>
        <v>Agaricia</v>
      </c>
      <c r="J1470" t="str">
        <f>VLOOKUP(H1470,[1]CODE_SHEET!$A$2:$G$153,4,FALSE)</f>
        <v>agaricites</v>
      </c>
      <c r="K1470" s="1">
        <v>10</v>
      </c>
      <c r="L1470" s="1">
        <v>10</v>
      </c>
      <c r="M1470" s="1">
        <v>1</v>
      </c>
      <c r="N1470">
        <f t="shared" si="68"/>
        <v>31.415926535897931</v>
      </c>
      <c r="O1470">
        <v>10</v>
      </c>
      <c r="P1470" t="s">
        <v>29</v>
      </c>
      <c r="Q1470" t="s">
        <v>30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f t="shared" si="69"/>
        <v>0</v>
      </c>
      <c r="Y1470">
        <f t="shared" si="70"/>
        <v>31.415926535897931</v>
      </c>
    </row>
    <row r="1471" spans="1:25">
      <c r="A1471">
        <v>2021</v>
      </c>
      <c r="B1471" t="s">
        <v>25</v>
      </c>
      <c r="C1471">
        <v>28</v>
      </c>
      <c r="D1471" t="s">
        <v>54</v>
      </c>
      <c r="E1471">
        <v>33</v>
      </c>
      <c r="F1471">
        <v>2</v>
      </c>
      <c r="G1471" t="s">
        <v>83</v>
      </c>
      <c r="H1471" t="s">
        <v>34</v>
      </c>
      <c r="I1471" t="str">
        <f>VLOOKUP(H1471,[1]CODE_SHEET!$A$2:$G$153,3,FALSE)</f>
        <v>Porites</v>
      </c>
      <c r="J1471" t="str">
        <f>VLOOKUP(H1471,[1]CODE_SHEET!$A$2:$G$153,4,FALSE)</f>
        <v>astreoides</v>
      </c>
      <c r="K1471" s="1">
        <v>8</v>
      </c>
      <c r="L1471" s="1">
        <v>8</v>
      </c>
      <c r="M1471" s="1">
        <v>2</v>
      </c>
      <c r="N1471">
        <f t="shared" si="68"/>
        <v>50.26548245743669</v>
      </c>
      <c r="O1471">
        <v>10</v>
      </c>
      <c r="P1471" t="s">
        <v>29</v>
      </c>
      <c r="Q1471" t="s">
        <v>30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f t="shared" si="69"/>
        <v>0</v>
      </c>
      <c r="Y1471">
        <f t="shared" si="70"/>
        <v>50.26548245743669</v>
      </c>
    </row>
    <row r="1472" spans="1:25">
      <c r="A1472">
        <v>2021</v>
      </c>
      <c r="B1472" t="s">
        <v>25</v>
      </c>
      <c r="C1472">
        <v>28</v>
      </c>
      <c r="D1472" t="s">
        <v>54</v>
      </c>
      <c r="E1472">
        <v>33</v>
      </c>
      <c r="F1472">
        <v>2</v>
      </c>
      <c r="G1472" t="s">
        <v>83</v>
      </c>
      <c r="H1472" t="s">
        <v>40</v>
      </c>
      <c r="I1472" t="str">
        <f>VLOOKUP(H1472,[1]CODE_SHEET!$A$2:$G$153,3,FALSE)</f>
        <v>Siderastrea</v>
      </c>
      <c r="J1472" t="str">
        <f>VLOOKUP(H1472,[1]CODE_SHEET!$A$2:$G$153,4,FALSE)</f>
        <v>siderea</v>
      </c>
      <c r="K1472" s="1">
        <v>8</v>
      </c>
      <c r="L1472" s="1">
        <v>8</v>
      </c>
      <c r="M1472" s="1">
        <v>3</v>
      </c>
      <c r="N1472">
        <f t="shared" si="68"/>
        <v>75.398223686155035</v>
      </c>
      <c r="O1472">
        <v>10</v>
      </c>
      <c r="P1472" t="s">
        <v>29</v>
      </c>
      <c r="Q1472" t="s">
        <v>30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f t="shared" si="69"/>
        <v>0</v>
      </c>
      <c r="Y1472">
        <f t="shared" si="70"/>
        <v>75.398223686155035</v>
      </c>
    </row>
    <row r="1473" spans="1:25">
      <c r="A1473">
        <v>2021</v>
      </c>
      <c r="B1473" t="s">
        <v>25</v>
      </c>
      <c r="C1473">
        <v>28</v>
      </c>
      <c r="D1473" t="s">
        <v>54</v>
      </c>
      <c r="E1473">
        <v>33</v>
      </c>
      <c r="F1473">
        <v>2</v>
      </c>
      <c r="G1473" t="s">
        <v>83</v>
      </c>
      <c r="H1473" t="s">
        <v>34</v>
      </c>
      <c r="I1473" t="str">
        <f>VLOOKUP(H1473,[1]CODE_SHEET!$A$2:$G$153,3,FALSE)</f>
        <v>Porites</v>
      </c>
      <c r="J1473" t="str">
        <f>VLOOKUP(H1473,[1]CODE_SHEET!$A$2:$G$153,4,FALSE)</f>
        <v>astreoides</v>
      </c>
      <c r="K1473" s="1">
        <v>7</v>
      </c>
      <c r="L1473" s="1">
        <v>5</v>
      </c>
      <c r="M1473" s="1">
        <v>2</v>
      </c>
      <c r="N1473">
        <f t="shared" si="68"/>
        <v>37.699111843077517</v>
      </c>
      <c r="O1473">
        <v>10</v>
      </c>
      <c r="P1473" t="s">
        <v>29</v>
      </c>
      <c r="Q1473" t="s">
        <v>30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f t="shared" si="69"/>
        <v>0</v>
      </c>
      <c r="Y1473">
        <f t="shared" si="70"/>
        <v>37.699111843077517</v>
      </c>
    </row>
    <row r="1474" spans="1:25">
      <c r="A1474">
        <v>2021</v>
      </c>
      <c r="B1474" t="s">
        <v>25</v>
      </c>
      <c r="C1474">
        <v>28</v>
      </c>
      <c r="D1474" t="s">
        <v>54</v>
      </c>
      <c r="E1474">
        <v>33</v>
      </c>
      <c r="F1474">
        <v>2</v>
      </c>
      <c r="G1474" t="s">
        <v>83</v>
      </c>
      <c r="H1474" t="s">
        <v>48</v>
      </c>
      <c r="I1474" t="str">
        <f>VLOOKUP(H1474,[1]CODE_SHEET!$A$2:$G$153,3,FALSE)</f>
        <v>Diploria</v>
      </c>
      <c r="J1474" t="str">
        <f>VLOOKUP(H1474,[1]CODE_SHEET!$A$2:$G$153,4,FALSE)</f>
        <v>labyrinthyformis</v>
      </c>
      <c r="K1474" s="1">
        <v>35</v>
      </c>
      <c r="L1474" s="1">
        <v>38</v>
      </c>
      <c r="M1474" s="1">
        <v>21</v>
      </c>
      <c r="N1474">
        <f t="shared" si="68"/>
        <v>2408.0307689765764</v>
      </c>
      <c r="O1474">
        <v>10</v>
      </c>
      <c r="P1474" t="s">
        <v>29</v>
      </c>
      <c r="Q1474" t="s">
        <v>30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f t="shared" si="69"/>
        <v>0</v>
      </c>
      <c r="Y1474">
        <f t="shared" si="70"/>
        <v>2408.0307689765764</v>
      </c>
    </row>
    <row r="1475" spans="1:25">
      <c r="A1475">
        <v>2021</v>
      </c>
      <c r="B1475" t="s">
        <v>25</v>
      </c>
      <c r="C1475">
        <v>28</v>
      </c>
      <c r="D1475" t="s">
        <v>54</v>
      </c>
      <c r="E1475">
        <v>33</v>
      </c>
      <c r="F1475">
        <v>2</v>
      </c>
      <c r="G1475" t="s">
        <v>83</v>
      </c>
      <c r="H1475" t="s">
        <v>39</v>
      </c>
      <c r="I1475" t="str">
        <f>VLOOKUP(H1475,[1]CODE_SHEET!$A$2:$G$153,3,FALSE)</f>
        <v>Pseudodiploria</v>
      </c>
      <c r="J1475" t="str">
        <f>VLOOKUP(H1475,[1]CODE_SHEET!$A$2:$G$153,4,FALSE)</f>
        <v>strigosa</v>
      </c>
      <c r="K1475" s="1">
        <v>18</v>
      </c>
      <c r="L1475" s="1">
        <v>11</v>
      </c>
      <c r="M1475" s="1">
        <v>9</v>
      </c>
      <c r="N1475">
        <f t="shared" ref="N1475:N1538" si="71">PI()*(K1475/2)*M1475+PI()*(L1475/2)*M1475</f>
        <v>409.97784129346797</v>
      </c>
      <c r="O1475">
        <v>10</v>
      </c>
      <c r="P1475" t="s">
        <v>29</v>
      </c>
      <c r="Q1475" t="s">
        <v>30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10</v>
      </c>
      <c r="X1475">
        <f t="shared" si="69"/>
        <v>40.997784129346797</v>
      </c>
      <c r="Y1475">
        <f t="shared" si="70"/>
        <v>368.98005716412115</v>
      </c>
    </row>
    <row r="1476" spans="1:25">
      <c r="A1476">
        <v>2021</v>
      </c>
      <c r="B1476" t="s">
        <v>25</v>
      </c>
      <c r="C1476">
        <v>28</v>
      </c>
      <c r="D1476" t="s">
        <v>54</v>
      </c>
      <c r="E1476">
        <v>33</v>
      </c>
      <c r="F1476">
        <v>2</v>
      </c>
      <c r="G1476" t="s">
        <v>83</v>
      </c>
      <c r="H1476" t="s">
        <v>34</v>
      </c>
      <c r="I1476" t="str">
        <f>VLOOKUP(H1476,[1]CODE_SHEET!$A$2:$G$153,3,FALSE)</f>
        <v>Porites</v>
      </c>
      <c r="J1476" t="str">
        <f>VLOOKUP(H1476,[1]CODE_SHEET!$A$2:$G$153,4,FALSE)</f>
        <v>astreoides</v>
      </c>
      <c r="K1476" s="1">
        <v>7</v>
      </c>
      <c r="L1476" s="1">
        <v>7</v>
      </c>
      <c r="M1476" s="1">
        <v>6</v>
      </c>
      <c r="N1476">
        <f t="shared" si="71"/>
        <v>131.94689145077132</v>
      </c>
      <c r="O1476">
        <v>10</v>
      </c>
      <c r="P1476" t="s">
        <v>29</v>
      </c>
      <c r="Q1476" t="s">
        <v>30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f t="shared" si="69"/>
        <v>0</v>
      </c>
      <c r="Y1476">
        <f t="shared" si="70"/>
        <v>131.94689145077132</v>
      </c>
    </row>
    <row r="1477" spans="1:25">
      <c r="A1477">
        <v>2021</v>
      </c>
      <c r="B1477" t="s">
        <v>25</v>
      </c>
      <c r="C1477">
        <v>28</v>
      </c>
      <c r="D1477" t="s">
        <v>54</v>
      </c>
      <c r="E1477">
        <v>33</v>
      </c>
      <c r="F1477">
        <v>2</v>
      </c>
      <c r="G1477" t="s">
        <v>83</v>
      </c>
      <c r="H1477" t="s">
        <v>40</v>
      </c>
      <c r="I1477" t="str">
        <f>VLOOKUP(H1477,[1]CODE_SHEET!$A$2:$G$153,3,FALSE)</f>
        <v>Siderastrea</v>
      </c>
      <c r="J1477" t="str">
        <f>VLOOKUP(H1477,[1]CODE_SHEET!$A$2:$G$153,4,FALSE)</f>
        <v>siderea</v>
      </c>
      <c r="K1477" s="1">
        <v>5</v>
      </c>
      <c r="L1477" s="1">
        <v>5</v>
      </c>
      <c r="M1477" s="1">
        <v>2</v>
      </c>
      <c r="N1477">
        <f t="shared" si="71"/>
        <v>31.415926535897931</v>
      </c>
      <c r="O1477">
        <v>10</v>
      </c>
      <c r="P1477" t="s">
        <v>29</v>
      </c>
      <c r="Q1477" t="s">
        <v>30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f t="shared" si="69"/>
        <v>0</v>
      </c>
      <c r="Y1477">
        <f t="shared" si="70"/>
        <v>31.415926535897931</v>
      </c>
    </row>
    <row r="1478" spans="1:25">
      <c r="A1478">
        <v>2021</v>
      </c>
      <c r="B1478" t="s">
        <v>25</v>
      </c>
      <c r="C1478">
        <v>28</v>
      </c>
      <c r="D1478" t="s">
        <v>54</v>
      </c>
      <c r="E1478">
        <v>33</v>
      </c>
      <c r="F1478">
        <v>2</v>
      </c>
      <c r="G1478" t="s">
        <v>83</v>
      </c>
      <c r="H1478" t="s">
        <v>31</v>
      </c>
      <c r="I1478" t="str">
        <f>VLOOKUP(H1478,[1]CODE_SHEET!$A$2:$G$153,3,FALSE)</f>
        <v>Agaricia</v>
      </c>
      <c r="J1478" t="str">
        <f>VLOOKUP(H1478,[1]CODE_SHEET!$A$2:$G$153,4,FALSE)</f>
        <v>agaricites</v>
      </c>
      <c r="K1478" s="1">
        <v>5</v>
      </c>
      <c r="L1478" s="1">
        <v>4</v>
      </c>
      <c r="M1478" s="1">
        <v>3</v>
      </c>
      <c r="N1478">
        <f t="shared" si="71"/>
        <v>42.411500823462205</v>
      </c>
      <c r="O1478">
        <v>10</v>
      </c>
      <c r="P1478" t="s">
        <v>29</v>
      </c>
      <c r="Q1478" t="s">
        <v>30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f t="shared" si="69"/>
        <v>0</v>
      </c>
      <c r="Y1478">
        <f t="shared" si="70"/>
        <v>42.411500823462205</v>
      </c>
    </row>
    <row r="1479" spans="1:25">
      <c r="A1479">
        <v>2021</v>
      </c>
      <c r="B1479" t="s">
        <v>25</v>
      </c>
      <c r="C1479">
        <v>28</v>
      </c>
      <c r="D1479" t="s">
        <v>54</v>
      </c>
      <c r="E1479">
        <v>33</v>
      </c>
      <c r="F1479">
        <v>2</v>
      </c>
      <c r="G1479" t="s">
        <v>83</v>
      </c>
      <c r="H1479" t="s">
        <v>56</v>
      </c>
      <c r="I1479" t="str">
        <f>VLOOKUP(H1479,[1]CODE_SHEET!$A$2:$G$153,3,FALSE)</f>
        <v>Madracis</v>
      </c>
      <c r="J1479" t="str">
        <f>VLOOKUP(H1479,[1]CODE_SHEET!$A$2:$G$153,4,FALSE)</f>
        <v>decactis</v>
      </c>
      <c r="K1479" s="1">
        <v>5</v>
      </c>
      <c r="L1479" s="1">
        <v>3</v>
      </c>
      <c r="M1479" s="1">
        <v>4</v>
      </c>
      <c r="N1479">
        <f t="shared" si="71"/>
        <v>50.26548245743669</v>
      </c>
      <c r="O1479">
        <v>10</v>
      </c>
      <c r="P1479" t="s">
        <v>29</v>
      </c>
      <c r="Q1479" t="s">
        <v>30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f t="shared" si="69"/>
        <v>0</v>
      </c>
      <c r="Y1479">
        <f t="shared" si="70"/>
        <v>50.26548245743669</v>
      </c>
    </row>
    <row r="1480" spans="1:25">
      <c r="A1480">
        <v>2021</v>
      </c>
      <c r="B1480" t="s">
        <v>25</v>
      </c>
      <c r="C1480">
        <v>28</v>
      </c>
      <c r="D1480" t="s">
        <v>54</v>
      </c>
      <c r="E1480">
        <v>33</v>
      </c>
      <c r="F1480">
        <v>2</v>
      </c>
      <c r="G1480" t="s">
        <v>83</v>
      </c>
      <c r="H1480" t="s">
        <v>34</v>
      </c>
      <c r="I1480" t="str">
        <f>VLOOKUP(H1480,[1]CODE_SHEET!$A$2:$G$153,3,FALSE)</f>
        <v>Porites</v>
      </c>
      <c r="J1480" t="str">
        <f>VLOOKUP(H1480,[1]CODE_SHEET!$A$2:$G$153,4,FALSE)</f>
        <v>astreoides</v>
      </c>
      <c r="K1480" s="1">
        <v>5</v>
      </c>
      <c r="L1480" s="1">
        <v>5</v>
      </c>
      <c r="M1480" s="1">
        <v>5</v>
      </c>
      <c r="N1480">
        <f t="shared" si="71"/>
        <v>78.539816339744831</v>
      </c>
      <c r="O1480">
        <v>10</v>
      </c>
      <c r="P1480" t="s">
        <v>29</v>
      </c>
      <c r="Q1480" t="s">
        <v>30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f t="shared" si="69"/>
        <v>0</v>
      </c>
      <c r="Y1480">
        <f t="shared" si="70"/>
        <v>78.539816339744831</v>
      </c>
    </row>
    <row r="1481" spans="1:25">
      <c r="A1481">
        <v>2021</v>
      </c>
      <c r="B1481" t="s">
        <v>25</v>
      </c>
      <c r="C1481">
        <v>28</v>
      </c>
      <c r="D1481" t="s">
        <v>54</v>
      </c>
      <c r="E1481">
        <v>33</v>
      </c>
      <c r="F1481">
        <v>2</v>
      </c>
      <c r="G1481" t="s">
        <v>83</v>
      </c>
      <c r="H1481" t="s">
        <v>34</v>
      </c>
      <c r="I1481" t="str">
        <f>VLOOKUP(H1481,[1]CODE_SHEET!$A$2:$G$153,3,FALSE)</f>
        <v>Porites</v>
      </c>
      <c r="J1481" t="str">
        <f>VLOOKUP(H1481,[1]CODE_SHEET!$A$2:$G$153,4,FALSE)</f>
        <v>astreoides</v>
      </c>
      <c r="K1481" s="1">
        <v>8</v>
      </c>
      <c r="L1481" s="1">
        <v>10</v>
      </c>
      <c r="M1481" s="1">
        <v>6</v>
      </c>
      <c r="N1481">
        <f t="shared" si="71"/>
        <v>169.64600329384882</v>
      </c>
      <c r="O1481">
        <v>10</v>
      </c>
      <c r="P1481" t="s">
        <v>29</v>
      </c>
      <c r="Q1481" t="s">
        <v>30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f t="shared" si="69"/>
        <v>0</v>
      </c>
      <c r="Y1481">
        <f t="shared" si="70"/>
        <v>169.64600329384882</v>
      </c>
    </row>
    <row r="1482" spans="1:25">
      <c r="A1482">
        <v>2021</v>
      </c>
      <c r="B1482" t="s">
        <v>25</v>
      </c>
      <c r="C1482">
        <v>28</v>
      </c>
      <c r="D1482" t="s">
        <v>54</v>
      </c>
      <c r="E1482">
        <v>33</v>
      </c>
      <c r="F1482">
        <v>2</v>
      </c>
      <c r="G1482" t="s">
        <v>83</v>
      </c>
      <c r="H1482" t="s">
        <v>34</v>
      </c>
      <c r="I1482" t="str">
        <f>VLOOKUP(H1482,[1]CODE_SHEET!$A$2:$G$153,3,FALSE)</f>
        <v>Porites</v>
      </c>
      <c r="J1482" t="str">
        <f>VLOOKUP(H1482,[1]CODE_SHEET!$A$2:$G$153,4,FALSE)</f>
        <v>astreoides</v>
      </c>
      <c r="K1482" s="1">
        <v>11</v>
      </c>
      <c r="L1482" s="1">
        <v>6</v>
      </c>
      <c r="M1482" s="1">
        <v>5</v>
      </c>
      <c r="N1482">
        <f t="shared" si="71"/>
        <v>133.51768777756621</v>
      </c>
      <c r="O1482">
        <v>10</v>
      </c>
      <c r="P1482" t="s">
        <v>29</v>
      </c>
      <c r="Q1482" t="s">
        <v>30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f t="shared" si="69"/>
        <v>0</v>
      </c>
      <c r="Y1482">
        <f t="shared" si="70"/>
        <v>133.51768777756621</v>
      </c>
    </row>
    <row r="1483" spans="1:25">
      <c r="A1483">
        <v>2021</v>
      </c>
      <c r="B1483" t="s">
        <v>25</v>
      </c>
      <c r="C1483">
        <v>28</v>
      </c>
      <c r="D1483" t="s">
        <v>54</v>
      </c>
      <c r="E1483">
        <v>33</v>
      </c>
      <c r="F1483">
        <v>2</v>
      </c>
      <c r="G1483" t="s">
        <v>83</v>
      </c>
      <c r="H1483" t="s">
        <v>55</v>
      </c>
      <c r="I1483" t="str">
        <f>VLOOKUP(H1483,[1]CODE_SHEET!$A$2:$G$153,3,FALSE)</f>
        <v>Orbicella</v>
      </c>
      <c r="J1483" t="str">
        <f>VLOOKUP(H1483,[1]CODE_SHEET!$A$2:$G$153,4,FALSE)</f>
        <v>franksi</v>
      </c>
      <c r="K1483" s="1">
        <v>10</v>
      </c>
      <c r="L1483" s="1">
        <v>20</v>
      </c>
      <c r="M1483" s="1">
        <v>22</v>
      </c>
      <c r="N1483">
        <f t="shared" si="71"/>
        <v>1036.7255756846318</v>
      </c>
      <c r="O1483">
        <v>10</v>
      </c>
      <c r="P1483" t="s">
        <v>29</v>
      </c>
      <c r="Q1483" t="s">
        <v>30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f t="shared" si="69"/>
        <v>0</v>
      </c>
      <c r="Y1483">
        <f t="shared" si="70"/>
        <v>1036.7255756846318</v>
      </c>
    </row>
    <row r="1484" spans="1:25">
      <c r="A1484">
        <v>2021</v>
      </c>
      <c r="B1484" t="s">
        <v>25</v>
      </c>
      <c r="C1484">
        <v>28</v>
      </c>
      <c r="D1484" t="s">
        <v>54</v>
      </c>
      <c r="E1484">
        <v>33</v>
      </c>
      <c r="F1484">
        <v>2</v>
      </c>
      <c r="G1484" t="s">
        <v>83</v>
      </c>
      <c r="H1484" t="s">
        <v>38</v>
      </c>
      <c r="I1484" t="str">
        <f>VLOOKUP(H1484,[1]CODE_SHEET!$A$2:$G$153,3,FALSE)</f>
        <v>Orbicella</v>
      </c>
      <c r="J1484" t="str">
        <f>VLOOKUP(H1484,[1]CODE_SHEET!$A$2:$G$153,4,FALSE)</f>
        <v>faveolata</v>
      </c>
      <c r="K1484" s="1">
        <v>30</v>
      </c>
      <c r="L1484" s="1">
        <v>10</v>
      </c>
      <c r="M1484" s="1">
        <v>21</v>
      </c>
      <c r="N1484">
        <f t="shared" si="71"/>
        <v>1319.4689145077132</v>
      </c>
      <c r="O1484">
        <v>10</v>
      </c>
      <c r="P1484" t="s">
        <v>29</v>
      </c>
      <c r="Q1484" t="s">
        <v>30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f t="shared" si="69"/>
        <v>0</v>
      </c>
      <c r="Y1484">
        <f t="shared" si="70"/>
        <v>1319.4689145077132</v>
      </c>
    </row>
    <row r="1485" spans="1:25">
      <c r="A1485">
        <v>2021</v>
      </c>
      <c r="B1485" t="s">
        <v>25</v>
      </c>
      <c r="C1485">
        <v>28</v>
      </c>
      <c r="D1485" t="s">
        <v>54</v>
      </c>
      <c r="E1485">
        <v>33</v>
      </c>
      <c r="F1485">
        <v>2</v>
      </c>
      <c r="G1485" t="s">
        <v>83</v>
      </c>
      <c r="H1485" t="s">
        <v>38</v>
      </c>
      <c r="I1485" t="str">
        <f>VLOOKUP(H1485,[1]CODE_SHEET!$A$2:$G$153,3,FALSE)</f>
        <v>Orbicella</v>
      </c>
      <c r="J1485" t="str">
        <f>VLOOKUP(H1485,[1]CODE_SHEET!$A$2:$G$153,4,FALSE)</f>
        <v>faveolata</v>
      </c>
      <c r="K1485" s="1">
        <v>15</v>
      </c>
      <c r="L1485" s="1">
        <v>2</v>
      </c>
      <c r="M1485" s="1">
        <v>21</v>
      </c>
      <c r="N1485">
        <f t="shared" si="71"/>
        <v>560.77428866577804</v>
      </c>
      <c r="O1485">
        <v>10</v>
      </c>
      <c r="P1485" t="s">
        <v>29</v>
      </c>
      <c r="Q1485" t="s">
        <v>30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f t="shared" si="69"/>
        <v>0</v>
      </c>
      <c r="Y1485">
        <f t="shared" si="70"/>
        <v>560.77428866577804</v>
      </c>
    </row>
    <row r="1486" spans="1:25">
      <c r="A1486">
        <v>2021</v>
      </c>
      <c r="B1486" t="s">
        <v>25</v>
      </c>
      <c r="C1486">
        <v>28</v>
      </c>
      <c r="D1486" t="s">
        <v>54</v>
      </c>
      <c r="E1486">
        <v>33</v>
      </c>
      <c r="F1486">
        <v>2</v>
      </c>
      <c r="G1486" t="s">
        <v>83</v>
      </c>
      <c r="H1486" t="s">
        <v>35</v>
      </c>
      <c r="I1486" t="str">
        <f>VLOOKUP(H1486,[1]CODE_SHEET!$A$2:$G$153,3,FALSE)</f>
        <v>Montastraea</v>
      </c>
      <c r="J1486" t="str">
        <f>VLOOKUP(H1486,[1]CODE_SHEET!$A$2:$G$153,4,FALSE)</f>
        <v>cavernosa</v>
      </c>
      <c r="K1486" s="1">
        <v>20</v>
      </c>
      <c r="L1486" s="1">
        <v>20</v>
      </c>
      <c r="M1486" s="1">
        <v>32</v>
      </c>
      <c r="N1486">
        <f t="shared" si="71"/>
        <v>2010.6192982974676</v>
      </c>
      <c r="O1486">
        <v>10</v>
      </c>
      <c r="P1486" t="s">
        <v>29</v>
      </c>
      <c r="Q1486" t="s">
        <v>30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f t="shared" si="69"/>
        <v>0</v>
      </c>
      <c r="Y1486">
        <f t="shared" si="70"/>
        <v>2010.6192982974676</v>
      </c>
    </row>
    <row r="1487" spans="1:25">
      <c r="A1487">
        <v>2021</v>
      </c>
      <c r="B1487" t="s">
        <v>25</v>
      </c>
      <c r="C1487">
        <v>28</v>
      </c>
      <c r="D1487" t="s">
        <v>54</v>
      </c>
      <c r="E1487">
        <v>33</v>
      </c>
      <c r="F1487">
        <v>2</v>
      </c>
      <c r="G1487" t="s">
        <v>83</v>
      </c>
      <c r="H1487" t="s">
        <v>40</v>
      </c>
      <c r="I1487" t="str">
        <f>VLOOKUP(H1487,[1]CODE_SHEET!$A$2:$G$153,3,FALSE)</f>
        <v>Siderastrea</v>
      </c>
      <c r="J1487" t="str">
        <f>VLOOKUP(H1487,[1]CODE_SHEET!$A$2:$G$153,4,FALSE)</f>
        <v>siderea</v>
      </c>
      <c r="K1487" s="1">
        <v>5</v>
      </c>
      <c r="L1487" s="1">
        <v>5</v>
      </c>
      <c r="M1487" s="1">
        <v>2</v>
      </c>
      <c r="N1487">
        <f t="shared" si="71"/>
        <v>31.415926535897931</v>
      </c>
      <c r="O1487">
        <v>10</v>
      </c>
      <c r="P1487" t="s">
        <v>29</v>
      </c>
      <c r="Q1487" t="s">
        <v>30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f t="shared" si="69"/>
        <v>0</v>
      </c>
      <c r="Y1487">
        <f t="shared" si="70"/>
        <v>31.415926535897931</v>
      </c>
    </row>
    <row r="1488" spans="1:25">
      <c r="A1488">
        <v>2021</v>
      </c>
      <c r="B1488" t="s">
        <v>25</v>
      </c>
      <c r="C1488">
        <v>28</v>
      </c>
      <c r="D1488" t="s">
        <v>54</v>
      </c>
      <c r="E1488">
        <v>33</v>
      </c>
      <c r="F1488">
        <v>2</v>
      </c>
      <c r="G1488" t="s">
        <v>83</v>
      </c>
      <c r="H1488" t="s">
        <v>31</v>
      </c>
      <c r="I1488" t="str">
        <f>VLOOKUP(H1488,[1]CODE_SHEET!$A$2:$G$153,3,FALSE)</f>
        <v>Agaricia</v>
      </c>
      <c r="J1488" t="str">
        <f>VLOOKUP(H1488,[1]CODE_SHEET!$A$2:$G$153,4,FALSE)</f>
        <v>agaricites</v>
      </c>
      <c r="K1488" s="1">
        <v>5</v>
      </c>
      <c r="L1488" s="1">
        <v>10</v>
      </c>
      <c r="M1488" s="1">
        <v>11</v>
      </c>
      <c r="N1488">
        <f t="shared" si="71"/>
        <v>259.18139392115796</v>
      </c>
      <c r="O1488">
        <v>10</v>
      </c>
      <c r="P1488" t="s">
        <v>29</v>
      </c>
      <c r="Q1488" t="s">
        <v>30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20</v>
      </c>
      <c r="X1488">
        <f t="shared" si="69"/>
        <v>51.836278784231595</v>
      </c>
      <c r="Y1488">
        <f t="shared" si="70"/>
        <v>207.34511513692638</v>
      </c>
    </row>
    <row r="1489" spans="1:25">
      <c r="A1489">
        <v>2021</v>
      </c>
      <c r="B1489" t="s">
        <v>25</v>
      </c>
      <c r="C1489">
        <v>28</v>
      </c>
      <c r="D1489" t="s">
        <v>54</v>
      </c>
      <c r="E1489">
        <v>33</v>
      </c>
      <c r="F1489">
        <v>2</v>
      </c>
      <c r="G1489" t="s">
        <v>83</v>
      </c>
      <c r="H1489" t="s">
        <v>31</v>
      </c>
      <c r="I1489" t="str">
        <f>VLOOKUP(H1489,[1]CODE_SHEET!$A$2:$G$153,3,FALSE)</f>
        <v>Agaricia</v>
      </c>
      <c r="J1489" t="str">
        <f>VLOOKUP(H1489,[1]CODE_SHEET!$A$2:$G$153,4,FALSE)</f>
        <v>agaricites</v>
      </c>
      <c r="K1489" s="1">
        <v>15</v>
      </c>
      <c r="L1489" s="1">
        <v>20</v>
      </c>
      <c r="M1489" s="1">
        <v>11</v>
      </c>
      <c r="N1489">
        <f t="shared" si="71"/>
        <v>604.75658581603511</v>
      </c>
      <c r="O1489">
        <v>10</v>
      </c>
      <c r="P1489" t="s">
        <v>29</v>
      </c>
      <c r="Q1489" t="s">
        <v>30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40</v>
      </c>
      <c r="X1489">
        <f t="shared" si="69"/>
        <v>241.90263432641405</v>
      </c>
      <c r="Y1489">
        <f t="shared" si="70"/>
        <v>362.85395148962107</v>
      </c>
    </row>
    <row r="1490" spans="1:25">
      <c r="A1490">
        <v>2021</v>
      </c>
      <c r="B1490" t="s">
        <v>25</v>
      </c>
      <c r="C1490">
        <v>28</v>
      </c>
      <c r="D1490" t="s">
        <v>54</v>
      </c>
      <c r="E1490">
        <v>33</v>
      </c>
      <c r="F1490">
        <v>2</v>
      </c>
      <c r="G1490" t="s">
        <v>83</v>
      </c>
      <c r="H1490" t="s">
        <v>34</v>
      </c>
      <c r="I1490" t="str">
        <f>VLOOKUP(H1490,[1]CODE_SHEET!$A$2:$G$153,3,FALSE)</f>
        <v>Porites</v>
      </c>
      <c r="J1490" t="str">
        <f>VLOOKUP(H1490,[1]CODE_SHEET!$A$2:$G$153,4,FALSE)</f>
        <v>astreoides</v>
      </c>
      <c r="K1490" s="1">
        <v>18</v>
      </c>
      <c r="L1490" s="1">
        <v>18</v>
      </c>
      <c r="M1490" s="1">
        <v>11</v>
      </c>
      <c r="N1490">
        <f t="shared" si="71"/>
        <v>622.03534541077909</v>
      </c>
      <c r="O1490">
        <v>10</v>
      </c>
      <c r="P1490" t="s">
        <v>29</v>
      </c>
      <c r="Q1490" t="s">
        <v>30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f t="shared" si="69"/>
        <v>0</v>
      </c>
      <c r="Y1490">
        <f t="shared" si="70"/>
        <v>622.03534541077909</v>
      </c>
    </row>
    <row r="1491" spans="1:25">
      <c r="A1491">
        <v>2021</v>
      </c>
      <c r="B1491" t="s">
        <v>25</v>
      </c>
      <c r="C1491">
        <v>28</v>
      </c>
      <c r="D1491" t="s">
        <v>54</v>
      </c>
      <c r="E1491">
        <v>33</v>
      </c>
      <c r="F1491">
        <v>2</v>
      </c>
      <c r="G1491" t="s">
        <v>83</v>
      </c>
      <c r="H1491" t="s">
        <v>34</v>
      </c>
      <c r="I1491" t="str">
        <f>VLOOKUP(H1491,[1]CODE_SHEET!$A$2:$G$153,3,FALSE)</f>
        <v>Porites</v>
      </c>
      <c r="J1491" t="str">
        <f>VLOOKUP(H1491,[1]CODE_SHEET!$A$2:$G$153,4,FALSE)</f>
        <v>astreoides</v>
      </c>
      <c r="K1491" s="1">
        <v>6</v>
      </c>
      <c r="L1491" s="1">
        <v>6</v>
      </c>
      <c r="M1491" s="1">
        <v>4</v>
      </c>
      <c r="N1491">
        <f t="shared" si="71"/>
        <v>75.398223686155035</v>
      </c>
      <c r="O1491">
        <v>10</v>
      </c>
      <c r="P1491" t="s">
        <v>29</v>
      </c>
      <c r="Q1491" t="s">
        <v>30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f t="shared" si="69"/>
        <v>0</v>
      </c>
      <c r="Y1491">
        <f t="shared" si="70"/>
        <v>75.398223686155035</v>
      </c>
    </row>
    <row r="1492" spans="1:25">
      <c r="A1492">
        <v>2021</v>
      </c>
      <c r="B1492" t="s">
        <v>25</v>
      </c>
      <c r="C1492">
        <v>28</v>
      </c>
      <c r="D1492" t="s">
        <v>54</v>
      </c>
      <c r="E1492">
        <v>33</v>
      </c>
      <c r="F1492">
        <v>2</v>
      </c>
      <c r="G1492" t="s">
        <v>83</v>
      </c>
      <c r="H1492" t="s">
        <v>34</v>
      </c>
      <c r="I1492" t="str">
        <f>VLOOKUP(H1492,[1]CODE_SHEET!$A$2:$G$153,3,FALSE)</f>
        <v>Porites</v>
      </c>
      <c r="J1492" t="str">
        <f>VLOOKUP(H1492,[1]CODE_SHEET!$A$2:$G$153,4,FALSE)</f>
        <v>astreoides</v>
      </c>
      <c r="K1492" s="1">
        <v>6</v>
      </c>
      <c r="L1492" s="1">
        <v>5</v>
      </c>
      <c r="M1492" s="1">
        <v>4</v>
      </c>
      <c r="N1492">
        <f t="shared" si="71"/>
        <v>69.115038378975441</v>
      </c>
      <c r="O1492">
        <v>10</v>
      </c>
      <c r="P1492" t="s">
        <v>29</v>
      </c>
      <c r="Q1492" t="s">
        <v>30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f t="shared" si="69"/>
        <v>0</v>
      </c>
      <c r="Y1492">
        <f t="shared" si="70"/>
        <v>69.115038378975441</v>
      </c>
    </row>
    <row r="1493" spans="1:25">
      <c r="A1493">
        <v>2021</v>
      </c>
      <c r="B1493" t="s">
        <v>25</v>
      </c>
      <c r="C1493">
        <v>28</v>
      </c>
      <c r="D1493" t="s">
        <v>54</v>
      </c>
      <c r="E1493">
        <v>33</v>
      </c>
      <c r="F1493">
        <v>2</v>
      </c>
      <c r="G1493" t="s">
        <v>83</v>
      </c>
      <c r="H1493" t="s">
        <v>31</v>
      </c>
      <c r="I1493" t="str">
        <f>VLOOKUP(H1493,[1]CODE_SHEET!$A$2:$G$153,3,FALSE)</f>
        <v>Agaricia</v>
      </c>
      <c r="J1493" t="str">
        <f>VLOOKUP(H1493,[1]CODE_SHEET!$A$2:$G$153,4,FALSE)</f>
        <v>agaricites</v>
      </c>
      <c r="K1493" s="1">
        <v>5</v>
      </c>
      <c r="L1493" s="1">
        <v>5</v>
      </c>
      <c r="M1493" s="1">
        <v>7</v>
      </c>
      <c r="N1493">
        <f t="shared" si="71"/>
        <v>109.95574287564276</v>
      </c>
      <c r="O1493">
        <v>10</v>
      </c>
      <c r="P1493" t="s">
        <v>29</v>
      </c>
      <c r="Q1493" t="s">
        <v>30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f t="shared" si="69"/>
        <v>0</v>
      </c>
      <c r="Y1493">
        <f t="shared" si="70"/>
        <v>109.95574287564276</v>
      </c>
    </row>
    <row r="1494" spans="1:25">
      <c r="A1494">
        <v>2021</v>
      </c>
      <c r="B1494" t="s">
        <v>25</v>
      </c>
      <c r="C1494">
        <v>28</v>
      </c>
      <c r="D1494" t="s">
        <v>54</v>
      </c>
      <c r="E1494">
        <v>33</v>
      </c>
      <c r="F1494">
        <v>2</v>
      </c>
      <c r="G1494" t="s">
        <v>83</v>
      </c>
      <c r="H1494" t="s">
        <v>32</v>
      </c>
      <c r="I1494" t="str">
        <f>VLOOKUP(H1494,[1]CODE_SHEET!$A$2:$G$153,3,FALSE)</f>
        <v>Porites</v>
      </c>
      <c r="J1494" t="str">
        <f>VLOOKUP(H1494,[1]CODE_SHEET!$A$2:$G$153,4,FALSE)</f>
        <v>porites</v>
      </c>
      <c r="K1494" s="1">
        <v>12</v>
      </c>
      <c r="L1494" s="1">
        <v>8</v>
      </c>
      <c r="M1494" s="1">
        <v>5</v>
      </c>
      <c r="N1494">
        <f t="shared" si="71"/>
        <v>157.07963267948963</v>
      </c>
      <c r="O1494">
        <v>10</v>
      </c>
      <c r="P1494" t="s">
        <v>29</v>
      </c>
      <c r="Q1494" t="s">
        <v>30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f t="shared" si="69"/>
        <v>0</v>
      </c>
      <c r="Y1494">
        <f t="shared" si="70"/>
        <v>157.07963267948963</v>
      </c>
    </row>
    <row r="1495" spans="1:25">
      <c r="A1495">
        <v>2021</v>
      </c>
      <c r="B1495" t="s">
        <v>25</v>
      </c>
      <c r="C1495">
        <v>28</v>
      </c>
      <c r="D1495" t="s">
        <v>54</v>
      </c>
      <c r="E1495">
        <v>33</v>
      </c>
      <c r="F1495">
        <v>2</v>
      </c>
      <c r="G1495" t="s">
        <v>83</v>
      </c>
      <c r="H1495" t="s">
        <v>34</v>
      </c>
      <c r="I1495" t="str">
        <f>VLOOKUP(H1495,[1]CODE_SHEET!$A$2:$G$153,3,FALSE)</f>
        <v>Porites</v>
      </c>
      <c r="J1495" t="str">
        <f>VLOOKUP(H1495,[1]CODE_SHEET!$A$2:$G$153,4,FALSE)</f>
        <v>astreoides</v>
      </c>
      <c r="K1495" s="1">
        <v>10</v>
      </c>
      <c r="L1495" s="1">
        <v>5</v>
      </c>
      <c r="M1495" s="1">
        <v>11</v>
      </c>
      <c r="N1495">
        <f t="shared" si="71"/>
        <v>259.18139392115796</v>
      </c>
      <c r="O1495">
        <v>10</v>
      </c>
      <c r="P1495" t="s">
        <v>29</v>
      </c>
      <c r="Q1495" t="s">
        <v>30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f t="shared" si="69"/>
        <v>0</v>
      </c>
      <c r="Y1495">
        <f t="shared" si="70"/>
        <v>259.18139392115796</v>
      </c>
    </row>
    <row r="1496" spans="1:25">
      <c r="A1496">
        <v>2021</v>
      </c>
      <c r="B1496" t="s">
        <v>25</v>
      </c>
      <c r="C1496">
        <v>28</v>
      </c>
      <c r="D1496" t="s">
        <v>54</v>
      </c>
      <c r="E1496">
        <v>33</v>
      </c>
      <c r="F1496">
        <v>2</v>
      </c>
      <c r="G1496" t="s">
        <v>83</v>
      </c>
      <c r="H1496" t="s">
        <v>34</v>
      </c>
      <c r="I1496" t="str">
        <f>VLOOKUP(H1496,[1]CODE_SHEET!$A$2:$G$153,3,FALSE)</f>
        <v>Porites</v>
      </c>
      <c r="J1496" t="str">
        <f>VLOOKUP(H1496,[1]CODE_SHEET!$A$2:$G$153,4,FALSE)</f>
        <v>astreoides</v>
      </c>
      <c r="K1496" s="1">
        <v>5</v>
      </c>
      <c r="L1496" s="1">
        <v>4</v>
      </c>
      <c r="M1496" s="1">
        <v>3</v>
      </c>
      <c r="N1496">
        <f t="shared" si="71"/>
        <v>42.411500823462205</v>
      </c>
      <c r="O1496">
        <v>10</v>
      </c>
      <c r="P1496" t="s">
        <v>29</v>
      </c>
      <c r="Q1496" t="s">
        <v>30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f t="shared" si="69"/>
        <v>0</v>
      </c>
      <c r="Y1496">
        <f t="shared" si="70"/>
        <v>42.411500823462205</v>
      </c>
    </row>
    <row r="1497" spans="1:25">
      <c r="A1497">
        <v>2021</v>
      </c>
      <c r="B1497" t="s">
        <v>25</v>
      </c>
      <c r="C1497">
        <v>28</v>
      </c>
      <c r="D1497" t="s">
        <v>54</v>
      </c>
      <c r="E1497">
        <v>33</v>
      </c>
      <c r="F1497">
        <v>2</v>
      </c>
      <c r="G1497" t="s">
        <v>83</v>
      </c>
      <c r="H1497" t="s">
        <v>31</v>
      </c>
      <c r="I1497" t="str">
        <f>VLOOKUP(H1497,[1]CODE_SHEET!$A$2:$G$153,3,FALSE)</f>
        <v>Agaricia</v>
      </c>
      <c r="J1497" t="str">
        <f>VLOOKUP(H1497,[1]CODE_SHEET!$A$2:$G$153,4,FALSE)</f>
        <v>agaricites</v>
      </c>
      <c r="K1497" s="1">
        <v>12</v>
      </c>
      <c r="L1497" s="1">
        <v>10</v>
      </c>
      <c r="M1497" s="1">
        <v>4</v>
      </c>
      <c r="N1497">
        <f t="shared" si="71"/>
        <v>138.23007675795088</v>
      </c>
      <c r="O1497">
        <v>10</v>
      </c>
      <c r="P1497" t="s">
        <v>29</v>
      </c>
      <c r="Q1497" t="s">
        <v>30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f t="shared" si="69"/>
        <v>0</v>
      </c>
      <c r="Y1497">
        <f t="shared" si="70"/>
        <v>138.23007675795088</v>
      </c>
    </row>
    <row r="1498" spans="1:25">
      <c r="A1498">
        <v>2021</v>
      </c>
      <c r="B1498" t="s">
        <v>25</v>
      </c>
      <c r="C1498">
        <v>28</v>
      </c>
      <c r="D1498" t="s">
        <v>54</v>
      </c>
      <c r="E1498">
        <v>33</v>
      </c>
      <c r="F1498">
        <v>2</v>
      </c>
      <c r="G1498" t="s">
        <v>83</v>
      </c>
      <c r="H1498" t="s">
        <v>34</v>
      </c>
      <c r="I1498" t="str">
        <f>VLOOKUP(H1498,[1]CODE_SHEET!$A$2:$G$153,3,FALSE)</f>
        <v>Porites</v>
      </c>
      <c r="J1498" t="str">
        <f>VLOOKUP(H1498,[1]CODE_SHEET!$A$2:$G$153,4,FALSE)</f>
        <v>astreoides</v>
      </c>
      <c r="K1498" s="1">
        <v>6</v>
      </c>
      <c r="L1498" s="1">
        <v>5</v>
      </c>
      <c r="M1498" s="1">
        <v>5</v>
      </c>
      <c r="N1498">
        <f t="shared" si="71"/>
        <v>86.393797973719302</v>
      </c>
      <c r="O1498">
        <v>10</v>
      </c>
      <c r="P1498" t="s">
        <v>29</v>
      </c>
      <c r="Q1498" t="s">
        <v>30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f t="shared" si="69"/>
        <v>0</v>
      </c>
      <c r="Y1498">
        <f t="shared" si="70"/>
        <v>86.393797973719302</v>
      </c>
    </row>
    <row r="1499" spans="1:25">
      <c r="A1499">
        <v>2021</v>
      </c>
      <c r="B1499" t="s">
        <v>25</v>
      </c>
      <c r="C1499">
        <v>28</v>
      </c>
      <c r="D1499" t="s">
        <v>54</v>
      </c>
      <c r="E1499">
        <v>33</v>
      </c>
      <c r="F1499">
        <v>2</v>
      </c>
      <c r="G1499" t="s">
        <v>83</v>
      </c>
      <c r="H1499" t="s">
        <v>31</v>
      </c>
      <c r="I1499" t="str">
        <f>VLOOKUP(H1499,[1]CODE_SHEET!$A$2:$G$153,3,FALSE)</f>
        <v>Agaricia</v>
      </c>
      <c r="J1499" t="str">
        <f>VLOOKUP(H1499,[1]CODE_SHEET!$A$2:$G$153,4,FALSE)</f>
        <v>agaricites</v>
      </c>
      <c r="K1499" s="1">
        <v>10</v>
      </c>
      <c r="L1499" s="1">
        <v>10</v>
      </c>
      <c r="M1499" s="1">
        <v>6</v>
      </c>
      <c r="N1499">
        <f t="shared" si="71"/>
        <v>188.49555921538757</v>
      </c>
      <c r="O1499">
        <v>10</v>
      </c>
      <c r="P1499" t="s">
        <v>29</v>
      </c>
      <c r="Q1499" t="s">
        <v>30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f t="shared" si="69"/>
        <v>0</v>
      </c>
      <c r="Y1499">
        <f t="shared" si="70"/>
        <v>188.49555921538757</v>
      </c>
    </row>
    <row r="1500" spans="1:25">
      <c r="A1500">
        <v>2021</v>
      </c>
      <c r="B1500" t="s">
        <v>25</v>
      </c>
      <c r="C1500">
        <v>28</v>
      </c>
      <c r="D1500" t="s">
        <v>54</v>
      </c>
      <c r="E1500">
        <v>33</v>
      </c>
      <c r="F1500">
        <v>2</v>
      </c>
      <c r="G1500" t="s">
        <v>83</v>
      </c>
      <c r="H1500" t="s">
        <v>31</v>
      </c>
      <c r="I1500" t="str">
        <f>VLOOKUP(H1500,[1]CODE_SHEET!$A$2:$G$153,3,FALSE)</f>
        <v>Agaricia</v>
      </c>
      <c r="J1500" t="str">
        <f>VLOOKUP(H1500,[1]CODE_SHEET!$A$2:$G$153,4,FALSE)</f>
        <v>agaricites</v>
      </c>
      <c r="K1500" s="1">
        <v>10</v>
      </c>
      <c r="L1500" s="1">
        <v>10</v>
      </c>
      <c r="M1500" s="1">
        <v>2</v>
      </c>
      <c r="N1500">
        <f t="shared" si="71"/>
        <v>62.831853071795862</v>
      </c>
      <c r="O1500">
        <v>10</v>
      </c>
      <c r="P1500" t="s">
        <v>29</v>
      </c>
      <c r="Q1500" t="s">
        <v>30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f t="shared" si="69"/>
        <v>0</v>
      </c>
      <c r="Y1500">
        <f t="shared" si="70"/>
        <v>62.831853071795862</v>
      </c>
    </row>
    <row r="1501" spans="1:25">
      <c r="A1501">
        <v>2021</v>
      </c>
      <c r="B1501" t="s">
        <v>25</v>
      </c>
      <c r="C1501">
        <v>28</v>
      </c>
      <c r="D1501" t="s">
        <v>76</v>
      </c>
      <c r="E1501">
        <v>45</v>
      </c>
      <c r="F1501">
        <v>1</v>
      </c>
      <c r="G1501" t="s">
        <v>27</v>
      </c>
      <c r="H1501" t="s">
        <v>33</v>
      </c>
      <c r="I1501" t="str">
        <f>VLOOKUP(H1501,[1]CODE_SHEET!$A$2:$G$153,3,FALSE)</f>
        <v>Orbicella</v>
      </c>
      <c r="J1501" t="str">
        <f>VLOOKUP(H1501,[1]CODE_SHEET!$A$2:$G$153,4,FALSE)</f>
        <v>annularis</v>
      </c>
      <c r="K1501" s="1">
        <v>12</v>
      </c>
      <c r="L1501" s="1">
        <v>15</v>
      </c>
      <c r="M1501" s="1">
        <v>21</v>
      </c>
      <c r="N1501">
        <f t="shared" si="71"/>
        <v>890.64151729270634</v>
      </c>
      <c r="O1501">
        <v>10</v>
      </c>
      <c r="P1501" t="s">
        <v>29</v>
      </c>
      <c r="Q1501" t="s">
        <v>30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f t="shared" si="69"/>
        <v>0</v>
      </c>
      <c r="Y1501">
        <f t="shared" si="70"/>
        <v>890.64151729270634</v>
      </c>
    </row>
    <row r="1502" spans="1:25">
      <c r="A1502">
        <v>2021</v>
      </c>
      <c r="B1502" t="s">
        <v>25</v>
      </c>
      <c r="C1502">
        <v>28</v>
      </c>
      <c r="D1502" t="s">
        <v>76</v>
      </c>
      <c r="E1502">
        <v>45</v>
      </c>
      <c r="F1502">
        <v>1</v>
      </c>
      <c r="G1502" t="s">
        <v>27</v>
      </c>
      <c r="H1502" t="s">
        <v>31</v>
      </c>
      <c r="I1502" t="str">
        <f>VLOOKUP(H1502,[1]CODE_SHEET!$A$2:$G$153,3,FALSE)</f>
        <v>Agaricia</v>
      </c>
      <c r="J1502" t="str">
        <f>VLOOKUP(H1502,[1]CODE_SHEET!$A$2:$G$153,4,FALSE)</f>
        <v>agaricites</v>
      </c>
      <c r="K1502" s="1">
        <v>20</v>
      </c>
      <c r="L1502" s="1">
        <v>22</v>
      </c>
      <c r="M1502" s="1">
        <v>5</v>
      </c>
      <c r="N1502">
        <f t="shared" si="71"/>
        <v>329.86722862692829</v>
      </c>
      <c r="O1502">
        <v>10</v>
      </c>
      <c r="P1502" t="s">
        <v>29</v>
      </c>
      <c r="Q1502" t="s">
        <v>30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f t="shared" si="69"/>
        <v>0</v>
      </c>
      <c r="Y1502">
        <f t="shared" si="70"/>
        <v>329.86722862692829</v>
      </c>
    </row>
    <row r="1503" spans="1:25">
      <c r="A1503">
        <v>2021</v>
      </c>
      <c r="B1503" t="s">
        <v>25</v>
      </c>
      <c r="C1503">
        <v>28</v>
      </c>
      <c r="D1503" t="s">
        <v>76</v>
      </c>
      <c r="E1503">
        <v>45</v>
      </c>
      <c r="F1503">
        <v>1</v>
      </c>
      <c r="G1503" t="s">
        <v>27</v>
      </c>
      <c r="H1503" t="s">
        <v>46</v>
      </c>
      <c r="I1503" t="str">
        <f>VLOOKUP(H1503,[1]CODE_SHEET!$A$2:$G$153,3,FALSE)</f>
        <v>Leptoseris</v>
      </c>
      <c r="J1503" t="str">
        <f>VLOOKUP(H1503,[1]CODE_SHEET!$A$2:$G$153,4,FALSE)</f>
        <v>cucullatta</v>
      </c>
      <c r="K1503" s="1">
        <v>20</v>
      </c>
      <c r="L1503" s="1">
        <v>10</v>
      </c>
      <c r="M1503" s="1">
        <v>4</v>
      </c>
      <c r="N1503">
        <f t="shared" si="71"/>
        <v>188.49555921538757</v>
      </c>
      <c r="O1503">
        <v>10</v>
      </c>
      <c r="P1503" t="s">
        <v>29</v>
      </c>
      <c r="Q1503" t="s">
        <v>30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f t="shared" si="69"/>
        <v>0</v>
      </c>
      <c r="Y1503">
        <f t="shared" si="70"/>
        <v>188.49555921538757</v>
      </c>
    </row>
    <row r="1504" spans="1:25">
      <c r="A1504">
        <v>2021</v>
      </c>
      <c r="B1504" t="s">
        <v>25</v>
      </c>
      <c r="C1504">
        <v>28</v>
      </c>
      <c r="D1504" t="s">
        <v>76</v>
      </c>
      <c r="E1504">
        <v>45</v>
      </c>
      <c r="F1504">
        <v>1</v>
      </c>
      <c r="G1504" t="s">
        <v>27</v>
      </c>
      <c r="H1504" t="s">
        <v>34</v>
      </c>
      <c r="I1504" t="str">
        <f>VLOOKUP(H1504,[1]CODE_SHEET!$A$2:$G$153,3,FALSE)</f>
        <v>Porites</v>
      </c>
      <c r="J1504" t="str">
        <f>VLOOKUP(H1504,[1]CODE_SHEET!$A$2:$G$153,4,FALSE)</f>
        <v>astreoides</v>
      </c>
      <c r="K1504" s="1">
        <v>10</v>
      </c>
      <c r="L1504" s="1">
        <v>8</v>
      </c>
      <c r="M1504" s="1">
        <v>4</v>
      </c>
      <c r="N1504">
        <f t="shared" si="71"/>
        <v>113.09733552923255</v>
      </c>
      <c r="O1504">
        <v>10</v>
      </c>
      <c r="P1504" t="s">
        <v>29</v>
      </c>
      <c r="Q1504" t="s">
        <v>30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f t="shared" si="69"/>
        <v>0</v>
      </c>
      <c r="Y1504">
        <f t="shared" si="70"/>
        <v>113.09733552923255</v>
      </c>
    </row>
    <row r="1505" spans="1:25">
      <c r="A1505">
        <v>2021</v>
      </c>
      <c r="B1505" t="s">
        <v>25</v>
      </c>
      <c r="C1505">
        <v>28</v>
      </c>
      <c r="D1505" t="s">
        <v>76</v>
      </c>
      <c r="E1505">
        <v>45</v>
      </c>
      <c r="F1505">
        <v>1</v>
      </c>
      <c r="G1505" t="s">
        <v>27</v>
      </c>
      <c r="H1505" t="s">
        <v>38</v>
      </c>
      <c r="I1505" t="str">
        <f>VLOOKUP(H1505,[1]CODE_SHEET!$A$2:$G$153,3,FALSE)</f>
        <v>Orbicella</v>
      </c>
      <c r="J1505" t="str">
        <f>VLOOKUP(H1505,[1]CODE_SHEET!$A$2:$G$153,4,FALSE)</f>
        <v>faveolata</v>
      </c>
      <c r="K1505" s="1">
        <v>30</v>
      </c>
      <c r="L1505" s="1">
        <v>45</v>
      </c>
      <c r="M1505" s="1">
        <v>31</v>
      </c>
      <c r="N1505">
        <f t="shared" si="71"/>
        <v>3652.1014597981343</v>
      </c>
      <c r="O1505">
        <v>10</v>
      </c>
      <c r="P1505" t="s">
        <v>47</v>
      </c>
      <c r="Q1505" t="s">
        <v>84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f t="shared" ref="X1505:X1568" si="72">SUM(U1505:W1505)/100*N1505</f>
        <v>0</v>
      </c>
      <c r="Y1505">
        <f t="shared" si="70"/>
        <v>3652.1014597981343</v>
      </c>
    </row>
    <row r="1506" spans="1:25">
      <c r="A1506">
        <v>2021</v>
      </c>
      <c r="B1506" t="s">
        <v>25</v>
      </c>
      <c r="C1506">
        <v>28</v>
      </c>
      <c r="D1506" t="s">
        <v>76</v>
      </c>
      <c r="E1506">
        <v>45</v>
      </c>
      <c r="F1506">
        <v>1</v>
      </c>
      <c r="G1506" t="s">
        <v>27</v>
      </c>
      <c r="H1506" t="s">
        <v>38</v>
      </c>
      <c r="I1506" t="str">
        <f>VLOOKUP(H1506,[1]CODE_SHEET!$A$2:$G$153,3,FALSE)</f>
        <v>Orbicella</v>
      </c>
      <c r="J1506" t="str">
        <f>VLOOKUP(H1506,[1]CODE_SHEET!$A$2:$G$153,4,FALSE)</f>
        <v>faveolata</v>
      </c>
      <c r="K1506" s="1">
        <v>30</v>
      </c>
      <c r="L1506" s="1">
        <v>15</v>
      </c>
      <c r="M1506" s="1">
        <v>25</v>
      </c>
      <c r="N1506">
        <f t="shared" si="71"/>
        <v>1767.1458676442585</v>
      </c>
      <c r="O1506">
        <v>10</v>
      </c>
      <c r="P1506" t="s">
        <v>29</v>
      </c>
      <c r="Q1506" t="s">
        <v>30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f t="shared" si="72"/>
        <v>0</v>
      </c>
      <c r="Y1506">
        <f t="shared" si="70"/>
        <v>1767.1458676442585</v>
      </c>
    </row>
    <row r="1507" spans="1:25">
      <c r="A1507">
        <v>2021</v>
      </c>
      <c r="B1507" t="s">
        <v>25</v>
      </c>
      <c r="C1507">
        <v>28</v>
      </c>
      <c r="D1507" t="s">
        <v>76</v>
      </c>
      <c r="E1507">
        <v>45</v>
      </c>
      <c r="F1507">
        <v>1</v>
      </c>
      <c r="G1507" t="s">
        <v>27</v>
      </c>
      <c r="H1507" t="s">
        <v>31</v>
      </c>
      <c r="I1507" t="str">
        <f>VLOOKUP(H1507,[1]CODE_SHEET!$A$2:$G$153,3,FALSE)</f>
        <v>Agaricia</v>
      </c>
      <c r="J1507" t="str">
        <f>VLOOKUP(H1507,[1]CODE_SHEET!$A$2:$G$153,4,FALSE)</f>
        <v>agaricites</v>
      </c>
      <c r="K1507" s="1">
        <v>55</v>
      </c>
      <c r="L1507" s="1">
        <v>50</v>
      </c>
      <c r="M1507" s="1">
        <v>21</v>
      </c>
      <c r="N1507">
        <f t="shared" si="71"/>
        <v>3463.6059005827469</v>
      </c>
      <c r="O1507">
        <v>10</v>
      </c>
      <c r="P1507" t="s">
        <v>29</v>
      </c>
      <c r="Q1507" t="s">
        <v>30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f t="shared" si="72"/>
        <v>865.90147514568673</v>
      </c>
      <c r="Y1507">
        <f t="shared" si="70"/>
        <v>2597.7044254370603</v>
      </c>
    </row>
    <row r="1508" spans="1:25">
      <c r="A1508">
        <v>2021</v>
      </c>
      <c r="B1508" t="s">
        <v>25</v>
      </c>
      <c r="C1508">
        <v>28</v>
      </c>
      <c r="D1508" t="s">
        <v>76</v>
      </c>
      <c r="E1508">
        <v>45</v>
      </c>
      <c r="F1508">
        <v>1</v>
      </c>
      <c r="G1508" t="s">
        <v>27</v>
      </c>
      <c r="H1508" t="s">
        <v>32</v>
      </c>
      <c r="I1508" t="str">
        <f>VLOOKUP(H1508,[1]CODE_SHEET!$A$2:$G$153,3,FALSE)</f>
        <v>Porites</v>
      </c>
      <c r="J1508" t="str">
        <f>VLOOKUP(H1508,[1]CODE_SHEET!$A$2:$G$153,4,FALSE)</f>
        <v>porites</v>
      </c>
      <c r="K1508" s="1">
        <v>12</v>
      </c>
      <c r="L1508" s="1">
        <v>8</v>
      </c>
      <c r="M1508" s="1">
        <v>8</v>
      </c>
      <c r="N1508">
        <f t="shared" si="71"/>
        <v>251.32741228718345</v>
      </c>
      <c r="O1508">
        <v>10</v>
      </c>
      <c r="P1508" t="s">
        <v>29</v>
      </c>
      <c r="Q1508" t="s">
        <v>30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f t="shared" si="72"/>
        <v>0</v>
      </c>
      <c r="Y1508">
        <f t="shared" si="70"/>
        <v>251.32741228718345</v>
      </c>
    </row>
    <row r="1509" spans="1:25">
      <c r="A1509">
        <v>2021</v>
      </c>
      <c r="B1509" t="s">
        <v>25</v>
      </c>
      <c r="C1509">
        <v>28</v>
      </c>
      <c r="D1509" t="s">
        <v>76</v>
      </c>
      <c r="E1509">
        <v>45</v>
      </c>
      <c r="F1509">
        <v>1</v>
      </c>
      <c r="G1509" t="s">
        <v>27</v>
      </c>
      <c r="H1509" t="s">
        <v>46</v>
      </c>
      <c r="I1509" t="str">
        <f>VLOOKUP(H1509,[1]CODE_SHEET!$A$2:$G$153,3,FALSE)</f>
        <v>Leptoseris</v>
      </c>
      <c r="J1509" t="str">
        <f>VLOOKUP(H1509,[1]CODE_SHEET!$A$2:$G$153,4,FALSE)</f>
        <v>cucullatta</v>
      </c>
      <c r="K1509" s="1">
        <v>10</v>
      </c>
      <c r="L1509" s="1">
        <v>12</v>
      </c>
      <c r="M1509" s="1">
        <v>1</v>
      </c>
      <c r="N1509">
        <f t="shared" si="71"/>
        <v>34.557519189487721</v>
      </c>
      <c r="O1509">
        <v>10</v>
      </c>
      <c r="P1509" t="s">
        <v>29</v>
      </c>
      <c r="Q1509" t="s">
        <v>30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f t="shared" si="72"/>
        <v>0</v>
      </c>
      <c r="Y1509">
        <f t="shared" si="70"/>
        <v>34.557519189487721</v>
      </c>
    </row>
    <row r="1510" spans="1:25">
      <c r="A1510">
        <v>2021</v>
      </c>
      <c r="B1510" t="s">
        <v>25</v>
      </c>
      <c r="C1510">
        <v>28</v>
      </c>
      <c r="D1510" t="s">
        <v>76</v>
      </c>
      <c r="E1510">
        <v>45</v>
      </c>
      <c r="F1510">
        <v>1</v>
      </c>
      <c r="G1510" t="s">
        <v>27</v>
      </c>
      <c r="H1510" t="s">
        <v>40</v>
      </c>
      <c r="I1510" t="str">
        <f>VLOOKUP(H1510,[1]CODE_SHEET!$A$2:$G$153,3,FALSE)</f>
        <v>Siderastrea</v>
      </c>
      <c r="J1510" t="str">
        <f>VLOOKUP(H1510,[1]CODE_SHEET!$A$2:$G$153,4,FALSE)</f>
        <v>siderea</v>
      </c>
      <c r="K1510" s="1">
        <v>45</v>
      </c>
      <c r="L1510" s="1">
        <v>25</v>
      </c>
      <c r="M1510" s="1">
        <v>15</v>
      </c>
      <c r="N1510">
        <f t="shared" si="71"/>
        <v>1649.3361431346416</v>
      </c>
      <c r="O1510">
        <v>10</v>
      </c>
      <c r="P1510" t="s">
        <v>29</v>
      </c>
      <c r="Q1510" t="s">
        <v>30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30</v>
      </c>
      <c r="X1510">
        <f t="shared" si="72"/>
        <v>494.80084294039244</v>
      </c>
      <c r="Y1510">
        <f t="shared" si="70"/>
        <v>1154.5353001942492</v>
      </c>
    </row>
    <row r="1511" spans="1:25">
      <c r="A1511">
        <v>2021</v>
      </c>
      <c r="B1511" t="s">
        <v>25</v>
      </c>
      <c r="C1511">
        <v>28</v>
      </c>
      <c r="D1511" t="s">
        <v>76</v>
      </c>
      <c r="E1511">
        <v>45</v>
      </c>
      <c r="F1511">
        <v>1</v>
      </c>
      <c r="G1511" t="s">
        <v>27</v>
      </c>
      <c r="H1511" t="s">
        <v>43</v>
      </c>
      <c r="I1511" t="str">
        <f>VLOOKUP(H1511,[1]CODE_SHEET!$A$2:$G$153,3,FALSE)</f>
        <v>Eusmilia</v>
      </c>
      <c r="J1511" t="str">
        <f>VLOOKUP(H1511,[1]CODE_SHEET!$A$2:$G$153,4,FALSE)</f>
        <v>fastigiata</v>
      </c>
      <c r="K1511" s="1">
        <v>7</v>
      </c>
      <c r="L1511" s="1">
        <v>5</v>
      </c>
      <c r="M1511" s="1">
        <v>3</v>
      </c>
      <c r="N1511">
        <f t="shared" si="71"/>
        <v>56.548667764616276</v>
      </c>
      <c r="O1511">
        <v>10</v>
      </c>
      <c r="P1511" t="s">
        <v>29</v>
      </c>
      <c r="Q1511" t="s">
        <v>30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f t="shared" si="72"/>
        <v>0</v>
      </c>
      <c r="Y1511">
        <f t="shared" si="70"/>
        <v>56.548667764616276</v>
      </c>
    </row>
    <row r="1512" spans="1:25">
      <c r="A1512">
        <v>2021</v>
      </c>
      <c r="B1512" t="s">
        <v>25</v>
      </c>
      <c r="C1512">
        <v>28</v>
      </c>
      <c r="D1512" t="s">
        <v>76</v>
      </c>
      <c r="E1512">
        <v>45</v>
      </c>
      <c r="F1512">
        <v>1</v>
      </c>
      <c r="G1512" t="s">
        <v>27</v>
      </c>
      <c r="H1512" t="s">
        <v>46</v>
      </c>
      <c r="I1512" t="str">
        <f>VLOOKUP(H1512,[1]CODE_SHEET!$A$2:$G$153,3,FALSE)</f>
        <v>Leptoseris</v>
      </c>
      <c r="J1512" t="str">
        <f>VLOOKUP(H1512,[1]CODE_SHEET!$A$2:$G$153,4,FALSE)</f>
        <v>cucullatta</v>
      </c>
      <c r="K1512" s="1">
        <v>15</v>
      </c>
      <c r="L1512" s="1">
        <v>10</v>
      </c>
      <c r="M1512" s="1">
        <v>3</v>
      </c>
      <c r="N1512">
        <f t="shared" si="71"/>
        <v>117.80972450961723</v>
      </c>
      <c r="O1512">
        <v>10</v>
      </c>
      <c r="P1512" t="s">
        <v>29</v>
      </c>
      <c r="Q1512" t="s">
        <v>30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f t="shared" si="72"/>
        <v>0</v>
      </c>
      <c r="Y1512">
        <f t="shared" ref="Y1512:Y1575" si="73">N1512-X1512</f>
        <v>117.80972450961723</v>
      </c>
    </row>
    <row r="1513" spans="1:25">
      <c r="A1513">
        <v>2021</v>
      </c>
      <c r="B1513" t="s">
        <v>25</v>
      </c>
      <c r="C1513">
        <v>28</v>
      </c>
      <c r="D1513" t="s">
        <v>76</v>
      </c>
      <c r="E1513">
        <v>45</v>
      </c>
      <c r="F1513">
        <v>1</v>
      </c>
      <c r="G1513" t="s">
        <v>27</v>
      </c>
      <c r="H1513" t="s">
        <v>38</v>
      </c>
      <c r="I1513" t="str">
        <f>VLOOKUP(H1513,[1]CODE_SHEET!$A$2:$G$153,3,FALSE)</f>
        <v>Orbicella</v>
      </c>
      <c r="J1513" t="str">
        <f>VLOOKUP(H1513,[1]CODE_SHEET!$A$2:$G$153,4,FALSE)</f>
        <v>faveolata</v>
      </c>
      <c r="K1513" s="1">
        <v>25</v>
      </c>
      <c r="L1513" s="1">
        <v>20</v>
      </c>
      <c r="M1513" s="1">
        <v>25</v>
      </c>
      <c r="N1513">
        <f t="shared" si="71"/>
        <v>1767.1458676442585</v>
      </c>
      <c r="O1513">
        <v>10</v>
      </c>
      <c r="P1513" t="s">
        <v>29</v>
      </c>
      <c r="Q1513" t="s">
        <v>30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10</v>
      </c>
      <c r="X1513">
        <f t="shared" si="72"/>
        <v>176.71458676442586</v>
      </c>
      <c r="Y1513">
        <f t="shared" si="73"/>
        <v>1590.4312808798327</v>
      </c>
    </row>
    <row r="1514" spans="1:25">
      <c r="A1514">
        <v>2021</v>
      </c>
      <c r="B1514" t="s">
        <v>25</v>
      </c>
      <c r="C1514">
        <v>28</v>
      </c>
      <c r="D1514" t="s">
        <v>76</v>
      </c>
      <c r="E1514">
        <v>45</v>
      </c>
      <c r="F1514">
        <v>1</v>
      </c>
      <c r="G1514" t="s">
        <v>27</v>
      </c>
      <c r="H1514" t="s">
        <v>56</v>
      </c>
      <c r="I1514" t="str">
        <f>VLOOKUP(H1514,[1]CODE_SHEET!$A$2:$G$153,3,FALSE)</f>
        <v>Madracis</v>
      </c>
      <c r="J1514" t="str">
        <f>VLOOKUP(H1514,[1]CODE_SHEET!$A$2:$G$153,4,FALSE)</f>
        <v>decactis</v>
      </c>
      <c r="K1514" s="1">
        <v>8</v>
      </c>
      <c r="L1514" s="1">
        <v>8</v>
      </c>
      <c r="M1514" s="1">
        <v>4</v>
      </c>
      <c r="N1514">
        <f t="shared" si="71"/>
        <v>100.53096491487338</v>
      </c>
      <c r="O1514">
        <v>10</v>
      </c>
      <c r="P1514" t="s">
        <v>29</v>
      </c>
      <c r="Q1514" t="s">
        <v>30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f t="shared" si="72"/>
        <v>0</v>
      </c>
      <c r="Y1514">
        <f t="shared" si="73"/>
        <v>100.53096491487338</v>
      </c>
    </row>
    <row r="1515" spans="1:25">
      <c r="A1515">
        <v>2021</v>
      </c>
      <c r="B1515" t="s">
        <v>25</v>
      </c>
      <c r="C1515">
        <v>28</v>
      </c>
      <c r="D1515" t="s">
        <v>76</v>
      </c>
      <c r="E1515">
        <v>45</v>
      </c>
      <c r="F1515">
        <v>1</v>
      </c>
      <c r="G1515" t="s">
        <v>27</v>
      </c>
      <c r="H1515" t="s">
        <v>34</v>
      </c>
      <c r="I1515" t="str">
        <f>VLOOKUP(H1515,[1]CODE_SHEET!$A$2:$G$153,3,FALSE)</f>
        <v>Porites</v>
      </c>
      <c r="J1515" t="str">
        <f>VLOOKUP(H1515,[1]CODE_SHEET!$A$2:$G$153,4,FALSE)</f>
        <v>astreoides</v>
      </c>
      <c r="K1515" s="1">
        <v>12</v>
      </c>
      <c r="L1515" s="1">
        <v>5</v>
      </c>
      <c r="M1515" s="1">
        <v>1</v>
      </c>
      <c r="N1515">
        <f t="shared" si="71"/>
        <v>26.703537555513243</v>
      </c>
      <c r="O1515">
        <v>10</v>
      </c>
      <c r="P1515" t="s">
        <v>29</v>
      </c>
      <c r="Q1515" t="s">
        <v>30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f t="shared" si="72"/>
        <v>0</v>
      </c>
      <c r="Y1515">
        <f t="shared" si="73"/>
        <v>26.703537555513243</v>
      </c>
    </row>
    <row r="1516" spans="1:25">
      <c r="A1516">
        <v>2021</v>
      </c>
      <c r="B1516" t="s">
        <v>25</v>
      </c>
      <c r="C1516">
        <v>28</v>
      </c>
      <c r="D1516" t="s">
        <v>76</v>
      </c>
      <c r="E1516">
        <v>45</v>
      </c>
      <c r="F1516">
        <v>1</v>
      </c>
      <c r="G1516" t="s">
        <v>27</v>
      </c>
      <c r="H1516" t="s">
        <v>31</v>
      </c>
      <c r="I1516" t="str">
        <f>VLOOKUP(H1516,[1]CODE_SHEET!$A$2:$G$153,3,FALSE)</f>
        <v>Agaricia</v>
      </c>
      <c r="J1516" t="str">
        <f>VLOOKUP(H1516,[1]CODE_SHEET!$A$2:$G$153,4,FALSE)</f>
        <v>agaricites</v>
      </c>
      <c r="K1516" s="1">
        <v>15</v>
      </c>
      <c r="L1516" s="1">
        <v>25</v>
      </c>
      <c r="M1516" s="1">
        <v>15</v>
      </c>
      <c r="N1516">
        <f t="shared" si="71"/>
        <v>942.47779607693792</v>
      </c>
      <c r="O1516">
        <v>10</v>
      </c>
      <c r="P1516" t="s">
        <v>29</v>
      </c>
      <c r="Q1516" t="s">
        <v>30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15</v>
      </c>
      <c r="X1516">
        <f t="shared" si="72"/>
        <v>141.37166941154069</v>
      </c>
      <c r="Y1516">
        <f t="shared" si="73"/>
        <v>801.10612666539726</v>
      </c>
    </row>
    <row r="1517" spans="1:25">
      <c r="A1517">
        <v>2021</v>
      </c>
      <c r="B1517" t="s">
        <v>25</v>
      </c>
      <c r="C1517">
        <v>28</v>
      </c>
      <c r="D1517" t="s">
        <v>76</v>
      </c>
      <c r="E1517">
        <v>45</v>
      </c>
      <c r="F1517">
        <v>1</v>
      </c>
      <c r="G1517" t="s">
        <v>27</v>
      </c>
      <c r="H1517" t="s">
        <v>40</v>
      </c>
      <c r="I1517" t="str">
        <f>VLOOKUP(H1517,[1]CODE_SHEET!$A$2:$G$153,3,FALSE)</f>
        <v>Siderastrea</v>
      </c>
      <c r="J1517" t="str">
        <f>VLOOKUP(H1517,[1]CODE_SHEET!$A$2:$G$153,4,FALSE)</f>
        <v>siderea</v>
      </c>
      <c r="K1517" s="1">
        <v>7</v>
      </c>
      <c r="L1517" s="1">
        <v>5</v>
      </c>
      <c r="M1517" s="1">
        <v>3</v>
      </c>
      <c r="N1517">
        <f t="shared" si="71"/>
        <v>56.548667764616276</v>
      </c>
      <c r="O1517">
        <v>10</v>
      </c>
      <c r="P1517" t="s">
        <v>29</v>
      </c>
      <c r="Q1517" t="s">
        <v>30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f t="shared" si="72"/>
        <v>0</v>
      </c>
      <c r="Y1517">
        <f t="shared" si="73"/>
        <v>56.548667764616276</v>
      </c>
    </row>
    <row r="1518" spans="1:25">
      <c r="A1518">
        <v>2021</v>
      </c>
      <c r="B1518" t="s">
        <v>25</v>
      </c>
      <c r="C1518">
        <v>28</v>
      </c>
      <c r="D1518" t="s">
        <v>76</v>
      </c>
      <c r="E1518">
        <v>45</v>
      </c>
      <c r="F1518">
        <v>1</v>
      </c>
      <c r="G1518" t="s">
        <v>27</v>
      </c>
      <c r="H1518" t="s">
        <v>38</v>
      </c>
      <c r="I1518" t="str">
        <f>VLOOKUP(H1518,[1]CODE_SHEET!$A$2:$G$153,3,FALSE)</f>
        <v>Orbicella</v>
      </c>
      <c r="J1518" t="str">
        <f>VLOOKUP(H1518,[1]CODE_SHEET!$A$2:$G$153,4,FALSE)</f>
        <v>faveolata</v>
      </c>
      <c r="K1518" s="1">
        <v>32</v>
      </c>
      <c r="L1518" s="1">
        <v>25</v>
      </c>
      <c r="M1518" s="1">
        <v>35</v>
      </c>
      <c r="N1518">
        <f t="shared" si="71"/>
        <v>3133.738671955819</v>
      </c>
      <c r="O1518">
        <v>10</v>
      </c>
      <c r="P1518" t="s">
        <v>29</v>
      </c>
      <c r="Q1518" t="s">
        <v>30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f t="shared" si="72"/>
        <v>0</v>
      </c>
      <c r="Y1518">
        <f t="shared" si="73"/>
        <v>3133.738671955819</v>
      </c>
    </row>
    <row r="1519" spans="1:25">
      <c r="A1519">
        <v>2021</v>
      </c>
      <c r="B1519" t="s">
        <v>25</v>
      </c>
      <c r="C1519">
        <v>28</v>
      </c>
      <c r="D1519" t="s">
        <v>76</v>
      </c>
      <c r="E1519">
        <v>45</v>
      </c>
      <c r="F1519">
        <v>1</v>
      </c>
      <c r="G1519" t="s">
        <v>27</v>
      </c>
      <c r="H1519" t="s">
        <v>42</v>
      </c>
      <c r="I1519" t="str">
        <f>VLOOKUP(H1519,[1]CODE_SHEET!$A$2:$G$153,3,FALSE)</f>
        <v>Agaricia</v>
      </c>
      <c r="J1519" t="str">
        <f>VLOOKUP(H1519,[1]CODE_SHEET!$A$2:$G$153,4,FALSE)</f>
        <v>humilis</v>
      </c>
      <c r="K1519" s="1">
        <v>6</v>
      </c>
      <c r="L1519" s="1">
        <v>4</v>
      </c>
      <c r="M1519" s="1">
        <v>4</v>
      </c>
      <c r="N1519">
        <f t="shared" si="71"/>
        <v>62.831853071795862</v>
      </c>
      <c r="O1519">
        <v>10</v>
      </c>
      <c r="P1519" t="s">
        <v>29</v>
      </c>
      <c r="Q1519" t="s">
        <v>30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f t="shared" si="72"/>
        <v>0</v>
      </c>
      <c r="Y1519">
        <f t="shared" si="73"/>
        <v>62.831853071795862</v>
      </c>
    </row>
    <row r="1520" spans="1:25">
      <c r="A1520">
        <v>2021</v>
      </c>
      <c r="B1520" t="s">
        <v>25</v>
      </c>
      <c r="C1520">
        <v>28</v>
      </c>
      <c r="D1520" t="s">
        <v>76</v>
      </c>
      <c r="E1520">
        <v>45</v>
      </c>
      <c r="F1520">
        <v>1</v>
      </c>
      <c r="G1520" t="s">
        <v>27</v>
      </c>
      <c r="H1520" t="s">
        <v>32</v>
      </c>
      <c r="I1520" t="str">
        <f>VLOOKUP(H1520,[1]CODE_SHEET!$A$2:$G$153,3,FALSE)</f>
        <v>Porites</v>
      </c>
      <c r="J1520" t="str">
        <f>VLOOKUP(H1520,[1]CODE_SHEET!$A$2:$G$153,4,FALSE)</f>
        <v>porites</v>
      </c>
      <c r="K1520" s="1">
        <v>35</v>
      </c>
      <c r="L1520" s="1">
        <v>45</v>
      </c>
      <c r="M1520" s="1">
        <v>21</v>
      </c>
      <c r="N1520">
        <f t="shared" si="71"/>
        <v>2638.9378290154264</v>
      </c>
      <c r="O1520">
        <v>10</v>
      </c>
      <c r="P1520" t="s">
        <v>29</v>
      </c>
      <c r="Q1520" t="s">
        <v>30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35</v>
      </c>
      <c r="X1520">
        <f t="shared" si="72"/>
        <v>923.62824015539911</v>
      </c>
      <c r="Y1520">
        <f t="shared" si="73"/>
        <v>1715.3095888600274</v>
      </c>
    </row>
    <row r="1521" spans="1:25">
      <c r="A1521">
        <v>2021</v>
      </c>
      <c r="B1521" t="s">
        <v>25</v>
      </c>
      <c r="C1521">
        <v>28</v>
      </c>
      <c r="D1521" t="s">
        <v>76</v>
      </c>
      <c r="E1521">
        <v>45</v>
      </c>
      <c r="F1521">
        <v>1</v>
      </c>
      <c r="G1521" t="s">
        <v>27</v>
      </c>
      <c r="H1521" t="s">
        <v>31</v>
      </c>
      <c r="I1521" t="str">
        <f>VLOOKUP(H1521,[1]CODE_SHEET!$A$2:$G$153,3,FALSE)</f>
        <v>Agaricia</v>
      </c>
      <c r="J1521" t="str">
        <f>VLOOKUP(H1521,[1]CODE_SHEET!$A$2:$G$153,4,FALSE)</f>
        <v>agaricites</v>
      </c>
      <c r="K1521" s="1">
        <v>20</v>
      </c>
      <c r="L1521" s="1">
        <v>10</v>
      </c>
      <c r="M1521" s="1">
        <v>2</v>
      </c>
      <c r="N1521">
        <f t="shared" si="71"/>
        <v>94.247779607693786</v>
      </c>
      <c r="O1521">
        <v>10</v>
      </c>
      <c r="P1521" t="s">
        <v>29</v>
      </c>
      <c r="Q1521" t="s">
        <v>30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f t="shared" si="72"/>
        <v>0</v>
      </c>
      <c r="Y1521">
        <f t="shared" si="73"/>
        <v>94.247779607693786</v>
      </c>
    </row>
    <row r="1522" spans="1:25">
      <c r="A1522">
        <v>2021</v>
      </c>
      <c r="B1522" t="s">
        <v>25</v>
      </c>
      <c r="C1522">
        <v>28</v>
      </c>
      <c r="D1522" t="s">
        <v>76</v>
      </c>
      <c r="E1522">
        <v>45</v>
      </c>
      <c r="F1522">
        <v>1</v>
      </c>
      <c r="G1522" t="s">
        <v>27</v>
      </c>
      <c r="H1522" t="s">
        <v>37</v>
      </c>
      <c r="I1522" t="str">
        <f>VLOOKUP(H1522,[1]CODE_SHEET!$A$2:$G$153,3,FALSE)</f>
        <v>Agaricia</v>
      </c>
      <c r="J1522" t="str">
        <f>VLOOKUP(H1522,[1]CODE_SHEET!$A$2:$G$153,4,FALSE)</f>
        <v>larmarcki</v>
      </c>
      <c r="K1522" s="1">
        <v>30</v>
      </c>
      <c r="L1522" s="1">
        <v>20</v>
      </c>
      <c r="M1522" s="1">
        <v>2</v>
      </c>
      <c r="N1522">
        <f t="shared" si="71"/>
        <v>157.07963267948963</v>
      </c>
      <c r="O1522">
        <v>10</v>
      </c>
      <c r="P1522" t="s">
        <v>29</v>
      </c>
      <c r="Q1522" t="s">
        <v>30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40</v>
      </c>
      <c r="X1522">
        <f t="shared" si="72"/>
        <v>62.831853071795855</v>
      </c>
      <c r="Y1522">
        <f t="shared" si="73"/>
        <v>94.247779607693786</v>
      </c>
    </row>
    <row r="1523" spans="1:25">
      <c r="A1523">
        <v>2021</v>
      </c>
      <c r="B1523" t="s">
        <v>25</v>
      </c>
      <c r="C1523">
        <v>28</v>
      </c>
      <c r="D1523" t="s">
        <v>76</v>
      </c>
      <c r="E1523">
        <v>45</v>
      </c>
      <c r="F1523">
        <v>1</v>
      </c>
      <c r="G1523" t="s">
        <v>27</v>
      </c>
      <c r="H1523" t="s">
        <v>38</v>
      </c>
      <c r="I1523" t="str">
        <f>VLOOKUP(H1523,[1]CODE_SHEET!$A$2:$G$153,3,FALSE)</f>
        <v>Orbicella</v>
      </c>
      <c r="J1523" t="str">
        <f>VLOOKUP(H1523,[1]CODE_SHEET!$A$2:$G$153,4,FALSE)</f>
        <v>faveolata</v>
      </c>
      <c r="K1523" s="1">
        <v>60</v>
      </c>
      <c r="L1523" s="1">
        <v>35</v>
      </c>
      <c r="M1523" s="1">
        <v>55</v>
      </c>
      <c r="N1523">
        <f t="shared" si="71"/>
        <v>8207.4108075033328</v>
      </c>
      <c r="O1523">
        <v>10</v>
      </c>
      <c r="P1523" t="s">
        <v>29</v>
      </c>
      <c r="Q1523" t="s">
        <v>30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50</v>
      </c>
      <c r="X1523">
        <f t="shared" si="72"/>
        <v>4103.7054037516664</v>
      </c>
      <c r="Y1523">
        <f t="shared" si="73"/>
        <v>4103.7054037516664</v>
      </c>
    </row>
    <row r="1524" spans="1:25">
      <c r="A1524">
        <v>2021</v>
      </c>
      <c r="B1524" t="s">
        <v>25</v>
      </c>
      <c r="C1524">
        <v>28</v>
      </c>
      <c r="D1524" t="s">
        <v>76</v>
      </c>
      <c r="E1524">
        <v>45</v>
      </c>
      <c r="F1524">
        <v>1</v>
      </c>
      <c r="G1524" t="s">
        <v>27</v>
      </c>
      <c r="H1524" t="s">
        <v>34</v>
      </c>
      <c r="I1524" t="str">
        <f>VLOOKUP(H1524,[1]CODE_SHEET!$A$2:$G$153,3,FALSE)</f>
        <v>Porites</v>
      </c>
      <c r="J1524" t="str">
        <f>VLOOKUP(H1524,[1]CODE_SHEET!$A$2:$G$153,4,FALSE)</f>
        <v>astreoides</v>
      </c>
      <c r="K1524" s="1">
        <v>15</v>
      </c>
      <c r="L1524" s="1">
        <v>15</v>
      </c>
      <c r="M1524" s="1">
        <v>12</v>
      </c>
      <c r="N1524">
        <f t="shared" si="71"/>
        <v>565.48667764616266</v>
      </c>
      <c r="O1524">
        <v>10</v>
      </c>
      <c r="P1524" t="s">
        <v>29</v>
      </c>
      <c r="Q1524" t="s">
        <v>30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f t="shared" si="72"/>
        <v>0</v>
      </c>
      <c r="Y1524">
        <f t="shared" si="73"/>
        <v>565.48667764616266</v>
      </c>
    </row>
    <row r="1525" spans="1:25">
      <c r="A1525">
        <v>2021</v>
      </c>
      <c r="B1525" t="s">
        <v>25</v>
      </c>
      <c r="C1525">
        <v>28</v>
      </c>
      <c r="D1525" t="s">
        <v>76</v>
      </c>
      <c r="E1525">
        <v>45</v>
      </c>
      <c r="F1525">
        <v>1</v>
      </c>
      <c r="G1525" t="s">
        <v>27</v>
      </c>
      <c r="H1525" t="s">
        <v>42</v>
      </c>
      <c r="I1525" t="str">
        <f>VLOOKUP(H1525,[1]CODE_SHEET!$A$2:$G$153,3,FALSE)</f>
        <v>Agaricia</v>
      </c>
      <c r="J1525" t="str">
        <f>VLOOKUP(H1525,[1]CODE_SHEET!$A$2:$G$153,4,FALSE)</f>
        <v>humilis</v>
      </c>
      <c r="K1525" s="1">
        <v>15</v>
      </c>
      <c r="L1525" s="1">
        <v>20</v>
      </c>
      <c r="M1525" s="1">
        <v>5</v>
      </c>
      <c r="N1525">
        <f t="shared" si="71"/>
        <v>274.88935718910693</v>
      </c>
      <c r="O1525">
        <v>10</v>
      </c>
      <c r="P1525" t="s">
        <v>29</v>
      </c>
      <c r="Q1525" t="s">
        <v>30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15</v>
      </c>
      <c r="X1525">
        <f t="shared" si="72"/>
        <v>41.233403578366037</v>
      </c>
      <c r="Y1525">
        <f t="shared" si="73"/>
        <v>233.65595361074088</v>
      </c>
    </row>
    <row r="1526" spans="1:25">
      <c r="A1526">
        <v>2021</v>
      </c>
      <c r="B1526" t="s">
        <v>25</v>
      </c>
      <c r="C1526">
        <v>28</v>
      </c>
      <c r="D1526" t="s">
        <v>76</v>
      </c>
      <c r="E1526">
        <v>45</v>
      </c>
      <c r="F1526">
        <v>1</v>
      </c>
      <c r="G1526" t="s">
        <v>27</v>
      </c>
      <c r="H1526" t="s">
        <v>46</v>
      </c>
      <c r="I1526" t="str">
        <f>VLOOKUP(H1526,[1]CODE_SHEET!$A$2:$G$153,3,FALSE)</f>
        <v>Leptoseris</v>
      </c>
      <c r="J1526" t="str">
        <f>VLOOKUP(H1526,[1]CODE_SHEET!$A$2:$G$153,4,FALSE)</f>
        <v>cucullatta</v>
      </c>
      <c r="K1526" s="1">
        <v>12</v>
      </c>
      <c r="L1526" s="1">
        <v>8</v>
      </c>
      <c r="M1526" s="1">
        <v>2</v>
      </c>
      <c r="N1526">
        <f t="shared" si="71"/>
        <v>62.831853071795862</v>
      </c>
      <c r="O1526">
        <v>10</v>
      </c>
      <c r="P1526" t="s">
        <v>29</v>
      </c>
      <c r="Q1526" t="s">
        <v>30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f t="shared" si="72"/>
        <v>0</v>
      </c>
      <c r="Y1526">
        <f t="shared" si="73"/>
        <v>62.831853071795862</v>
      </c>
    </row>
    <row r="1527" spans="1:25">
      <c r="A1527">
        <v>2021</v>
      </c>
      <c r="B1527" t="s">
        <v>25</v>
      </c>
      <c r="C1527">
        <v>28</v>
      </c>
      <c r="D1527" t="s">
        <v>76</v>
      </c>
      <c r="E1527">
        <v>45</v>
      </c>
      <c r="F1527">
        <v>1</v>
      </c>
      <c r="G1527" t="s">
        <v>27</v>
      </c>
      <c r="H1527" t="s">
        <v>31</v>
      </c>
      <c r="I1527" t="str">
        <f>VLOOKUP(H1527,[1]CODE_SHEET!$A$2:$G$153,3,FALSE)</f>
        <v>Agaricia</v>
      </c>
      <c r="J1527" t="str">
        <f>VLOOKUP(H1527,[1]CODE_SHEET!$A$2:$G$153,4,FALSE)</f>
        <v>agaricites</v>
      </c>
      <c r="K1527" s="1">
        <v>25</v>
      </c>
      <c r="L1527" s="1">
        <v>35</v>
      </c>
      <c r="M1527" s="1">
        <v>1</v>
      </c>
      <c r="N1527">
        <f t="shared" si="71"/>
        <v>94.247779607693786</v>
      </c>
      <c r="O1527">
        <v>10</v>
      </c>
      <c r="P1527" t="s">
        <v>29</v>
      </c>
      <c r="Q1527" t="s">
        <v>30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f t="shared" si="72"/>
        <v>0</v>
      </c>
      <c r="Y1527">
        <f t="shared" si="73"/>
        <v>94.247779607693786</v>
      </c>
    </row>
    <row r="1528" spans="1:25">
      <c r="A1528">
        <v>2021</v>
      </c>
      <c r="B1528" t="s">
        <v>25</v>
      </c>
      <c r="C1528">
        <v>28</v>
      </c>
      <c r="D1528" t="s">
        <v>76</v>
      </c>
      <c r="E1528">
        <v>45</v>
      </c>
      <c r="F1528">
        <v>1</v>
      </c>
      <c r="G1528" t="s">
        <v>27</v>
      </c>
      <c r="H1528" t="s">
        <v>33</v>
      </c>
      <c r="I1528" t="str">
        <f>VLOOKUP(H1528,[1]CODE_SHEET!$A$2:$G$153,3,FALSE)</f>
        <v>Orbicella</v>
      </c>
      <c r="J1528" t="str">
        <f>VLOOKUP(H1528,[1]CODE_SHEET!$A$2:$G$153,4,FALSE)</f>
        <v>annularis</v>
      </c>
      <c r="K1528" s="1">
        <v>100</v>
      </c>
      <c r="L1528" s="1">
        <v>110</v>
      </c>
      <c r="M1528" s="1">
        <v>41</v>
      </c>
      <c r="N1528">
        <f t="shared" si="71"/>
        <v>13524.556373704061</v>
      </c>
      <c r="O1528">
        <v>10</v>
      </c>
      <c r="P1528" t="s">
        <v>29</v>
      </c>
      <c r="Q1528" t="s">
        <v>30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40</v>
      </c>
      <c r="X1528">
        <f t="shared" si="72"/>
        <v>5409.8225494816252</v>
      </c>
      <c r="Y1528">
        <f t="shared" si="73"/>
        <v>8114.7338242224359</v>
      </c>
    </row>
    <row r="1529" spans="1:25">
      <c r="A1529">
        <v>2021</v>
      </c>
      <c r="B1529" t="s">
        <v>25</v>
      </c>
      <c r="C1529">
        <v>28</v>
      </c>
      <c r="D1529" t="s">
        <v>76</v>
      </c>
      <c r="E1529">
        <v>45</v>
      </c>
      <c r="F1529">
        <v>1</v>
      </c>
      <c r="G1529" t="s">
        <v>27</v>
      </c>
      <c r="H1529" t="s">
        <v>31</v>
      </c>
      <c r="I1529" t="str">
        <f>VLOOKUP(H1529,[1]CODE_SHEET!$A$2:$G$153,3,FALSE)</f>
        <v>Agaricia</v>
      </c>
      <c r="J1529" t="str">
        <f>VLOOKUP(H1529,[1]CODE_SHEET!$A$2:$G$153,4,FALSE)</f>
        <v>agaricites</v>
      </c>
      <c r="K1529" s="1">
        <v>30</v>
      </c>
      <c r="L1529" s="1">
        <v>20</v>
      </c>
      <c r="M1529" s="1">
        <v>15</v>
      </c>
      <c r="N1529">
        <f t="shared" si="71"/>
        <v>1178.0972450961724</v>
      </c>
      <c r="O1529">
        <v>10</v>
      </c>
      <c r="P1529" t="s">
        <v>29</v>
      </c>
      <c r="Q1529" t="s">
        <v>30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20</v>
      </c>
      <c r="X1529">
        <f t="shared" si="72"/>
        <v>235.61944901923448</v>
      </c>
      <c r="Y1529">
        <f t="shared" si="73"/>
        <v>942.47779607693792</v>
      </c>
    </row>
    <row r="1530" spans="1:25">
      <c r="A1530">
        <v>2021</v>
      </c>
      <c r="B1530" t="s">
        <v>25</v>
      </c>
      <c r="C1530">
        <v>28</v>
      </c>
      <c r="D1530" t="s">
        <v>76</v>
      </c>
      <c r="E1530">
        <v>45</v>
      </c>
      <c r="F1530">
        <v>1</v>
      </c>
      <c r="G1530" t="s">
        <v>27</v>
      </c>
      <c r="H1530" t="s">
        <v>38</v>
      </c>
      <c r="I1530" t="str">
        <f>VLOOKUP(H1530,[1]CODE_SHEET!$A$2:$G$153,3,FALSE)</f>
        <v>Orbicella</v>
      </c>
      <c r="J1530" t="str">
        <f>VLOOKUP(H1530,[1]CODE_SHEET!$A$2:$G$153,4,FALSE)</f>
        <v>faveolata</v>
      </c>
      <c r="K1530" s="1">
        <v>12</v>
      </c>
      <c r="L1530" s="1">
        <v>12</v>
      </c>
      <c r="M1530" s="1">
        <v>11</v>
      </c>
      <c r="N1530">
        <f t="shared" si="71"/>
        <v>414.69023027385271</v>
      </c>
      <c r="O1530">
        <v>10</v>
      </c>
      <c r="P1530" t="s">
        <v>29</v>
      </c>
      <c r="Q1530" t="s">
        <v>30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f t="shared" si="72"/>
        <v>0</v>
      </c>
      <c r="Y1530">
        <f t="shared" si="73"/>
        <v>414.69023027385271</v>
      </c>
    </row>
    <row r="1531" spans="1:25">
      <c r="A1531">
        <v>2021</v>
      </c>
      <c r="B1531" t="s">
        <v>25</v>
      </c>
      <c r="C1531">
        <v>28</v>
      </c>
      <c r="D1531" t="s">
        <v>76</v>
      </c>
      <c r="E1531">
        <v>45</v>
      </c>
      <c r="F1531">
        <v>1</v>
      </c>
      <c r="G1531" t="s">
        <v>27</v>
      </c>
      <c r="H1531" t="s">
        <v>34</v>
      </c>
      <c r="I1531" t="str">
        <f>VLOOKUP(H1531,[1]CODE_SHEET!$A$2:$G$153,3,FALSE)</f>
        <v>Porites</v>
      </c>
      <c r="J1531" t="str">
        <f>VLOOKUP(H1531,[1]CODE_SHEET!$A$2:$G$153,4,FALSE)</f>
        <v>astreoides</v>
      </c>
      <c r="K1531" s="1">
        <v>10</v>
      </c>
      <c r="L1531" s="1">
        <v>10</v>
      </c>
      <c r="M1531" s="1">
        <v>1</v>
      </c>
      <c r="N1531">
        <f t="shared" si="71"/>
        <v>31.415926535897931</v>
      </c>
      <c r="O1531">
        <v>10</v>
      </c>
      <c r="P1531" t="s">
        <v>29</v>
      </c>
      <c r="Q1531" t="s">
        <v>30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f t="shared" si="72"/>
        <v>0</v>
      </c>
      <c r="Y1531">
        <f t="shared" si="73"/>
        <v>31.415926535897931</v>
      </c>
    </row>
    <row r="1532" spans="1:25">
      <c r="A1532">
        <v>2021</v>
      </c>
      <c r="B1532" t="s">
        <v>25</v>
      </c>
      <c r="C1532">
        <v>28</v>
      </c>
      <c r="D1532" t="s">
        <v>76</v>
      </c>
      <c r="E1532">
        <v>45</v>
      </c>
      <c r="F1532">
        <v>1</v>
      </c>
      <c r="G1532" t="s">
        <v>27</v>
      </c>
      <c r="H1532" t="s">
        <v>37</v>
      </c>
      <c r="I1532" t="str">
        <f>VLOOKUP(H1532,[1]CODE_SHEET!$A$2:$G$153,3,FALSE)</f>
        <v>Agaricia</v>
      </c>
      <c r="J1532" t="str">
        <f>VLOOKUP(H1532,[1]CODE_SHEET!$A$2:$G$153,4,FALSE)</f>
        <v>larmarcki</v>
      </c>
      <c r="K1532" s="1">
        <v>12</v>
      </c>
      <c r="L1532" s="1">
        <v>8</v>
      </c>
      <c r="M1532" s="1">
        <v>1</v>
      </c>
      <c r="N1532">
        <f t="shared" si="71"/>
        <v>31.415926535897931</v>
      </c>
      <c r="O1532">
        <v>10</v>
      </c>
      <c r="P1532" t="s">
        <v>29</v>
      </c>
      <c r="Q1532" t="s">
        <v>30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f t="shared" si="72"/>
        <v>0</v>
      </c>
      <c r="Y1532">
        <f t="shared" si="73"/>
        <v>31.415926535897931</v>
      </c>
    </row>
    <row r="1533" spans="1:25">
      <c r="A1533">
        <v>2021</v>
      </c>
      <c r="B1533" t="s">
        <v>25</v>
      </c>
      <c r="C1533">
        <v>28</v>
      </c>
      <c r="D1533" t="s">
        <v>76</v>
      </c>
      <c r="E1533">
        <v>45</v>
      </c>
      <c r="F1533">
        <v>1</v>
      </c>
      <c r="G1533" t="s">
        <v>27</v>
      </c>
      <c r="H1533" t="s">
        <v>38</v>
      </c>
      <c r="I1533" t="str">
        <f>VLOOKUP(H1533,[1]CODE_SHEET!$A$2:$G$153,3,FALSE)</f>
        <v>Orbicella</v>
      </c>
      <c r="J1533" t="str">
        <f>VLOOKUP(H1533,[1]CODE_SHEET!$A$2:$G$153,4,FALSE)</f>
        <v>faveolata</v>
      </c>
      <c r="K1533" s="1">
        <v>12</v>
      </c>
      <c r="L1533" s="1">
        <v>15</v>
      </c>
      <c r="M1533" s="1">
        <v>21</v>
      </c>
      <c r="N1533">
        <f t="shared" si="71"/>
        <v>890.64151729270634</v>
      </c>
      <c r="O1533">
        <v>10</v>
      </c>
      <c r="P1533" t="s">
        <v>29</v>
      </c>
      <c r="Q1533" t="s">
        <v>30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f t="shared" si="72"/>
        <v>0</v>
      </c>
      <c r="Y1533">
        <f t="shared" si="73"/>
        <v>890.64151729270634</v>
      </c>
    </row>
    <row r="1534" spans="1:25">
      <c r="A1534">
        <v>2021</v>
      </c>
      <c r="B1534" t="s">
        <v>25</v>
      </c>
      <c r="C1534">
        <v>28</v>
      </c>
      <c r="D1534" t="s">
        <v>76</v>
      </c>
      <c r="E1534">
        <v>45</v>
      </c>
      <c r="F1534">
        <v>1</v>
      </c>
      <c r="G1534" t="s">
        <v>27</v>
      </c>
      <c r="H1534" t="s">
        <v>31</v>
      </c>
      <c r="I1534" t="str">
        <f>VLOOKUP(H1534,[1]CODE_SHEET!$A$2:$G$153,3,FALSE)</f>
        <v>Agaricia</v>
      </c>
      <c r="J1534" t="str">
        <f>VLOOKUP(H1534,[1]CODE_SHEET!$A$2:$G$153,4,FALSE)</f>
        <v>agaricites</v>
      </c>
      <c r="K1534" s="1">
        <v>5</v>
      </c>
      <c r="L1534" s="1">
        <v>5</v>
      </c>
      <c r="M1534" s="1">
        <v>2</v>
      </c>
      <c r="N1534">
        <f t="shared" si="71"/>
        <v>31.415926535897931</v>
      </c>
      <c r="O1534">
        <v>10</v>
      </c>
      <c r="P1534" t="s">
        <v>29</v>
      </c>
      <c r="Q1534" t="s">
        <v>30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f t="shared" si="72"/>
        <v>0</v>
      </c>
      <c r="Y1534">
        <f t="shared" si="73"/>
        <v>31.415926535897931</v>
      </c>
    </row>
    <row r="1535" spans="1:25">
      <c r="A1535">
        <v>2021</v>
      </c>
      <c r="B1535" t="s">
        <v>25</v>
      </c>
      <c r="C1535">
        <v>28</v>
      </c>
      <c r="D1535" t="s">
        <v>76</v>
      </c>
      <c r="E1535">
        <v>45</v>
      </c>
      <c r="F1535">
        <v>1</v>
      </c>
      <c r="G1535" t="s">
        <v>27</v>
      </c>
      <c r="H1535" t="s">
        <v>63</v>
      </c>
      <c r="I1535" t="str">
        <f>VLOOKUP(H1535,[1]CODE_SHEET!$A$2:$G$153,3,FALSE)</f>
        <v>Agaricia</v>
      </c>
      <c r="J1535" t="str">
        <f>VLOOKUP(H1535,[1]CODE_SHEET!$A$2:$G$153,4,FALSE)</f>
        <v>tenuifolia</v>
      </c>
      <c r="K1535" s="1">
        <v>18</v>
      </c>
      <c r="L1535" s="1">
        <v>5</v>
      </c>
      <c r="M1535" s="1">
        <v>15</v>
      </c>
      <c r="N1535">
        <f t="shared" si="71"/>
        <v>541.92473274423924</v>
      </c>
      <c r="O1535">
        <v>10</v>
      </c>
      <c r="P1535" t="s">
        <v>29</v>
      </c>
      <c r="Q1535" t="s">
        <v>30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f t="shared" si="72"/>
        <v>0</v>
      </c>
      <c r="Y1535">
        <f t="shared" si="73"/>
        <v>541.92473274423924</v>
      </c>
    </row>
    <row r="1536" spans="1:25">
      <c r="A1536">
        <v>2021</v>
      </c>
      <c r="B1536" t="s">
        <v>25</v>
      </c>
      <c r="C1536">
        <v>28</v>
      </c>
      <c r="D1536" t="s">
        <v>76</v>
      </c>
      <c r="E1536">
        <v>45</v>
      </c>
      <c r="F1536">
        <v>1</v>
      </c>
      <c r="G1536" t="s">
        <v>27</v>
      </c>
      <c r="H1536" t="s">
        <v>32</v>
      </c>
      <c r="I1536" t="str">
        <f>VLOOKUP(H1536,[1]CODE_SHEET!$A$2:$G$153,3,FALSE)</f>
        <v>Porites</v>
      </c>
      <c r="J1536" t="str">
        <f>VLOOKUP(H1536,[1]CODE_SHEET!$A$2:$G$153,4,FALSE)</f>
        <v>porites</v>
      </c>
      <c r="K1536" s="1">
        <v>12</v>
      </c>
      <c r="L1536" s="1">
        <v>5</v>
      </c>
      <c r="M1536" s="1">
        <v>11</v>
      </c>
      <c r="N1536">
        <f t="shared" si="71"/>
        <v>293.73891311064568</v>
      </c>
      <c r="O1536">
        <v>10</v>
      </c>
      <c r="P1536" t="s">
        <v>29</v>
      </c>
      <c r="Q1536" t="s">
        <v>30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f t="shared" si="72"/>
        <v>0</v>
      </c>
      <c r="Y1536">
        <f t="shared" si="73"/>
        <v>293.73891311064568</v>
      </c>
    </row>
    <row r="1537" spans="1:25">
      <c r="A1537">
        <v>2021</v>
      </c>
      <c r="B1537" t="s">
        <v>25</v>
      </c>
      <c r="C1537">
        <v>28</v>
      </c>
      <c r="D1537" t="s">
        <v>76</v>
      </c>
      <c r="E1537">
        <v>45</v>
      </c>
      <c r="F1537">
        <v>1</v>
      </c>
      <c r="G1537" t="s">
        <v>27</v>
      </c>
      <c r="H1537" t="s">
        <v>31</v>
      </c>
      <c r="I1537" t="str">
        <f>VLOOKUP(H1537,[1]CODE_SHEET!$A$2:$G$153,3,FALSE)</f>
        <v>Agaricia</v>
      </c>
      <c r="J1537" t="str">
        <f>VLOOKUP(H1537,[1]CODE_SHEET!$A$2:$G$153,4,FALSE)</f>
        <v>agaricites</v>
      </c>
      <c r="K1537" s="1">
        <v>15</v>
      </c>
      <c r="L1537" s="1">
        <v>5</v>
      </c>
      <c r="M1537" s="1">
        <v>5</v>
      </c>
      <c r="N1537">
        <f t="shared" si="71"/>
        <v>157.07963267948966</v>
      </c>
      <c r="O1537">
        <v>10</v>
      </c>
      <c r="P1537" t="s">
        <v>29</v>
      </c>
      <c r="Q1537" t="s">
        <v>30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10</v>
      </c>
      <c r="X1537">
        <f t="shared" si="72"/>
        <v>15.707963267948967</v>
      </c>
      <c r="Y1537">
        <f t="shared" si="73"/>
        <v>141.37166941154069</v>
      </c>
    </row>
    <row r="1538" spans="1:25">
      <c r="A1538">
        <v>2021</v>
      </c>
      <c r="B1538" t="s">
        <v>25</v>
      </c>
      <c r="C1538">
        <v>28</v>
      </c>
      <c r="D1538" t="s">
        <v>76</v>
      </c>
      <c r="E1538">
        <v>45</v>
      </c>
      <c r="F1538">
        <v>1</v>
      </c>
      <c r="G1538" t="s">
        <v>27</v>
      </c>
      <c r="H1538" t="s">
        <v>31</v>
      </c>
      <c r="I1538" t="str">
        <f>VLOOKUP(H1538,[1]CODE_SHEET!$A$2:$G$153,3,FALSE)</f>
        <v>Agaricia</v>
      </c>
      <c r="J1538" t="str">
        <f>VLOOKUP(H1538,[1]CODE_SHEET!$A$2:$G$153,4,FALSE)</f>
        <v>agaricites</v>
      </c>
      <c r="K1538" s="1">
        <v>35</v>
      </c>
      <c r="L1538" s="1">
        <v>10</v>
      </c>
      <c r="M1538" s="1">
        <v>1</v>
      </c>
      <c r="N1538">
        <f t="shared" si="71"/>
        <v>70.685834705770347</v>
      </c>
      <c r="O1538">
        <v>10</v>
      </c>
      <c r="P1538" t="s">
        <v>29</v>
      </c>
      <c r="Q1538" t="s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10</v>
      </c>
      <c r="X1538">
        <f t="shared" si="72"/>
        <v>7.0685834705770354</v>
      </c>
      <c r="Y1538">
        <f t="shared" si="73"/>
        <v>63.617251235193308</v>
      </c>
    </row>
    <row r="1539" spans="1:25">
      <c r="A1539">
        <v>2021</v>
      </c>
      <c r="B1539" t="s">
        <v>25</v>
      </c>
      <c r="C1539">
        <v>28</v>
      </c>
      <c r="D1539" t="s">
        <v>76</v>
      </c>
      <c r="E1539">
        <v>45</v>
      </c>
      <c r="F1539">
        <v>1</v>
      </c>
      <c r="G1539" t="s">
        <v>27</v>
      </c>
      <c r="H1539" t="s">
        <v>31</v>
      </c>
      <c r="I1539" t="str">
        <f>VLOOKUP(H1539,[1]CODE_SHEET!$A$2:$G$153,3,FALSE)</f>
        <v>Agaricia</v>
      </c>
      <c r="J1539" t="str">
        <f>VLOOKUP(H1539,[1]CODE_SHEET!$A$2:$G$153,4,FALSE)</f>
        <v>agaricites</v>
      </c>
      <c r="K1539" s="1">
        <v>40</v>
      </c>
      <c r="L1539" s="1">
        <v>35</v>
      </c>
      <c r="M1539" s="1">
        <v>5</v>
      </c>
      <c r="N1539">
        <f t="shared" ref="N1539:N1602" si="74">PI()*(K1539/2)*M1539+PI()*(L1539/2)*M1539</f>
        <v>589.0486225480862</v>
      </c>
      <c r="O1539">
        <v>10</v>
      </c>
      <c r="P1539" t="s">
        <v>29</v>
      </c>
      <c r="Q1539" t="s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f t="shared" si="72"/>
        <v>0</v>
      </c>
      <c r="Y1539">
        <f t="shared" si="73"/>
        <v>589.0486225480862</v>
      </c>
    </row>
    <row r="1540" spans="1:25">
      <c r="A1540">
        <v>2021</v>
      </c>
      <c r="B1540" t="s">
        <v>25</v>
      </c>
      <c r="C1540">
        <v>28</v>
      </c>
      <c r="D1540" t="s">
        <v>76</v>
      </c>
      <c r="E1540">
        <v>45</v>
      </c>
      <c r="F1540">
        <v>1</v>
      </c>
      <c r="G1540" t="s">
        <v>27</v>
      </c>
      <c r="H1540" t="s">
        <v>31</v>
      </c>
      <c r="I1540" t="str">
        <f>VLOOKUP(H1540,[1]CODE_SHEET!$A$2:$G$153,3,FALSE)</f>
        <v>Agaricia</v>
      </c>
      <c r="J1540" t="str">
        <f>VLOOKUP(H1540,[1]CODE_SHEET!$A$2:$G$153,4,FALSE)</f>
        <v>agaricites</v>
      </c>
      <c r="K1540" s="1">
        <v>50</v>
      </c>
      <c r="L1540" s="1">
        <v>40</v>
      </c>
      <c r="M1540" s="1">
        <v>8</v>
      </c>
      <c r="N1540">
        <f t="shared" si="74"/>
        <v>1130.9733552923256</v>
      </c>
      <c r="O1540">
        <v>10</v>
      </c>
      <c r="P1540" t="s">
        <v>29</v>
      </c>
      <c r="Q1540" t="s">
        <v>30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10</v>
      </c>
      <c r="X1540">
        <f t="shared" si="72"/>
        <v>113.09733552923257</v>
      </c>
      <c r="Y1540">
        <f t="shared" si="73"/>
        <v>1017.8760197630929</v>
      </c>
    </row>
    <row r="1541" spans="1:25">
      <c r="A1541">
        <v>2021</v>
      </c>
      <c r="B1541" t="s">
        <v>25</v>
      </c>
      <c r="C1541">
        <v>28</v>
      </c>
      <c r="D1541" t="s">
        <v>76</v>
      </c>
      <c r="E1541">
        <v>45</v>
      </c>
      <c r="F1541">
        <v>1</v>
      </c>
      <c r="G1541" t="s">
        <v>27</v>
      </c>
      <c r="H1541" t="s">
        <v>55</v>
      </c>
      <c r="I1541" t="str">
        <f>VLOOKUP(H1541,[1]CODE_SHEET!$A$2:$G$153,3,FALSE)</f>
        <v>Orbicella</v>
      </c>
      <c r="J1541" t="str">
        <f>VLOOKUP(H1541,[1]CODE_SHEET!$A$2:$G$153,4,FALSE)</f>
        <v>franksi</v>
      </c>
      <c r="K1541" s="1">
        <v>35</v>
      </c>
      <c r="L1541" s="1">
        <v>30</v>
      </c>
      <c r="M1541" s="1">
        <v>25</v>
      </c>
      <c r="N1541">
        <f t="shared" si="74"/>
        <v>2552.5440310417071</v>
      </c>
      <c r="O1541">
        <v>10</v>
      </c>
      <c r="P1541" t="s">
        <v>29</v>
      </c>
      <c r="Q1541" t="s">
        <v>30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f t="shared" si="72"/>
        <v>0</v>
      </c>
      <c r="Y1541">
        <f t="shared" si="73"/>
        <v>2552.5440310417071</v>
      </c>
    </row>
    <row r="1542" spans="1:25">
      <c r="A1542">
        <v>2021</v>
      </c>
      <c r="B1542" t="s">
        <v>25</v>
      </c>
      <c r="C1542">
        <v>28</v>
      </c>
      <c r="D1542" t="s">
        <v>76</v>
      </c>
      <c r="E1542">
        <v>45</v>
      </c>
      <c r="F1542">
        <v>1</v>
      </c>
      <c r="G1542" t="s">
        <v>27</v>
      </c>
      <c r="H1542" t="s">
        <v>46</v>
      </c>
      <c r="I1542" t="str">
        <f>VLOOKUP(H1542,[1]CODE_SHEET!$A$2:$G$153,3,FALSE)</f>
        <v>Leptoseris</v>
      </c>
      <c r="J1542" t="str">
        <f>VLOOKUP(H1542,[1]CODE_SHEET!$A$2:$G$153,4,FALSE)</f>
        <v>cucullatta</v>
      </c>
      <c r="K1542" s="1">
        <v>40</v>
      </c>
      <c r="L1542" s="1">
        <v>20</v>
      </c>
      <c r="M1542" s="1">
        <v>1</v>
      </c>
      <c r="N1542">
        <f t="shared" si="74"/>
        <v>94.247779607693786</v>
      </c>
      <c r="O1542">
        <v>10</v>
      </c>
      <c r="P1542" t="s">
        <v>29</v>
      </c>
      <c r="Q1542" t="s">
        <v>30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5</v>
      </c>
      <c r="X1542">
        <f t="shared" si="72"/>
        <v>4.7123889803846897</v>
      </c>
      <c r="Y1542">
        <f t="shared" si="73"/>
        <v>89.535390627309098</v>
      </c>
    </row>
    <row r="1543" spans="1:25">
      <c r="A1543">
        <v>2021</v>
      </c>
      <c r="B1543" t="s">
        <v>25</v>
      </c>
      <c r="C1543">
        <v>28</v>
      </c>
      <c r="D1543" t="s">
        <v>76</v>
      </c>
      <c r="E1543">
        <v>45</v>
      </c>
      <c r="F1543">
        <v>1</v>
      </c>
      <c r="G1543" t="s">
        <v>27</v>
      </c>
      <c r="H1543" t="s">
        <v>66</v>
      </c>
      <c r="I1543" t="str">
        <f>VLOOKUP(H1543,[1]CODE_SHEET!$A$2:$G$153,3,FALSE)</f>
        <v>Agaricia</v>
      </c>
      <c r="J1543" t="str">
        <f>VLOOKUP(H1543,[1]CODE_SHEET!$A$2:$G$153,4,FALSE)</f>
        <v>fragilis</v>
      </c>
      <c r="K1543" s="1">
        <v>18</v>
      </c>
      <c r="L1543" s="1">
        <v>15</v>
      </c>
      <c r="M1543" s="1">
        <v>1</v>
      </c>
      <c r="N1543">
        <f t="shared" si="74"/>
        <v>51.836278784231581</v>
      </c>
      <c r="O1543">
        <v>10</v>
      </c>
      <c r="P1543" t="s">
        <v>29</v>
      </c>
      <c r="Q1543" t="s">
        <v>30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f t="shared" si="72"/>
        <v>0</v>
      </c>
      <c r="Y1543">
        <f t="shared" si="73"/>
        <v>51.836278784231581</v>
      </c>
    </row>
    <row r="1544" spans="1:25">
      <c r="A1544">
        <v>2021</v>
      </c>
      <c r="B1544" t="s">
        <v>25</v>
      </c>
      <c r="C1544">
        <v>28</v>
      </c>
      <c r="D1544" t="s">
        <v>76</v>
      </c>
      <c r="E1544">
        <v>45</v>
      </c>
      <c r="F1544">
        <v>1</v>
      </c>
      <c r="G1544" t="s">
        <v>27</v>
      </c>
      <c r="H1544" t="s">
        <v>40</v>
      </c>
      <c r="I1544" t="str">
        <f>VLOOKUP(H1544,[1]CODE_SHEET!$A$2:$G$153,3,FALSE)</f>
        <v>Siderastrea</v>
      </c>
      <c r="J1544" t="str">
        <f>VLOOKUP(H1544,[1]CODE_SHEET!$A$2:$G$153,4,FALSE)</f>
        <v>siderea</v>
      </c>
      <c r="K1544" s="1">
        <v>15</v>
      </c>
      <c r="L1544" s="1">
        <v>15</v>
      </c>
      <c r="M1544" s="1">
        <v>3</v>
      </c>
      <c r="N1544">
        <f t="shared" si="74"/>
        <v>141.37166941154067</v>
      </c>
      <c r="O1544">
        <v>10</v>
      </c>
      <c r="P1544" t="s">
        <v>29</v>
      </c>
      <c r="Q1544" t="s">
        <v>30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f t="shared" si="72"/>
        <v>0</v>
      </c>
      <c r="Y1544">
        <f t="shared" si="73"/>
        <v>141.37166941154067</v>
      </c>
    </row>
    <row r="1545" spans="1:25">
      <c r="A1545">
        <v>2021</v>
      </c>
      <c r="B1545" t="s">
        <v>25</v>
      </c>
      <c r="C1545">
        <v>28</v>
      </c>
      <c r="D1545" t="s">
        <v>76</v>
      </c>
      <c r="E1545">
        <v>45</v>
      </c>
      <c r="F1545">
        <v>1</v>
      </c>
      <c r="G1545" t="s">
        <v>27</v>
      </c>
      <c r="H1545" t="s">
        <v>68</v>
      </c>
      <c r="I1545" t="str">
        <f>VLOOKUP(H1545,[1]CODE_SHEET!$A$2:$G$153,3,FALSE)</f>
        <v>Mycetophellia</v>
      </c>
      <c r="J1545" t="str">
        <f>VLOOKUP(H1545,[1]CODE_SHEET!$A$2:$G$153,4,FALSE)</f>
        <v>aliciae</v>
      </c>
      <c r="K1545" s="1">
        <v>15</v>
      </c>
      <c r="L1545" s="1">
        <v>10</v>
      </c>
      <c r="M1545" s="1">
        <v>1</v>
      </c>
      <c r="N1545">
        <f t="shared" si="74"/>
        <v>39.269908169872409</v>
      </c>
      <c r="O1545">
        <v>10</v>
      </c>
      <c r="P1545" t="s">
        <v>29</v>
      </c>
      <c r="Q1545" t="s">
        <v>30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f t="shared" si="72"/>
        <v>0</v>
      </c>
      <c r="Y1545">
        <f t="shared" si="73"/>
        <v>39.269908169872409</v>
      </c>
    </row>
    <row r="1546" spans="1:25">
      <c r="A1546">
        <v>2021</v>
      </c>
      <c r="B1546" t="s">
        <v>25</v>
      </c>
      <c r="C1546">
        <v>28</v>
      </c>
      <c r="D1546" t="s">
        <v>76</v>
      </c>
      <c r="E1546">
        <v>45</v>
      </c>
      <c r="F1546">
        <v>1</v>
      </c>
      <c r="G1546" t="s">
        <v>27</v>
      </c>
      <c r="H1546" t="s">
        <v>31</v>
      </c>
      <c r="I1546" t="str">
        <f>VLOOKUP(H1546,[1]CODE_SHEET!$A$2:$G$153,3,FALSE)</f>
        <v>Agaricia</v>
      </c>
      <c r="J1546" t="str">
        <f>VLOOKUP(H1546,[1]CODE_SHEET!$A$2:$G$153,4,FALSE)</f>
        <v>agaricites</v>
      </c>
      <c r="K1546" s="1">
        <v>25</v>
      </c>
      <c r="L1546" s="1">
        <v>20</v>
      </c>
      <c r="M1546" s="1">
        <v>2</v>
      </c>
      <c r="N1546">
        <f t="shared" si="74"/>
        <v>141.37166941154069</v>
      </c>
      <c r="O1546">
        <v>10</v>
      </c>
      <c r="P1546" t="s">
        <v>29</v>
      </c>
      <c r="Q1546" t="s">
        <v>30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f t="shared" si="72"/>
        <v>0</v>
      </c>
      <c r="Y1546">
        <f t="shared" si="73"/>
        <v>141.37166941154069</v>
      </c>
    </row>
    <row r="1547" spans="1:25">
      <c r="A1547">
        <v>2021</v>
      </c>
      <c r="B1547" t="s">
        <v>25</v>
      </c>
      <c r="C1547">
        <v>28</v>
      </c>
      <c r="D1547" t="s">
        <v>76</v>
      </c>
      <c r="E1547">
        <v>45</v>
      </c>
      <c r="F1547">
        <v>1</v>
      </c>
      <c r="G1547" t="s">
        <v>27</v>
      </c>
      <c r="H1547" t="s">
        <v>31</v>
      </c>
      <c r="I1547" t="str">
        <f>VLOOKUP(H1547,[1]CODE_SHEET!$A$2:$G$153,3,FALSE)</f>
        <v>Agaricia</v>
      </c>
      <c r="J1547" t="str">
        <f>VLOOKUP(H1547,[1]CODE_SHEET!$A$2:$G$153,4,FALSE)</f>
        <v>agaricites</v>
      </c>
      <c r="K1547" s="1">
        <v>20</v>
      </c>
      <c r="L1547" s="1">
        <v>12</v>
      </c>
      <c r="M1547" s="1">
        <v>1</v>
      </c>
      <c r="N1547">
        <f t="shared" si="74"/>
        <v>50.26548245743669</v>
      </c>
      <c r="O1547">
        <v>10</v>
      </c>
      <c r="P1547" t="s">
        <v>29</v>
      </c>
      <c r="Q1547" t="s">
        <v>30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f t="shared" si="72"/>
        <v>0</v>
      </c>
      <c r="Y1547">
        <f t="shared" si="73"/>
        <v>50.26548245743669</v>
      </c>
    </row>
    <row r="1548" spans="1:25">
      <c r="A1548">
        <v>2021</v>
      </c>
      <c r="B1548" t="s">
        <v>25</v>
      </c>
      <c r="C1548">
        <v>28</v>
      </c>
      <c r="D1548" t="s">
        <v>76</v>
      </c>
      <c r="E1548">
        <v>45</v>
      </c>
      <c r="F1548">
        <v>1</v>
      </c>
      <c r="G1548" t="s">
        <v>27</v>
      </c>
      <c r="H1548" t="s">
        <v>31</v>
      </c>
      <c r="I1548" t="str">
        <f>VLOOKUP(H1548,[1]CODE_SHEET!$A$2:$G$153,3,FALSE)</f>
        <v>Agaricia</v>
      </c>
      <c r="J1548" t="str">
        <f>VLOOKUP(H1548,[1]CODE_SHEET!$A$2:$G$153,4,FALSE)</f>
        <v>agaricites</v>
      </c>
      <c r="K1548" s="1">
        <v>20</v>
      </c>
      <c r="L1548" s="1">
        <v>10</v>
      </c>
      <c r="M1548" s="1">
        <v>1</v>
      </c>
      <c r="N1548">
        <f t="shared" si="74"/>
        <v>47.123889803846893</v>
      </c>
      <c r="O1548">
        <v>10</v>
      </c>
      <c r="P1548" t="s">
        <v>29</v>
      </c>
      <c r="Q1548" t="s">
        <v>30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f t="shared" si="72"/>
        <v>0</v>
      </c>
      <c r="Y1548">
        <f t="shared" si="73"/>
        <v>47.123889803846893</v>
      </c>
    </row>
    <row r="1549" spans="1:25">
      <c r="A1549">
        <v>2021</v>
      </c>
      <c r="B1549" t="s">
        <v>25</v>
      </c>
      <c r="C1549">
        <v>28</v>
      </c>
      <c r="D1549" t="s">
        <v>76</v>
      </c>
      <c r="E1549">
        <v>45</v>
      </c>
      <c r="F1549">
        <v>1</v>
      </c>
      <c r="G1549" t="s">
        <v>27</v>
      </c>
      <c r="H1549" t="s">
        <v>31</v>
      </c>
      <c r="I1549" t="str">
        <f>VLOOKUP(H1549,[1]CODE_SHEET!$A$2:$G$153,3,FALSE)</f>
        <v>Agaricia</v>
      </c>
      <c r="J1549" t="str">
        <f>VLOOKUP(H1549,[1]CODE_SHEET!$A$2:$G$153,4,FALSE)</f>
        <v>agaricites</v>
      </c>
      <c r="K1549" s="1">
        <v>6</v>
      </c>
      <c r="L1549" s="1">
        <v>6</v>
      </c>
      <c r="M1549" s="1">
        <v>3</v>
      </c>
      <c r="N1549">
        <f t="shared" si="74"/>
        <v>56.548667764616276</v>
      </c>
      <c r="O1549">
        <v>10</v>
      </c>
      <c r="P1549" t="s">
        <v>29</v>
      </c>
      <c r="Q1549" t="s">
        <v>30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f t="shared" si="72"/>
        <v>0</v>
      </c>
      <c r="Y1549">
        <f t="shared" si="73"/>
        <v>56.548667764616276</v>
      </c>
    </row>
    <row r="1550" spans="1:25">
      <c r="A1550">
        <v>2021</v>
      </c>
      <c r="B1550" t="s">
        <v>25</v>
      </c>
      <c r="C1550">
        <v>28</v>
      </c>
      <c r="D1550" t="s">
        <v>76</v>
      </c>
      <c r="E1550">
        <v>45</v>
      </c>
      <c r="F1550">
        <v>1</v>
      </c>
      <c r="G1550" t="s">
        <v>27</v>
      </c>
      <c r="H1550" t="s">
        <v>31</v>
      </c>
      <c r="I1550" t="str">
        <f>VLOOKUP(H1550,[1]CODE_SHEET!$A$2:$G$153,3,FALSE)</f>
        <v>Agaricia</v>
      </c>
      <c r="J1550" t="str">
        <f>VLOOKUP(H1550,[1]CODE_SHEET!$A$2:$G$153,4,FALSE)</f>
        <v>agaricites</v>
      </c>
      <c r="K1550" s="1">
        <v>35</v>
      </c>
      <c r="L1550" s="1">
        <v>25</v>
      </c>
      <c r="M1550" s="1">
        <v>1</v>
      </c>
      <c r="N1550">
        <f t="shared" si="74"/>
        <v>94.247779607693786</v>
      </c>
      <c r="O1550">
        <v>10</v>
      </c>
      <c r="P1550" t="s">
        <v>29</v>
      </c>
      <c r="Q1550" t="s">
        <v>30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f t="shared" si="72"/>
        <v>0</v>
      </c>
      <c r="Y1550">
        <f t="shared" si="73"/>
        <v>94.247779607693786</v>
      </c>
    </row>
    <row r="1551" spans="1:25">
      <c r="A1551">
        <v>2021</v>
      </c>
      <c r="B1551" t="s">
        <v>25</v>
      </c>
      <c r="C1551">
        <v>28</v>
      </c>
      <c r="D1551" t="s">
        <v>76</v>
      </c>
      <c r="E1551">
        <v>45</v>
      </c>
      <c r="F1551">
        <v>1</v>
      </c>
      <c r="G1551" t="s">
        <v>27</v>
      </c>
      <c r="H1551" t="s">
        <v>38</v>
      </c>
      <c r="I1551" t="str">
        <f>VLOOKUP(H1551,[1]CODE_SHEET!$A$2:$G$153,3,FALSE)</f>
        <v>Orbicella</v>
      </c>
      <c r="J1551" t="str">
        <f>VLOOKUP(H1551,[1]CODE_SHEET!$A$2:$G$153,4,FALSE)</f>
        <v>faveolata</v>
      </c>
      <c r="K1551" s="1">
        <v>25</v>
      </c>
      <c r="L1551" s="1">
        <v>20</v>
      </c>
      <c r="M1551" s="1">
        <v>5</v>
      </c>
      <c r="N1551">
        <f t="shared" si="74"/>
        <v>353.42917352885172</v>
      </c>
      <c r="O1551">
        <v>10</v>
      </c>
      <c r="P1551" t="s">
        <v>29</v>
      </c>
      <c r="Q1551" t="s">
        <v>30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f t="shared" si="72"/>
        <v>0</v>
      </c>
      <c r="Y1551">
        <f t="shared" si="73"/>
        <v>353.42917352885172</v>
      </c>
    </row>
    <row r="1552" spans="1:25">
      <c r="A1552">
        <v>2021</v>
      </c>
      <c r="B1552" t="s">
        <v>25</v>
      </c>
      <c r="C1552">
        <v>28</v>
      </c>
      <c r="D1552" t="s">
        <v>76</v>
      </c>
      <c r="E1552">
        <v>45</v>
      </c>
      <c r="F1552">
        <v>1</v>
      </c>
      <c r="G1552" t="s">
        <v>27</v>
      </c>
      <c r="H1552" t="s">
        <v>38</v>
      </c>
      <c r="I1552" t="str">
        <f>VLOOKUP(H1552,[1]CODE_SHEET!$A$2:$G$153,3,FALSE)</f>
        <v>Orbicella</v>
      </c>
      <c r="J1552" t="str">
        <f>VLOOKUP(H1552,[1]CODE_SHEET!$A$2:$G$153,4,FALSE)</f>
        <v>faveolata</v>
      </c>
      <c r="K1552" s="1">
        <v>25</v>
      </c>
      <c r="L1552" s="1">
        <v>25</v>
      </c>
      <c r="M1552" s="1">
        <v>11</v>
      </c>
      <c r="N1552">
        <f t="shared" si="74"/>
        <v>863.93797973719313</v>
      </c>
      <c r="O1552">
        <v>10</v>
      </c>
      <c r="P1552" t="s">
        <v>29</v>
      </c>
      <c r="Q1552" t="s">
        <v>30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f t="shared" si="72"/>
        <v>0</v>
      </c>
      <c r="Y1552">
        <f t="shared" si="73"/>
        <v>863.93797973719313</v>
      </c>
    </row>
    <row r="1553" spans="1:25">
      <c r="A1553">
        <v>2021</v>
      </c>
      <c r="B1553" t="s">
        <v>25</v>
      </c>
      <c r="C1553">
        <v>28</v>
      </c>
      <c r="D1553" t="s">
        <v>76</v>
      </c>
      <c r="E1553">
        <v>45</v>
      </c>
      <c r="F1553">
        <v>1</v>
      </c>
      <c r="G1553" t="s">
        <v>27</v>
      </c>
      <c r="H1553" t="s">
        <v>33</v>
      </c>
      <c r="I1553" t="str">
        <f>VLOOKUP(H1553,[1]CODE_SHEET!$A$2:$G$153,3,FALSE)</f>
        <v>Orbicella</v>
      </c>
      <c r="J1553" t="str">
        <f>VLOOKUP(H1553,[1]CODE_SHEET!$A$2:$G$153,4,FALSE)</f>
        <v>annularis</v>
      </c>
      <c r="K1553" s="1">
        <v>50</v>
      </c>
      <c r="L1553" s="1">
        <v>20</v>
      </c>
      <c r="M1553" s="1">
        <v>25</v>
      </c>
      <c r="N1553">
        <f t="shared" si="74"/>
        <v>2748.8935718910689</v>
      </c>
      <c r="O1553">
        <v>10</v>
      </c>
      <c r="P1553" t="s">
        <v>29</v>
      </c>
      <c r="Q1553" t="s">
        <v>30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f t="shared" si="72"/>
        <v>0</v>
      </c>
      <c r="Y1553">
        <f t="shared" si="73"/>
        <v>2748.8935718910689</v>
      </c>
    </row>
    <row r="1554" spans="1:25">
      <c r="A1554">
        <v>2021</v>
      </c>
      <c r="B1554" t="s">
        <v>25</v>
      </c>
      <c r="C1554">
        <v>28</v>
      </c>
      <c r="D1554" t="s">
        <v>76</v>
      </c>
      <c r="E1554">
        <v>45</v>
      </c>
      <c r="F1554">
        <v>1</v>
      </c>
      <c r="G1554" t="s">
        <v>27</v>
      </c>
      <c r="H1554" t="s">
        <v>49</v>
      </c>
      <c r="I1554" t="str">
        <f>VLOOKUP(H1554,[1]CODE_SHEET!$A$2:$G$153,3,FALSE)</f>
        <v>Colpophyllia</v>
      </c>
      <c r="J1554" t="str">
        <f>VLOOKUP(H1554,[1]CODE_SHEET!$A$2:$G$153,4,FALSE)</f>
        <v>natans</v>
      </c>
      <c r="K1554" s="1">
        <v>100</v>
      </c>
      <c r="L1554" s="1">
        <v>40</v>
      </c>
      <c r="M1554" s="1">
        <v>21</v>
      </c>
      <c r="N1554">
        <f t="shared" si="74"/>
        <v>4618.1412007769959</v>
      </c>
      <c r="O1554">
        <v>10</v>
      </c>
      <c r="P1554" t="s">
        <v>29</v>
      </c>
      <c r="Q1554" t="s">
        <v>30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10</v>
      </c>
      <c r="X1554">
        <f t="shared" si="72"/>
        <v>461.81412007769961</v>
      </c>
      <c r="Y1554">
        <f t="shared" si="73"/>
        <v>4156.3270806992959</v>
      </c>
    </row>
    <row r="1555" spans="1:25">
      <c r="A1555">
        <v>2021</v>
      </c>
      <c r="B1555" t="s">
        <v>25</v>
      </c>
      <c r="C1555">
        <v>28</v>
      </c>
      <c r="D1555" t="s">
        <v>76</v>
      </c>
      <c r="E1555">
        <v>45</v>
      </c>
      <c r="F1555">
        <v>1</v>
      </c>
      <c r="G1555" t="s">
        <v>27</v>
      </c>
      <c r="H1555" t="s">
        <v>34</v>
      </c>
      <c r="I1555" t="str">
        <f>VLOOKUP(H1555,[1]CODE_SHEET!$A$2:$G$153,3,FALSE)</f>
        <v>Porites</v>
      </c>
      <c r="J1555" t="str">
        <f>VLOOKUP(H1555,[1]CODE_SHEET!$A$2:$G$153,4,FALSE)</f>
        <v>astreoides</v>
      </c>
      <c r="K1555" s="1">
        <v>10</v>
      </c>
      <c r="L1555" s="1">
        <v>10</v>
      </c>
      <c r="M1555" s="1">
        <v>5</v>
      </c>
      <c r="N1555">
        <f t="shared" si="74"/>
        <v>157.07963267948966</v>
      </c>
      <c r="O1555">
        <v>10</v>
      </c>
      <c r="P1555" t="s">
        <v>29</v>
      </c>
      <c r="Q1555" t="s">
        <v>30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f t="shared" si="72"/>
        <v>0</v>
      </c>
      <c r="Y1555">
        <f t="shared" si="73"/>
        <v>157.07963267948966</v>
      </c>
    </row>
    <row r="1556" spans="1:25">
      <c r="A1556">
        <v>2021</v>
      </c>
      <c r="B1556" t="s">
        <v>25</v>
      </c>
      <c r="C1556">
        <v>28</v>
      </c>
      <c r="D1556" t="s">
        <v>76</v>
      </c>
      <c r="E1556">
        <v>45</v>
      </c>
      <c r="F1556">
        <v>1</v>
      </c>
      <c r="G1556" t="s">
        <v>27</v>
      </c>
      <c r="H1556" t="s">
        <v>78</v>
      </c>
      <c r="I1556" t="str">
        <f>VLOOKUP(H1556,[1]CODE_SHEET!$A$2:$G$153,3,FALSE)</f>
        <v>Mycetophellia</v>
      </c>
      <c r="J1556" t="str">
        <f>VLOOKUP(H1556,[1]CODE_SHEET!$A$2:$G$153,4,FALSE)</f>
        <v>ferox</v>
      </c>
      <c r="K1556" s="1">
        <v>30</v>
      </c>
      <c r="L1556" s="1">
        <v>21</v>
      </c>
      <c r="M1556" s="1">
        <v>1</v>
      </c>
      <c r="N1556">
        <f t="shared" si="74"/>
        <v>80.110612666539723</v>
      </c>
      <c r="O1556">
        <v>10</v>
      </c>
      <c r="P1556" t="s">
        <v>29</v>
      </c>
      <c r="Q1556" t="s">
        <v>30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70</v>
      </c>
      <c r="X1556">
        <f t="shared" si="72"/>
        <v>56.077428866577804</v>
      </c>
      <c r="Y1556">
        <f t="shared" si="73"/>
        <v>24.033183799961918</v>
      </c>
    </row>
    <row r="1557" spans="1:25">
      <c r="A1557">
        <v>2021</v>
      </c>
      <c r="B1557" t="s">
        <v>25</v>
      </c>
      <c r="C1557">
        <v>28</v>
      </c>
      <c r="D1557" t="s">
        <v>76</v>
      </c>
      <c r="E1557">
        <v>45</v>
      </c>
      <c r="F1557">
        <v>1</v>
      </c>
      <c r="G1557" t="s">
        <v>27</v>
      </c>
      <c r="H1557" t="s">
        <v>38</v>
      </c>
      <c r="I1557" t="str">
        <f>VLOOKUP(H1557,[1]CODE_SHEET!$A$2:$G$153,3,FALSE)</f>
        <v>Orbicella</v>
      </c>
      <c r="J1557" t="str">
        <f>VLOOKUP(H1557,[1]CODE_SHEET!$A$2:$G$153,4,FALSE)</f>
        <v>faveolata</v>
      </c>
      <c r="K1557" s="1">
        <v>25</v>
      </c>
      <c r="L1557" s="1">
        <v>10</v>
      </c>
      <c r="M1557" s="1">
        <v>31</v>
      </c>
      <c r="N1557">
        <f t="shared" si="74"/>
        <v>1704.3140145724628</v>
      </c>
      <c r="O1557">
        <v>10</v>
      </c>
      <c r="P1557" t="s">
        <v>29</v>
      </c>
      <c r="Q1557" t="s">
        <v>30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25</v>
      </c>
      <c r="X1557">
        <f t="shared" si="72"/>
        <v>426.07850364311571</v>
      </c>
      <c r="Y1557">
        <f t="shared" si="73"/>
        <v>1278.2355109293471</v>
      </c>
    </row>
    <row r="1558" spans="1:25">
      <c r="A1558">
        <v>2021</v>
      </c>
      <c r="B1558" t="s">
        <v>25</v>
      </c>
      <c r="C1558">
        <v>28</v>
      </c>
      <c r="D1558" t="s">
        <v>76</v>
      </c>
      <c r="E1558">
        <v>45</v>
      </c>
      <c r="F1558">
        <v>1</v>
      </c>
      <c r="G1558" t="s">
        <v>27</v>
      </c>
      <c r="H1558" t="s">
        <v>41</v>
      </c>
      <c r="I1558" t="str">
        <f>VLOOKUP(H1558,[1]CODE_SHEET!$A$2:$G$153,3,FALSE)</f>
        <v>Millepora</v>
      </c>
      <c r="J1558" t="str">
        <f>VLOOKUP(H1558,[1]CODE_SHEET!$A$2:$G$153,4,FALSE)</f>
        <v>alcicornis</v>
      </c>
      <c r="K1558" s="1">
        <v>12</v>
      </c>
      <c r="L1558" s="1">
        <v>1</v>
      </c>
      <c r="M1558" s="1">
        <v>21</v>
      </c>
      <c r="N1558">
        <f t="shared" si="74"/>
        <v>428.82739721500678</v>
      </c>
      <c r="O1558">
        <v>10</v>
      </c>
      <c r="P1558" t="s">
        <v>29</v>
      </c>
      <c r="Q1558" t="s">
        <v>30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f t="shared" si="72"/>
        <v>0</v>
      </c>
      <c r="Y1558">
        <f t="shared" si="73"/>
        <v>428.82739721500678</v>
      </c>
    </row>
    <row r="1559" spans="1:25">
      <c r="A1559">
        <v>2021</v>
      </c>
      <c r="B1559" t="s">
        <v>25</v>
      </c>
      <c r="C1559">
        <v>28</v>
      </c>
      <c r="D1559" t="s">
        <v>76</v>
      </c>
      <c r="E1559">
        <v>45</v>
      </c>
      <c r="F1559">
        <v>1</v>
      </c>
      <c r="G1559" t="s">
        <v>27</v>
      </c>
      <c r="H1559" t="s">
        <v>31</v>
      </c>
      <c r="I1559" t="str">
        <f>VLOOKUP(H1559,[1]CODE_SHEET!$A$2:$G$153,3,FALSE)</f>
        <v>Agaricia</v>
      </c>
      <c r="J1559" t="str">
        <f>VLOOKUP(H1559,[1]CODE_SHEET!$A$2:$G$153,4,FALSE)</f>
        <v>agaricites</v>
      </c>
      <c r="K1559" s="1">
        <v>50</v>
      </c>
      <c r="L1559" s="1">
        <v>61</v>
      </c>
      <c r="M1559" s="1">
        <v>1</v>
      </c>
      <c r="N1559">
        <f t="shared" si="74"/>
        <v>174.35839227423352</v>
      </c>
      <c r="O1559">
        <v>10</v>
      </c>
      <c r="P1559" t="s">
        <v>29</v>
      </c>
      <c r="Q1559" t="s">
        <v>30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40</v>
      </c>
      <c r="X1559">
        <f t="shared" si="72"/>
        <v>69.743356909693418</v>
      </c>
      <c r="Y1559">
        <f t="shared" si="73"/>
        <v>104.61503536454011</v>
      </c>
    </row>
    <row r="1560" spans="1:25">
      <c r="A1560">
        <v>2021</v>
      </c>
      <c r="B1560" t="s">
        <v>25</v>
      </c>
      <c r="C1560">
        <v>28</v>
      </c>
      <c r="D1560" t="s">
        <v>76</v>
      </c>
      <c r="E1560">
        <v>45</v>
      </c>
      <c r="F1560">
        <v>1</v>
      </c>
      <c r="G1560" t="s">
        <v>27</v>
      </c>
      <c r="H1560" t="s">
        <v>68</v>
      </c>
      <c r="I1560" t="str">
        <f>VLOOKUP(H1560,[1]CODE_SHEET!$A$2:$G$153,3,FALSE)</f>
        <v>Mycetophellia</v>
      </c>
      <c r="J1560" t="str">
        <f>VLOOKUP(H1560,[1]CODE_SHEET!$A$2:$G$153,4,FALSE)</f>
        <v>aliciae</v>
      </c>
      <c r="K1560" s="1">
        <v>6</v>
      </c>
      <c r="L1560" s="1">
        <v>5</v>
      </c>
      <c r="M1560" s="1">
        <v>1</v>
      </c>
      <c r="N1560">
        <f t="shared" si="74"/>
        <v>17.27875959474386</v>
      </c>
      <c r="O1560">
        <v>10</v>
      </c>
      <c r="P1560" t="s">
        <v>29</v>
      </c>
      <c r="Q1560" t="s">
        <v>30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f t="shared" si="72"/>
        <v>0</v>
      </c>
      <c r="Y1560">
        <f t="shared" si="73"/>
        <v>17.27875959474386</v>
      </c>
    </row>
    <row r="1561" spans="1:25">
      <c r="A1561">
        <v>2021</v>
      </c>
      <c r="B1561" t="s">
        <v>25</v>
      </c>
      <c r="C1561">
        <v>28</v>
      </c>
      <c r="D1561" t="s">
        <v>76</v>
      </c>
      <c r="E1561">
        <v>45</v>
      </c>
      <c r="F1561">
        <v>1</v>
      </c>
      <c r="G1561" t="s">
        <v>27</v>
      </c>
      <c r="H1561" t="s">
        <v>68</v>
      </c>
      <c r="I1561" t="str">
        <f>VLOOKUP(H1561,[1]CODE_SHEET!$A$2:$G$153,3,FALSE)</f>
        <v>Mycetophellia</v>
      </c>
      <c r="J1561" t="str">
        <f>VLOOKUP(H1561,[1]CODE_SHEET!$A$2:$G$153,4,FALSE)</f>
        <v>aliciae</v>
      </c>
      <c r="K1561" s="1">
        <v>6</v>
      </c>
      <c r="L1561" s="1">
        <v>6</v>
      </c>
      <c r="M1561" s="1">
        <v>1</v>
      </c>
      <c r="N1561">
        <f t="shared" si="74"/>
        <v>18.849555921538759</v>
      </c>
      <c r="O1561">
        <v>10</v>
      </c>
      <c r="P1561" t="s">
        <v>29</v>
      </c>
      <c r="Q1561" t="s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f t="shared" si="72"/>
        <v>0</v>
      </c>
      <c r="Y1561">
        <f t="shared" si="73"/>
        <v>18.849555921538759</v>
      </c>
    </row>
    <row r="1562" spans="1:25">
      <c r="A1562">
        <v>2021</v>
      </c>
      <c r="B1562" t="s">
        <v>25</v>
      </c>
      <c r="C1562">
        <v>28</v>
      </c>
      <c r="D1562" t="s">
        <v>76</v>
      </c>
      <c r="E1562">
        <v>45</v>
      </c>
      <c r="F1562">
        <v>1</v>
      </c>
      <c r="G1562" t="s">
        <v>27</v>
      </c>
      <c r="H1562" t="s">
        <v>46</v>
      </c>
      <c r="I1562" t="str">
        <f>VLOOKUP(H1562,[1]CODE_SHEET!$A$2:$G$153,3,FALSE)</f>
        <v>Leptoseris</v>
      </c>
      <c r="J1562" t="str">
        <f>VLOOKUP(H1562,[1]CODE_SHEET!$A$2:$G$153,4,FALSE)</f>
        <v>cucullatta</v>
      </c>
      <c r="K1562" s="1">
        <v>15</v>
      </c>
      <c r="L1562" s="1">
        <v>10</v>
      </c>
      <c r="M1562" s="1">
        <v>1</v>
      </c>
      <c r="N1562">
        <f t="shared" si="74"/>
        <v>39.269908169872409</v>
      </c>
      <c r="O1562">
        <v>10</v>
      </c>
      <c r="P1562" t="s">
        <v>29</v>
      </c>
      <c r="Q1562" t="s">
        <v>30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f t="shared" si="72"/>
        <v>0</v>
      </c>
      <c r="Y1562">
        <f t="shared" si="73"/>
        <v>39.269908169872409</v>
      </c>
    </row>
    <row r="1563" spans="1:25">
      <c r="A1563">
        <v>2021</v>
      </c>
      <c r="B1563" t="s">
        <v>25</v>
      </c>
      <c r="C1563">
        <v>28</v>
      </c>
      <c r="D1563" t="s">
        <v>76</v>
      </c>
      <c r="E1563">
        <v>45</v>
      </c>
      <c r="F1563">
        <v>1</v>
      </c>
      <c r="G1563" t="s">
        <v>27</v>
      </c>
      <c r="H1563" t="s">
        <v>41</v>
      </c>
      <c r="I1563" t="str">
        <f>VLOOKUP(H1563,[1]CODE_SHEET!$A$2:$G$153,3,FALSE)</f>
        <v>Millepora</v>
      </c>
      <c r="J1563" t="str">
        <f>VLOOKUP(H1563,[1]CODE_SHEET!$A$2:$G$153,4,FALSE)</f>
        <v>alcicornis</v>
      </c>
      <c r="K1563" s="1">
        <v>10</v>
      </c>
      <c r="L1563" s="1">
        <v>1</v>
      </c>
      <c r="M1563" s="1">
        <v>15</v>
      </c>
      <c r="N1563">
        <f t="shared" si="74"/>
        <v>259.18139392115791</v>
      </c>
      <c r="O1563">
        <v>10</v>
      </c>
      <c r="P1563" t="s">
        <v>29</v>
      </c>
      <c r="Q1563" t="s">
        <v>30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f t="shared" si="72"/>
        <v>0</v>
      </c>
      <c r="Y1563">
        <f t="shared" si="73"/>
        <v>259.18139392115791</v>
      </c>
    </row>
    <row r="1564" spans="1:25">
      <c r="A1564">
        <v>2021</v>
      </c>
      <c r="B1564" t="s">
        <v>25</v>
      </c>
      <c r="C1564">
        <v>28</v>
      </c>
      <c r="D1564" t="s">
        <v>76</v>
      </c>
      <c r="E1564">
        <v>45</v>
      </c>
      <c r="F1564">
        <v>1</v>
      </c>
      <c r="G1564" t="s">
        <v>27</v>
      </c>
      <c r="H1564" t="s">
        <v>31</v>
      </c>
      <c r="I1564" t="str">
        <f>VLOOKUP(H1564,[1]CODE_SHEET!$A$2:$G$153,3,FALSE)</f>
        <v>Agaricia</v>
      </c>
      <c r="J1564" t="str">
        <f>VLOOKUP(H1564,[1]CODE_SHEET!$A$2:$G$153,4,FALSE)</f>
        <v>agaricites</v>
      </c>
      <c r="K1564" s="1">
        <v>15</v>
      </c>
      <c r="L1564" s="1">
        <v>8</v>
      </c>
      <c r="M1564" s="1">
        <v>1</v>
      </c>
      <c r="N1564">
        <f t="shared" si="74"/>
        <v>36.128315516282619</v>
      </c>
      <c r="O1564">
        <v>10</v>
      </c>
      <c r="P1564" t="s">
        <v>29</v>
      </c>
      <c r="Q1564" t="s">
        <v>30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f t="shared" si="72"/>
        <v>0</v>
      </c>
      <c r="Y1564">
        <f t="shared" si="73"/>
        <v>36.128315516282619</v>
      </c>
    </row>
    <row r="1565" spans="1:25">
      <c r="A1565">
        <v>2021</v>
      </c>
      <c r="B1565" t="s">
        <v>25</v>
      </c>
      <c r="C1565">
        <v>28</v>
      </c>
      <c r="D1565" t="s">
        <v>76</v>
      </c>
      <c r="E1565">
        <v>45</v>
      </c>
      <c r="F1565">
        <v>1</v>
      </c>
      <c r="G1565" t="s">
        <v>27</v>
      </c>
      <c r="H1565" t="s">
        <v>38</v>
      </c>
      <c r="I1565" t="str">
        <f>VLOOKUP(H1565,[1]CODE_SHEET!$A$2:$G$153,3,FALSE)</f>
        <v>Orbicella</v>
      </c>
      <c r="J1565" t="str">
        <f>VLOOKUP(H1565,[1]CODE_SHEET!$A$2:$G$153,4,FALSE)</f>
        <v>faveolata</v>
      </c>
      <c r="K1565" s="1">
        <v>140</v>
      </c>
      <c r="L1565" s="1">
        <v>70</v>
      </c>
      <c r="M1565" s="1">
        <v>111</v>
      </c>
      <c r="N1565">
        <f t="shared" si="74"/>
        <v>36615.262377589039</v>
      </c>
      <c r="O1565">
        <v>10</v>
      </c>
      <c r="P1565" t="s">
        <v>29</v>
      </c>
      <c r="Q1565" t="s">
        <v>30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65</v>
      </c>
      <c r="X1565">
        <f t="shared" si="72"/>
        <v>23799.920545432877</v>
      </c>
      <c r="Y1565">
        <f t="shared" si="73"/>
        <v>12815.341832156162</v>
      </c>
    </row>
    <row r="1566" spans="1:25">
      <c r="A1566">
        <v>2021</v>
      </c>
      <c r="B1566" t="s">
        <v>25</v>
      </c>
      <c r="C1566">
        <v>28</v>
      </c>
      <c r="D1566" t="s">
        <v>76</v>
      </c>
      <c r="E1566">
        <v>45</v>
      </c>
      <c r="F1566">
        <v>1</v>
      </c>
      <c r="G1566" t="s">
        <v>27</v>
      </c>
      <c r="H1566" t="s">
        <v>32</v>
      </c>
      <c r="I1566" t="str">
        <f>VLOOKUP(H1566,[1]CODE_SHEET!$A$2:$G$153,3,FALSE)</f>
        <v>Porites</v>
      </c>
      <c r="J1566" t="str">
        <f>VLOOKUP(H1566,[1]CODE_SHEET!$A$2:$G$153,4,FALSE)</f>
        <v>porites</v>
      </c>
      <c r="K1566" s="1">
        <v>10</v>
      </c>
      <c r="L1566" s="1">
        <v>5</v>
      </c>
      <c r="M1566" s="1">
        <v>8</v>
      </c>
      <c r="N1566">
        <f t="shared" si="74"/>
        <v>188.49555921538757</v>
      </c>
      <c r="O1566">
        <v>10</v>
      </c>
      <c r="P1566" t="s">
        <v>29</v>
      </c>
      <c r="Q1566" t="s">
        <v>30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f t="shared" si="72"/>
        <v>0</v>
      </c>
      <c r="Y1566">
        <f t="shared" si="73"/>
        <v>188.49555921538757</v>
      </c>
    </row>
    <row r="1567" spans="1:25">
      <c r="A1567">
        <v>2021</v>
      </c>
      <c r="B1567" t="s">
        <v>25</v>
      </c>
      <c r="C1567">
        <v>28</v>
      </c>
      <c r="D1567" t="s">
        <v>76</v>
      </c>
      <c r="E1567">
        <v>45</v>
      </c>
      <c r="F1567">
        <v>1</v>
      </c>
      <c r="G1567" t="s">
        <v>27</v>
      </c>
      <c r="H1567" t="s">
        <v>46</v>
      </c>
      <c r="I1567" t="str">
        <f>VLOOKUP(H1567,[1]CODE_SHEET!$A$2:$G$153,3,FALSE)</f>
        <v>Leptoseris</v>
      </c>
      <c r="J1567" t="str">
        <f>VLOOKUP(H1567,[1]CODE_SHEET!$A$2:$G$153,4,FALSE)</f>
        <v>cucullatta</v>
      </c>
      <c r="K1567" s="1">
        <v>15</v>
      </c>
      <c r="L1567" s="1">
        <v>10</v>
      </c>
      <c r="M1567" s="1">
        <v>1</v>
      </c>
      <c r="N1567">
        <f t="shared" si="74"/>
        <v>39.269908169872409</v>
      </c>
      <c r="O1567">
        <v>10</v>
      </c>
      <c r="P1567" t="s">
        <v>29</v>
      </c>
      <c r="Q1567" t="s">
        <v>30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10</v>
      </c>
      <c r="X1567">
        <f t="shared" si="72"/>
        <v>3.926990816987241</v>
      </c>
      <c r="Y1567">
        <f t="shared" si="73"/>
        <v>35.342917352885166</v>
      </c>
    </row>
    <row r="1568" spans="1:25">
      <c r="A1568">
        <v>2021</v>
      </c>
      <c r="B1568" t="s">
        <v>25</v>
      </c>
      <c r="C1568">
        <v>28</v>
      </c>
      <c r="D1568" t="s">
        <v>76</v>
      </c>
      <c r="E1568">
        <v>45</v>
      </c>
      <c r="F1568">
        <v>1</v>
      </c>
      <c r="G1568" t="s">
        <v>27</v>
      </c>
      <c r="H1568" t="s">
        <v>31</v>
      </c>
      <c r="I1568" t="str">
        <f>VLOOKUP(H1568,[1]CODE_SHEET!$A$2:$G$153,3,FALSE)</f>
        <v>Agaricia</v>
      </c>
      <c r="J1568" t="str">
        <f>VLOOKUP(H1568,[1]CODE_SHEET!$A$2:$G$153,4,FALSE)</f>
        <v>agaricites</v>
      </c>
      <c r="K1568" s="1">
        <v>40</v>
      </c>
      <c r="L1568" s="1">
        <v>45</v>
      </c>
      <c r="M1568" s="1">
        <v>11</v>
      </c>
      <c r="N1568">
        <f t="shared" si="74"/>
        <v>1468.6945655532284</v>
      </c>
      <c r="O1568">
        <v>10</v>
      </c>
      <c r="P1568" t="s">
        <v>29</v>
      </c>
      <c r="Q1568" t="s">
        <v>30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f t="shared" si="72"/>
        <v>0</v>
      </c>
      <c r="Y1568">
        <f t="shared" si="73"/>
        <v>1468.6945655532284</v>
      </c>
    </row>
    <row r="1569" spans="1:25">
      <c r="A1569">
        <v>2021</v>
      </c>
      <c r="B1569" t="s">
        <v>25</v>
      </c>
      <c r="C1569">
        <v>28</v>
      </c>
      <c r="D1569" t="s">
        <v>76</v>
      </c>
      <c r="E1569">
        <v>45</v>
      </c>
      <c r="F1569">
        <v>1</v>
      </c>
      <c r="G1569" t="s">
        <v>27</v>
      </c>
      <c r="H1569" t="s">
        <v>31</v>
      </c>
      <c r="I1569" t="str">
        <f>VLOOKUP(H1569,[1]CODE_SHEET!$A$2:$G$153,3,FALSE)</f>
        <v>Agaricia</v>
      </c>
      <c r="J1569" t="str">
        <f>VLOOKUP(H1569,[1]CODE_SHEET!$A$2:$G$153,4,FALSE)</f>
        <v>agaricites</v>
      </c>
      <c r="K1569" s="1">
        <v>40</v>
      </c>
      <c r="L1569" s="1">
        <v>50</v>
      </c>
      <c r="M1569" s="1">
        <v>2</v>
      </c>
      <c r="N1569">
        <f t="shared" si="74"/>
        <v>282.74333882308139</v>
      </c>
      <c r="O1569">
        <v>10</v>
      </c>
      <c r="P1569" t="s">
        <v>29</v>
      </c>
      <c r="Q1569" t="s">
        <v>30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f t="shared" ref="X1569:X1632" si="75">SUM(U1569:W1569)/100*N1569</f>
        <v>0</v>
      </c>
      <c r="Y1569">
        <f t="shared" si="73"/>
        <v>282.74333882308139</v>
      </c>
    </row>
    <row r="1570" spans="1:25">
      <c r="A1570">
        <v>2021</v>
      </c>
      <c r="B1570" t="s">
        <v>25</v>
      </c>
      <c r="C1570">
        <v>28</v>
      </c>
      <c r="D1570" t="s">
        <v>76</v>
      </c>
      <c r="E1570">
        <v>45</v>
      </c>
      <c r="F1570">
        <v>1</v>
      </c>
      <c r="G1570" t="s">
        <v>27</v>
      </c>
      <c r="H1570" t="s">
        <v>34</v>
      </c>
      <c r="I1570" t="str">
        <f>VLOOKUP(H1570,[1]CODE_SHEET!$A$2:$G$153,3,FALSE)</f>
        <v>Porites</v>
      </c>
      <c r="J1570" t="str">
        <f>VLOOKUP(H1570,[1]CODE_SHEET!$A$2:$G$153,4,FALSE)</f>
        <v>astreoides</v>
      </c>
      <c r="K1570" s="1">
        <v>30</v>
      </c>
      <c r="L1570" s="1">
        <v>20</v>
      </c>
      <c r="M1570" s="1">
        <v>11</v>
      </c>
      <c r="N1570">
        <f t="shared" si="74"/>
        <v>863.93797973719302</v>
      </c>
      <c r="O1570">
        <v>10</v>
      </c>
      <c r="P1570" t="s">
        <v>29</v>
      </c>
      <c r="Q1570" t="s">
        <v>30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f t="shared" si="75"/>
        <v>0</v>
      </c>
      <c r="Y1570">
        <f t="shared" si="73"/>
        <v>863.93797973719302</v>
      </c>
    </row>
    <row r="1571" spans="1:25">
      <c r="A1571">
        <v>2021</v>
      </c>
      <c r="B1571" t="s">
        <v>25</v>
      </c>
      <c r="C1571">
        <v>28</v>
      </c>
      <c r="D1571" t="s">
        <v>76</v>
      </c>
      <c r="E1571">
        <v>45</v>
      </c>
      <c r="F1571">
        <v>1</v>
      </c>
      <c r="G1571" t="s">
        <v>27</v>
      </c>
      <c r="H1571" t="s">
        <v>40</v>
      </c>
      <c r="I1571" t="str">
        <f>VLOOKUP(H1571,[1]CODE_SHEET!$A$2:$G$153,3,FALSE)</f>
        <v>Siderastrea</v>
      </c>
      <c r="J1571" t="str">
        <f>VLOOKUP(H1571,[1]CODE_SHEET!$A$2:$G$153,4,FALSE)</f>
        <v>siderea</v>
      </c>
      <c r="K1571" s="1">
        <v>22</v>
      </c>
      <c r="L1571" s="1">
        <v>22</v>
      </c>
      <c r="M1571" s="1">
        <v>8</v>
      </c>
      <c r="N1571">
        <f t="shared" si="74"/>
        <v>552.92030703180353</v>
      </c>
      <c r="O1571">
        <v>10</v>
      </c>
      <c r="P1571" t="s">
        <v>29</v>
      </c>
      <c r="Q1571" t="s">
        <v>30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f t="shared" si="75"/>
        <v>0</v>
      </c>
      <c r="Y1571">
        <f t="shared" si="73"/>
        <v>552.92030703180353</v>
      </c>
    </row>
    <row r="1572" spans="1:25">
      <c r="A1572">
        <v>2021</v>
      </c>
      <c r="B1572" t="s">
        <v>25</v>
      </c>
      <c r="C1572">
        <v>28</v>
      </c>
      <c r="D1572" t="s">
        <v>76</v>
      </c>
      <c r="E1572">
        <v>45</v>
      </c>
      <c r="F1572">
        <v>1</v>
      </c>
      <c r="G1572" t="s">
        <v>27</v>
      </c>
      <c r="H1572" t="s">
        <v>38</v>
      </c>
      <c r="I1572" t="str">
        <f>VLOOKUP(H1572,[1]CODE_SHEET!$A$2:$G$153,3,FALSE)</f>
        <v>Orbicella</v>
      </c>
      <c r="J1572" t="str">
        <f>VLOOKUP(H1572,[1]CODE_SHEET!$A$2:$G$153,4,FALSE)</f>
        <v>faveolata</v>
      </c>
      <c r="K1572" s="1">
        <v>20</v>
      </c>
      <c r="L1572" s="1">
        <v>15</v>
      </c>
      <c r="M1572" s="1">
        <v>31</v>
      </c>
      <c r="N1572">
        <f t="shared" si="74"/>
        <v>1704.3140145724628</v>
      </c>
      <c r="O1572">
        <v>10</v>
      </c>
      <c r="P1572" t="s">
        <v>29</v>
      </c>
      <c r="Q1572" t="s">
        <v>30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5</v>
      </c>
      <c r="X1572">
        <f t="shared" si="75"/>
        <v>85.215700728623148</v>
      </c>
      <c r="Y1572">
        <f t="shared" si="73"/>
        <v>1619.0983138438396</v>
      </c>
    </row>
    <row r="1573" spans="1:25">
      <c r="A1573">
        <v>2021</v>
      </c>
      <c r="B1573" t="s">
        <v>25</v>
      </c>
      <c r="C1573">
        <v>28</v>
      </c>
      <c r="D1573" t="s">
        <v>76</v>
      </c>
      <c r="E1573">
        <v>45</v>
      </c>
      <c r="F1573">
        <v>1</v>
      </c>
      <c r="G1573" t="s">
        <v>27</v>
      </c>
      <c r="H1573" t="s">
        <v>40</v>
      </c>
      <c r="I1573" t="str">
        <f>VLOOKUP(H1573,[1]CODE_SHEET!$A$2:$G$153,3,FALSE)</f>
        <v>Siderastrea</v>
      </c>
      <c r="J1573" t="str">
        <f>VLOOKUP(H1573,[1]CODE_SHEET!$A$2:$G$153,4,FALSE)</f>
        <v>siderea</v>
      </c>
      <c r="K1573" s="1">
        <v>12</v>
      </c>
      <c r="L1573" s="1">
        <v>12</v>
      </c>
      <c r="M1573" s="1">
        <v>8</v>
      </c>
      <c r="N1573">
        <f t="shared" si="74"/>
        <v>301.59289474462014</v>
      </c>
      <c r="O1573">
        <v>10</v>
      </c>
      <c r="P1573" t="s">
        <v>29</v>
      </c>
      <c r="Q1573" t="s">
        <v>30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f t="shared" si="75"/>
        <v>0</v>
      </c>
      <c r="Y1573">
        <f t="shared" si="73"/>
        <v>301.59289474462014</v>
      </c>
    </row>
    <row r="1574" spans="1:25">
      <c r="A1574">
        <v>2021</v>
      </c>
      <c r="B1574" t="s">
        <v>25</v>
      </c>
      <c r="C1574">
        <v>28</v>
      </c>
      <c r="D1574" t="s">
        <v>76</v>
      </c>
      <c r="E1574">
        <v>45</v>
      </c>
      <c r="F1574">
        <v>1</v>
      </c>
      <c r="G1574" t="s">
        <v>27</v>
      </c>
      <c r="H1574" t="s">
        <v>31</v>
      </c>
      <c r="I1574" t="str">
        <f>VLOOKUP(H1574,[1]CODE_SHEET!$A$2:$G$153,3,FALSE)</f>
        <v>Agaricia</v>
      </c>
      <c r="J1574" t="str">
        <f>VLOOKUP(H1574,[1]CODE_SHEET!$A$2:$G$153,4,FALSE)</f>
        <v>agaricites</v>
      </c>
      <c r="K1574" s="1">
        <v>40</v>
      </c>
      <c r="L1574" s="1">
        <v>40</v>
      </c>
      <c r="M1574" s="1">
        <v>5</v>
      </c>
      <c r="N1574">
        <f t="shared" si="74"/>
        <v>628.31853071795865</v>
      </c>
      <c r="O1574">
        <v>10</v>
      </c>
      <c r="P1574" t="s">
        <v>29</v>
      </c>
      <c r="Q1574" t="s">
        <v>30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50</v>
      </c>
      <c r="X1574">
        <f t="shared" si="75"/>
        <v>314.15926535897933</v>
      </c>
      <c r="Y1574">
        <f t="shared" si="73"/>
        <v>314.15926535897933</v>
      </c>
    </row>
    <row r="1575" spans="1:25">
      <c r="A1575">
        <v>2021</v>
      </c>
      <c r="B1575" t="s">
        <v>25</v>
      </c>
      <c r="C1575">
        <v>28</v>
      </c>
      <c r="D1575" t="s">
        <v>76</v>
      </c>
      <c r="E1575">
        <v>45</v>
      </c>
      <c r="F1575">
        <v>1</v>
      </c>
      <c r="G1575" t="s">
        <v>27</v>
      </c>
      <c r="H1575" t="s">
        <v>42</v>
      </c>
      <c r="I1575" t="str">
        <f>VLOOKUP(H1575,[1]CODE_SHEET!$A$2:$G$153,3,FALSE)</f>
        <v>Agaricia</v>
      </c>
      <c r="J1575" t="str">
        <f>VLOOKUP(H1575,[1]CODE_SHEET!$A$2:$G$153,4,FALSE)</f>
        <v>humilis</v>
      </c>
      <c r="K1575" s="1">
        <v>6</v>
      </c>
      <c r="L1575" s="1">
        <v>4</v>
      </c>
      <c r="M1575" s="1">
        <v>3</v>
      </c>
      <c r="N1575">
        <f t="shared" si="74"/>
        <v>47.123889803846893</v>
      </c>
      <c r="O1575">
        <v>10</v>
      </c>
      <c r="P1575" t="s">
        <v>29</v>
      </c>
      <c r="Q1575" t="s">
        <v>30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f t="shared" si="75"/>
        <v>0</v>
      </c>
      <c r="Y1575">
        <f t="shared" si="73"/>
        <v>47.123889803846893</v>
      </c>
    </row>
    <row r="1576" spans="1:25">
      <c r="A1576">
        <v>2021</v>
      </c>
      <c r="B1576" t="s">
        <v>25</v>
      </c>
      <c r="C1576">
        <v>28</v>
      </c>
      <c r="D1576" t="s">
        <v>76</v>
      </c>
      <c r="E1576">
        <v>45</v>
      </c>
      <c r="F1576">
        <v>1</v>
      </c>
      <c r="G1576" t="s">
        <v>27</v>
      </c>
      <c r="H1576" t="s">
        <v>37</v>
      </c>
      <c r="I1576" t="str">
        <f>VLOOKUP(H1576,[1]CODE_SHEET!$A$2:$G$153,3,FALSE)</f>
        <v>Agaricia</v>
      </c>
      <c r="J1576" t="str">
        <f>VLOOKUP(H1576,[1]CODE_SHEET!$A$2:$G$153,4,FALSE)</f>
        <v>larmarcki</v>
      </c>
      <c r="K1576" s="1">
        <v>12</v>
      </c>
      <c r="L1576" s="1">
        <v>12</v>
      </c>
      <c r="M1576" s="1">
        <v>1</v>
      </c>
      <c r="N1576">
        <f t="shared" si="74"/>
        <v>37.699111843077517</v>
      </c>
      <c r="O1576">
        <v>10</v>
      </c>
      <c r="P1576" t="s">
        <v>29</v>
      </c>
      <c r="Q1576" t="s">
        <v>30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10</v>
      </c>
      <c r="X1576">
        <f t="shared" si="75"/>
        <v>3.7699111843077517</v>
      </c>
      <c r="Y1576">
        <f t="shared" ref="Y1576:Y1639" si="76">N1576-X1576</f>
        <v>33.929200658769766</v>
      </c>
    </row>
    <row r="1577" spans="1:25">
      <c r="A1577">
        <v>2021</v>
      </c>
      <c r="B1577" t="s">
        <v>25</v>
      </c>
      <c r="C1577">
        <v>28</v>
      </c>
      <c r="D1577" t="s">
        <v>76</v>
      </c>
      <c r="E1577">
        <v>45</v>
      </c>
      <c r="F1577">
        <v>1</v>
      </c>
      <c r="G1577" t="s">
        <v>27</v>
      </c>
      <c r="H1577" t="s">
        <v>31</v>
      </c>
      <c r="I1577" t="str">
        <f>VLOOKUP(H1577,[1]CODE_SHEET!$A$2:$G$153,3,FALSE)</f>
        <v>Agaricia</v>
      </c>
      <c r="J1577" t="str">
        <f>VLOOKUP(H1577,[1]CODE_SHEET!$A$2:$G$153,4,FALSE)</f>
        <v>agaricites</v>
      </c>
      <c r="K1577" s="1">
        <v>20</v>
      </c>
      <c r="L1577" s="1">
        <v>10</v>
      </c>
      <c r="M1577" s="1">
        <v>11</v>
      </c>
      <c r="N1577">
        <f t="shared" si="74"/>
        <v>518.36278784231592</v>
      </c>
      <c r="O1577">
        <v>10</v>
      </c>
      <c r="P1577" t="s">
        <v>29</v>
      </c>
      <c r="Q1577" t="s">
        <v>30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f t="shared" si="75"/>
        <v>0</v>
      </c>
      <c r="Y1577">
        <f t="shared" si="76"/>
        <v>518.36278784231592</v>
      </c>
    </row>
    <row r="1578" spans="1:25">
      <c r="A1578">
        <v>2021</v>
      </c>
      <c r="B1578" t="s">
        <v>25</v>
      </c>
      <c r="C1578">
        <v>28</v>
      </c>
      <c r="D1578" t="s">
        <v>76</v>
      </c>
      <c r="E1578">
        <v>45</v>
      </c>
      <c r="F1578">
        <v>1</v>
      </c>
      <c r="G1578" t="s">
        <v>27</v>
      </c>
      <c r="H1578" t="s">
        <v>32</v>
      </c>
      <c r="I1578" t="str">
        <f>VLOOKUP(H1578,[1]CODE_SHEET!$A$2:$G$153,3,FALSE)</f>
        <v>Porites</v>
      </c>
      <c r="J1578" t="str">
        <f>VLOOKUP(H1578,[1]CODE_SHEET!$A$2:$G$153,4,FALSE)</f>
        <v>porites</v>
      </c>
      <c r="K1578" s="1">
        <v>20</v>
      </c>
      <c r="L1578" s="1">
        <v>12</v>
      </c>
      <c r="M1578" s="1">
        <v>11</v>
      </c>
      <c r="N1578">
        <f t="shared" si="74"/>
        <v>552.92030703180365</v>
      </c>
      <c r="O1578">
        <v>10</v>
      </c>
      <c r="P1578" t="s">
        <v>29</v>
      </c>
      <c r="Q1578" t="s">
        <v>30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30</v>
      </c>
      <c r="X1578">
        <f t="shared" si="75"/>
        <v>165.87609210954108</v>
      </c>
      <c r="Y1578">
        <f t="shared" si="76"/>
        <v>387.04421492226254</v>
      </c>
    </row>
    <row r="1579" spans="1:25">
      <c r="A1579">
        <v>2021</v>
      </c>
      <c r="B1579" t="s">
        <v>25</v>
      </c>
      <c r="C1579">
        <v>28</v>
      </c>
      <c r="D1579" t="s">
        <v>76</v>
      </c>
      <c r="E1579">
        <v>45</v>
      </c>
      <c r="F1579">
        <v>1</v>
      </c>
      <c r="G1579" t="s">
        <v>27</v>
      </c>
      <c r="H1579" t="s">
        <v>43</v>
      </c>
      <c r="I1579" t="str">
        <f>VLOOKUP(H1579,[1]CODE_SHEET!$A$2:$G$153,3,FALSE)</f>
        <v>Eusmilia</v>
      </c>
      <c r="J1579" t="str">
        <f>VLOOKUP(H1579,[1]CODE_SHEET!$A$2:$G$153,4,FALSE)</f>
        <v>fastigiata</v>
      </c>
      <c r="K1579" s="1">
        <v>10</v>
      </c>
      <c r="L1579" s="1">
        <v>5</v>
      </c>
      <c r="M1579" s="1">
        <v>5</v>
      </c>
      <c r="N1579">
        <f t="shared" si="74"/>
        <v>117.80972450961724</v>
      </c>
      <c r="O1579">
        <v>10</v>
      </c>
      <c r="P1579" t="s">
        <v>29</v>
      </c>
      <c r="Q1579" t="s">
        <v>30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15</v>
      </c>
      <c r="X1579">
        <f t="shared" si="75"/>
        <v>17.671458676442587</v>
      </c>
      <c r="Y1579">
        <f t="shared" si="76"/>
        <v>100.13826583317466</v>
      </c>
    </row>
    <row r="1580" spans="1:25">
      <c r="A1580">
        <v>2021</v>
      </c>
      <c r="B1580" t="s">
        <v>25</v>
      </c>
      <c r="C1580">
        <v>28</v>
      </c>
      <c r="D1580" t="s">
        <v>76</v>
      </c>
      <c r="E1580">
        <v>45</v>
      </c>
      <c r="F1580">
        <v>1</v>
      </c>
      <c r="G1580" t="s">
        <v>27</v>
      </c>
      <c r="H1580" t="s">
        <v>48</v>
      </c>
      <c r="I1580" t="str">
        <f>VLOOKUP(H1580,[1]CODE_SHEET!$A$2:$G$153,3,FALSE)</f>
        <v>Diploria</v>
      </c>
      <c r="J1580" t="str">
        <f>VLOOKUP(H1580,[1]CODE_SHEET!$A$2:$G$153,4,FALSE)</f>
        <v>labyrinthyformis</v>
      </c>
      <c r="K1580" s="1">
        <v>12</v>
      </c>
      <c r="L1580" s="1">
        <v>12</v>
      </c>
      <c r="M1580" s="1">
        <v>6</v>
      </c>
      <c r="N1580">
        <f t="shared" si="74"/>
        <v>226.1946710584651</v>
      </c>
      <c r="O1580">
        <v>10</v>
      </c>
      <c r="P1580" t="s">
        <v>29</v>
      </c>
      <c r="Q1580" t="s">
        <v>30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f t="shared" si="75"/>
        <v>0</v>
      </c>
      <c r="Y1580">
        <f t="shared" si="76"/>
        <v>226.1946710584651</v>
      </c>
    </row>
    <row r="1581" spans="1:25">
      <c r="A1581">
        <v>2021</v>
      </c>
      <c r="B1581" t="s">
        <v>25</v>
      </c>
      <c r="C1581">
        <v>28</v>
      </c>
      <c r="D1581" t="s">
        <v>76</v>
      </c>
      <c r="E1581">
        <v>45</v>
      </c>
      <c r="F1581">
        <v>1</v>
      </c>
      <c r="G1581" t="s">
        <v>27</v>
      </c>
      <c r="H1581" t="s">
        <v>32</v>
      </c>
      <c r="I1581" t="str">
        <f>VLOOKUP(H1581,[1]CODE_SHEET!$A$2:$G$153,3,FALSE)</f>
        <v>Porites</v>
      </c>
      <c r="J1581" t="str">
        <f>VLOOKUP(H1581,[1]CODE_SHEET!$A$2:$G$153,4,FALSE)</f>
        <v>porites</v>
      </c>
      <c r="K1581" s="1">
        <v>10</v>
      </c>
      <c r="L1581" s="1">
        <v>5</v>
      </c>
      <c r="M1581" s="1">
        <v>11</v>
      </c>
      <c r="N1581">
        <f t="shared" si="74"/>
        <v>259.18139392115796</v>
      </c>
      <c r="O1581">
        <v>10</v>
      </c>
      <c r="P1581" t="s">
        <v>29</v>
      </c>
      <c r="Q1581" t="s">
        <v>30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f t="shared" si="75"/>
        <v>0</v>
      </c>
      <c r="Y1581">
        <f t="shared" si="76"/>
        <v>259.18139392115796</v>
      </c>
    </row>
    <row r="1582" spans="1:25">
      <c r="A1582">
        <v>2021</v>
      </c>
      <c r="B1582" t="s">
        <v>25</v>
      </c>
      <c r="C1582">
        <v>28</v>
      </c>
      <c r="D1582" t="s">
        <v>76</v>
      </c>
      <c r="E1582">
        <v>45</v>
      </c>
      <c r="F1582">
        <v>1</v>
      </c>
      <c r="G1582" t="s">
        <v>27</v>
      </c>
      <c r="H1582" t="s">
        <v>39</v>
      </c>
      <c r="I1582" t="str">
        <f>VLOOKUP(H1582,[1]CODE_SHEET!$A$2:$G$153,3,FALSE)</f>
        <v>Pseudodiploria</v>
      </c>
      <c r="J1582" t="str">
        <f>VLOOKUP(H1582,[1]CODE_SHEET!$A$2:$G$153,4,FALSE)</f>
        <v>strigosa</v>
      </c>
      <c r="K1582" s="1">
        <v>12</v>
      </c>
      <c r="L1582" s="1">
        <v>5</v>
      </c>
      <c r="M1582" s="1">
        <v>1</v>
      </c>
      <c r="N1582">
        <f t="shared" si="74"/>
        <v>26.703537555513243</v>
      </c>
      <c r="O1582">
        <v>10</v>
      </c>
      <c r="P1582" t="s">
        <v>29</v>
      </c>
      <c r="Q1582" t="s">
        <v>30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f t="shared" si="75"/>
        <v>0</v>
      </c>
      <c r="Y1582">
        <f t="shared" si="76"/>
        <v>26.703537555513243</v>
      </c>
    </row>
    <row r="1583" spans="1:25">
      <c r="A1583">
        <v>2021</v>
      </c>
      <c r="B1583" t="s">
        <v>25</v>
      </c>
      <c r="C1583">
        <v>28</v>
      </c>
      <c r="D1583" t="s">
        <v>76</v>
      </c>
      <c r="E1583">
        <v>45</v>
      </c>
      <c r="F1583">
        <v>1</v>
      </c>
      <c r="G1583" t="s">
        <v>27</v>
      </c>
      <c r="H1583" t="s">
        <v>31</v>
      </c>
      <c r="I1583" t="str">
        <f>VLOOKUP(H1583,[1]CODE_SHEET!$A$2:$G$153,3,FALSE)</f>
        <v>Agaricia</v>
      </c>
      <c r="J1583" t="str">
        <f>VLOOKUP(H1583,[1]CODE_SHEET!$A$2:$G$153,4,FALSE)</f>
        <v>agaricites</v>
      </c>
      <c r="K1583" s="1">
        <v>10</v>
      </c>
      <c r="L1583" s="1">
        <v>10</v>
      </c>
      <c r="M1583" s="1">
        <v>1</v>
      </c>
      <c r="N1583">
        <f t="shared" si="74"/>
        <v>31.415926535897931</v>
      </c>
      <c r="O1583">
        <v>10</v>
      </c>
      <c r="P1583" t="s">
        <v>29</v>
      </c>
      <c r="Q1583" t="s">
        <v>30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f t="shared" si="75"/>
        <v>0</v>
      </c>
      <c r="Y1583">
        <f t="shared" si="76"/>
        <v>31.415926535897931</v>
      </c>
    </row>
    <row r="1584" spans="1:25">
      <c r="A1584">
        <v>2021</v>
      </c>
      <c r="B1584" t="s">
        <v>25</v>
      </c>
      <c r="C1584">
        <v>28</v>
      </c>
      <c r="D1584" t="s">
        <v>76</v>
      </c>
      <c r="E1584">
        <v>45</v>
      </c>
      <c r="F1584">
        <v>1</v>
      </c>
      <c r="G1584" t="s">
        <v>27</v>
      </c>
      <c r="H1584" t="s">
        <v>31</v>
      </c>
      <c r="I1584" t="str">
        <f>VLOOKUP(H1584,[1]CODE_SHEET!$A$2:$G$153,3,FALSE)</f>
        <v>Agaricia</v>
      </c>
      <c r="J1584" t="str">
        <f>VLOOKUP(H1584,[1]CODE_SHEET!$A$2:$G$153,4,FALSE)</f>
        <v>agaricites</v>
      </c>
      <c r="K1584" s="1">
        <v>8</v>
      </c>
      <c r="L1584" s="1">
        <v>5</v>
      </c>
      <c r="M1584" s="1">
        <v>2</v>
      </c>
      <c r="N1584">
        <f t="shared" si="74"/>
        <v>40.840704496667314</v>
      </c>
      <c r="O1584">
        <v>10</v>
      </c>
      <c r="P1584" t="s">
        <v>29</v>
      </c>
      <c r="Q1584" t="s">
        <v>30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f t="shared" si="75"/>
        <v>0</v>
      </c>
      <c r="Y1584">
        <f t="shared" si="76"/>
        <v>40.840704496667314</v>
      </c>
    </row>
    <row r="1585" spans="1:25">
      <c r="A1585">
        <v>2021</v>
      </c>
      <c r="B1585" t="s">
        <v>25</v>
      </c>
      <c r="C1585">
        <v>28</v>
      </c>
      <c r="D1585" t="s">
        <v>76</v>
      </c>
      <c r="E1585">
        <v>45</v>
      </c>
      <c r="F1585">
        <v>1</v>
      </c>
      <c r="G1585" t="s">
        <v>27</v>
      </c>
      <c r="H1585" t="s">
        <v>32</v>
      </c>
      <c r="I1585" t="str">
        <f>VLOOKUP(H1585,[1]CODE_SHEET!$A$2:$G$153,3,FALSE)</f>
        <v>Porites</v>
      </c>
      <c r="J1585" t="str">
        <f>VLOOKUP(H1585,[1]CODE_SHEET!$A$2:$G$153,4,FALSE)</f>
        <v>porites</v>
      </c>
      <c r="K1585" s="1">
        <v>10</v>
      </c>
      <c r="L1585" s="1">
        <v>8</v>
      </c>
      <c r="M1585" s="1">
        <v>5</v>
      </c>
      <c r="N1585">
        <f t="shared" si="74"/>
        <v>141.37166941154069</v>
      </c>
      <c r="O1585">
        <v>10</v>
      </c>
      <c r="P1585" t="s">
        <v>29</v>
      </c>
      <c r="Q1585" t="s">
        <v>30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f t="shared" si="75"/>
        <v>0</v>
      </c>
      <c r="Y1585">
        <f t="shared" si="76"/>
        <v>141.37166941154069</v>
      </c>
    </row>
    <row r="1586" spans="1:25">
      <c r="A1586">
        <v>2021</v>
      </c>
      <c r="B1586" t="s">
        <v>25</v>
      </c>
      <c r="C1586">
        <v>28</v>
      </c>
      <c r="D1586" t="s">
        <v>76</v>
      </c>
      <c r="E1586">
        <v>40</v>
      </c>
      <c r="F1586">
        <v>1</v>
      </c>
      <c r="G1586" t="s">
        <v>27</v>
      </c>
      <c r="H1586" t="s">
        <v>34</v>
      </c>
      <c r="I1586" t="str">
        <f>VLOOKUP(H1586,[1]CODE_SHEET!$A$2:$G$153,3,FALSE)</f>
        <v>Porites</v>
      </c>
      <c r="J1586" t="str">
        <f>VLOOKUP(H1586,[1]CODE_SHEET!$A$2:$G$153,4,FALSE)</f>
        <v>astreoides</v>
      </c>
      <c r="K1586" s="1">
        <v>15</v>
      </c>
      <c r="L1586" s="1">
        <v>10</v>
      </c>
      <c r="M1586" s="1">
        <v>11</v>
      </c>
      <c r="N1586">
        <f t="shared" si="74"/>
        <v>431.96898986859651</v>
      </c>
      <c r="O1586">
        <v>10</v>
      </c>
      <c r="P1586" t="s">
        <v>29</v>
      </c>
      <c r="Q1586" t="s">
        <v>30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f t="shared" si="75"/>
        <v>0</v>
      </c>
      <c r="Y1586">
        <f t="shared" si="76"/>
        <v>431.96898986859651</v>
      </c>
    </row>
    <row r="1587" spans="1:25">
      <c r="A1587">
        <v>2021</v>
      </c>
      <c r="B1587" t="s">
        <v>25</v>
      </c>
      <c r="C1587">
        <v>28</v>
      </c>
      <c r="D1587" t="s">
        <v>76</v>
      </c>
      <c r="E1587">
        <v>40</v>
      </c>
      <c r="F1587">
        <v>1</v>
      </c>
      <c r="G1587" t="s">
        <v>27</v>
      </c>
      <c r="H1587" t="s">
        <v>39</v>
      </c>
      <c r="I1587" t="str">
        <f>VLOOKUP(H1587,[1]CODE_SHEET!$A$2:$G$153,3,FALSE)</f>
        <v>Pseudodiploria</v>
      </c>
      <c r="J1587" t="str">
        <f>VLOOKUP(H1587,[1]CODE_SHEET!$A$2:$G$153,4,FALSE)</f>
        <v>strigosa</v>
      </c>
      <c r="K1587" s="1">
        <v>8</v>
      </c>
      <c r="L1587" s="1">
        <v>5</v>
      </c>
      <c r="M1587" s="1">
        <v>1</v>
      </c>
      <c r="N1587">
        <f t="shared" si="74"/>
        <v>20.420352248333657</v>
      </c>
      <c r="O1587">
        <v>10</v>
      </c>
      <c r="P1587" t="s">
        <v>29</v>
      </c>
      <c r="Q1587" t="s">
        <v>30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f t="shared" si="75"/>
        <v>0</v>
      </c>
      <c r="Y1587">
        <f t="shared" si="76"/>
        <v>20.420352248333657</v>
      </c>
    </row>
    <row r="1588" spans="1:25">
      <c r="A1588">
        <v>2021</v>
      </c>
      <c r="B1588" t="s">
        <v>25</v>
      </c>
      <c r="C1588">
        <v>28</v>
      </c>
      <c r="D1588" t="s">
        <v>76</v>
      </c>
      <c r="E1588">
        <v>40</v>
      </c>
      <c r="F1588">
        <v>1</v>
      </c>
      <c r="G1588" t="s">
        <v>27</v>
      </c>
      <c r="H1588" t="s">
        <v>31</v>
      </c>
      <c r="I1588" t="str">
        <f>VLOOKUP(H1588,[1]CODE_SHEET!$A$2:$G$153,3,FALSE)</f>
        <v>Agaricia</v>
      </c>
      <c r="J1588" t="str">
        <f>VLOOKUP(H1588,[1]CODE_SHEET!$A$2:$G$153,4,FALSE)</f>
        <v>agaricites</v>
      </c>
      <c r="K1588" s="1">
        <v>5</v>
      </c>
      <c r="L1588" s="1">
        <v>5</v>
      </c>
      <c r="M1588" s="1">
        <v>1</v>
      </c>
      <c r="N1588">
        <f t="shared" si="74"/>
        <v>15.707963267948966</v>
      </c>
      <c r="O1588">
        <v>10</v>
      </c>
      <c r="P1588" t="s">
        <v>29</v>
      </c>
      <c r="Q1588" t="s">
        <v>30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f t="shared" si="75"/>
        <v>0</v>
      </c>
      <c r="Y1588">
        <f t="shared" si="76"/>
        <v>15.707963267948966</v>
      </c>
    </row>
    <row r="1589" spans="1:25">
      <c r="A1589">
        <v>2021</v>
      </c>
      <c r="B1589" t="s">
        <v>25</v>
      </c>
      <c r="C1589">
        <v>28</v>
      </c>
      <c r="D1589" t="s">
        <v>76</v>
      </c>
      <c r="E1589">
        <v>40</v>
      </c>
      <c r="F1589">
        <v>1</v>
      </c>
      <c r="G1589" t="s">
        <v>27</v>
      </c>
      <c r="H1589" t="s">
        <v>55</v>
      </c>
      <c r="I1589" t="str">
        <f>VLOOKUP(H1589,[1]CODE_SHEET!$A$2:$G$153,3,FALSE)</f>
        <v>Orbicella</v>
      </c>
      <c r="J1589" t="str">
        <f>VLOOKUP(H1589,[1]CODE_SHEET!$A$2:$G$153,4,FALSE)</f>
        <v>franksi</v>
      </c>
      <c r="K1589" s="1">
        <v>32</v>
      </c>
      <c r="L1589" s="1">
        <v>26</v>
      </c>
      <c r="M1589" s="1">
        <v>11</v>
      </c>
      <c r="N1589">
        <f t="shared" si="74"/>
        <v>1002.168056495144</v>
      </c>
      <c r="O1589">
        <v>10</v>
      </c>
      <c r="P1589" t="s">
        <v>29</v>
      </c>
      <c r="Q1589" t="s">
        <v>30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f t="shared" si="75"/>
        <v>0</v>
      </c>
      <c r="Y1589">
        <f t="shared" si="76"/>
        <v>1002.168056495144</v>
      </c>
    </row>
    <row r="1590" spans="1:25">
      <c r="A1590">
        <v>2021</v>
      </c>
      <c r="B1590" t="s">
        <v>25</v>
      </c>
      <c r="C1590">
        <v>28</v>
      </c>
      <c r="D1590" t="s">
        <v>76</v>
      </c>
      <c r="E1590">
        <v>40</v>
      </c>
      <c r="F1590">
        <v>1</v>
      </c>
      <c r="G1590" t="s">
        <v>27</v>
      </c>
      <c r="H1590" t="s">
        <v>38</v>
      </c>
      <c r="I1590" t="str">
        <f>VLOOKUP(H1590,[1]CODE_SHEET!$A$2:$G$153,3,FALSE)</f>
        <v>Orbicella</v>
      </c>
      <c r="J1590" t="str">
        <f>VLOOKUP(H1590,[1]CODE_SHEET!$A$2:$G$153,4,FALSE)</f>
        <v>faveolata</v>
      </c>
      <c r="K1590" s="1">
        <v>200</v>
      </c>
      <c r="L1590" s="1">
        <v>170</v>
      </c>
      <c r="M1590" s="1">
        <v>151</v>
      </c>
      <c r="N1590">
        <f t="shared" si="74"/>
        <v>87760.39077803088</v>
      </c>
      <c r="O1590">
        <v>10</v>
      </c>
      <c r="P1590" t="s">
        <v>29</v>
      </c>
      <c r="Q1590" t="s">
        <v>30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25</v>
      </c>
      <c r="X1590">
        <f t="shared" si="75"/>
        <v>21940.09769450772</v>
      </c>
      <c r="Y1590">
        <f t="shared" si="76"/>
        <v>65820.293083523167</v>
      </c>
    </row>
    <row r="1591" spans="1:25">
      <c r="A1591">
        <v>2021</v>
      </c>
      <c r="B1591" t="s">
        <v>25</v>
      </c>
      <c r="C1591">
        <v>28</v>
      </c>
      <c r="D1591" t="s">
        <v>76</v>
      </c>
      <c r="E1591">
        <v>40</v>
      </c>
      <c r="F1591">
        <v>1</v>
      </c>
      <c r="G1591" t="s">
        <v>27</v>
      </c>
      <c r="H1591" t="s">
        <v>38</v>
      </c>
      <c r="I1591" t="str">
        <f>VLOOKUP(H1591,[1]CODE_SHEET!$A$2:$G$153,3,FALSE)</f>
        <v>Orbicella</v>
      </c>
      <c r="J1591" t="str">
        <f>VLOOKUP(H1591,[1]CODE_SHEET!$A$2:$G$153,4,FALSE)</f>
        <v>faveolata</v>
      </c>
      <c r="K1591" s="1">
        <v>20</v>
      </c>
      <c r="L1591" s="1">
        <v>10</v>
      </c>
      <c r="M1591" s="1">
        <v>11</v>
      </c>
      <c r="N1591">
        <f t="shared" si="74"/>
        <v>518.36278784231592</v>
      </c>
      <c r="O1591">
        <v>10</v>
      </c>
      <c r="P1591" t="s">
        <v>29</v>
      </c>
      <c r="Q1591" t="s">
        <v>30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f t="shared" si="75"/>
        <v>0</v>
      </c>
      <c r="Y1591">
        <f t="shared" si="76"/>
        <v>518.36278784231592</v>
      </c>
    </row>
    <row r="1592" spans="1:25">
      <c r="A1592">
        <v>2021</v>
      </c>
      <c r="B1592" t="s">
        <v>25</v>
      </c>
      <c r="C1592">
        <v>28</v>
      </c>
      <c r="D1592" t="s">
        <v>76</v>
      </c>
      <c r="E1592">
        <v>40</v>
      </c>
      <c r="F1592">
        <v>1</v>
      </c>
      <c r="G1592" t="s">
        <v>27</v>
      </c>
      <c r="H1592" t="s">
        <v>33</v>
      </c>
      <c r="I1592" t="str">
        <f>VLOOKUP(H1592,[1]CODE_SHEET!$A$2:$G$153,3,FALSE)</f>
        <v>Orbicella</v>
      </c>
      <c r="J1592" t="str">
        <f>VLOOKUP(H1592,[1]CODE_SHEET!$A$2:$G$153,4,FALSE)</f>
        <v>annularis</v>
      </c>
      <c r="K1592" s="1">
        <v>40</v>
      </c>
      <c r="L1592" s="1">
        <v>20</v>
      </c>
      <c r="M1592" s="1">
        <v>41</v>
      </c>
      <c r="N1592">
        <f t="shared" si="74"/>
        <v>3864.1589639154454</v>
      </c>
      <c r="O1592">
        <v>10</v>
      </c>
      <c r="P1592" t="s">
        <v>29</v>
      </c>
      <c r="Q1592" t="s">
        <v>30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f t="shared" si="75"/>
        <v>0</v>
      </c>
      <c r="Y1592">
        <f t="shared" si="76"/>
        <v>3864.1589639154454</v>
      </c>
    </row>
    <row r="1593" spans="1:25">
      <c r="A1593">
        <v>2021</v>
      </c>
      <c r="B1593" t="s">
        <v>25</v>
      </c>
      <c r="C1593">
        <v>28</v>
      </c>
      <c r="D1593" t="s">
        <v>76</v>
      </c>
      <c r="E1593">
        <v>40</v>
      </c>
      <c r="F1593">
        <v>1</v>
      </c>
      <c r="G1593" t="s">
        <v>27</v>
      </c>
      <c r="H1593" t="s">
        <v>68</v>
      </c>
      <c r="I1593" t="str">
        <f>VLOOKUP(H1593,[1]CODE_SHEET!$A$2:$G$153,3,FALSE)</f>
        <v>Mycetophellia</v>
      </c>
      <c r="J1593" t="str">
        <f>VLOOKUP(H1593,[1]CODE_SHEET!$A$2:$G$153,4,FALSE)</f>
        <v>aliciae</v>
      </c>
      <c r="K1593" s="1">
        <v>5</v>
      </c>
      <c r="L1593" s="1">
        <v>5</v>
      </c>
      <c r="M1593" s="1">
        <v>1</v>
      </c>
      <c r="N1593">
        <f t="shared" si="74"/>
        <v>15.707963267948966</v>
      </c>
      <c r="O1593">
        <v>10</v>
      </c>
      <c r="P1593" t="s">
        <v>29</v>
      </c>
      <c r="Q1593" t="s">
        <v>30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f t="shared" si="75"/>
        <v>0</v>
      </c>
      <c r="Y1593">
        <f t="shared" si="76"/>
        <v>15.707963267948966</v>
      </c>
    </row>
    <row r="1594" spans="1:25">
      <c r="A1594">
        <v>2021</v>
      </c>
      <c r="B1594" t="s">
        <v>25</v>
      </c>
      <c r="C1594">
        <v>28</v>
      </c>
      <c r="D1594" t="s">
        <v>76</v>
      </c>
      <c r="E1594">
        <v>40</v>
      </c>
      <c r="F1594">
        <v>1</v>
      </c>
      <c r="G1594" t="s">
        <v>27</v>
      </c>
      <c r="H1594" t="s">
        <v>45</v>
      </c>
      <c r="I1594" t="str">
        <f>VLOOKUP(H1594,[1]CODE_SHEET!$A$2:$G$153,3,FALSE)</f>
        <v>Porites</v>
      </c>
      <c r="J1594" t="str">
        <f>VLOOKUP(H1594,[1]CODE_SHEET!$A$2:$G$153,4,FALSE)</f>
        <v>furcata</v>
      </c>
      <c r="K1594" s="1">
        <v>30</v>
      </c>
      <c r="L1594" s="1">
        <v>40</v>
      </c>
      <c r="M1594" s="1">
        <v>15</v>
      </c>
      <c r="N1594">
        <f t="shared" si="74"/>
        <v>1649.3361431346414</v>
      </c>
      <c r="O1594">
        <v>10</v>
      </c>
      <c r="P1594" t="s">
        <v>29</v>
      </c>
      <c r="Q1594" t="s">
        <v>30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30</v>
      </c>
      <c r="X1594">
        <f t="shared" si="75"/>
        <v>494.80084294039239</v>
      </c>
      <c r="Y1594">
        <f t="shared" si="76"/>
        <v>1154.535300194249</v>
      </c>
    </row>
    <row r="1595" spans="1:25">
      <c r="A1595">
        <v>2021</v>
      </c>
      <c r="B1595" t="s">
        <v>25</v>
      </c>
      <c r="C1595">
        <v>28</v>
      </c>
      <c r="D1595" t="s">
        <v>76</v>
      </c>
      <c r="E1595">
        <v>40</v>
      </c>
      <c r="F1595">
        <v>1</v>
      </c>
      <c r="G1595" t="s">
        <v>27</v>
      </c>
      <c r="H1595" t="s">
        <v>31</v>
      </c>
      <c r="I1595" t="str">
        <f>VLOOKUP(H1595,[1]CODE_SHEET!$A$2:$G$153,3,FALSE)</f>
        <v>Agaricia</v>
      </c>
      <c r="J1595" t="str">
        <f>VLOOKUP(H1595,[1]CODE_SHEET!$A$2:$G$153,4,FALSE)</f>
        <v>agaricites</v>
      </c>
      <c r="K1595" s="1">
        <v>15</v>
      </c>
      <c r="L1595" s="1">
        <v>10</v>
      </c>
      <c r="M1595" s="1">
        <v>2</v>
      </c>
      <c r="N1595">
        <f t="shared" si="74"/>
        <v>78.539816339744817</v>
      </c>
      <c r="O1595">
        <v>10</v>
      </c>
      <c r="P1595" t="s">
        <v>29</v>
      </c>
      <c r="Q1595" t="s">
        <v>30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f t="shared" si="75"/>
        <v>0</v>
      </c>
      <c r="Y1595">
        <f t="shared" si="76"/>
        <v>78.539816339744817</v>
      </c>
    </row>
    <row r="1596" spans="1:25">
      <c r="A1596">
        <v>2021</v>
      </c>
      <c r="B1596" t="s">
        <v>25</v>
      </c>
      <c r="C1596">
        <v>28</v>
      </c>
      <c r="D1596" t="s">
        <v>76</v>
      </c>
      <c r="E1596">
        <v>40</v>
      </c>
      <c r="F1596">
        <v>1</v>
      </c>
      <c r="G1596" t="s">
        <v>27</v>
      </c>
      <c r="H1596" t="s">
        <v>42</v>
      </c>
      <c r="I1596" t="str">
        <f>VLOOKUP(H1596,[1]CODE_SHEET!$A$2:$G$153,3,FALSE)</f>
        <v>Agaricia</v>
      </c>
      <c r="J1596" t="str">
        <f>VLOOKUP(H1596,[1]CODE_SHEET!$A$2:$G$153,4,FALSE)</f>
        <v>humilis</v>
      </c>
      <c r="K1596" s="1">
        <v>6</v>
      </c>
      <c r="L1596" s="1">
        <v>4</v>
      </c>
      <c r="M1596" s="1">
        <v>5</v>
      </c>
      <c r="N1596">
        <f t="shared" si="74"/>
        <v>78.539816339744817</v>
      </c>
      <c r="O1596">
        <v>10</v>
      </c>
      <c r="P1596" t="s">
        <v>29</v>
      </c>
      <c r="Q1596" t="s">
        <v>30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f t="shared" si="75"/>
        <v>0</v>
      </c>
      <c r="Y1596">
        <f t="shared" si="76"/>
        <v>78.539816339744817</v>
      </c>
    </row>
    <row r="1597" spans="1:25">
      <c r="A1597">
        <v>2021</v>
      </c>
      <c r="B1597" t="s">
        <v>25</v>
      </c>
      <c r="C1597">
        <v>28</v>
      </c>
      <c r="D1597" t="s">
        <v>76</v>
      </c>
      <c r="E1597">
        <v>40</v>
      </c>
      <c r="F1597">
        <v>1</v>
      </c>
      <c r="G1597" t="s">
        <v>27</v>
      </c>
      <c r="H1597" t="s">
        <v>33</v>
      </c>
      <c r="I1597" t="str">
        <f>VLOOKUP(H1597,[1]CODE_SHEET!$A$2:$G$153,3,FALSE)</f>
        <v>Orbicella</v>
      </c>
      <c r="J1597" t="str">
        <f>VLOOKUP(H1597,[1]CODE_SHEET!$A$2:$G$153,4,FALSE)</f>
        <v>annularis</v>
      </c>
      <c r="K1597" s="1">
        <v>60</v>
      </c>
      <c r="L1597" s="1">
        <v>20</v>
      </c>
      <c r="M1597" s="1">
        <v>41</v>
      </c>
      <c r="N1597">
        <f t="shared" si="74"/>
        <v>5152.2119518872605</v>
      </c>
      <c r="O1597">
        <v>10</v>
      </c>
      <c r="P1597" t="s">
        <v>29</v>
      </c>
      <c r="Q1597" t="s">
        <v>30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10</v>
      </c>
      <c r="X1597">
        <f t="shared" si="75"/>
        <v>515.22119518872603</v>
      </c>
      <c r="Y1597">
        <f t="shared" si="76"/>
        <v>4636.9907566985348</v>
      </c>
    </row>
    <row r="1598" spans="1:25">
      <c r="A1598">
        <v>2021</v>
      </c>
      <c r="B1598" t="s">
        <v>25</v>
      </c>
      <c r="C1598">
        <v>28</v>
      </c>
      <c r="D1598" t="s">
        <v>76</v>
      </c>
      <c r="E1598">
        <v>40</v>
      </c>
      <c r="F1598">
        <v>1</v>
      </c>
      <c r="G1598" t="s">
        <v>27</v>
      </c>
      <c r="H1598" t="s">
        <v>40</v>
      </c>
      <c r="I1598" t="str">
        <f>VLOOKUP(H1598,[1]CODE_SHEET!$A$2:$G$153,3,FALSE)</f>
        <v>Siderastrea</v>
      </c>
      <c r="J1598" t="str">
        <f>VLOOKUP(H1598,[1]CODE_SHEET!$A$2:$G$153,4,FALSE)</f>
        <v>siderea</v>
      </c>
      <c r="K1598" s="1">
        <v>40</v>
      </c>
      <c r="L1598" s="1">
        <v>25</v>
      </c>
      <c r="M1598" s="1">
        <v>21</v>
      </c>
      <c r="N1598">
        <f t="shared" si="74"/>
        <v>2144.1369860750337</v>
      </c>
      <c r="O1598">
        <v>10</v>
      </c>
      <c r="P1598" t="s">
        <v>29</v>
      </c>
      <c r="Q1598" t="s">
        <v>30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10</v>
      </c>
      <c r="X1598">
        <f t="shared" si="75"/>
        <v>214.41369860750339</v>
      </c>
      <c r="Y1598">
        <f t="shared" si="76"/>
        <v>1929.7232874675303</v>
      </c>
    </row>
    <row r="1599" spans="1:25">
      <c r="A1599">
        <v>2021</v>
      </c>
      <c r="B1599" t="s">
        <v>25</v>
      </c>
      <c r="C1599">
        <v>28</v>
      </c>
      <c r="D1599" t="s">
        <v>76</v>
      </c>
      <c r="E1599">
        <v>40</v>
      </c>
      <c r="F1599">
        <v>1</v>
      </c>
      <c r="G1599" t="s">
        <v>27</v>
      </c>
      <c r="H1599" t="s">
        <v>31</v>
      </c>
      <c r="I1599" t="str">
        <f>VLOOKUP(H1599,[1]CODE_SHEET!$A$2:$G$153,3,FALSE)</f>
        <v>Agaricia</v>
      </c>
      <c r="J1599" t="str">
        <f>VLOOKUP(H1599,[1]CODE_SHEET!$A$2:$G$153,4,FALSE)</f>
        <v>agaricites</v>
      </c>
      <c r="K1599" s="1">
        <v>12</v>
      </c>
      <c r="L1599" s="1">
        <v>10</v>
      </c>
      <c r="M1599" s="1">
        <v>5</v>
      </c>
      <c r="N1599">
        <f t="shared" si="74"/>
        <v>172.7875959474386</v>
      </c>
      <c r="O1599">
        <v>10</v>
      </c>
      <c r="P1599" t="s">
        <v>29</v>
      </c>
      <c r="Q1599" t="s">
        <v>30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f t="shared" si="75"/>
        <v>0</v>
      </c>
      <c r="Y1599">
        <f t="shared" si="76"/>
        <v>172.7875959474386</v>
      </c>
    </row>
    <row r="1600" spans="1:25">
      <c r="A1600">
        <v>2021</v>
      </c>
      <c r="B1600" t="s">
        <v>25</v>
      </c>
      <c r="C1600">
        <v>28</v>
      </c>
      <c r="D1600" t="s">
        <v>76</v>
      </c>
      <c r="E1600">
        <v>40</v>
      </c>
      <c r="F1600">
        <v>1</v>
      </c>
      <c r="G1600" t="s">
        <v>27</v>
      </c>
      <c r="H1600" t="s">
        <v>35</v>
      </c>
      <c r="I1600" t="str">
        <f>VLOOKUP(H1600,[1]CODE_SHEET!$A$2:$G$153,3,FALSE)</f>
        <v>Montastraea</v>
      </c>
      <c r="J1600" t="str">
        <f>VLOOKUP(H1600,[1]CODE_SHEET!$A$2:$G$153,4,FALSE)</f>
        <v>cavernosa</v>
      </c>
      <c r="K1600" s="1">
        <v>5</v>
      </c>
      <c r="L1600" s="1">
        <v>5</v>
      </c>
      <c r="M1600" s="1">
        <v>5</v>
      </c>
      <c r="N1600">
        <f t="shared" si="74"/>
        <v>78.539816339744831</v>
      </c>
      <c r="O1600">
        <v>10</v>
      </c>
      <c r="P1600" t="s">
        <v>29</v>
      </c>
      <c r="Q1600" t="s">
        <v>30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f t="shared" si="75"/>
        <v>0</v>
      </c>
      <c r="Y1600">
        <f t="shared" si="76"/>
        <v>78.539816339744831</v>
      </c>
    </row>
    <row r="1601" spans="1:25">
      <c r="A1601">
        <v>2021</v>
      </c>
      <c r="B1601" t="s">
        <v>25</v>
      </c>
      <c r="C1601">
        <v>28</v>
      </c>
      <c r="D1601" t="s">
        <v>76</v>
      </c>
      <c r="E1601">
        <v>40</v>
      </c>
      <c r="F1601">
        <v>1</v>
      </c>
      <c r="G1601" t="s">
        <v>27</v>
      </c>
      <c r="H1601" t="s">
        <v>33</v>
      </c>
      <c r="I1601" t="str">
        <f>VLOOKUP(H1601,[1]CODE_SHEET!$A$2:$G$153,3,FALSE)</f>
        <v>Orbicella</v>
      </c>
      <c r="J1601" t="str">
        <f>VLOOKUP(H1601,[1]CODE_SHEET!$A$2:$G$153,4,FALSE)</f>
        <v>annularis</v>
      </c>
      <c r="K1601" s="1">
        <v>15</v>
      </c>
      <c r="L1601" s="1">
        <v>10</v>
      </c>
      <c r="M1601" s="1">
        <v>11</v>
      </c>
      <c r="N1601">
        <f t="shared" si="74"/>
        <v>431.96898986859651</v>
      </c>
      <c r="O1601">
        <v>10</v>
      </c>
      <c r="P1601" t="s">
        <v>29</v>
      </c>
      <c r="Q1601" t="s">
        <v>30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f t="shared" si="75"/>
        <v>0</v>
      </c>
      <c r="Y1601">
        <f t="shared" si="76"/>
        <v>431.96898986859651</v>
      </c>
    </row>
    <row r="1602" spans="1:25">
      <c r="A1602">
        <v>2021</v>
      </c>
      <c r="B1602" t="s">
        <v>25</v>
      </c>
      <c r="C1602">
        <v>28</v>
      </c>
      <c r="D1602" t="s">
        <v>76</v>
      </c>
      <c r="E1602">
        <v>40</v>
      </c>
      <c r="F1602">
        <v>1</v>
      </c>
      <c r="G1602" t="s">
        <v>27</v>
      </c>
      <c r="H1602" t="s">
        <v>46</v>
      </c>
      <c r="I1602" t="str">
        <f>VLOOKUP(H1602,[1]CODE_SHEET!$A$2:$G$153,3,FALSE)</f>
        <v>Leptoseris</v>
      </c>
      <c r="J1602" t="str">
        <f>VLOOKUP(H1602,[1]CODE_SHEET!$A$2:$G$153,4,FALSE)</f>
        <v>cucullatta</v>
      </c>
      <c r="K1602" s="1">
        <v>25</v>
      </c>
      <c r="L1602" s="1">
        <v>20</v>
      </c>
      <c r="M1602" s="1">
        <v>1</v>
      </c>
      <c r="N1602">
        <f t="shared" si="74"/>
        <v>70.685834705770347</v>
      </c>
      <c r="O1602">
        <v>10</v>
      </c>
      <c r="P1602" t="s">
        <v>29</v>
      </c>
      <c r="Q1602" t="s">
        <v>30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f t="shared" si="75"/>
        <v>0</v>
      </c>
      <c r="Y1602">
        <f t="shared" si="76"/>
        <v>70.685834705770347</v>
      </c>
    </row>
    <row r="1603" spans="1:25">
      <c r="A1603">
        <v>2021</v>
      </c>
      <c r="B1603" t="s">
        <v>25</v>
      </c>
      <c r="C1603">
        <v>28</v>
      </c>
      <c r="D1603" t="s">
        <v>76</v>
      </c>
      <c r="E1603">
        <v>40</v>
      </c>
      <c r="F1603">
        <v>1</v>
      </c>
      <c r="G1603" t="s">
        <v>27</v>
      </c>
      <c r="H1603" t="s">
        <v>31</v>
      </c>
      <c r="I1603" t="str">
        <f>VLOOKUP(H1603,[1]CODE_SHEET!$A$2:$G$153,3,FALSE)</f>
        <v>Agaricia</v>
      </c>
      <c r="J1603" t="str">
        <f>VLOOKUP(H1603,[1]CODE_SHEET!$A$2:$G$153,4,FALSE)</f>
        <v>agaricites</v>
      </c>
      <c r="K1603" s="1">
        <v>30</v>
      </c>
      <c r="L1603" s="1">
        <v>20</v>
      </c>
      <c r="M1603" s="1">
        <v>1</v>
      </c>
      <c r="N1603">
        <f t="shared" ref="N1603:N1666" si="77">PI()*(K1603/2)*M1603+PI()*(L1603/2)*M1603</f>
        <v>78.539816339744817</v>
      </c>
      <c r="O1603">
        <v>10</v>
      </c>
      <c r="P1603" t="s">
        <v>29</v>
      </c>
      <c r="Q1603" t="s">
        <v>30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20</v>
      </c>
      <c r="X1603">
        <f t="shared" si="75"/>
        <v>15.707963267948964</v>
      </c>
      <c r="Y1603">
        <f t="shared" si="76"/>
        <v>62.831853071795855</v>
      </c>
    </row>
    <row r="1604" spans="1:25">
      <c r="A1604">
        <v>2021</v>
      </c>
      <c r="B1604" t="s">
        <v>25</v>
      </c>
      <c r="C1604">
        <v>28</v>
      </c>
      <c r="D1604" t="s">
        <v>76</v>
      </c>
      <c r="E1604">
        <v>40</v>
      </c>
      <c r="F1604">
        <v>1</v>
      </c>
      <c r="G1604" t="s">
        <v>27</v>
      </c>
      <c r="H1604" t="s">
        <v>34</v>
      </c>
      <c r="I1604" t="str">
        <f>VLOOKUP(H1604,[1]CODE_SHEET!$A$2:$G$153,3,FALSE)</f>
        <v>Porites</v>
      </c>
      <c r="J1604" t="str">
        <f>VLOOKUP(H1604,[1]CODE_SHEET!$A$2:$G$153,4,FALSE)</f>
        <v>astreoides</v>
      </c>
      <c r="K1604" s="1">
        <v>15</v>
      </c>
      <c r="L1604" s="1">
        <v>20</v>
      </c>
      <c r="M1604" s="1">
        <v>5</v>
      </c>
      <c r="N1604">
        <f t="shared" si="77"/>
        <v>274.88935718910693</v>
      </c>
      <c r="O1604">
        <v>10</v>
      </c>
      <c r="P1604" t="s">
        <v>29</v>
      </c>
      <c r="Q1604" t="s">
        <v>30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f t="shared" si="75"/>
        <v>0</v>
      </c>
      <c r="Y1604">
        <f t="shared" si="76"/>
        <v>274.88935718910693</v>
      </c>
    </row>
    <row r="1605" spans="1:25">
      <c r="A1605">
        <v>2021</v>
      </c>
      <c r="B1605" t="s">
        <v>25</v>
      </c>
      <c r="C1605">
        <v>28</v>
      </c>
      <c r="D1605" t="s">
        <v>76</v>
      </c>
      <c r="E1605">
        <v>40</v>
      </c>
      <c r="F1605">
        <v>1</v>
      </c>
      <c r="G1605" t="s">
        <v>27</v>
      </c>
      <c r="H1605" t="s">
        <v>31</v>
      </c>
      <c r="I1605" t="str">
        <f>VLOOKUP(H1605,[1]CODE_SHEET!$A$2:$G$153,3,FALSE)</f>
        <v>Agaricia</v>
      </c>
      <c r="J1605" t="str">
        <f>VLOOKUP(H1605,[1]CODE_SHEET!$A$2:$G$153,4,FALSE)</f>
        <v>agaricites</v>
      </c>
      <c r="K1605" s="1">
        <v>20</v>
      </c>
      <c r="L1605" s="1">
        <v>10</v>
      </c>
      <c r="M1605" s="1">
        <v>21</v>
      </c>
      <c r="N1605">
        <f t="shared" si="77"/>
        <v>989.60168588078488</v>
      </c>
      <c r="O1605">
        <v>10</v>
      </c>
      <c r="P1605" t="s">
        <v>29</v>
      </c>
      <c r="Q1605" t="s">
        <v>30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f t="shared" si="75"/>
        <v>0</v>
      </c>
      <c r="Y1605">
        <f t="shared" si="76"/>
        <v>989.60168588078488</v>
      </c>
    </row>
    <row r="1606" spans="1:25">
      <c r="A1606">
        <v>2021</v>
      </c>
      <c r="B1606" t="s">
        <v>25</v>
      </c>
      <c r="C1606">
        <v>28</v>
      </c>
      <c r="D1606" t="s">
        <v>76</v>
      </c>
      <c r="E1606">
        <v>40</v>
      </c>
      <c r="F1606">
        <v>1</v>
      </c>
      <c r="G1606" t="s">
        <v>27</v>
      </c>
      <c r="H1606" t="s">
        <v>40</v>
      </c>
      <c r="I1606" t="str">
        <f>VLOOKUP(H1606,[1]CODE_SHEET!$A$2:$G$153,3,FALSE)</f>
        <v>Siderastrea</v>
      </c>
      <c r="J1606" t="str">
        <f>VLOOKUP(H1606,[1]CODE_SHEET!$A$2:$G$153,4,FALSE)</f>
        <v>siderea</v>
      </c>
      <c r="K1606" s="1">
        <v>12</v>
      </c>
      <c r="L1606" s="1">
        <v>10</v>
      </c>
      <c r="M1606" s="1">
        <v>5</v>
      </c>
      <c r="N1606">
        <f t="shared" si="77"/>
        <v>172.7875959474386</v>
      </c>
      <c r="O1606">
        <v>10</v>
      </c>
      <c r="P1606" t="s">
        <v>29</v>
      </c>
      <c r="Q1606" t="s">
        <v>30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f t="shared" si="75"/>
        <v>0</v>
      </c>
      <c r="Y1606">
        <f t="shared" si="76"/>
        <v>172.7875959474386</v>
      </c>
    </row>
    <row r="1607" spans="1:25">
      <c r="A1607">
        <v>2021</v>
      </c>
      <c r="B1607" t="s">
        <v>25</v>
      </c>
      <c r="C1607">
        <v>28</v>
      </c>
      <c r="D1607" t="s">
        <v>76</v>
      </c>
      <c r="E1607">
        <v>40</v>
      </c>
      <c r="F1607">
        <v>1</v>
      </c>
      <c r="G1607" t="s">
        <v>27</v>
      </c>
      <c r="H1607" t="s">
        <v>31</v>
      </c>
      <c r="I1607" t="str">
        <f>VLOOKUP(H1607,[1]CODE_SHEET!$A$2:$G$153,3,FALSE)</f>
        <v>Agaricia</v>
      </c>
      <c r="J1607" t="str">
        <f>VLOOKUP(H1607,[1]CODE_SHEET!$A$2:$G$153,4,FALSE)</f>
        <v>agaricites</v>
      </c>
      <c r="K1607" s="1">
        <v>25</v>
      </c>
      <c r="L1607" s="1">
        <v>10</v>
      </c>
      <c r="M1607" s="1">
        <v>21</v>
      </c>
      <c r="N1607">
        <f t="shared" si="77"/>
        <v>1154.535300194249</v>
      </c>
      <c r="O1607">
        <v>10</v>
      </c>
      <c r="P1607" t="s">
        <v>29</v>
      </c>
      <c r="Q1607" t="s">
        <v>30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f t="shared" si="75"/>
        <v>0</v>
      </c>
      <c r="Y1607">
        <f t="shared" si="76"/>
        <v>1154.535300194249</v>
      </c>
    </row>
    <row r="1608" spans="1:25">
      <c r="A1608">
        <v>2021</v>
      </c>
      <c r="B1608" t="s">
        <v>25</v>
      </c>
      <c r="C1608">
        <v>28</v>
      </c>
      <c r="D1608" t="s">
        <v>76</v>
      </c>
      <c r="E1608">
        <v>40</v>
      </c>
      <c r="F1608">
        <v>1</v>
      </c>
      <c r="G1608" t="s">
        <v>27</v>
      </c>
      <c r="H1608" t="s">
        <v>31</v>
      </c>
      <c r="I1608" t="str">
        <f>VLOOKUP(H1608,[1]CODE_SHEET!$A$2:$G$153,3,FALSE)</f>
        <v>Agaricia</v>
      </c>
      <c r="J1608" t="str">
        <f>VLOOKUP(H1608,[1]CODE_SHEET!$A$2:$G$153,4,FALSE)</f>
        <v>agaricites</v>
      </c>
      <c r="K1608" s="1">
        <v>25</v>
      </c>
      <c r="L1608" s="1">
        <v>15</v>
      </c>
      <c r="M1608" s="1">
        <v>15</v>
      </c>
      <c r="N1608">
        <f t="shared" si="77"/>
        <v>942.47779607693792</v>
      </c>
      <c r="O1608">
        <v>10</v>
      </c>
      <c r="P1608" t="s">
        <v>29</v>
      </c>
      <c r="Q1608" t="s">
        <v>30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5</v>
      </c>
      <c r="X1608">
        <f t="shared" si="75"/>
        <v>47.1238898038469</v>
      </c>
      <c r="Y1608">
        <f t="shared" si="76"/>
        <v>895.35390627309107</v>
      </c>
    </row>
    <row r="1609" spans="1:25">
      <c r="A1609">
        <v>2021</v>
      </c>
      <c r="B1609" t="s">
        <v>25</v>
      </c>
      <c r="C1609">
        <v>28</v>
      </c>
      <c r="D1609" t="s">
        <v>76</v>
      </c>
      <c r="E1609">
        <v>40</v>
      </c>
      <c r="F1609">
        <v>1</v>
      </c>
      <c r="G1609" t="s">
        <v>27</v>
      </c>
      <c r="H1609" t="s">
        <v>45</v>
      </c>
      <c r="I1609" t="str">
        <f>VLOOKUP(H1609,[1]CODE_SHEET!$A$2:$G$153,3,FALSE)</f>
        <v>Porites</v>
      </c>
      <c r="J1609" t="str">
        <f>VLOOKUP(H1609,[1]CODE_SHEET!$A$2:$G$153,4,FALSE)</f>
        <v>furcata</v>
      </c>
      <c r="K1609" s="1">
        <v>25</v>
      </c>
      <c r="L1609" s="1">
        <v>40</v>
      </c>
      <c r="M1609" s="1">
        <v>21</v>
      </c>
      <c r="N1609">
        <f t="shared" si="77"/>
        <v>2144.1369860750337</v>
      </c>
      <c r="O1609">
        <v>10</v>
      </c>
      <c r="P1609" t="s">
        <v>29</v>
      </c>
      <c r="Q1609" t="s">
        <v>30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35</v>
      </c>
      <c r="X1609">
        <f t="shared" si="75"/>
        <v>750.44794512626174</v>
      </c>
      <c r="Y1609">
        <f t="shared" si="76"/>
        <v>1393.6890409487719</v>
      </c>
    </row>
    <row r="1610" spans="1:25">
      <c r="A1610">
        <v>2021</v>
      </c>
      <c r="B1610" t="s">
        <v>25</v>
      </c>
      <c r="C1610">
        <v>28</v>
      </c>
      <c r="D1610" t="s">
        <v>76</v>
      </c>
      <c r="E1610">
        <v>40</v>
      </c>
      <c r="F1610">
        <v>1</v>
      </c>
      <c r="G1610" t="s">
        <v>27</v>
      </c>
      <c r="H1610" t="s">
        <v>34</v>
      </c>
      <c r="I1610" t="str">
        <f>VLOOKUP(H1610,[1]CODE_SHEET!$A$2:$G$153,3,FALSE)</f>
        <v>Porites</v>
      </c>
      <c r="J1610" t="str">
        <f>VLOOKUP(H1610,[1]CODE_SHEET!$A$2:$G$153,4,FALSE)</f>
        <v>astreoides</v>
      </c>
      <c r="K1610" s="1">
        <v>6</v>
      </c>
      <c r="L1610" s="1">
        <v>5</v>
      </c>
      <c r="M1610" s="1">
        <v>2</v>
      </c>
      <c r="N1610">
        <f t="shared" si="77"/>
        <v>34.557519189487721</v>
      </c>
      <c r="O1610">
        <v>10</v>
      </c>
      <c r="P1610" t="s">
        <v>29</v>
      </c>
      <c r="Q1610" t="s">
        <v>30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f t="shared" si="75"/>
        <v>0</v>
      </c>
      <c r="Y1610">
        <f t="shared" si="76"/>
        <v>34.557519189487721</v>
      </c>
    </row>
    <row r="1611" spans="1:25">
      <c r="A1611">
        <v>2021</v>
      </c>
      <c r="B1611" t="s">
        <v>25</v>
      </c>
      <c r="C1611">
        <v>28</v>
      </c>
      <c r="D1611" t="s">
        <v>76</v>
      </c>
      <c r="E1611">
        <v>40</v>
      </c>
      <c r="F1611">
        <v>1</v>
      </c>
      <c r="G1611" t="s">
        <v>27</v>
      </c>
      <c r="H1611" t="s">
        <v>31</v>
      </c>
      <c r="I1611" t="str">
        <f>VLOOKUP(H1611,[1]CODE_SHEET!$A$2:$G$153,3,FALSE)</f>
        <v>Agaricia</v>
      </c>
      <c r="J1611" t="str">
        <f>VLOOKUP(H1611,[1]CODE_SHEET!$A$2:$G$153,4,FALSE)</f>
        <v>agaricites</v>
      </c>
      <c r="K1611" s="1">
        <v>20</v>
      </c>
      <c r="L1611" s="1">
        <v>10</v>
      </c>
      <c r="M1611" s="1">
        <v>11</v>
      </c>
      <c r="N1611">
        <f t="shared" si="77"/>
        <v>518.36278784231592</v>
      </c>
      <c r="O1611">
        <v>10</v>
      </c>
      <c r="P1611" t="s">
        <v>29</v>
      </c>
      <c r="Q1611" t="s">
        <v>30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30</v>
      </c>
      <c r="X1611">
        <f t="shared" si="75"/>
        <v>155.50883635269477</v>
      </c>
      <c r="Y1611">
        <f t="shared" si="76"/>
        <v>362.85395148962118</v>
      </c>
    </row>
    <row r="1612" spans="1:25">
      <c r="A1612">
        <v>2021</v>
      </c>
      <c r="B1612" t="s">
        <v>25</v>
      </c>
      <c r="C1612">
        <v>28</v>
      </c>
      <c r="D1612" t="s">
        <v>76</v>
      </c>
      <c r="E1612">
        <v>40</v>
      </c>
      <c r="F1612">
        <v>1</v>
      </c>
      <c r="G1612" t="s">
        <v>27</v>
      </c>
      <c r="H1612" t="s">
        <v>33</v>
      </c>
      <c r="I1612" t="str">
        <f>VLOOKUP(H1612,[1]CODE_SHEET!$A$2:$G$153,3,FALSE)</f>
        <v>Orbicella</v>
      </c>
      <c r="J1612" t="str">
        <f>VLOOKUP(H1612,[1]CODE_SHEET!$A$2:$G$153,4,FALSE)</f>
        <v>annularis</v>
      </c>
      <c r="K1612" s="1">
        <v>70</v>
      </c>
      <c r="L1612" s="1">
        <v>60</v>
      </c>
      <c r="M1612" s="1">
        <v>71</v>
      </c>
      <c r="N1612">
        <f t="shared" si="77"/>
        <v>14498.450096316894</v>
      </c>
      <c r="O1612">
        <v>10</v>
      </c>
      <c r="P1612" t="s">
        <v>29</v>
      </c>
      <c r="Q1612" t="s">
        <v>30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f t="shared" si="75"/>
        <v>0</v>
      </c>
      <c r="Y1612">
        <f t="shared" si="76"/>
        <v>14498.450096316894</v>
      </c>
    </row>
    <row r="1613" spans="1:25">
      <c r="A1613">
        <v>2021</v>
      </c>
      <c r="B1613" t="s">
        <v>25</v>
      </c>
      <c r="C1613">
        <v>28</v>
      </c>
      <c r="D1613" t="s">
        <v>76</v>
      </c>
      <c r="E1613">
        <v>40</v>
      </c>
      <c r="F1613">
        <v>1</v>
      </c>
      <c r="G1613" t="s">
        <v>27</v>
      </c>
      <c r="H1613" t="s">
        <v>38</v>
      </c>
      <c r="I1613" t="str">
        <f>VLOOKUP(H1613,[1]CODE_SHEET!$A$2:$G$153,3,FALSE)</f>
        <v>Orbicella</v>
      </c>
      <c r="J1613" t="str">
        <f>VLOOKUP(H1613,[1]CODE_SHEET!$A$2:$G$153,4,FALSE)</f>
        <v>faveolata</v>
      </c>
      <c r="K1613" s="1">
        <v>20</v>
      </c>
      <c r="L1613" s="1">
        <v>25</v>
      </c>
      <c r="M1613" s="1">
        <v>35</v>
      </c>
      <c r="N1613">
        <f t="shared" si="77"/>
        <v>2474.0042147019622</v>
      </c>
      <c r="O1613">
        <v>10</v>
      </c>
      <c r="P1613" t="s">
        <v>29</v>
      </c>
      <c r="Q1613" t="s">
        <v>30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f t="shared" si="75"/>
        <v>0</v>
      </c>
      <c r="Y1613">
        <f t="shared" si="76"/>
        <v>2474.0042147019622</v>
      </c>
    </row>
    <row r="1614" spans="1:25">
      <c r="A1614">
        <v>2021</v>
      </c>
      <c r="B1614" t="s">
        <v>25</v>
      </c>
      <c r="C1614">
        <v>28</v>
      </c>
      <c r="D1614" t="s">
        <v>76</v>
      </c>
      <c r="E1614">
        <v>40</v>
      </c>
      <c r="F1614">
        <v>1</v>
      </c>
      <c r="G1614" t="s">
        <v>27</v>
      </c>
      <c r="H1614" t="s">
        <v>40</v>
      </c>
      <c r="I1614" t="str">
        <f>VLOOKUP(H1614,[1]CODE_SHEET!$A$2:$G$153,3,FALSE)</f>
        <v>Siderastrea</v>
      </c>
      <c r="J1614" t="str">
        <f>VLOOKUP(H1614,[1]CODE_SHEET!$A$2:$G$153,4,FALSE)</f>
        <v>siderea</v>
      </c>
      <c r="K1614" s="1">
        <v>12</v>
      </c>
      <c r="L1614" s="1">
        <v>10</v>
      </c>
      <c r="M1614" s="1">
        <v>8</v>
      </c>
      <c r="N1614">
        <f t="shared" si="77"/>
        <v>276.46015351590177</v>
      </c>
      <c r="O1614">
        <v>10</v>
      </c>
      <c r="P1614" t="s">
        <v>29</v>
      </c>
      <c r="Q1614" t="s">
        <v>30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10</v>
      </c>
      <c r="X1614">
        <f t="shared" si="75"/>
        <v>27.646015351590179</v>
      </c>
      <c r="Y1614">
        <f t="shared" si="76"/>
        <v>248.8141381643116</v>
      </c>
    </row>
    <row r="1615" spans="1:25">
      <c r="A1615">
        <v>2021</v>
      </c>
      <c r="B1615" t="s">
        <v>25</v>
      </c>
      <c r="C1615">
        <v>28</v>
      </c>
      <c r="D1615" t="s">
        <v>76</v>
      </c>
      <c r="E1615">
        <v>40</v>
      </c>
      <c r="F1615">
        <v>1</v>
      </c>
      <c r="G1615" t="s">
        <v>27</v>
      </c>
      <c r="H1615" t="s">
        <v>31</v>
      </c>
      <c r="I1615" t="str">
        <f>VLOOKUP(H1615,[1]CODE_SHEET!$A$2:$G$153,3,FALSE)</f>
        <v>Agaricia</v>
      </c>
      <c r="J1615" t="str">
        <f>VLOOKUP(H1615,[1]CODE_SHEET!$A$2:$G$153,4,FALSE)</f>
        <v>agaricites</v>
      </c>
      <c r="K1615" s="1">
        <v>30</v>
      </c>
      <c r="L1615" s="1">
        <v>10</v>
      </c>
      <c r="M1615" s="1">
        <v>5</v>
      </c>
      <c r="N1615">
        <f t="shared" si="77"/>
        <v>314.15926535897933</v>
      </c>
      <c r="O1615">
        <v>10</v>
      </c>
      <c r="P1615" t="s">
        <v>29</v>
      </c>
      <c r="Q1615" t="s">
        <v>30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30</v>
      </c>
      <c r="X1615">
        <f t="shared" si="75"/>
        <v>94.247779607693801</v>
      </c>
      <c r="Y1615">
        <f t="shared" si="76"/>
        <v>219.91148575128551</v>
      </c>
    </row>
    <row r="1616" spans="1:25">
      <c r="A1616">
        <v>2021</v>
      </c>
      <c r="B1616" t="s">
        <v>25</v>
      </c>
      <c r="C1616">
        <v>28</v>
      </c>
      <c r="D1616" t="s">
        <v>76</v>
      </c>
      <c r="E1616">
        <v>40</v>
      </c>
      <c r="F1616">
        <v>1</v>
      </c>
      <c r="G1616" t="s">
        <v>27</v>
      </c>
      <c r="H1616" t="s">
        <v>32</v>
      </c>
      <c r="I1616" t="str">
        <f>VLOOKUP(H1616,[1]CODE_SHEET!$A$2:$G$153,3,FALSE)</f>
        <v>Porites</v>
      </c>
      <c r="J1616" t="str">
        <f>VLOOKUP(H1616,[1]CODE_SHEET!$A$2:$G$153,4,FALSE)</f>
        <v>porites</v>
      </c>
      <c r="K1616" s="1">
        <v>10</v>
      </c>
      <c r="L1616" s="1">
        <v>8</v>
      </c>
      <c r="M1616" s="1">
        <v>5</v>
      </c>
      <c r="N1616">
        <f t="shared" si="77"/>
        <v>141.37166941154069</v>
      </c>
      <c r="O1616">
        <v>10</v>
      </c>
      <c r="P1616" t="s">
        <v>29</v>
      </c>
      <c r="Q1616" t="s">
        <v>30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f t="shared" si="75"/>
        <v>0</v>
      </c>
      <c r="Y1616">
        <f t="shared" si="76"/>
        <v>141.37166941154069</v>
      </c>
    </row>
    <row r="1617" spans="1:25">
      <c r="A1617">
        <v>2021</v>
      </c>
      <c r="B1617" t="s">
        <v>25</v>
      </c>
      <c r="C1617">
        <v>28</v>
      </c>
      <c r="D1617" t="s">
        <v>76</v>
      </c>
      <c r="E1617">
        <v>40</v>
      </c>
      <c r="F1617">
        <v>1</v>
      </c>
      <c r="G1617" t="s">
        <v>27</v>
      </c>
      <c r="H1617" t="s">
        <v>32</v>
      </c>
      <c r="I1617" t="str">
        <f>VLOOKUP(H1617,[1]CODE_SHEET!$A$2:$G$153,3,FALSE)</f>
        <v>Porites</v>
      </c>
      <c r="J1617" t="str">
        <f>VLOOKUP(H1617,[1]CODE_SHEET!$A$2:$G$153,4,FALSE)</f>
        <v>porites</v>
      </c>
      <c r="K1617" s="1">
        <v>50</v>
      </c>
      <c r="L1617" s="1">
        <v>20</v>
      </c>
      <c r="M1617" s="1">
        <v>11</v>
      </c>
      <c r="N1617">
        <f t="shared" si="77"/>
        <v>1209.5131716320705</v>
      </c>
      <c r="O1617">
        <v>10</v>
      </c>
      <c r="P1617" t="s">
        <v>29</v>
      </c>
      <c r="Q1617" t="s">
        <v>30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30</v>
      </c>
      <c r="X1617">
        <f t="shared" si="75"/>
        <v>362.85395148962112</v>
      </c>
      <c r="Y1617">
        <f t="shared" si="76"/>
        <v>846.65922014244939</v>
      </c>
    </row>
    <row r="1618" spans="1:25">
      <c r="A1618">
        <v>2021</v>
      </c>
      <c r="B1618" t="s">
        <v>25</v>
      </c>
      <c r="C1618">
        <v>28</v>
      </c>
      <c r="D1618" t="s">
        <v>76</v>
      </c>
      <c r="E1618">
        <v>40</v>
      </c>
      <c r="F1618">
        <v>1</v>
      </c>
      <c r="G1618" t="s">
        <v>27</v>
      </c>
      <c r="H1618" t="s">
        <v>31</v>
      </c>
      <c r="I1618" t="str">
        <f>VLOOKUP(H1618,[1]CODE_SHEET!$A$2:$G$153,3,FALSE)</f>
        <v>Agaricia</v>
      </c>
      <c r="J1618" t="str">
        <f>VLOOKUP(H1618,[1]CODE_SHEET!$A$2:$G$153,4,FALSE)</f>
        <v>agaricites</v>
      </c>
      <c r="K1618" s="1">
        <v>8</v>
      </c>
      <c r="L1618" s="1">
        <v>5</v>
      </c>
      <c r="M1618" s="1">
        <v>2</v>
      </c>
      <c r="N1618">
        <f t="shared" si="77"/>
        <v>40.840704496667314</v>
      </c>
      <c r="O1618">
        <v>10</v>
      </c>
      <c r="P1618" t="s">
        <v>29</v>
      </c>
      <c r="Q1618" t="s">
        <v>30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f t="shared" si="75"/>
        <v>0</v>
      </c>
      <c r="Y1618">
        <f t="shared" si="76"/>
        <v>40.840704496667314</v>
      </c>
    </row>
    <row r="1619" spans="1:25">
      <c r="A1619">
        <v>2021</v>
      </c>
      <c r="B1619" t="s">
        <v>25</v>
      </c>
      <c r="C1619">
        <v>28</v>
      </c>
      <c r="D1619" t="s">
        <v>76</v>
      </c>
      <c r="E1619">
        <v>40</v>
      </c>
      <c r="F1619">
        <v>1</v>
      </c>
      <c r="G1619" t="s">
        <v>27</v>
      </c>
      <c r="H1619" t="s">
        <v>31</v>
      </c>
      <c r="I1619" t="str">
        <f>VLOOKUP(H1619,[1]CODE_SHEET!$A$2:$G$153,3,FALSE)</f>
        <v>Agaricia</v>
      </c>
      <c r="J1619" t="str">
        <f>VLOOKUP(H1619,[1]CODE_SHEET!$A$2:$G$153,4,FALSE)</f>
        <v>agaricites</v>
      </c>
      <c r="K1619" s="1">
        <v>20</v>
      </c>
      <c r="L1619" s="1">
        <v>20</v>
      </c>
      <c r="M1619" s="1">
        <v>11</v>
      </c>
      <c r="N1619">
        <f t="shared" si="77"/>
        <v>691.15038378975453</v>
      </c>
      <c r="O1619">
        <v>10</v>
      </c>
      <c r="P1619" t="s">
        <v>29</v>
      </c>
      <c r="Q1619" t="s">
        <v>30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20</v>
      </c>
      <c r="X1619">
        <f t="shared" si="75"/>
        <v>138.23007675795091</v>
      </c>
      <c r="Y1619">
        <f t="shared" si="76"/>
        <v>552.92030703180365</v>
      </c>
    </row>
    <row r="1620" spans="1:25">
      <c r="A1620">
        <v>2021</v>
      </c>
      <c r="B1620" t="s">
        <v>25</v>
      </c>
      <c r="C1620">
        <v>28</v>
      </c>
      <c r="D1620" t="s">
        <v>76</v>
      </c>
      <c r="E1620">
        <v>40</v>
      </c>
      <c r="F1620">
        <v>1</v>
      </c>
      <c r="G1620" t="s">
        <v>27</v>
      </c>
      <c r="H1620" t="s">
        <v>37</v>
      </c>
      <c r="I1620" t="str">
        <f>VLOOKUP(H1620,[1]CODE_SHEET!$A$2:$G$153,3,FALSE)</f>
        <v>Agaricia</v>
      </c>
      <c r="J1620" t="str">
        <f>VLOOKUP(H1620,[1]CODE_SHEET!$A$2:$G$153,4,FALSE)</f>
        <v>larmarcki</v>
      </c>
      <c r="K1620" s="1">
        <v>20</v>
      </c>
      <c r="L1620" s="1">
        <v>10</v>
      </c>
      <c r="M1620" s="1">
        <v>2</v>
      </c>
      <c r="N1620">
        <f t="shared" si="77"/>
        <v>94.247779607693786</v>
      </c>
      <c r="O1620">
        <v>10</v>
      </c>
      <c r="P1620" t="s">
        <v>29</v>
      </c>
      <c r="Q1620" t="s">
        <v>30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f t="shared" si="75"/>
        <v>0</v>
      </c>
      <c r="Y1620">
        <f t="shared" si="76"/>
        <v>94.247779607693786</v>
      </c>
    </row>
    <row r="1621" spans="1:25">
      <c r="A1621">
        <v>2021</v>
      </c>
      <c r="B1621" t="s">
        <v>25</v>
      </c>
      <c r="C1621">
        <v>28</v>
      </c>
      <c r="D1621" t="s">
        <v>76</v>
      </c>
      <c r="E1621">
        <v>40</v>
      </c>
      <c r="F1621">
        <v>1</v>
      </c>
      <c r="G1621" t="s">
        <v>27</v>
      </c>
      <c r="H1621" t="s">
        <v>31</v>
      </c>
      <c r="I1621" t="str">
        <f>VLOOKUP(H1621,[1]CODE_SHEET!$A$2:$G$153,3,FALSE)</f>
        <v>Agaricia</v>
      </c>
      <c r="J1621" t="str">
        <f>VLOOKUP(H1621,[1]CODE_SHEET!$A$2:$G$153,4,FALSE)</f>
        <v>agaricites</v>
      </c>
      <c r="K1621" s="1">
        <v>20</v>
      </c>
      <c r="L1621" s="1">
        <v>20</v>
      </c>
      <c r="M1621" s="1">
        <v>11</v>
      </c>
      <c r="N1621">
        <f t="shared" si="77"/>
        <v>691.15038378975453</v>
      </c>
      <c r="O1621">
        <v>10</v>
      </c>
      <c r="P1621" t="s">
        <v>29</v>
      </c>
      <c r="Q1621" t="s">
        <v>30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10</v>
      </c>
      <c r="X1621">
        <f t="shared" si="75"/>
        <v>69.115038378975456</v>
      </c>
      <c r="Y1621">
        <f t="shared" si="76"/>
        <v>622.03534541077909</v>
      </c>
    </row>
    <row r="1622" spans="1:25">
      <c r="A1622">
        <v>2021</v>
      </c>
      <c r="B1622" t="s">
        <v>25</v>
      </c>
      <c r="C1622">
        <v>28</v>
      </c>
      <c r="D1622" t="s">
        <v>76</v>
      </c>
      <c r="E1622">
        <v>40</v>
      </c>
      <c r="F1622">
        <v>1</v>
      </c>
      <c r="G1622" t="s">
        <v>27</v>
      </c>
      <c r="H1622" t="s">
        <v>46</v>
      </c>
      <c r="I1622" t="str">
        <f>VLOOKUP(H1622,[1]CODE_SHEET!$A$2:$G$153,3,FALSE)</f>
        <v>Leptoseris</v>
      </c>
      <c r="J1622" t="str">
        <f>VLOOKUP(H1622,[1]CODE_SHEET!$A$2:$G$153,4,FALSE)</f>
        <v>cucullatta</v>
      </c>
      <c r="K1622" s="1">
        <v>20</v>
      </c>
      <c r="L1622" s="1">
        <v>15</v>
      </c>
      <c r="M1622" s="1">
        <v>1</v>
      </c>
      <c r="N1622">
        <f t="shared" si="77"/>
        <v>54.977871437821378</v>
      </c>
      <c r="O1622">
        <v>10</v>
      </c>
      <c r="P1622" t="s">
        <v>29</v>
      </c>
      <c r="Q1622" t="s">
        <v>30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f t="shared" si="75"/>
        <v>0</v>
      </c>
      <c r="Y1622">
        <f t="shared" si="76"/>
        <v>54.977871437821378</v>
      </c>
    </row>
    <row r="1623" spans="1:25">
      <c r="A1623">
        <v>2021</v>
      </c>
      <c r="B1623" t="s">
        <v>25</v>
      </c>
      <c r="C1623">
        <v>28</v>
      </c>
      <c r="D1623" t="s">
        <v>76</v>
      </c>
      <c r="E1623">
        <v>40</v>
      </c>
      <c r="F1623">
        <v>1</v>
      </c>
      <c r="G1623" t="s">
        <v>27</v>
      </c>
      <c r="H1623" t="s">
        <v>41</v>
      </c>
      <c r="I1623" t="str">
        <f>VLOOKUP(H1623,[1]CODE_SHEET!$A$2:$G$153,3,FALSE)</f>
        <v>Millepora</v>
      </c>
      <c r="J1623" t="str">
        <f>VLOOKUP(H1623,[1]CODE_SHEET!$A$2:$G$153,4,FALSE)</f>
        <v>alcicornis</v>
      </c>
      <c r="K1623" s="1">
        <v>15</v>
      </c>
      <c r="L1623" s="1">
        <v>1</v>
      </c>
      <c r="M1623" s="1">
        <v>15</v>
      </c>
      <c r="N1623">
        <f t="shared" si="77"/>
        <v>376.99111843077515</v>
      </c>
      <c r="O1623">
        <v>10</v>
      </c>
      <c r="P1623" t="s">
        <v>29</v>
      </c>
      <c r="Q1623" t="s">
        <v>30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f t="shared" si="75"/>
        <v>0</v>
      </c>
      <c r="Y1623">
        <f t="shared" si="76"/>
        <v>376.99111843077515</v>
      </c>
    </row>
    <row r="1624" spans="1:25">
      <c r="A1624">
        <v>2021</v>
      </c>
      <c r="B1624" t="s">
        <v>25</v>
      </c>
      <c r="C1624">
        <v>28</v>
      </c>
      <c r="D1624" t="s">
        <v>76</v>
      </c>
      <c r="E1624">
        <v>40</v>
      </c>
      <c r="F1624">
        <v>1</v>
      </c>
      <c r="G1624" t="s">
        <v>27</v>
      </c>
      <c r="H1624" t="s">
        <v>33</v>
      </c>
      <c r="I1624" t="str">
        <f>VLOOKUP(H1624,[1]CODE_SHEET!$A$2:$G$153,3,FALSE)</f>
        <v>Orbicella</v>
      </c>
      <c r="J1624" t="str">
        <f>VLOOKUP(H1624,[1]CODE_SHEET!$A$2:$G$153,4,FALSE)</f>
        <v>annularis</v>
      </c>
      <c r="K1624" s="1">
        <v>50</v>
      </c>
      <c r="L1624" s="1">
        <v>40</v>
      </c>
      <c r="M1624" s="1">
        <v>41</v>
      </c>
      <c r="N1624">
        <f t="shared" si="77"/>
        <v>5796.2384458731685</v>
      </c>
      <c r="O1624">
        <v>10</v>
      </c>
      <c r="P1624" t="s">
        <v>29</v>
      </c>
      <c r="Q1624" t="s">
        <v>30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</v>
      </c>
      <c r="X1624">
        <f t="shared" si="75"/>
        <v>289.81192229365843</v>
      </c>
      <c r="Y1624">
        <f t="shared" si="76"/>
        <v>5506.4265235795101</v>
      </c>
    </row>
    <row r="1625" spans="1:25">
      <c r="A1625">
        <v>2021</v>
      </c>
      <c r="B1625" t="s">
        <v>25</v>
      </c>
      <c r="C1625">
        <v>28</v>
      </c>
      <c r="D1625" t="s">
        <v>76</v>
      </c>
      <c r="E1625">
        <v>40</v>
      </c>
      <c r="F1625">
        <v>1</v>
      </c>
      <c r="G1625" t="s">
        <v>27</v>
      </c>
      <c r="H1625" t="s">
        <v>43</v>
      </c>
      <c r="I1625" t="str">
        <f>VLOOKUP(H1625,[1]CODE_SHEET!$A$2:$G$153,3,FALSE)</f>
        <v>Eusmilia</v>
      </c>
      <c r="J1625" t="str">
        <f>VLOOKUP(H1625,[1]CODE_SHEET!$A$2:$G$153,4,FALSE)</f>
        <v>fastigiata</v>
      </c>
      <c r="K1625" s="1">
        <v>15</v>
      </c>
      <c r="L1625" s="1">
        <v>5</v>
      </c>
      <c r="M1625" s="1">
        <v>5</v>
      </c>
      <c r="N1625">
        <f t="shared" si="77"/>
        <v>157.07963267948966</v>
      </c>
      <c r="O1625">
        <v>10</v>
      </c>
      <c r="P1625" t="s">
        <v>29</v>
      </c>
      <c r="Q1625" t="s">
        <v>30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f t="shared" si="75"/>
        <v>0</v>
      </c>
      <c r="Y1625">
        <f t="shared" si="76"/>
        <v>157.07963267948966</v>
      </c>
    </row>
    <row r="1626" spans="1:25">
      <c r="A1626">
        <v>2021</v>
      </c>
      <c r="B1626" t="s">
        <v>25</v>
      </c>
      <c r="C1626">
        <v>28</v>
      </c>
      <c r="D1626" t="s">
        <v>76</v>
      </c>
      <c r="E1626">
        <v>40</v>
      </c>
      <c r="F1626">
        <v>1</v>
      </c>
      <c r="G1626" t="s">
        <v>27</v>
      </c>
      <c r="H1626" t="s">
        <v>31</v>
      </c>
      <c r="I1626" t="str">
        <f>VLOOKUP(H1626,[1]CODE_SHEET!$A$2:$G$153,3,FALSE)</f>
        <v>Agaricia</v>
      </c>
      <c r="J1626" t="str">
        <f>VLOOKUP(H1626,[1]CODE_SHEET!$A$2:$G$153,4,FALSE)</f>
        <v>agaricites</v>
      </c>
      <c r="K1626" s="1">
        <v>20</v>
      </c>
      <c r="L1626" s="1">
        <v>12</v>
      </c>
      <c r="M1626" s="1">
        <v>2</v>
      </c>
      <c r="N1626">
        <f t="shared" si="77"/>
        <v>100.53096491487338</v>
      </c>
      <c r="O1626">
        <v>10</v>
      </c>
      <c r="P1626" t="s">
        <v>29</v>
      </c>
      <c r="Q1626" t="s">
        <v>30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f t="shared" si="75"/>
        <v>0</v>
      </c>
      <c r="Y1626">
        <f t="shared" si="76"/>
        <v>100.53096491487338</v>
      </c>
    </row>
    <row r="1627" spans="1:25">
      <c r="A1627">
        <v>2021</v>
      </c>
      <c r="B1627" t="s">
        <v>25</v>
      </c>
      <c r="C1627">
        <v>28</v>
      </c>
      <c r="D1627" t="s">
        <v>76</v>
      </c>
      <c r="E1627">
        <v>40</v>
      </c>
      <c r="F1627">
        <v>1</v>
      </c>
      <c r="G1627" t="s">
        <v>27</v>
      </c>
      <c r="H1627" t="s">
        <v>40</v>
      </c>
      <c r="I1627" t="str">
        <f>VLOOKUP(H1627,[1]CODE_SHEET!$A$2:$G$153,3,FALSE)</f>
        <v>Siderastrea</v>
      </c>
      <c r="J1627" t="str">
        <f>VLOOKUP(H1627,[1]CODE_SHEET!$A$2:$G$153,4,FALSE)</f>
        <v>siderea</v>
      </c>
      <c r="K1627" s="1">
        <v>20</v>
      </c>
      <c r="L1627" s="1">
        <v>15</v>
      </c>
      <c r="M1627" s="1">
        <v>5</v>
      </c>
      <c r="N1627">
        <f t="shared" si="77"/>
        <v>274.88935718910693</v>
      </c>
      <c r="O1627">
        <v>10</v>
      </c>
      <c r="P1627" t="s">
        <v>29</v>
      </c>
      <c r="Q1627" t="s">
        <v>30</v>
      </c>
      <c r="R1627">
        <v>20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f t="shared" si="75"/>
        <v>0</v>
      </c>
      <c r="Y1627">
        <f t="shared" si="76"/>
        <v>274.88935718910693</v>
      </c>
    </row>
    <row r="1628" spans="1:25">
      <c r="A1628">
        <v>2021</v>
      </c>
      <c r="B1628" t="s">
        <v>25</v>
      </c>
      <c r="C1628">
        <v>28</v>
      </c>
      <c r="D1628" t="s">
        <v>76</v>
      </c>
      <c r="E1628">
        <v>40</v>
      </c>
      <c r="F1628">
        <v>1</v>
      </c>
      <c r="G1628" t="s">
        <v>27</v>
      </c>
      <c r="H1628" t="s">
        <v>38</v>
      </c>
      <c r="I1628" t="str">
        <f>VLOOKUP(H1628,[1]CODE_SHEET!$A$2:$G$153,3,FALSE)</f>
        <v>Orbicella</v>
      </c>
      <c r="J1628" t="str">
        <f>VLOOKUP(H1628,[1]CODE_SHEET!$A$2:$G$153,4,FALSE)</f>
        <v>faveolata</v>
      </c>
      <c r="K1628" s="1">
        <v>25</v>
      </c>
      <c r="L1628" s="1">
        <v>30</v>
      </c>
      <c r="M1628" s="1">
        <v>15</v>
      </c>
      <c r="N1628">
        <f t="shared" si="77"/>
        <v>1295.9069696057895</v>
      </c>
      <c r="O1628">
        <v>10</v>
      </c>
      <c r="P1628" t="s">
        <v>29</v>
      </c>
      <c r="Q1628" t="s">
        <v>30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f t="shared" si="75"/>
        <v>0</v>
      </c>
      <c r="Y1628">
        <f t="shared" si="76"/>
        <v>1295.9069696057895</v>
      </c>
    </row>
    <row r="1629" spans="1:25">
      <c r="A1629">
        <v>2021</v>
      </c>
      <c r="B1629" t="s">
        <v>25</v>
      </c>
      <c r="C1629">
        <v>28</v>
      </c>
      <c r="D1629" t="s">
        <v>76</v>
      </c>
      <c r="E1629">
        <v>40</v>
      </c>
      <c r="F1629">
        <v>1</v>
      </c>
      <c r="G1629" t="s">
        <v>27</v>
      </c>
      <c r="H1629" t="s">
        <v>31</v>
      </c>
      <c r="I1629" t="str">
        <f>VLOOKUP(H1629,[1]CODE_SHEET!$A$2:$G$153,3,FALSE)</f>
        <v>Agaricia</v>
      </c>
      <c r="J1629" t="str">
        <f>VLOOKUP(H1629,[1]CODE_SHEET!$A$2:$G$153,4,FALSE)</f>
        <v>agaricites</v>
      </c>
      <c r="K1629" s="1">
        <v>12</v>
      </c>
      <c r="L1629" s="1">
        <v>10</v>
      </c>
      <c r="M1629" s="1">
        <v>11</v>
      </c>
      <c r="N1629">
        <f t="shared" si="77"/>
        <v>380.13271108436498</v>
      </c>
      <c r="O1629">
        <v>10</v>
      </c>
      <c r="P1629" t="s">
        <v>29</v>
      </c>
      <c r="Q1629" t="s">
        <v>30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f t="shared" si="75"/>
        <v>0</v>
      </c>
      <c r="Y1629">
        <f t="shared" si="76"/>
        <v>380.13271108436498</v>
      </c>
    </row>
    <row r="1630" spans="1:25">
      <c r="A1630">
        <v>2021</v>
      </c>
      <c r="B1630" t="s">
        <v>25</v>
      </c>
      <c r="C1630">
        <v>28</v>
      </c>
      <c r="D1630" t="s">
        <v>76</v>
      </c>
      <c r="E1630">
        <v>40</v>
      </c>
      <c r="F1630">
        <v>1</v>
      </c>
      <c r="G1630" t="s">
        <v>27</v>
      </c>
      <c r="H1630" t="s">
        <v>32</v>
      </c>
      <c r="I1630" t="str">
        <f>VLOOKUP(H1630,[1]CODE_SHEET!$A$2:$G$153,3,FALSE)</f>
        <v>Porites</v>
      </c>
      <c r="J1630" t="str">
        <f>VLOOKUP(H1630,[1]CODE_SHEET!$A$2:$G$153,4,FALSE)</f>
        <v>porites</v>
      </c>
      <c r="K1630" s="1">
        <v>20</v>
      </c>
      <c r="L1630" s="1">
        <v>10</v>
      </c>
      <c r="M1630" s="1">
        <v>11</v>
      </c>
      <c r="N1630">
        <f t="shared" si="77"/>
        <v>518.36278784231592</v>
      </c>
      <c r="O1630">
        <v>10</v>
      </c>
      <c r="P1630" t="s">
        <v>29</v>
      </c>
      <c r="Q1630" t="s">
        <v>30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f t="shared" si="75"/>
        <v>0</v>
      </c>
      <c r="Y1630">
        <f t="shared" si="76"/>
        <v>518.36278784231592</v>
      </c>
    </row>
    <row r="1631" spans="1:25">
      <c r="A1631">
        <v>2021</v>
      </c>
      <c r="B1631" t="s">
        <v>25</v>
      </c>
      <c r="C1631">
        <v>28</v>
      </c>
      <c r="D1631" t="s">
        <v>76</v>
      </c>
      <c r="E1631">
        <v>40</v>
      </c>
      <c r="F1631">
        <v>1</v>
      </c>
      <c r="G1631" t="s">
        <v>27</v>
      </c>
      <c r="H1631" t="s">
        <v>37</v>
      </c>
      <c r="I1631" t="str">
        <f>VLOOKUP(H1631,[1]CODE_SHEET!$A$2:$G$153,3,FALSE)</f>
        <v>Agaricia</v>
      </c>
      <c r="J1631" t="str">
        <f>VLOOKUP(H1631,[1]CODE_SHEET!$A$2:$G$153,4,FALSE)</f>
        <v>larmarcki</v>
      </c>
      <c r="K1631" s="1">
        <v>12</v>
      </c>
      <c r="L1631" s="1">
        <v>10</v>
      </c>
      <c r="M1631" s="1">
        <v>1</v>
      </c>
      <c r="N1631">
        <f t="shared" si="77"/>
        <v>34.557519189487721</v>
      </c>
      <c r="O1631">
        <v>10</v>
      </c>
      <c r="P1631" t="s">
        <v>29</v>
      </c>
      <c r="Q1631" t="s">
        <v>30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f t="shared" si="75"/>
        <v>0</v>
      </c>
      <c r="Y1631">
        <f t="shared" si="76"/>
        <v>34.557519189487721</v>
      </c>
    </row>
    <row r="1632" spans="1:25">
      <c r="A1632">
        <v>2021</v>
      </c>
      <c r="B1632" t="s">
        <v>25</v>
      </c>
      <c r="C1632">
        <v>28</v>
      </c>
      <c r="D1632" t="s">
        <v>76</v>
      </c>
      <c r="E1632">
        <v>40</v>
      </c>
      <c r="F1632">
        <v>1</v>
      </c>
      <c r="G1632" t="s">
        <v>27</v>
      </c>
      <c r="H1632" t="s">
        <v>40</v>
      </c>
      <c r="I1632" t="str">
        <f>VLOOKUP(H1632,[1]CODE_SHEET!$A$2:$G$153,3,FALSE)</f>
        <v>Siderastrea</v>
      </c>
      <c r="J1632" t="str">
        <f>VLOOKUP(H1632,[1]CODE_SHEET!$A$2:$G$153,4,FALSE)</f>
        <v>siderea</v>
      </c>
      <c r="K1632" s="1">
        <v>8</v>
      </c>
      <c r="L1632" s="1">
        <v>5</v>
      </c>
      <c r="M1632" s="1">
        <v>2</v>
      </c>
      <c r="N1632">
        <f t="shared" si="77"/>
        <v>40.840704496667314</v>
      </c>
      <c r="O1632">
        <v>10</v>
      </c>
      <c r="P1632" t="s">
        <v>29</v>
      </c>
      <c r="Q1632" t="s">
        <v>30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f t="shared" si="75"/>
        <v>0</v>
      </c>
      <c r="Y1632">
        <f t="shared" si="76"/>
        <v>40.840704496667314</v>
      </c>
    </row>
    <row r="1633" spans="1:25">
      <c r="A1633">
        <v>2021</v>
      </c>
      <c r="B1633" t="s">
        <v>25</v>
      </c>
      <c r="C1633">
        <v>28</v>
      </c>
      <c r="D1633" t="s">
        <v>76</v>
      </c>
      <c r="E1633">
        <v>40</v>
      </c>
      <c r="F1633">
        <v>1</v>
      </c>
      <c r="G1633" t="s">
        <v>27</v>
      </c>
      <c r="H1633" t="s">
        <v>46</v>
      </c>
      <c r="I1633" t="str">
        <f>VLOOKUP(H1633,[1]CODE_SHEET!$A$2:$G$153,3,FALSE)</f>
        <v>Leptoseris</v>
      </c>
      <c r="J1633" t="str">
        <f>VLOOKUP(H1633,[1]CODE_SHEET!$A$2:$G$153,4,FALSE)</f>
        <v>cucullatta</v>
      </c>
      <c r="K1633" s="1">
        <v>10</v>
      </c>
      <c r="L1633" s="1">
        <v>20</v>
      </c>
      <c r="M1633" s="1">
        <v>1</v>
      </c>
      <c r="N1633">
        <f t="shared" si="77"/>
        <v>47.123889803846893</v>
      </c>
      <c r="O1633">
        <v>10</v>
      </c>
      <c r="P1633" t="s">
        <v>29</v>
      </c>
      <c r="Q1633" t="s">
        <v>30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30</v>
      </c>
      <c r="X1633">
        <f t="shared" ref="X1633:X1696" si="78">SUM(U1633:W1633)/100*N1633</f>
        <v>14.137166941154067</v>
      </c>
      <c r="Y1633">
        <f t="shared" si="76"/>
        <v>32.986722862692829</v>
      </c>
    </row>
    <row r="1634" spans="1:25">
      <c r="A1634">
        <v>2021</v>
      </c>
      <c r="B1634" t="s">
        <v>25</v>
      </c>
      <c r="C1634">
        <v>28</v>
      </c>
      <c r="D1634" t="s">
        <v>76</v>
      </c>
      <c r="E1634">
        <v>40</v>
      </c>
      <c r="F1634">
        <v>1</v>
      </c>
      <c r="G1634" t="s">
        <v>27</v>
      </c>
      <c r="H1634" t="s">
        <v>33</v>
      </c>
      <c r="I1634" t="str">
        <f>VLOOKUP(H1634,[1]CODE_SHEET!$A$2:$G$153,3,FALSE)</f>
        <v>Orbicella</v>
      </c>
      <c r="J1634" t="str">
        <f>VLOOKUP(H1634,[1]CODE_SHEET!$A$2:$G$153,4,FALSE)</f>
        <v>annularis</v>
      </c>
      <c r="K1634" s="1">
        <v>20</v>
      </c>
      <c r="L1634" s="1">
        <v>12</v>
      </c>
      <c r="M1634" s="1">
        <v>11</v>
      </c>
      <c r="N1634">
        <f t="shared" si="77"/>
        <v>552.92030703180365</v>
      </c>
      <c r="O1634">
        <v>10</v>
      </c>
      <c r="P1634" t="s">
        <v>29</v>
      </c>
      <c r="Q1634" t="s">
        <v>30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f t="shared" si="78"/>
        <v>0</v>
      </c>
      <c r="Y1634">
        <f t="shared" si="76"/>
        <v>552.92030703180365</v>
      </c>
    </row>
    <row r="1635" spans="1:25">
      <c r="A1635">
        <v>2021</v>
      </c>
      <c r="B1635" t="s">
        <v>25</v>
      </c>
      <c r="C1635">
        <v>28</v>
      </c>
      <c r="D1635" t="s">
        <v>76</v>
      </c>
      <c r="E1635">
        <v>40</v>
      </c>
      <c r="F1635">
        <v>1</v>
      </c>
      <c r="G1635" t="s">
        <v>27</v>
      </c>
      <c r="H1635" t="s">
        <v>45</v>
      </c>
      <c r="I1635" t="str">
        <f>VLOOKUP(H1635,[1]CODE_SHEET!$A$2:$G$153,3,FALSE)</f>
        <v>Porites</v>
      </c>
      <c r="J1635" t="str">
        <f>VLOOKUP(H1635,[1]CODE_SHEET!$A$2:$G$153,4,FALSE)</f>
        <v>furcata</v>
      </c>
      <c r="K1635" s="1">
        <v>100</v>
      </c>
      <c r="L1635" s="1">
        <v>40</v>
      </c>
      <c r="M1635" s="1">
        <v>11</v>
      </c>
      <c r="N1635">
        <f t="shared" si="77"/>
        <v>2419.0263432641409</v>
      </c>
      <c r="O1635">
        <v>10</v>
      </c>
      <c r="P1635" t="s">
        <v>29</v>
      </c>
      <c r="Q1635" t="s">
        <v>30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30</v>
      </c>
      <c r="X1635">
        <f t="shared" si="78"/>
        <v>725.70790297924225</v>
      </c>
      <c r="Y1635">
        <f t="shared" si="76"/>
        <v>1693.3184402848988</v>
      </c>
    </row>
    <row r="1636" spans="1:25">
      <c r="A1636">
        <v>2021</v>
      </c>
      <c r="B1636" t="s">
        <v>25</v>
      </c>
      <c r="C1636">
        <v>28</v>
      </c>
      <c r="D1636" t="s">
        <v>76</v>
      </c>
      <c r="E1636">
        <v>40</v>
      </c>
      <c r="F1636">
        <v>1</v>
      </c>
      <c r="G1636" t="s">
        <v>27</v>
      </c>
      <c r="H1636" t="s">
        <v>34</v>
      </c>
      <c r="I1636" t="str">
        <f>VLOOKUP(H1636,[1]CODE_SHEET!$A$2:$G$153,3,FALSE)</f>
        <v>Porites</v>
      </c>
      <c r="J1636" t="str">
        <f>VLOOKUP(H1636,[1]CODE_SHEET!$A$2:$G$153,4,FALSE)</f>
        <v>astreoides</v>
      </c>
      <c r="K1636" s="1">
        <v>15</v>
      </c>
      <c r="L1636" s="1">
        <v>15</v>
      </c>
      <c r="M1636" s="1">
        <v>5</v>
      </c>
      <c r="N1636">
        <f t="shared" si="77"/>
        <v>235.61944901923448</v>
      </c>
      <c r="O1636">
        <v>10</v>
      </c>
      <c r="P1636" t="s">
        <v>29</v>
      </c>
      <c r="Q1636" t="s">
        <v>30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f t="shared" si="78"/>
        <v>0</v>
      </c>
      <c r="Y1636">
        <f t="shared" si="76"/>
        <v>235.61944901923448</v>
      </c>
    </row>
    <row r="1637" spans="1:25">
      <c r="A1637">
        <v>2021</v>
      </c>
      <c r="B1637" t="s">
        <v>25</v>
      </c>
      <c r="C1637">
        <v>28</v>
      </c>
      <c r="D1637" t="s">
        <v>76</v>
      </c>
      <c r="E1637">
        <v>40</v>
      </c>
      <c r="F1637">
        <v>1</v>
      </c>
      <c r="G1637" t="s">
        <v>27</v>
      </c>
      <c r="H1637" t="s">
        <v>33</v>
      </c>
      <c r="I1637" t="str">
        <f>VLOOKUP(H1637,[1]CODE_SHEET!$A$2:$G$153,3,FALSE)</f>
        <v>Orbicella</v>
      </c>
      <c r="J1637" t="str">
        <f>VLOOKUP(H1637,[1]CODE_SHEET!$A$2:$G$153,4,FALSE)</f>
        <v>annularis</v>
      </c>
      <c r="K1637" s="1">
        <v>15</v>
      </c>
      <c r="L1637" s="1">
        <v>15</v>
      </c>
      <c r="M1637" s="1">
        <v>15</v>
      </c>
      <c r="N1637">
        <f t="shared" si="77"/>
        <v>706.85834705770344</v>
      </c>
      <c r="O1637">
        <v>10</v>
      </c>
      <c r="P1637" t="s">
        <v>29</v>
      </c>
      <c r="Q1637" t="s">
        <v>30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f t="shared" si="78"/>
        <v>0</v>
      </c>
      <c r="Y1637">
        <f t="shared" si="76"/>
        <v>706.85834705770344</v>
      </c>
    </row>
    <row r="1638" spans="1:25">
      <c r="A1638">
        <v>2021</v>
      </c>
      <c r="B1638" t="s">
        <v>25</v>
      </c>
      <c r="C1638">
        <v>28</v>
      </c>
      <c r="D1638" t="s">
        <v>76</v>
      </c>
      <c r="E1638">
        <v>40</v>
      </c>
      <c r="F1638">
        <v>1</v>
      </c>
      <c r="G1638" t="s">
        <v>27</v>
      </c>
      <c r="H1638" t="s">
        <v>33</v>
      </c>
      <c r="I1638" t="str">
        <f>VLOOKUP(H1638,[1]CODE_SHEET!$A$2:$G$153,3,FALSE)</f>
        <v>Orbicella</v>
      </c>
      <c r="J1638" t="str">
        <f>VLOOKUP(H1638,[1]CODE_SHEET!$A$2:$G$153,4,FALSE)</f>
        <v>annularis</v>
      </c>
      <c r="K1638" s="1">
        <v>45</v>
      </c>
      <c r="L1638" s="1">
        <v>30</v>
      </c>
      <c r="M1638" s="1">
        <v>41</v>
      </c>
      <c r="N1638">
        <f t="shared" si="77"/>
        <v>4830.1987048943065</v>
      </c>
      <c r="O1638">
        <v>10</v>
      </c>
      <c r="P1638" t="s">
        <v>29</v>
      </c>
      <c r="Q1638" t="s">
        <v>30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f t="shared" si="78"/>
        <v>0</v>
      </c>
      <c r="Y1638">
        <f t="shared" si="76"/>
        <v>4830.1987048943065</v>
      </c>
    </row>
    <row r="1639" spans="1:25">
      <c r="A1639">
        <v>2021</v>
      </c>
      <c r="B1639" t="s">
        <v>25</v>
      </c>
      <c r="C1639">
        <v>28</v>
      </c>
      <c r="D1639" t="s">
        <v>76</v>
      </c>
      <c r="E1639">
        <v>40</v>
      </c>
      <c r="F1639">
        <v>1</v>
      </c>
      <c r="G1639" t="s">
        <v>27</v>
      </c>
      <c r="H1639" t="s">
        <v>31</v>
      </c>
      <c r="I1639" t="str">
        <f>VLOOKUP(H1639,[1]CODE_SHEET!$A$2:$G$153,3,FALSE)</f>
        <v>Agaricia</v>
      </c>
      <c r="J1639" t="str">
        <f>VLOOKUP(H1639,[1]CODE_SHEET!$A$2:$G$153,4,FALSE)</f>
        <v>agaricites</v>
      </c>
      <c r="K1639" s="1">
        <v>15</v>
      </c>
      <c r="L1639" s="1">
        <v>10</v>
      </c>
      <c r="M1639" s="1">
        <v>5</v>
      </c>
      <c r="N1639">
        <f t="shared" si="77"/>
        <v>196.34954084936209</v>
      </c>
      <c r="O1639">
        <v>10</v>
      </c>
      <c r="P1639" t="s">
        <v>29</v>
      </c>
      <c r="Q1639" t="s">
        <v>30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f t="shared" si="78"/>
        <v>0</v>
      </c>
      <c r="Y1639">
        <f t="shared" si="76"/>
        <v>196.34954084936209</v>
      </c>
    </row>
    <row r="1640" spans="1:25">
      <c r="A1640">
        <v>2021</v>
      </c>
      <c r="B1640" t="s">
        <v>25</v>
      </c>
      <c r="C1640">
        <v>28</v>
      </c>
      <c r="D1640" t="s">
        <v>76</v>
      </c>
      <c r="E1640">
        <v>40</v>
      </c>
      <c r="F1640">
        <v>1</v>
      </c>
      <c r="G1640" t="s">
        <v>27</v>
      </c>
      <c r="H1640" t="s">
        <v>40</v>
      </c>
      <c r="I1640" t="str">
        <f>VLOOKUP(H1640,[1]CODE_SHEET!$A$2:$G$153,3,FALSE)</f>
        <v>Siderastrea</v>
      </c>
      <c r="J1640" t="str">
        <f>VLOOKUP(H1640,[1]CODE_SHEET!$A$2:$G$153,4,FALSE)</f>
        <v>siderea</v>
      </c>
      <c r="K1640" s="1">
        <v>10</v>
      </c>
      <c r="L1640" s="1">
        <v>15</v>
      </c>
      <c r="M1640" s="1">
        <v>15</v>
      </c>
      <c r="N1640">
        <f t="shared" si="77"/>
        <v>589.0486225480862</v>
      </c>
      <c r="O1640">
        <v>10</v>
      </c>
      <c r="P1640" t="s">
        <v>29</v>
      </c>
      <c r="Q1640" t="s">
        <v>30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f t="shared" si="78"/>
        <v>0</v>
      </c>
      <c r="Y1640">
        <f t="shared" ref="Y1640:Y1703" si="79">N1640-X1640</f>
        <v>589.0486225480862</v>
      </c>
    </row>
    <row r="1641" spans="1:25">
      <c r="A1641">
        <v>2021</v>
      </c>
      <c r="B1641" t="s">
        <v>25</v>
      </c>
      <c r="C1641">
        <v>28</v>
      </c>
      <c r="D1641" t="s">
        <v>76</v>
      </c>
      <c r="E1641">
        <v>40</v>
      </c>
      <c r="F1641">
        <v>1</v>
      </c>
      <c r="G1641" t="s">
        <v>27</v>
      </c>
      <c r="H1641" t="s">
        <v>41</v>
      </c>
      <c r="I1641" t="str">
        <f>VLOOKUP(H1641,[1]CODE_SHEET!$A$2:$G$153,3,FALSE)</f>
        <v>Millepora</v>
      </c>
      <c r="J1641" t="str">
        <f>VLOOKUP(H1641,[1]CODE_SHEET!$A$2:$G$153,4,FALSE)</f>
        <v>alcicornis</v>
      </c>
      <c r="K1641" s="1">
        <v>10</v>
      </c>
      <c r="L1641" s="1">
        <v>1</v>
      </c>
      <c r="M1641" s="1">
        <v>11</v>
      </c>
      <c r="N1641">
        <f t="shared" si="77"/>
        <v>190.06635554218249</v>
      </c>
      <c r="O1641">
        <v>10</v>
      </c>
      <c r="P1641" t="s">
        <v>29</v>
      </c>
      <c r="Q1641" t="s">
        <v>30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f t="shared" si="78"/>
        <v>0</v>
      </c>
      <c r="Y1641">
        <f t="shared" si="79"/>
        <v>190.06635554218249</v>
      </c>
    </row>
    <row r="1642" spans="1:25">
      <c r="A1642">
        <v>2021</v>
      </c>
      <c r="B1642" t="s">
        <v>25</v>
      </c>
      <c r="C1642">
        <v>28</v>
      </c>
      <c r="D1642" t="s">
        <v>76</v>
      </c>
      <c r="E1642">
        <v>40</v>
      </c>
      <c r="F1642">
        <v>1</v>
      </c>
      <c r="G1642" t="s">
        <v>27</v>
      </c>
      <c r="H1642" t="s">
        <v>33</v>
      </c>
      <c r="I1642" t="str">
        <f>VLOOKUP(H1642,[1]CODE_SHEET!$A$2:$G$153,3,FALSE)</f>
        <v>Orbicella</v>
      </c>
      <c r="J1642" t="str">
        <f>VLOOKUP(H1642,[1]CODE_SHEET!$A$2:$G$153,4,FALSE)</f>
        <v>annularis</v>
      </c>
      <c r="K1642" s="1">
        <v>25</v>
      </c>
      <c r="L1642" s="1">
        <v>20</v>
      </c>
      <c r="M1642" s="1">
        <v>31</v>
      </c>
      <c r="N1642">
        <f t="shared" si="77"/>
        <v>2191.2608758788806</v>
      </c>
      <c r="O1642">
        <v>10</v>
      </c>
      <c r="P1642" t="s">
        <v>29</v>
      </c>
      <c r="Q1642" t="s">
        <v>30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f t="shared" si="78"/>
        <v>0</v>
      </c>
      <c r="Y1642">
        <f t="shared" si="79"/>
        <v>2191.2608758788806</v>
      </c>
    </row>
    <row r="1643" spans="1:25">
      <c r="A1643">
        <v>2021</v>
      </c>
      <c r="B1643" t="s">
        <v>25</v>
      </c>
      <c r="C1643">
        <v>28</v>
      </c>
      <c r="D1643" t="s">
        <v>76</v>
      </c>
      <c r="E1643">
        <v>40</v>
      </c>
      <c r="F1643">
        <v>1</v>
      </c>
      <c r="G1643" t="s">
        <v>27</v>
      </c>
      <c r="H1643" t="s">
        <v>32</v>
      </c>
      <c r="I1643" t="str">
        <f>VLOOKUP(H1643,[1]CODE_SHEET!$A$2:$G$153,3,FALSE)</f>
        <v>Porites</v>
      </c>
      <c r="J1643" t="str">
        <f>VLOOKUP(H1643,[1]CODE_SHEET!$A$2:$G$153,4,FALSE)</f>
        <v>porites</v>
      </c>
      <c r="K1643" s="1">
        <v>25</v>
      </c>
      <c r="L1643" s="1">
        <v>15</v>
      </c>
      <c r="M1643" s="1">
        <v>11</v>
      </c>
      <c r="N1643">
        <f t="shared" si="77"/>
        <v>691.15038378975441</v>
      </c>
      <c r="O1643">
        <v>10</v>
      </c>
      <c r="P1643" t="s">
        <v>29</v>
      </c>
      <c r="Q1643" t="s">
        <v>30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f t="shared" si="78"/>
        <v>0</v>
      </c>
      <c r="Y1643">
        <f t="shared" si="79"/>
        <v>691.15038378975441</v>
      </c>
    </row>
    <row r="1644" spans="1:25">
      <c r="A1644">
        <v>2021</v>
      </c>
      <c r="B1644" t="s">
        <v>25</v>
      </c>
      <c r="C1644">
        <v>28</v>
      </c>
      <c r="D1644" t="s">
        <v>76</v>
      </c>
      <c r="E1644">
        <v>40</v>
      </c>
      <c r="F1644">
        <v>1</v>
      </c>
      <c r="G1644" t="s">
        <v>27</v>
      </c>
      <c r="H1644" t="s">
        <v>34</v>
      </c>
      <c r="I1644" t="str">
        <f>VLOOKUP(H1644,[1]CODE_SHEET!$A$2:$G$153,3,FALSE)</f>
        <v>Porites</v>
      </c>
      <c r="J1644" t="str">
        <f>VLOOKUP(H1644,[1]CODE_SHEET!$A$2:$G$153,4,FALSE)</f>
        <v>astreoides</v>
      </c>
      <c r="K1644" s="1">
        <v>15</v>
      </c>
      <c r="L1644" s="1">
        <v>15</v>
      </c>
      <c r="M1644" s="1">
        <v>8</v>
      </c>
      <c r="N1644">
        <f t="shared" si="77"/>
        <v>376.99111843077515</v>
      </c>
      <c r="O1644">
        <v>10</v>
      </c>
      <c r="P1644" t="s">
        <v>29</v>
      </c>
      <c r="Q1644" t="s">
        <v>30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f t="shared" si="78"/>
        <v>0</v>
      </c>
      <c r="Y1644">
        <f t="shared" si="79"/>
        <v>376.99111843077515</v>
      </c>
    </row>
    <row r="1645" spans="1:25">
      <c r="A1645">
        <v>2021</v>
      </c>
      <c r="B1645" t="s">
        <v>25</v>
      </c>
      <c r="C1645">
        <v>28</v>
      </c>
      <c r="D1645" t="s">
        <v>76</v>
      </c>
      <c r="E1645">
        <v>40</v>
      </c>
      <c r="F1645">
        <v>1</v>
      </c>
      <c r="G1645" t="s">
        <v>27</v>
      </c>
      <c r="H1645" t="s">
        <v>33</v>
      </c>
      <c r="I1645" t="str">
        <f>VLOOKUP(H1645,[1]CODE_SHEET!$A$2:$G$153,3,FALSE)</f>
        <v>Orbicella</v>
      </c>
      <c r="J1645" t="str">
        <f>VLOOKUP(H1645,[1]CODE_SHEET!$A$2:$G$153,4,FALSE)</f>
        <v>annularis</v>
      </c>
      <c r="K1645" s="1">
        <v>60</v>
      </c>
      <c r="L1645" s="1">
        <v>35</v>
      </c>
      <c r="M1645" s="1">
        <v>41</v>
      </c>
      <c r="N1645">
        <f t="shared" si="77"/>
        <v>6118.2516928661225</v>
      </c>
      <c r="O1645">
        <v>10</v>
      </c>
      <c r="P1645" t="s">
        <v>29</v>
      </c>
      <c r="Q1645" t="s">
        <v>30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f t="shared" si="78"/>
        <v>0</v>
      </c>
      <c r="Y1645">
        <f t="shared" si="79"/>
        <v>6118.2516928661225</v>
      </c>
    </row>
    <row r="1646" spans="1:25">
      <c r="A1646">
        <v>2021</v>
      </c>
      <c r="B1646" t="s">
        <v>25</v>
      </c>
      <c r="C1646">
        <v>28</v>
      </c>
      <c r="D1646" t="s">
        <v>76</v>
      </c>
      <c r="E1646">
        <v>40</v>
      </c>
      <c r="F1646">
        <v>1</v>
      </c>
      <c r="G1646" t="s">
        <v>27</v>
      </c>
      <c r="H1646" t="s">
        <v>31</v>
      </c>
      <c r="I1646" t="str">
        <f>VLOOKUP(H1646,[1]CODE_SHEET!$A$2:$G$153,3,FALSE)</f>
        <v>Agaricia</v>
      </c>
      <c r="J1646" t="str">
        <f>VLOOKUP(H1646,[1]CODE_SHEET!$A$2:$G$153,4,FALSE)</f>
        <v>agaricites</v>
      </c>
      <c r="K1646" s="1">
        <v>15</v>
      </c>
      <c r="L1646" s="1">
        <v>10</v>
      </c>
      <c r="M1646" s="1">
        <v>1</v>
      </c>
      <c r="N1646">
        <f t="shared" si="77"/>
        <v>39.269908169872409</v>
      </c>
      <c r="O1646">
        <v>10</v>
      </c>
      <c r="P1646" t="s">
        <v>29</v>
      </c>
      <c r="Q1646" t="s">
        <v>30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f t="shared" si="78"/>
        <v>0</v>
      </c>
      <c r="Y1646">
        <f t="shared" si="79"/>
        <v>39.269908169872409</v>
      </c>
    </row>
    <row r="1647" spans="1:25">
      <c r="A1647">
        <v>2021</v>
      </c>
      <c r="B1647" t="s">
        <v>25</v>
      </c>
      <c r="C1647">
        <v>28</v>
      </c>
      <c r="D1647" t="s">
        <v>76</v>
      </c>
      <c r="E1647">
        <v>40</v>
      </c>
      <c r="F1647">
        <v>1</v>
      </c>
      <c r="G1647" t="s">
        <v>27</v>
      </c>
      <c r="H1647" t="s">
        <v>31</v>
      </c>
      <c r="I1647" t="str">
        <f>VLOOKUP(H1647,[1]CODE_SHEET!$A$2:$G$153,3,FALSE)</f>
        <v>Agaricia</v>
      </c>
      <c r="J1647" t="str">
        <f>VLOOKUP(H1647,[1]CODE_SHEET!$A$2:$G$153,4,FALSE)</f>
        <v>agaricites</v>
      </c>
      <c r="K1647" s="1">
        <v>20</v>
      </c>
      <c r="L1647" s="1">
        <v>10</v>
      </c>
      <c r="M1647" s="1">
        <v>1</v>
      </c>
      <c r="N1647">
        <f t="shared" si="77"/>
        <v>47.123889803846893</v>
      </c>
      <c r="O1647">
        <v>10</v>
      </c>
      <c r="P1647" t="s">
        <v>29</v>
      </c>
      <c r="Q1647" t="s">
        <v>30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f t="shared" si="78"/>
        <v>0</v>
      </c>
      <c r="Y1647">
        <f t="shared" si="79"/>
        <v>47.123889803846893</v>
      </c>
    </row>
    <row r="1648" spans="1:25">
      <c r="A1648">
        <v>2021</v>
      </c>
      <c r="B1648" t="s">
        <v>25</v>
      </c>
      <c r="C1648">
        <v>28</v>
      </c>
      <c r="D1648" t="s">
        <v>76</v>
      </c>
      <c r="E1648">
        <v>40</v>
      </c>
      <c r="F1648">
        <v>1</v>
      </c>
      <c r="G1648" t="s">
        <v>27</v>
      </c>
      <c r="H1648" t="s">
        <v>38</v>
      </c>
      <c r="I1648" t="str">
        <f>VLOOKUP(H1648,[1]CODE_SHEET!$A$2:$G$153,3,FALSE)</f>
        <v>Orbicella</v>
      </c>
      <c r="J1648" t="str">
        <f>VLOOKUP(H1648,[1]CODE_SHEET!$A$2:$G$153,4,FALSE)</f>
        <v>faveolata</v>
      </c>
      <c r="K1648" s="1">
        <v>15</v>
      </c>
      <c r="L1648" s="1">
        <v>10</v>
      </c>
      <c r="M1648" s="1">
        <v>11</v>
      </c>
      <c r="N1648">
        <f t="shared" si="77"/>
        <v>431.96898986859651</v>
      </c>
      <c r="O1648">
        <v>10</v>
      </c>
      <c r="P1648" t="s">
        <v>29</v>
      </c>
      <c r="Q1648" t="s">
        <v>30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f t="shared" si="78"/>
        <v>0</v>
      </c>
      <c r="Y1648">
        <f t="shared" si="79"/>
        <v>431.96898986859651</v>
      </c>
    </row>
    <row r="1649" spans="1:25">
      <c r="A1649">
        <v>2021</v>
      </c>
      <c r="B1649" t="s">
        <v>25</v>
      </c>
      <c r="C1649">
        <v>29</v>
      </c>
      <c r="D1649" t="s">
        <v>79</v>
      </c>
      <c r="E1649">
        <v>32</v>
      </c>
      <c r="F1649">
        <v>1</v>
      </c>
      <c r="G1649" t="s">
        <v>27</v>
      </c>
      <c r="H1649" t="s">
        <v>33</v>
      </c>
      <c r="I1649" t="str">
        <f>VLOOKUP(H1649,[1]CODE_SHEET!$A$2:$G$153,3,FALSE)</f>
        <v>Orbicella</v>
      </c>
      <c r="J1649" t="str">
        <f>VLOOKUP(H1649,[1]CODE_SHEET!$A$2:$G$153,4,FALSE)</f>
        <v>annularis</v>
      </c>
      <c r="K1649" s="1">
        <v>26</v>
      </c>
      <c r="L1649" s="1">
        <v>20</v>
      </c>
      <c r="M1649" s="1">
        <v>11</v>
      </c>
      <c r="N1649">
        <f t="shared" si="77"/>
        <v>794.8229413582178</v>
      </c>
      <c r="O1649">
        <v>10</v>
      </c>
      <c r="P1649" t="s">
        <v>29</v>
      </c>
      <c r="Q1649" t="s">
        <v>30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f t="shared" si="78"/>
        <v>0</v>
      </c>
      <c r="Y1649">
        <f t="shared" si="79"/>
        <v>794.8229413582178</v>
      </c>
    </row>
    <row r="1650" spans="1:25">
      <c r="A1650">
        <v>2021</v>
      </c>
      <c r="B1650" t="s">
        <v>25</v>
      </c>
      <c r="C1650">
        <v>29</v>
      </c>
      <c r="D1650" t="s">
        <v>79</v>
      </c>
      <c r="E1650">
        <v>32</v>
      </c>
      <c r="F1650">
        <v>1</v>
      </c>
      <c r="G1650" t="s">
        <v>27</v>
      </c>
      <c r="H1650" t="s">
        <v>31</v>
      </c>
      <c r="I1650" t="str">
        <f>VLOOKUP(H1650,[1]CODE_SHEET!$A$2:$G$153,3,FALSE)</f>
        <v>Agaricia</v>
      </c>
      <c r="J1650" t="str">
        <f>VLOOKUP(H1650,[1]CODE_SHEET!$A$2:$G$153,4,FALSE)</f>
        <v>agaricites</v>
      </c>
      <c r="K1650" s="1">
        <v>10</v>
      </c>
      <c r="L1650" s="1">
        <v>5</v>
      </c>
      <c r="M1650" s="1">
        <v>5</v>
      </c>
      <c r="N1650">
        <f t="shared" si="77"/>
        <v>117.80972450961724</v>
      </c>
      <c r="O1650">
        <v>10</v>
      </c>
      <c r="P1650" t="s">
        <v>47</v>
      </c>
      <c r="Q1650" t="s">
        <v>85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5</v>
      </c>
      <c r="X1650">
        <f t="shared" si="78"/>
        <v>5.8904862254808625</v>
      </c>
      <c r="Y1650">
        <f t="shared" si="79"/>
        <v>111.91923828413638</v>
      </c>
    </row>
    <row r="1651" spans="1:25">
      <c r="A1651">
        <v>2021</v>
      </c>
      <c r="B1651" t="s">
        <v>25</v>
      </c>
      <c r="C1651">
        <v>29</v>
      </c>
      <c r="D1651" t="s">
        <v>79</v>
      </c>
      <c r="E1651">
        <v>32</v>
      </c>
      <c r="F1651">
        <v>1</v>
      </c>
      <c r="G1651" t="s">
        <v>27</v>
      </c>
      <c r="H1651" t="s">
        <v>34</v>
      </c>
      <c r="I1651" t="str">
        <f>VLOOKUP(H1651,[1]CODE_SHEET!$A$2:$G$153,3,FALSE)</f>
        <v>Porites</v>
      </c>
      <c r="J1651" t="str">
        <f>VLOOKUP(H1651,[1]CODE_SHEET!$A$2:$G$153,4,FALSE)</f>
        <v>astreoides</v>
      </c>
      <c r="K1651" s="1">
        <v>12</v>
      </c>
      <c r="L1651" s="1">
        <v>6</v>
      </c>
      <c r="M1651" s="1">
        <v>4</v>
      </c>
      <c r="N1651">
        <f t="shared" si="77"/>
        <v>113.09733552923255</v>
      </c>
      <c r="O1651">
        <v>10</v>
      </c>
      <c r="P1651" t="s">
        <v>29</v>
      </c>
      <c r="Q1651" t="s">
        <v>30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f t="shared" si="78"/>
        <v>0</v>
      </c>
      <c r="Y1651">
        <f t="shared" si="79"/>
        <v>113.09733552923255</v>
      </c>
    </row>
    <row r="1652" spans="1:25">
      <c r="A1652">
        <v>2021</v>
      </c>
      <c r="B1652" t="s">
        <v>25</v>
      </c>
      <c r="C1652">
        <v>29</v>
      </c>
      <c r="D1652" t="s">
        <v>79</v>
      </c>
      <c r="E1652">
        <v>32</v>
      </c>
      <c r="F1652">
        <v>1</v>
      </c>
      <c r="G1652" t="s">
        <v>27</v>
      </c>
      <c r="H1652" t="s">
        <v>41</v>
      </c>
      <c r="I1652" t="str">
        <f>VLOOKUP(H1652,[1]CODE_SHEET!$A$2:$G$153,3,FALSE)</f>
        <v>Millepora</v>
      </c>
      <c r="J1652" t="str">
        <f>VLOOKUP(H1652,[1]CODE_SHEET!$A$2:$G$153,4,FALSE)</f>
        <v>alcicornis</v>
      </c>
      <c r="K1652" s="1">
        <v>15</v>
      </c>
      <c r="L1652" s="1">
        <v>1</v>
      </c>
      <c r="M1652" s="1">
        <v>18</v>
      </c>
      <c r="N1652">
        <f t="shared" si="77"/>
        <v>452.38934211693021</v>
      </c>
      <c r="O1652">
        <v>10</v>
      </c>
      <c r="P1652" t="s">
        <v>29</v>
      </c>
      <c r="Q1652" t="s">
        <v>30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f t="shared" si="78"/>
        <v>0</v>
      </c>
      <c r="Y1652">
        <f t="shared" si="79"/>
        <v>452.38934211693021</v>
      </c>
    </row>
    <row r="1653" spans="1:25">
      <c r="A1653">
        <v>2021</v>
      </c>
      <c r="B1653" t="s">
        <v>25</v>
      </c>
      <c r="C1653">
        <v>29</v>
      </c>
      <c r="D1653" t="s">
        <v>79</v>
      </c>
      <c r="E1653">
        <v>32</v>
      </c>
      <c r="F1653">
        <v>1</v>
      </c>
      <c r="G1653" t="s">
        <v>27</v>
      </c>
      <c r="H1653" t="s">
        <v>34</v>
      </c>
      <c r="I1653" t="str">
        <f>VLOOKUP(H1653,[1]CODE_SHEET!$A$2:$G$153,3,FALSE)</f>
        <v>Porites</v>
      </c>
      <c r="J1653" t="str">
        <f>VLOOKUP(H1653,[1]CODE_SHEET!$A$2:$G$153,4,FALSE)</f>
        <v>astreoides</v>
      </c>
      <c r="K1653" s="1">
        <v>17</v>
      </c>
      <c r="L1653" s="1">
        <v>20</v>
      </c>
      <c r="M1653" s="1">
        <v>5</v>
      </c>
      <c r="N1653">
        <f t="shared" si="77"/>
        <v>290.59732045705584</v>
      </c>
      <c r="O1653">
        <v>10</v>
      </c>
      <c r="P1653" t="s">
        <v>29</v>
      </c>
      <c r="Q1653" t="s">
        <v>30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f t="shared" si="78"/>
        <v>0</v>
      </c>
      <c r="Y1653">
        <f t="shared" si="79"/>
        <v>290.59732045705584</v>
      </c>
    </row>
    <row r="1654" spans="1:25">
      <c r="A1654">
        <v>2021</v>
      </c>
      <c r="B1654" t="s">
        <v>25</v>
      </c>
      <c r="C1654">
        <v>29</v>
      </c>
      <c r="D1654" t="s">
        <v>79</v>
      </c>
      <c r="E1654">
        <v>32</v>
      </c>
      <c r="F1654">
        <v>1</v>
      </c>
      <c r="G1654" t="s">
        <v>27</v>
      </c>
      <c r="H1654" t="s">
        <v>53</v>
      </c>
      <c r="I1654" t="str">
        <f>VLOOKUP(H1654,[1]CODE_SHEET!$A$2:$G$153,3,FALSE)</f>
        <v>Siderastrea</v>
      </c>
      <c r="J1654" t="str">
        <f>VLOOKUP(H1654,[1]CODE_SHEET!$A$2:$G$153,4,FALSE)</f>
        <v>radians</v>
      </c>
      <c r="K1654" s="1">
        <v>5</v>
      </c>
      <c r="L1654" s="1">
        <v>5</v>
      </c>
      <c r="M1654" s="1">
        <v>1</v>
      </c>
      <c r="N1654">
        <f t="shared" si="77"/>
        <v>15.707963267948966</v>
      </c>
      <c r="O1654">
        <v>10</v>
      </c>
      <c r="P1654" t="s">
        <v>29</v>
      </c>
      <c r="Q1654" t="s">
        <v>30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f t="shared" si="78"/>
        <v>0</v>
      </c>
      <c r="Y1654">
        <f t="shared" si="79"/>
        <v>15.707963267948966</v>
      </c>
    </row>
    <row r="1655" spans="1:25">
      <c r="A1655">
        <v>2021</v>
      </c>
      <c r="B1655" t="s">
        <v>25</v>
      </c>
      <c r="C1655">
        <v>29</v>
      </c>
      <c r="D1655" t="s">
        <v>79</v>
      </c>
      <c r="E1655">
        <v>32</v>
      </c>
      <c r="F1655">
        <v>1</v>
      </c>
      <c r="G1655" t="s">
        <v>27</v>
      </c>
      <c r="H1655" t="s">
        <v>34</v>
      </c>
      <c r="I1655" t="str">
        <f>VLOOKUP(H1655,[1]CODE_SHEET!$A$2:$G$153,3,FALSE)</f>
        <v>Porites</v>
      </c>
      <c r="J1655" t="str">
        <f>VLOOKUP(H1655,[1]CODE_SHEET!$A$2:$G$153,4,FALSE)</f>
        <v>astreoides</v>
      </c>
      <c r="K1655" s="1">
        <v>25</v>
      </c>
      <c r="L1655" s="1">
        <v>28</v>
      </c>
      <c r="M1655" s="1">
        <v>11</v>
      </c>
      <c r="N1655">
        <f t="shared" si="77"/>
        <v>915.77425852142471</v>
      </c>
      <c r="O1655">
        <v>10</v>
      </c>
      <c r="P1655" t="s">
        <v>29</v>
      </c>
      <c r="Q1655" t="s">
        <v>30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f t="shared" si="78"/>
        <v>0</v>
      </c>
      <c r="Y1655">
        <f t="shared" si="79"/>
        <v>915.77425852142471</v>
      </c>
    </row>
    <row r="1656" spans="1:25">
      <c r="A1656">
        <v>2021</v>
      </c>
      <c r="B1656" t="s">
        <v>25</v>
      </c>
      <c r="C1656">
        <v>29</v>
      </c>
      <c r="D1656" t="s">
        <v>79</v>
      </c>
      <c r="E1656">
        <v>32</v>
      </c>
      <c r="F1656">
        <v>1</v>
      </c>
      <c r="G1656" t="s">
        <v>27</v>
      </c>
      <c r="H1656" t="s">
        <v>34</v>
      </c>
      <c r="I1656" t="str">
        <f>VLOOKUP(H1656,[1]CODE_SHEET!$A$2:$G$153,3,FALSE)</f>
        <v>Porites</v>
      </c>
      <c r="J1656" t="str">
        <f>VLOOKUP(H1656,[1]CODE_SHEET!$A$2:$G$153,4,FALSE)</f>
        <v>astreoides</v>
      </c>
      <c r="K1656" s="1">
        <v>10</v>
      </c>
      <c r="L1656" s="1">
        <v>18</v>
      </c>
      <c r="M1656" s="1">
        <v>11</v>
      </c>
      <c r="N1656">
        <f t="shared" si="77"/>
        <v>483.8052686528282</v>
      </c>
      <c r="O1656">
        <v>10</v>
      </c>
      <c r="P1656" t="s">
        <v>29</v>
      </c>
      <c r="Q1656" t="s">
        <v>30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f t="shared" si="78"/>
        <v>0</v>
      </c>
      <c r="Y1656">
        <f t="shared" si="79"/>
        <v>483.8052686528282</v>
      </c>
    </row>
    <row r="1657" spans="1:25">
      <c r="A1657">
        <v>2021</v>
      </c>
      <c r="B1657" t="s">
        <v>25</v>
      </c>
      <c r="C1657">
        <v>29</v>
      </c>
      <c r="D1657" t="s">
        <v>79</v>
      </c>
      <c r="E1657">
        <v>32</v>
      </c>
      <c r="F1657">
        <v>1</v>
      </c>
      <c r="G1657" t="s">
        <v>27</v>
      </c>
      <c r="H1657" t="s">
        <v>34</v>
      </c>
      <c r="I1657" t="str">
        <f>VLOOKUP(H1657,[1]CODE_SHEET!$A$2:$G$153,3,FALSE)</f>
        <v>Porites</v>
      </c>
      <c r="J1657" t="str">
        <f>VLOOKUP(H1657,[1]CODE_SHEET!$A$2:$G$153,4,FALSE)</f>
        <v>astreoides</v>
      </c>
      <c r="K1657" s="1">
        <v>8</v>
      </c>
      <c r="L1657" s="1">
        <v>5</v>
      </c>
      <c r="M1657" s="1">
        <v>5</v>
      </c>
      <c r="N1657">
        <f t="shared" si="77"/>
        <v>102.10176124166827</v>
      </c>
      <c r="O1657">
        <v>10</v>
      </c>
      <c r="P1657" t="s">
        <v>29</v>
      </c>
      <c r="Q1657" t="s">
        <v>30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f t="shared" si="78"/>
        <v>0</v>
      </c>
      <c r="Y1657">
        <f t="shared" si="79"/>
        <v>102.10176124166827</v>
      </c>
    </row>
    <row r="1658" spans="1:25">
      <c r="A1658">
        <v>2021</v>
      </c>
      <c r="B1658" t="s">
        <v>25</v>
      </c>
      <c r="C1658">
        <v>29</v>
      </c>
      <c r="D1658" t="s">
        <v>79</v>
      </c>
      <c r="E1658">
        <v>32</v>
      </c>
      <c r="F1658">
        <v>1</v>
      </c>
      <c r="G1658" t="s">
        <v>27</v>
      </c>
      <c r="H1658" t="s">
        <v>34</v>
      </c>
      <c r="I1658" t="str">
        <f>VLOOKUP(H1658,[1]CODE_SHEET!$A$2:$G$153,3,FALSE)</f>
        <v>Porites</v>
      </c>
      <c r="J1658" t="str">
        <f>VLOOKUP(H1658,[1]CODE_SHEET!$A$2:$G$153,4,FALSE)</f>
        <v>astreoides</v>
      </c>
      <c r="K1658" s="1">
        <v>12</v>
      </c>
      <c r="L1658" s="1">
        <v>8</v>
      </c>
      <c r="M1658" s="1">
        <v>5</v>
      </c>
      <c r="N1658">
        <f t="shared" si="77"/>
        <v>157.07963267948963</v>
      </c>
      <c r="O1658">
        <v>10</v>
      </c>
      <c r="P1658" t="s">
        <v>29</v>
      </c>
      <c r="Q1658" t="s">
        <v>30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f t="shared" si="78"/>
        <v>0</v>
      </c>
      <c r="Y1658">
        <f t="shared" si="79"/>
        <v>157.07963267948963</v>
      </c>
    </row>
    <row r="1659" spans="1:25">
      <c r="A1659">
        <v>2021</v>
      </c>
      <c r="B1659" t="s">
        <v>25</v>
      </c>
      <c r="C1659">
        <v>29</v>
      </c>
      <c r="D1659" t="s">
        <v>79</v>
      </c>
      <c r="E1659">
        <v>32</v>
      </c>
      <c r="F1659">
        <v>1</v>
      </c>
      <c r="G1659" t="s">
        <v>27</v>
      </c>
      <c r="H1659" t="s">
        <v>34</v>
      </c>
      <c r="I1659" t="str">
        <f>VLOOKUP(H1659,[1]CODE_SHEET!$A$2:$G$153,3,FALSE)</f>
        <v>Porites</v>
      </c>
      <c r="J1659" t="str">
        <f>VLOOKUP(H1659,[1]CODE_SHEET!$A$2:$G$153,4,FALSE)</f>
        <v>astreoides</v>
      </c>
      <c r="K1659" s="1">
        <v>14</v>
      </c>
      <c r="L1659" s="1">
        <v>15</v>
      </c>
      <c r="M1659" s="1">
        <v>5</v>
      </c>
      <c r="N1659">
        <f t="shared" si="77"/>
        <v>227.76546738526</v>
      </c>
      <c r="O1659">
        <v>10</v>
      </c>
      <c r="P1659" t="s">
        <v>29</v>
      </c>
      <c r="Q1659" t="s">
        <v>30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f t="shared" si="78"/>
        <v>0</v>
      </c>
      <c r="Y1659">
        <f t="shared" si="79"/>
        <v>227.76546738526</v>
      </c>
    </row>
    <row r="1660" spans="1:25">
      <c r="A1660">
        <v>2021</v>
      </c>
      <c r="B1660" t="s">
        <v>25</v>
      </c>
      <c r="C1660">
        <v>29</v>
      </c>
      <c r="D1660" t="s">
        <v>79</v>
      </c>
      <c r="E1660">
        <v>32</v>
      </c>
      <c r="F1660">
        <v>1</v>
      </c>
      <c r="G1660" t="s">
        <v>27</v>
      </c>
      <c r="H1660" t="s">
        <v>40</v>
      </c>
      <c r="I1660" t="str">
        <f>VLOOKUP(H1660,[1]CODE_SHEET!$A$2:$G$153,3,FALSE)</f>
        <v>Siderastrea</v>
      </c>
      <c r="J1660" t="str">
        <f>VLOOKUP(H1660,[1]CODE_SHEET!$A$2:$G$153,4,FALSE)</f>
        <v>siderea</v>
      </c>
      <c r="K1660" s="1">
        <v>40</v>
      </c>
      <c r="L1660" s="1">
        <v>45</v>
      </c>
      <c r="M1660" s="1">
        <v>15</v>
      </c>
      <c r="N1660">
        <f t="shared" si="77"/>
        <v>2002.7653166634932</v>
      </c>
      <c r="O1660">
        <v>10</v>
      </c>
      <c r="P1660" t="s">
        <v>29</v>
      </c>
      <c r="Q1660" t="s">
        <v>30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10</v>
      </c>
      <c r="X1660">
        <f t="shared" si="78"/>
        <v>200.27653166634934</v>
      </c>
      <c r="Y1660">
        <f t="shared" si="79"/>
        <v>1802.4887849971437</v>
      </c>
    </row>
    <row r="1661" spans="1:25">
      <c r="A1661">
        <v>2021</v>
      </c>
      <c r="B1661" t="s">
        <v>25</v>
      </c>
      <c r="C1661">
        <v>29</v>
      </c>
      <c r="D1661" t="s">
        <v>79</v>
      </c>
      <c r="E1661">
        <v>32</v>
      </c>
      <c r="F1661">
        <v>1</v>
      </c>
      <c r="G1661" t="s">
        <v>27</v>
      </c>
      <c r="H1661" t="s">
        <v>53</v>
      </c>
      <c r="I1661" t="str">
        <f>VLOOKUP(H1661,[1]CODE_SHEET!$A$2:$G$153,3,FALSE)</f>
        <v>Siderastrea</v>
      </c>
      <c r="J1661" t="str">
        <f>VLOOKUP(H1661,[1]CODE_SHEET!$A$2:$G$153,4,FALSE)</f>
        <v>radians</v>
      </c>
      <c r="K1661" s="1">
        <v>6</v>
      </c>
      <c r="L1661" s="1">
        <v>6</v>
      </c>
      <c r="M1661" s="1">
        <v>1</v>
      </c>
      <c r="N1661">
        <f t="shared" si="77"/>
        <v>18.849555921538759</v>
      </c>
      <c r="O1661">
        <v>10</v>
      </c>
      <c r="P1661" t="s">
        <v>29</v>
      </c>
      <c r="Q1661" t="s">
        <v>30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f t="shared" si="78"/>
        <v>0</v>
      </c>
      <c r="Y1661">
        <f t="shared" si="79"/>
        <v>18.849555921538759</v>
      </c>
    </row>
    <row r="1662" spans="1:25">
      <c r="A1662">
        <v>2021</v>
      </c>
      <c r="B1662" t="s">
        <v>25</v>
      </c>
      <c r="C1662">
        <v>29</v>
      </c>
      <c r="D1662" t="s">
        <v>79</v>
      </c>
      <c r="E1662">
        <v>32</v>
      </c>
      <c r="F1662">
        <v>1</v>
      </c>
      <c r="G1662" t="s">
        <v>27</v>
      </c>
      <c r="H1662" t="s">
        <v>53</v>
      </c>
      <c r="I1662" t="str">
        <f>VLOOKUP(H1662,[1]CODE_SHEET!$A$2:$G$153,3,FALSE)</f>
        <v>Siderastrea</v>
      </c>
      <c r="J1662" t="str">
        <f>VLOOKUP(H1662,[1]CODE_SHEET!$A$2:$G$153,4,FALSE)</f>
        <v>radians</v>
      </c>
      <c r="K1662" s="1">
        <v>5</v>
      </c>
      <c r="L1662" s="1">
        <v>5</v>
      </c>
      <c r="M1662" s="1">
        <v>1</v>
      </c>
      <c r="N1662">
        <f t="shared" si="77"/>
        <v>15.707963267948966</v>
      </c>
      <c r="O1662">
        <v>10</v>
      </c>
      <c r="P1662" t="s">
        <v>29</v>
      </c>
      <c r="Q1662" t="s">
        <v>30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f t="shared" si="78"/>
        <v>0</v>
      </c>
      <c r="Y1662">
        <f t="shared" si="79"/>
        <v>15.707963267948966</v>
      </c>
    </row>
    <row r="1663" spans="1:25">
      <c r="A1663">
        <v>2021</v>
      </c>
      <c r="B1663" t="s">
        <v>25</v>
      </c>
      <c r="C1663">
        <v>29</v>
      </c>
      <c r="D1663" t="s">
        <v>79</v>
      </c>
      <c r="E1663">
        <v>32</v>
      </c>
      <c r="F1663">
        <v>1</v>
      </c>
      <c r="G1663" t="s">
        <v>27</v>
      </c>
      <c r="H1663" t="s">
        <v>32</v>
      </c>
      <c r="I1663" t="str">
        <f>VLOOKUP(H1663,[1]CODE_SHEET!$A$2:$G$153,3,FALSE)</f>
        <v>Porites</v>
      </c>
      <c r="J1663" t="str">
        <f>VLOOKUP(H1663,[1]CODE_SHEET!$A$2:$G$153,4,FALSE)</f>
        <v>porites</v>
      </c>
      <c r="K1663" s="1">
        <v>15</v>
      </c>
      <c r="L1663" s="1">
        <v>15</v>
      </c>
      <c r="M1663" s="1">
        <v>6</v>
      </c>
      <c r="N1663">
        <f t="shared" si="77"/>
        <v>282.74333882308133</v>
      </c>
      <c r="O1663">
        <v>10</v>
      </c>
      <c r="P1663" t="s">
        <v>29</v>
      </c>
      <c r="Q1663" t="s">
        <v>30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f t="shared" si="78"/>
        <v>0</v>
      </c>
      <c r="Y1663">
        <f t="shared" si="79"/>
        <v>282.74333882308133</v>
      </c>
    </row>
    <row r="1664" spans="1:25">
      <c r="A1664">
        <v>2021</v>
      </c>
      <c r="B1664" t="s">
        <v>25</v>
      </c>
      <c r="C1664">
        <v>29</v>
      </c>
      <c r="D1664" t="s">
        <v>79</v>
      </c>
      <c r="E1664">
        <v>32</v>
      </c>
      <c r="F1664">
        <v>1</v>
      </c>
      <c r="G1664" t="s">
        <v>27</v>
      </c>
      <c r="H1664" t="s">
        <v>31</v>
      </c>
      <c r="I1664" t="str">
        <f>VLOOKUP(H1664,[1]CODE_SHEET!$A$2:$G$153,3,FALSE)</f>
        <v>Agaricia</v>
      </c>
      <c r="J1664" t="str">
        <f>VLOOKUP(H1664,[1]CODE_SHEET!$A$2:$G$153,4,FALSE)</f>
        <v>agaricites</v>
      </c>
      <c r="K1664" s="1">
        <v>12</v>
      </c>
      <c r="L1664" s="1">
        <v>8</v>
      </c>
      <c r="M1664" s="1">
        <v>8</v>
      </c>
      <c r="N1664">
        <f t="shared" si="77"/>
        <v>251.32741228718345</v>
      </c>
      <c r="O1664">
        <v>10</v>
      </c>
      <c r="P1664" t="s">
        <v>29</v>
      </c>
      <c r="Q1664" t="s">
        <v>30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5</v>
      </c>
      <c r="X1664">
        <f t="shared" si="78"/>
        <v>12.566370614359172</v>
      </c>
      <c r="Y1664">
        <f t="shared" si="79"/>
        <v>238.76104167282426</v>
      </c>
    </row>
    <row r="1665" spans="1:25">
      <c r="A1665">
        <v>2021</v>
      </c>
      <c r="B1665" t="s">
        <v>25</v>
      </c>
      <c r="C1665">
        <v>29</v>
      </c>
      <c r="D1665" t="s">
        <v>79</v>
      </c>
      <c r="E1665">
        <v>32</v>
      </c>
      <c r="F1665">
        <v>1</v>
      </c>
      <c r="G1665" t="s">
        <v>27</v>
      </c>
      <c r="H1665" t="s">
        <v>34</v>
      </c>
      <c r="I1665" t="str">
        <f>VLOOKUP(H1665,[1]CODE_SHEET!$A$2:$G$153,3,FALSE)</f>
        <v>Porites</v>
      </c>
      <c r="J1665" t="str">
        <f>VLOOKUP(H1665,[1]CODE_SHEET!$A$2:$G$153,4,FALSE)</f>
        <v>astreoides</v>
      </c>
      <c r="K1665" s="1">
        <v>13</v>
      </c>
      <c r="L1665" s="1">
        <v>15</v>
      </c>
      <c r="M1665" s="1">
        <v>5</v>
      </c>
      <c r="N1665">
        <f t="shared" si="77"/>
        <v>219.91148575128551</v>
      </c>
      <c r="O1665">
        <v>10</v>
      </c>
      <c r="P1665" t="s">
        <v>29</v>
      </c>
      <c r="Q1665" t="s">
        <v>30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f t="shared" si="78"/>
        <v>0</v>
      </c>
      <c r="Y1665">
        <f t="shared" si="79"/>
        <v>219.91148575128551</v>
      </c>
    </row>
    <row r="1666" spans="1:25">
      <c r="A1666">
        <v>2021</v>
      </c>
      <c r="B1666" t="s">
        <v>25</v>
      </c>
      <c r="C1666">
        <v>29</v>
      </c>
      <c r="D1666" t="s">
        <v>79</v>
      </c>
      <c r="E1666">
        <v>32</v>
      </c>
      <c r="F1666">
        <v>1</v>
      </c>
      <c r="G1666" t="s">
        <v>27</v>
      </c>
      <c r="H1666" t="s">
        <v>31</v>
      </c>
      <c r="I1666" t="str">
        <f>VLOOKUP(H1666,[1]CODE_SHEET!$A$2:$G$153,3,FALSE)</f>
        <v>Agaricia</v>
      </c>
      <c r="J1666" t="str">
        <f>VLOOKUP(H1666,[1]CODE_SHEET!$A$2:$G$153,4,FALSE)</f>
        <v>agaricites</v>
      </c>
      <c r="K1666" s="1">
        <v>58</v>
      </c>
      <c r="L1666" s="1">
        <v>35</v>
      </c>
      <c r="M1666" s="1">
        <v>31</v>
      </c>
      <c r="N1666">
        <f t="shared" si="77"/>
        <v>4528.6058101496865</v>
      </c>
      <c r="O1666">
        <v>10</v>
      </c>
      <c r="P1666" t="s">
        <v>29</v>
      </c>
      <c r="Q1666" t="s">
        <v>30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f t="shared" si="78"/>
        <v>0</v>
      </c>
      <c r="Y1666">
        <f t="shared" si="79"/>
        <v>4528.6058101496865</v>
      </c>
    </row>
    <row r="1667" spans="1:25">
      <c r="A1667">
        <v>2021</v>
      </c>
      <c r="B1667" t="s">
        <v>25</v>
      </c>
      <c r="C1667">
        <v>29</v>
      </c>
      <c r="D1667" t="s">
        <v>79</v>
      </c>
      <c r="E1667">
        <v>32</v>
      </c>
      <c r="F1667">
        <v>1</v>
      </c>
      <c r="G1667" t="s">
        <v>27</v>
      </c>
      <c r="H1667" t="s">
        <v>31</v>
      </c>
      <c r="I1667" t="str">
        <f>VLOOKUP(H1667,[1]CODE_SHEET!$A$2:$G$153,3,FALSE)</f>
        <v>Agaricia</v>
      </c>
      <c r="J1667" t="str">
        <f>VLOOKUP(H1667,[1]CODE_SHEET!$A$2:$G$153,4,FALSE)</f>
        <v>agaricites</v>
      </c>
      <c r="K1667" s="1">
        <v>10</v>
      </c>
      <c r="L1667" s="1">
        <v>10</v>
      </c>
      <c r="M1667" s="1">
        <v>2</v>
      </c>
      <c r="N1667">
        <f t="shared" ref="N1667:N1730" si="80">PI()*(K1667/2)*M1667+PI()*(L1667/2)*M1667</f>
        <v>62.831853071795862</v>
      </c>
      <c r="O1667">
        <v>10</v>
      </c>
      <c r="P1667" t="s">
        <v>29</v>
      </c>
      <c r="Q1667" t="s">
        <v>30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f t="shared" si="78"/>
        <v>0</v>
      </c>
      <c r="Y1667">
        <f t="shared" si="79"/>
        <v>62.831853071795862</v>
      </c>
    </row>
    <row r="1668" spans="1:25">
      <c r="A1668">
        <v>2021</v>
      </c>
      <c r="B1668" t="s">
        <v>25</v>
      </c>
      <c r="C1668">
        <v>29</v>
      </c>
      <c r="D1668" t="s">
        <v>79</v>
      </c>
      <c r="E1668">
        <v>32</v>
      </c>
      <c r="F1668">
        <v>1</v>
      </c>
      <c r="G1668" t="s">
        <v>27</v>
      </c>
      <c r="H1668" t="s">
        <v>34</v>
      </c>
      <c r="I1668" t="str">
        <f>VLOOKUP(H1668,[1]CODE_SHEET!$A$2:$G$153,3,FALSE)</f>
        <v>Porites</v>
      </c>
      <c r="J1668" t="str">
        <f>VLOOKUP(H1668,[1]CODE_SHEET!$A$2:$G$153,4,FALSE)</f>
        <v>astreoides</v>
      </c>
      <c r="K1668" s="1">
        <v>13</v>
      </c>
      <c r="L1668" s="1">
        <v>10</v>
      </c>
      <c r="M1668" s="1">
        <v>5</v>
      </c>
      <c r="N1668">
        <f t="shared" si="80"/>
        <v>180.64157758141312</v>
      </c>
      <c r="O1668">
        <v>10</v>
      </c>
      <c r="P1668" t="s">
        <v>29</v>
      </c>
      <c r="Q1668" t="s">
        <v>30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f t="shared" si="78"/>
        <v>0</v>
      </c>
      <c r="Y1668">
        <f t="shared" si="79"/>
        <v>180.64157758141312</v>
      </c>
    </row>
    <row r="1669" spans="1:25">
      <c r="A1669">
        <v>2021</v>
      </c>
      <c r="B1669" t="s">
        <v>25</v>
      </c>
      <c r="C1669">
        <v>29</v>
      </c>
      <c r="D1669" t="s">
        <v>79</v>
      </c>
      <c r="E1669">
        <v>32</v>
      </c>
      <c r="F1669">
        <v>1</v>
      </c>
      <c r="G1669" t="s">
        <v>27</v>
      </c>
      <c r="H1669" t="s">
        <v>34</v>
      </c>
      <c r="I1669" t="str">
        <f>VLOOKUP(H1669,[1]CODE_SHEET!$A$2:$G$153,3,FALSE)</f>
        <v>Porites</v>
      </c>
      <c r="J1669" t="str">
        <f>VLOOKUP(H1669,[1]CODE_SHEET!$A$2:$G$153,4,FALSE)</f>
        <v>astreoides</v>
      </c>
      <c r="K1669" s="1">
        <v>30</v>
      </c>
      <c r="L1669" s="1">
        <v>22</v>
      </c>
      <c r="M1669" s="1">
        <v>12</v>
      </c>
      <c r="N1669">
        <f t="shared" si="80"/>
        <v>980.17690792001531</v>
      </c>
      <c r="O1669">
        <v>10</v>
      </c>
      <c r="P1669" t="s">
        <v>29</v>
      </c>
      <c r="Q1669" t="s">
        <v>30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40</v>
      </c>
      <c r="X1669">
        <f t="shared" si="78"/>
        <v>392.07076316800612</v>
      </c>
      <c r="Y1669">
        <f t="shared" si="79"/>
        <v>588.10614475200919</v>
      </c>
    </row>
    <row r="1670" spans="1:25">
      <c r="A1670">
        <v>2021</v>
      </c>
      <c r="B1670" t="s">
        <v>25</v>
      </c>
      <c r="C1670">
        <v>29</v>
      </c>
      <c r="D1670" t="s">
        <v>79</v>
      </c>
      <c r="E1670">
        <v>32</v>
      </c>
      <c r="F1670">
        <v>1</v>
      </c>
      <c r="G1670" t="s">
        <v>27</v>
      </c>
      <c r="H1670" t="s">
        <v>34</v>
      </c>
      <c r="I1670" t="str">
        <f>VLOOKUP(H1670,[1]CODE_SHEET!$A$2:$G$153,3,FALSE)</f>
        <v>Porites</v>
      </c>
      <c r="J1670" t="str">
        <f>VLOOKUP(H1670,[1]CODE_SHEET!$A$2:$G$153,4,FALSE)</f>
        <v>astreoides</v>
      </c>
      <c r="K1670" s="1">
        <v>13</v>
      </c>
      <c r="L1670" s="1">
        <v>10</v>
      </c>
      <c r="M1670" s="1">
        <v>5</v>
      </c>
      <c r="N1670">
        <f t="shared" si="80"/>
        <v>180.64157758141312</v>
      </c>
      <c r="O1670">
        <v>10</v>
      </c>
      <c r="P1670" t="s">
        <v>29</v>
      </c>
      <c r="Q1670" t="s">
        <v>30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f t="shared" si="78"/>
        <v>0</v>
      </c>
      <c r="Y1670">
        <f t="shared" si="79"/>
        <v>180.64157758141312</v>
      </c>
    </row>
    <row r="1671" spans="1:25">
      <c r="A1671">
        <v>2021</v>
      </c>
      <c r="B1671" t="s">
        <v>25</v>
      </c>
      <c r="C1671">
        <v>29</v>
      </c>
      <c r="D1671" t="s">
        <v>79</v>
      </c>
      <c r="E1671">
        <v>32</v>
      </c>
      <c r="F1671">
        <v>1</v>
      </c>
      <c r="G1671" t="s">
        <v>27</v>
      </c>
      <c r="H1671" t="s">
        <v>32</v>
      </c>
      <c r="I1671" t="str">
        <f>VLOOKUP(H1671,[1]CODE_SHEET!$A$2:$G$153,3,FALSE)</f>
        <v>Porites</v>
      </c>
      <c r="J1671" t="str">
        <f>VLOOKUP(H1671,[1]CODE_SHEET!$A$2:$G$153,4,FALSE)</f>
        <v>porites</v>
      </c>
      <c r="K1671" s="1">
        <v>6</v>
      </c>
      <c r="L1671" s="1">
        <v>4</v>
      </c>
      <c r="M1671" s="1">
        <v>4</v>
      </c>
      <c r="N1671">
        <f t="shared" si="80"/>
        <v>62.831853071795862</v>
      </c>
      <c r="O1671">
        <v>10</v>
      </c>
      <c r="P1671" t="s">
        <v>29</v>
      </c>
      <c r="Q1671" t="s">
        <v>30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f t="shared" si="78"/>
        <v>0</v>
      </c>
      <c r="Y1671">
        <f t="shared" si="79"/>
        <v>62.831853071795862</v>
      </c>
    </row>
    <row r="1672" spans="1:25">
      <c r="A1672">
        <v>2021</v>
      </c>
      <c r="B1672" t="s">
        <v>25</v>
      </c>
      <c r="C1672">
        <v>29</v>
      </c>
      <c r="D1672" t="s">
        <v>79</v>
      </c>
      <c r="E1672">
        <v>32</v>
      </c>
      <c r="F1672">
        <v>1</v>
      </c>
      <c r="G1672" t="s">
        <v>27</v>
      </c>
      <c r="H1672" t="s">
        <v>31</v>
      </c>
      <c r="I1672" t="str">
        <f>VLOOKUP(H1672,[1]CODE_SHEET!$A$2:$G$153,3,FALSE)</f>
        <v>Agaricia</v>
      </c>
      <c r="J1672" t="str">
        <f>VLOOKUP(H1672,[1]CODE_SHEET!$A$2:$G$153,4,FALSE)</f>
        <v>agaricites</v>
      </c>
      <c r="K1672" s="1">
        <v>40</v>
      </c>
      <c r="L1672" s="1">
        <v>20</v>
      </c>
      <c r="M1672" s="1">
        <v>15</v>
      </c>
      <c r="N1672">
        <f t="shared" si="80"/>
        <v>1413.7166941154069</v>
      </c>
      <c r="O1672">
        <v>10</v>
      </c>
      <c r="P1672" t="s">
        <v>29</v>
      </c>
      <c r="Q1672" t="s">
        <v>30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38</v>
      </c>
      <c r="X1672">
        <f t="shared" si="78"/>
        <v>537.21234376385462</v>
      </c>
      <c r="Y1672">
        <f t="shared" si="79"/>
        <v>876.50435035155226</v>
      </c>
    </row>
    <row r="1673" spans="1:25">
      <c r="A1673">
        <v>2021</v>
      </c>
      <c r="B1673" t="s">
        <v>25</v>
      </c>
      <c r="C1673">
        <v>29</v>
      </c>
      <c r="D1673" t="s">
        <v>79</v>
      </c>
      <c r="E1673">
        <v>32</v>
      </c>
      <c r="F1673">
        <v>1</v>
      </c>
      <c r="G1673" t="s">
        <v>27</v>
      </c>
      <c r="H1673" t="s">
        <v>34</v>
      </c>
      <c r="I1673" t="str">
        <f>VLOOKUP(H1673,[1]CODE_SHEET!$A$2:$G$153,3,FALSE)</f>
        <v>Porites</v>
      </c>
      <c r="J1673" t="str">
        <f>VLOOKUP(H1673,[1]CODE_SHEET!$A$2:$G$153,4,FALSE)</f>
        <v>astreoides</v>
      </c>
      <c r="K1673" s="1">
        <v>10</v>
      </c>
      <c r="L1673" s="1">
        <v>12</v>
      </c>
      <c r="M1673" s="1">
        <v>5</v>
      </c>
      <c r="N1673">
        <f t="shared" si="80"/>
        <v>172.7875959474386</v>
      </c>
      <c r="O1673">
        <v>10</v>
      </c>
      <c r="P1673" t="s">
        <v>29</v>
      </c>
      <c r="Q1673" t="s">
        <v>30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f t="shared" si="78"/>
        <v>0</v>
      </c>
      <c r="Y1673">
        <f t="shared" si="79"/>
        <v>172.7875959474386</v>
      </c>
    </row>
    <row r="1674" spans="1:25">
      <c r="A1674">
        <v>2021</v>
      </c>
      <c r="B1674" t="s">
        <v>25</v>
      </c>
      <c r="C1674">
        <v>29</v>
      </c>
      <c r="D1674" t="s">
        <v>79</v>
      </c>
      <c r="E1674">
        <v>32</v>
      </c>
      <c r="F1674">
        <v>1</v>
      </c>
      <c r="G1674" t="s">
        <v>27</v>
      </c>
      <c r="H1674" t="s">
        <v>86</v>
      </c>
      <c r="I1674" t="str">
        <f>VLOOKUP(H1674,[1]CODE_SHEET!$A$2:$G$153,3,FALSE)</f>
        <v>Isophyllia</v>
      </c>
      <c r="J1674" t="str">
        <f>VLOOKUP(H1674,[1]CODE_SHEET!$A$2:$G$153,4,FALSE)</f>
        <v>rigida</v>
      </c>
      <c r="K1674" s="1">
        <v>10</v>
      </c>
      <c r="L1674" s="1">
        <v>12</v>
      </c>
      <c r="M1674" s="1">
        <v>11</v>
      </c>
      <c r="N1674">
        <f t="shared" si="80"/>
        <v>380.13271108436498</v>
      </c>
      <c r="O1674">
        <v>10</v>
      </c>
      <c r="P1674" t="s">
        <v>29</v>
      </c>
      <c r="Q1674" t="s">
        <v>30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f t="shared" si="78"/>
        <v>0</v>
      </c>
      <c r="Y1674">
        <f t="shared" si="79"/>
        <v>380.13271108436498</v>
      </c>
    </row>
    <row r="1675" spans="1:25">
      <c r="A1675">
        <v>2021</v>
      </c>
      <c r="B1675" t="s">
        <v>25</v>
      </c>
      <c r="C1675">
        <v>29</v>
      </c>
      <c r="D1675" t="s">
        <v>79</v>
      </c>
      <c r="E1675">
        <v>32</v>
      </c>
      <c r="F1675">
        <v>1</v>
      </c>
      <c r="G1675" t="s">
        <v>27</v>
      </c>
      <c r="H1675" t="s">
        <v>31</v>
      </c>
      <c r="I1675" t="str">
        <f>VLOOKUP(H1675,[1]CODE_SHEET!$A$2:$G$153,3,FALSE)</f>
        <v>Agaricia</v>
      </c>
      <c r="J1675" t="str">
        <f>VLOOKUP(H1675,[1]CODE_SHEET!$A$2:$G$153,4,FALSE)</f>
        <v>agaricites</v>
      </c>
      <c r="K1675" s="1">
        <v>8</v>
      </c>
      <c r="L1675" s="1">
        <v>8</v>
      </c>
      <c r="M1675" s="1">
        <v>11</v>
      </c>
      <c r="N1675">
        <f t="shared" si="80"/>
        <v>276.46015351590177</v>
      </c>
      <c r="O1675">
        <v>10</v>
      </c>
      <c r="P1675" t="s">
        <v>47</v>
      </c>
      <c r="Q1675" t="s">
        <v>73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f t="shared" si="78"/>
        <v>0</v>
      </c>
      <c r="Y1675">
        <f t="shared" si="79"/>
        <v>276.46015351590177</v>
      </c>
    </row>
    <row r="1676" spans="1:25">
      <c r="A1676">
        <v>2021</v>
      </c>
      <c r="B1676" t="s">
        <v>25</v>
      </c>
      <c r="C1676">
        <v>29</v>
      </c>
      <c r="D1676" t="s">
        <v>79</v>
      </c>
      <c r="E1676">
        <v>32</v>
      </c>
      <c r="F1676">
        <v>1</v>
      </c>
      <c r="G1676" t="s">
        <v>27</v>
      </c>
      <c r="H1676" t="s">
        <v>34</v>
      </c>
      <c r="I1676" t="str">
        <f>VLOOKUP(H1676,[1]CODE_SHEET!$A$2:$G$153,3,FALSE)</f>
        <v>Porites</v>
      </c>
      <c r="J1676" t="str">
        <f>VLOOKUP(H1676,[1]CODE_SHEET!$A$2:$G$153,4,FALSE)</f>
        <v>astreoides</v>
      </c>
      <c r="K1676" s="1">
        <v>10</v>
      </c>
      <c r="L1676" s="1">
        <v>8</v>
      </c>
      <c r="M1676" s="1">
        <v>8</v>
      </c>
      <c r="N1676">
        <f t="shared" si="80"/>
        <v>226.1946710584651</v>
      </c>
      <c r="O1676">
        <v>10</v>
      </c>
      <c r="P1676" t="s">
        <v>29</v>
      </c>
      <c r="Q1676" t="s">
        <v>30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f t="shared" si="78"/>
        <v>0</v>
      </c>
      <c r="Y1676">
        <f t="shared" si="79"/>
        <v>226.1946710584651</v>
      </c>
    </row>
    <row r="1677" spans="1:25">
      <c r="A1677">
        <v>2021</v>
      </c>
      <c r="B1677" t="s">
        <v>25</v>
      </c>
      <c r="C1677">
        <v>29</v>
      </c>
      <c r="D1677" t="s">
        <v>79</v>
      </c>
      <c r="E1677">
        <v>32</v>
      </c>
      <c r="F1677">
        <v>1</v>
      </c>
      <c r="G1677" t="s">
        <v>27</v>
      </c>
      <c r="H1677" t="s">
        <v>31</v>
      </c>
      <c r="I1677" t="str">
        <f>VLOOKUP(H1677,[1]CODE_SHEET!$A$2:$G$153,3,FALSE)</f>
        <v>Agaricia</v>
      </c>
      <c r="J1677" t="str">
        <f>VLOOKUP(H1677,[1]CODE_SHEET!$A$2:$G$153,4,FALSE)</f>
        <v>agaricites</v>
      </c>
      <c r="K1677" s="1">
        <v>20</v>
      </c>
      <c r="L1677" s="1">
        <v>10</v>
      </c>
      <c r="M1677" s="1">
        <v>12</v>
      </c>
      <c r="N1677">
        <f t="shared" si="80"/>
        <v>565.48667764616266</v>
      </c>
      <c r="O1677">
        <v>10</v>
      </c>
      <c r="P1677" t="s">
        <v>29</v>
      </c>
      <c r="Q1677" t="s">
        <v>30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f t="shared" si="78"/>
        <v>0</v>
      </c>
      <c r="Y1677">
        <f t="shared" si="79"/>
        <v>565.48667764616266</v>
      </c>
    </row>
    <row r="1678" spans="1:25">
      <c r="A1678">
        <v>2021</v>
      </c>
      <c r="B1678" t="s">
        <v>25</v>
      </c>
      <c r="C1678">
        <v>29</v>
      </c>
      <c r="D1678" t="s">
        <v>79</v>
      </c>
      <c r="E1678">
        <v>32</v>
      </c>
      <c r="F1678">
        <v>1</v>
      </c>
      <c r="G1678" t="s">
        <v>27</v>
      </c>
      <c r="H1678" t="s">
        <v>32</v>
      </c>
      <c r="I1678" t="str">
        <f>VLOOKUP(H1678,[1]CODE_SHEET!$A$2:$G$153,3,FALSE)</f>
        <v>Porites</v>
      </c>
      <c r="J1678" t="str">
        <f>VLOOKUP(H1678,[1]CODE_SHEET!$A$2:$G$153,4,FALSE)</f>
        <v>porites</v>
      </c>
      <c r="K1678" s="1">
        <v>25</v>
      </c>
      <c r="L1678" s="1">
        <v>15</v>
      </c>
      <c r="M1678" s="1">
        <v>11</v>
      </c>
      <c r="N1678">
        <f t="shared" si="80"/>
        <v>691.15038378975441</v>
      </c>
      <c r="O1678">
        <v>10</v>
      </c>
      <c r="P1678" t="s">
        <v>29</v>
      </c>
      <c r="Q1678" t="s">
        <v>30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f t="shared" si="78"/>
        <v>0</v>
      </c>
      <c r="Y1678">
        <f t="shared" si="79"/>
        <v>691.15038378975441</v>
      </c>
    </row>
    <row r="1679" spans="1:25">
      <c r="A1679">
        <v>2021</v>
      </c>
      <c r="B1679" t="s">
        <v>25</v>
      </c>
      <c r="C1679">
        <v>29</v>
      </c>
      <c r="D1679" t="s">
        <v>79</v>
      </c>
      <c r="E1679">
        <v>32</v>
      </c>
      <c r="F1679">
        <v>1</v>
      </c>
      <c r="G1679" t="s">
        <v>27</v>
      </c>
      <c r="H1679" t="s">
        <v>48</v>
      </c>
      <c r="I1679" t="str">
        <f>VLOOKUP(H1679,[1]CODE_SHEET!$A$2:$G$153,3,FALSE)</f>
        <v>Diploria</v>
      </c>
      <c r="J1679" t="str">
        <f>VLOOKUP(H1679,[1]CODE_SHEET!$A$2:$G$153,4,FALSE)</f>
        <v>labyrinthyformis</v>
      </c>
      <c r="K1679" s="1">
        <v>18</v>
      </c>
      <c r="L1679" s="1">
        <v>21</v>
      </c>
      <c r="M1679" s="1">
        <v>12</v>
      </c>
      <c r="N1679">
        <f t="shared" si="80"/>
        <v>735.1326809400116</v>
      </c>
      <c r="O1679">
        <v>10</v>
      </c>
      <c r="P1679" t="s">
        <v>29</v>
      </c>
      <c r="Q1679" t="s">
        <v>30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f t="shared" si="78"/>
        <v>0</v>
      </c>
      <c r="Y1679">
        <f t="shared" si="79"/>
        <v>735.1326809400116</v>
      </c>
    </row>
    <row r="1680" spans="1:25">
      <c r="A1680">
        <v>2021</v>
      </c>
      <c r="B1680" t="s">
        <v>25</v>
      </c>
      <c r="C1680">
        <v>29</v>
      </c>
      <c r="D1680" t="s">
        <v>79</v>
      </c>
      <c r="E1680">
        <v>32</v>
      </c>
      <c r="F1680">
        <v>1</v>
      </c>
      <c r="G1680" t="s">
        <v>27</v>
      </c>
      <c r="H1680" t="s">
        <v>34</v>
      </c>
      <c r="I1680" t="str">
        <f>VLOOKUP(H1680,[1]CODE_SHEET!$A$2:$G$153,3,FALSE)</f>
        <v>Porites</v>
      </c>
      <c r="J1680" t="str">
        <f>VLOOKUP(H1680,[1]CODE_SHEET!$A$2:$G$153,4,FALSE)</f>
        <v>astreoides</v>
      </c>
      <c r="K1680" s="1">
        <v>5</v>
      </c>
      <c r="L1680" s="1">
        <v>4</v>
      </c>
      <c r="M1680" s="1">
        <v>3</v>
      </c>
      <c r="N1680">
        <f t="shared" si="80"/>
        <v>42.411500823462205</v>
      </c>
      <c r="O1680">
        <v>10</v>
      </c>
      <c r="P1680" t="s">
        <v>29</v>
      </c>
      <c r="Q1680" t="s">
        <v>30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f t="shared" si="78"/>
        <v>0</v>
      </c>
      <c r="Y1680">
        <f t="shared" si="79"/>
        <v>42.411500823462205</v>
      </c>
    </row>
    <row r="1681" spans="1:25">
      <c r="A1681">
        <v>2021</v>
      </c>
      <c r="B1681" t="s">
        <v>25</v>
      </c>
      <c r="C1681">
        <v>29</v>
      </c>
      <c r="D1681" t="s">
        <v>79</v>
      </c>
      <c r="E1681">
        <v>32</v>
      </c>
      <c r="F1681">
        <v>1</v>
      </c>
      <c r="G1681" t="s">
        <v>27</v>
      </c>
      <c r="H1681" t="s">
        <v>31</v>
      </c>
      <c r="I1681" t="str">
        <f>VLOOKUP(H1681,[1]CODE_SHEET!$A$2:$G$153,3,FALSE)</f>
        <v>Agaricia</v>
      </c>
      <c r="J1681" t="str">
        <f>VLOOKUP(H1681,[1]CODE_SHEET!$A$2:$G$153,4,FALSE)</f>
        <v>agaricites</v>
      </c>
      <c r="K1681" s="1">
        <v>6</v>
      </c>
      <c r="L1681" s="1">
        <v>4</v>
      </c>
      <c r="M1681" s="1">
        <v>3</v>
      </c>
      <c r="N1681">
        <f t="shared" si="80"/>
        <v>47.123889803846893</v>
      </c>
      <c r="O1681">
        <v>10</v>
      </c>
      <c r="P1681" t="s">
        <v>29</v>
      </c>
      <c r="Q1681" t="s">
        <v>30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f t="shared" si="78"/>
        <v>0</v>
      </c>
      <c r="Y1681">
        <f t="shared" si="79"/>
        <v>47.123889803846893</v>
      </c>
    </row>
    <row r="1682" spans="1:25">
      <c r="A1682">
        <v>2021</v>
      </c>
      <c r="B1682" t="s">
        <v>25</v>
      </c>
      <c r="C1682">
        <v>29</v>
      </c>
      <c r="D1682" t="s">
        <v>79</v>
      </c>
      <c r="E1682">
        <v>32</v>
      </c>
      <c r="F1682">
        <v>1</v>
      </c>
      <c r="G1682" t="s">
        <v>27</v>
      </c>
      <c r="H1682" t="s">
        <v>31</v>
      </c>
      <c r="I1682" t="str">
        <f>VLOOKUP(H1682,[1]CODE_SHEET!$A$2:$G$153,3,FALSE)</f>
        <v>Agaricia</v>
      </c>
      <c r="J1682" t="str">
        <f>VLOOKUP(H1682,[1]CODE_SHEET!$A$2:$G$153,4,FALSE)</f>
        <v>agaricites</v>
      </c>
      <c r="K1682" s="1">
        <v>8</v>
      </c>
      <c r="L1682" s="1">
        <v>8</v>
      </c>
      <c r="M1682" s="1">
        <v>8</v>
      </c>
      <c r="N1682">
        <f t="shared" si="80"/>
        <v>201.06192982974676</v>
      </c>
      <c r="O1682">
        <v>10</v>
      </c>
      <c r="P1682" t="s">
        <v>29</v>
      </c>
      <c r="Q1682" t="s">
        <v>30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f t="shared" si="78"/>
        <v>0</v>
      </c>
      <c r="Y1682">
        <f t="shared" si="79"/>
        <v>201.06192982974676</v>
      </c>
    </row>
    <row r="1683" spans="1:25">
      <c r="A1683">
        <v>2021</v>
      </c>
      <c r="B1683" t="s">
        <v>25</v>
      </c>
      <c r="C1683">
        <v>29</v>
      </c>
      <c r="D1683" t="s">
        <v>79</v>
      </c>
      <c r="E1683">
        <v>32</v>
      </c>
      <c r="F1683">
        <v>1</v>
      </c>
      <c r="G1683" t="s">
        <v>27</v>
      </c>
      <c r="H1683" t="s">
        <v>34</v>
      </c>
      <c r="I1683" t="str">
        <f>VLOOKUP(H1683,[1]CODE_SHEET!$A$2:$G$153,3,FALSE)</f>
        <v>Porites</v>
      </c>
      <c r="J1683" t="str">
        <f>VLOOKUP(H1683,[1]CODE_SHEET!$A$2:$G$153,4,FALSE)</f>
        <v>astreoides</v>
      </c>
      <c r="K1683" s="1">
        <v>18</v>
      </c>
      <c r="L1683" s="1">
        <v>8</v>
      </c>
      <c r="M1683" s="1">
        <v>12</v>
      </c>
      <c r="N1683">
        <f t="shared" si="80"/>
        <v>490.08845396000771</v>
      </c>
      <c r="O1683">
        <v>10</v>
      </c>
      <c r="P1683" t="s">
        <v>29</v>
      </c>
      <c r="Q1683" t="s">
        <v>30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f t="shared" si="78"/>
        <v>0</v>
      </c>
      <c r="Y1683">
        <f t="shared" si="79"/>
        <v>490.08845396000771</v>
      </c>
    </row>
    <row r="1684" spans="1:25">
      <c r="A1684">
        <v>2021</v>
      </c>
      <c r="B1684" t="s">
        <v>25</v>
      </c>
      <c r="C1684">
        <v>29</v>
      </c>
      <c r="D1684" t="s">
        <v>79</v>
      </c>
      <c r="E1684">
        <v>32</v>
      </c>
      <c r="F1684">
        <v>1</v>
      </c>
      <c r="G1684" t="s">
        <v>27</v>
      </c>
      <c r="H1684" t="s">
        <v>31</v>
      </c>
      <c r="I1684" t="str">
        <f>VLOOKUP(H1684,[1]CODE_SHEET!$A$2:$G$153,3,FALSE)</f>
        <v>Agaricia</v>
      </c>
      <c r="J1684" t="str">
        <f>VLOOKUP(H1684,[1]CODE_SHEET!$A$2:$G$153,4,FALSE)</f>
        <v>agaricites</v>
      </c>
      <c r="K1684" s="1">
        <v>25</v>
      </c>
      <c r="L1684" s="1">
        <v>5</v>
      </c>
      <c r="M1684" s="1">
        <v>15</v>
      </c>
      <c r="N1684">
        <f t="shared" si="80"/>
        <v>706.85834705770344</v>
      </c>
      <c r="O1684">
        <v>10</v>
      </c>
      <c r="P1684" t="s">
        <v>29</v>
      </c>
      <c r="Q1684" t="s">
        <v>30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f t="shared" si="78"/>
        <v>0</v>
      </c>
      <c r="Y1684">
        <f t="shared" si="79"/>
        <v>706.85834705770344</v>
      </c>
    </row>
    <row r="1685" spans="1:25">
      <c r="A1685">
        <v>2021</v>
      </c>
      <c r="B1685" t="s">
        <v>25</v>
      </c>
      <c r="C1685">
        <v>29</v>
      </c>
      <c r="D1685" t="s">
        <v>79</v>
      </c>
      <c r="E1685">
        <v>32</v>
      </c>
      <c r="F1685">
        <v>1</v>
      </c>
      <c r="G1685" t="s">
        <v>27</v>
      </c>
      <c r="H1685" t="s">
        <v>31</v>
      </c>
      <c r="I1685" t="str">
        <f>VLOOKUP(H1685,[1]CODE_SHEET!$A$2:$G$153,3,FALSE)</f>
        <v>Agaricia</v>
      </c>
      <c r="J1685" t="str">
        <f>VLOOKUP(H1685,[1]CODE_SHEET!$A$2:$G$153,4,FALSE)</f>
        <v>agaricites</v>
      </c>
      <c r="K1685" s="1">
        <v>30</v>
      </c>
      <c r="L1685" s="1">
        <v>30</v>
      </c>
      <c r="M1685" s="1">
        <v>5</v>
      </c>
      <c r="N1685">
        <f t="shared" si="80"/>
        <v>471.23889803846896</v>
      </c>
      <c r="O1685">
        <v>10</v>
      </c>
      <c r="P1685" t="s">
        <v>47</v>
      </c>
      <c r="Q1685" t="s">
        <v>73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25</v>
      </c>
      <c r="X1685">
        <f t="shared" si="78"/>
        <v>117.80972450961724</v>
      </c>
      <c r="Y1685">
        <f t="shared" si="79"/>
        <v>353.42917352885172</v>
      </c>
    </row>
    <row r="1686" spans="1:25">
      <c r="A1686">
        <v>2021</v>
      </c>
      <c r="B1686" t="s">
        <v>25</v>
      </c>
      <c r="C1686">
        <v>29</v>
      </c>
      <c r="D1686" t="s">
        <v>79</v>
      </c>
      <c r="E1686">
        <v>32</v>
      </c>
      <c r="F1686">
        <v>1</v>
      </c>
      <c r="G1686" t="s">
        <v>27</v>
      </c>
      <c r="H1686" t="s">
        <v>34</v>
      </c>
      <c r="I1686" t="str">
        <f>VLOOKUP(H1686,[1]CODE_SHEET!$A$2:$G$153,3,FALSE)</f>
        <v>Porites</v>
      </c>
      <c r="J1686" t="str">
        <f>VLOOKUP(H1686,[1]CODE_SHEET!$A$2:$G$153,4,FALSE)</f>
        <v>astreoides</v>
      </c>
      <c r="K1686" s="1">
        <v>25</v>
      </c>
      <c r="L1686" s="1">
        <v>15</v>
      </c>
      <c r="M1686" s="1">
        <v>11</v>
      </c>
      <c r="N1686">
        <f t="shared" si="80"/>
        <v>691.15038378975441</v>
      </c>
      <c r="O1686">
        <v>10</v>
      </c>
      <c r="P1686" t="s">
        <v>29</v>
      </c>
      <c r="Q1686" t="s">
        <v>30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f t="shared" si="78"/>
        <v>0</v>
      </c>
      <c r="Y1686">
        <f t="shared" si="79"/>
        <v>691.15038378975441</v>
      </c>
    </row>
    <row r="1687" spans="1:25">
      <c r="A1687">
        <v>2021</v>
      </c>
      <c r="B1687" t="s">
        <v>25</v>
      </c>
      <c r="C1687">
        <v>29</v>
      </c>
      <c r="D1687" t="s">
        <v>79</v>
      </c>
      <c r="E1687">
        <v>32</v>
      </c>
      <c r="F1687">
        <v>1</v>
      </c>
      <c r="G1687" t="s">
        <v>27</v>
      </c>
      <c r="H1687" t="s">
        <v>31</v>
      </c>
      <c r="I1687" t="str">
        <f>VLOOKUP(H1687,[1]CODE_SHEET!$A$2:$G$153,3,FALSE)</f>
        <v>Agaricia</v>
      </c>
      <c r="J1687" t="str">
        <f>VLOOKUP(H1687,[1]CODE_SHEET!$A$2:$G$153,4,FALSE)</f>
        <v>agaricites</v>
      </c>
      <c r="K1687" s="1">
        <v>15</v>
      </c>
      <c r="L1687" s="1">
        <v>28</v>
      </c>
      <c r="M1687" s="1">
        <v>11</v>
      </c>
      <c r="N1687">
        <f t="shared" si="80"/>
        <v>742.986662573986</v>
      </c>
      <c r="O1687">
        <v>10</v>
      </c>
      <c r="P1687" t="s">
        <v>47</v>
      </c>
      <c r="Q1687" t="s">
        <v>85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20</v>
      </c>
      <c r="X1687">
        <f t="shared" si="78"/>
        <v>148.59733251479722</v>
      </c>
      <c r="Y1687">
        <f t="shared" si="79"/>
        <v>594.38933005918875</v>
      </c>
    </row>
    <row r="1688" spans="1:25">
      <c r="A1688">
        <v>2021</v>
      </c>
      <c r="B1688" t="s">
        <v>25</v>
      </c>
      <c r="C1688">
        <v>29</v>
      </c>
      <c r="D1688" t="s">
        <v>79</v>
      </c>
      <c r="E1688">
        <v>32</v>
      </c>
      <c r="F1688">
        <v>1</v>
      </c>
      <c r="G1688" t="s">
        <v>27</v>
      </c>
      <c r="H1688" t="s">
        <v>34</v>
      </c>
      <c r="I1688" t="str">
        <f>VLOOKUP(H1688,[1]CODE_SHEET!$A$2:$G$153,3,FALSE)</f>
        <v>Porites</v>
      </c>
      <c r="J1688" t="str">
        <f>VLOOKUP(H1688,[1]CODE_SHEET!$A$2:$G$153,4,FALSE)</f>
        <v>astreoides</v>
      </c>
      <c r="K1688" s="1">
        <v>22</v>
      </c>
      <c r="L1688" s="1">
        <v>24</v>
      </c>
      <c r="M1688" s="1">
        <v>11</v>
      </c>
      <c r="N1688">
        <f t="shared" si="80"/>
        <v>794.82294135821758</v>
      </c>
      <c r="O1688">
        <v>10</v>
      </c>
      <c r="P1688" t="s">
        <v>29</v>
      </c>
      <c r="Q1688" t="s">
        <v>30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f t="shared" si="78"/>
        <v>0</v>
      </c>
      <c r="Y1688">
        <f t="shared" si="79"/>
        <v>794.82294135821758</v>
      </c>
    </row>
    <row r="1689" spans="1:25">
      <c r="A1689">
        <v>2021</v>
      </c>
      <c r="B1689" t="s">
        <v>25</v>
      </c>
      <c r="C1689">
        <v>29</v>
      </c>
      <c r="D1689" t="s">
        <v>79</v>
      </c>
      <c r="E1689">
        <v>32</v>
      </c>
      <c r="F1689">
        <v>1</v>
      </c>
      <c r="G1689" t="s">
        <v>27</v>
      </c>
      <c r="H1689" t="s">
        <v>53</v>
      </c>
      <c r="I1689" t="str">
        <f>VLOOKUP(H1689,[1]CODE_SHEET!$A$2:$G$153,3,FALSE)</f>
        <v>Siderastrea</v>
      </c>
      <c r="J1689" t="str">
        <f>VLOOKUP(H1689,[1]CODE_SHEET!$A$2:$G$153,4,FALSE)</f>
        <v>radians</v>
      </c>
      <c r="K1689" s="1">
        <v>6</v>
      </c>
      <c r="L1689" s="1">
        <v>5</v>
      </c>
      <c r="M1689" s="1">
        <v>1</v>
      </c>
      <c r="N1689">
        <f t="shared" si="80"/>
        <v>17.27875959474386</v>
      </c>
      <c r="O1689">
        <v>10</v>
      </c>
      <c r="P1689" t="s">
        <v>29</v>
      </c>
      <c r="Q1689" t="s">
        <v>30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f t="shared" si="78"/>
        <v>0</v>
      </c>
      <c r="Y1689">
        <f t="shared" si="79"/>
        <v>17.27875959474386</v>
      </c>
    </row>
    <row r="1690" spans="1:25">
      <c r="A1690">
        <v>2021</v>
      </c>
      <c r="B1690" t="s">
        <v>25</v>
      </c>
      <c r="C1690">
        <v>29</v>
      </c>
      <c r="D1690" t="s">
        <v>79</v>
      </c>
      <c r="E1690">
        <v>32</v>
      </c>
      <c r="F1690">
        <v>1</v>
      </c>
      <c r="G1690" t="s">
        <v>27</v>
      </c>
      <c r="H1690" t="s">
        <v>31</v>
      </c>
      <c r="I1690" t="str">
        <f>VLOOKUP(H1690,[1]CODE_SHEET!$A$2:$G$153,3,FALSE)</f>
        <v>Agaricia</v>
      </c>
      <c r="J1690" t="str">
        <f>VLOOKUP(H1690,[1]CODE_SHEET!$A$2:$G$153,4,FALSE)</f>
        <v>agaricites</v>
      </c>
      <c r="K1690" s="1">
        <v>6</v>
      </c>
      <c r="L1690" s="1">
        <v>6</v>
      </c>
      <c r="M1690" s="1">
        <v>2</v>
      </c>
      <c r="N1690">
        <f t="shared" si="80"/>
        <v>37.699111843077517</v>
      </c>
      <c r="O1690">
        <v>10</v>
      </c>
      <c r="P1690" t="s">
        <v>29</v>
      </c>
      <c r="Q1690" t="s">
        <v>30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f t="shared" si="78"/>
        <v>0</v>
      </c>
      <c r="Y1690">
        <f t="shared" si="79"/>
        <v>37.699111843077517</v>
      </c>
    </row>
    <row r="1691" spans="1:25">
      <c r="A1691">
        <v>2021</v>
      </c>
      <c r="B1691" t="s">
        <v>25</v>
      </c>
      <c r="C1691">
        <v>29</v>
      </c>
      <c r="D1691" t="s">
        <v>79</v>
      </c>
      <c r="E1691">
        <v>32</v>
      </c>
      <c r="F1691">
        <v>1</v>
      </c>
      <c r="G1691" t="s">
        <v>27</v>
      </c>
      <c r="H1691" t="s">
        <v>31</v>
      </c>
      <c r="I1691" t="str">
        <f>VLOOKUP(H1691,[1]CODE_SHEET!$A$2:$G$153,3,FALSE)</f>
        <v>Agaricia</v>
      </c>
      <c r="J1691" t="str">
        <f>VLOOKUP(H1691,[1]CODE_SHEET!$A$2:$G$153,4,FALSE)</f>
        <v>agaricites</v>
      </c>
      <c r="K1691" s="1">
        <v>15</v>
      </c>
      <c r="L1691" s="1">
        <v>12</v>
      </c>
      <c r="M1691" s="1">
        <v>12</v>
      </c>
      <c r="N1691">
        <f t="shared" si="80"/>
        <v>508.93800988154646</v>
      </c>
      <c r="O1691">
        <v>10</v>
      </c>
      <c r="P1691" t="s">
        <v>29</v>
      </c>
      <c r="Q1691" t="s">
        <v>30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f t="shared" si="78"/>
        <v>0</v>
      </c>
      <c r="Y1691">
        <f t="shared" si="79"/>
        <v>508.93800988154646</v>
      </c>
    </row>
    <row r="1692" spans="1:25">
      <c r="A1692">
        <v>2021</v>
      </c>
      <c r="B1692" t="s">
        <v>25</v>
      </c>
      <c r="C1692">
        <v>29</v>
      </c>
      <c r="D1692" t="s">
        <v>79</v>
      </c>
      <c r="E1692">
        <v>32</v>
      </c>
      <c r="F1692">
        <v>1</v>
      </c>
      <c r="G1692" t="s">
        <v>27</v>
      </c>
      <c r="H1692" t="s">
        <v>32</v>
      </c>
      <c r="I1692" t="str">
        <f>VLOOKUP(H1692,[1]CODE_SHEET!$A$2:$G$153,3,FALSE)</f>
        <v>Porites</v>
      </c>
      <c r="J1692" t="str">
        <f>VLOOKUP(H1692,[1]CODE_SHEET!$A$2:$G$153,4,FALSE)</f>
        <v>porites</v>
      </c>
      <c r="K1692" s="1">
        <v>12</v>
      </c>
      <c r="L1692" s="1">
        <v>5</v>
      </c>
      <c r="M1692" s="1">
        <v>11</v>
      </c>
      <c r="N1692">
        <f t="shared" si="80"/>
        <v>293.73891311064568</v>
      </c>
      <c r="O1692">
        <v>10</v>
      </c>
      <c r="P1692" t="s">
        <v>29</v>
      </c>
      <c r="Q1692" t="s">
        <v>30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f t="shared" si="78"/>
        <v>0</v>
      </c>
      <c r="Y1692">
        <f t="shared" si="79"/>
        <v>293.73891311064568</v>
      </c>
    </row>
    <row r="1693" spans="1:25">
      <c r="A1693">
        <v>2021</v>
      </c>
      <c r="B1693" t="s">
        <v>25</v>
      </c>
      <c r="C1693">
        <v>29</v>
      </c>
      <c r="D1693" t="s">
        <v>79</v>
      </c>
      <c r="E1693">
        <v>32</v>
      </c>
      <c r="F1693">
        <v>1</v>
      </c>
      <c r="G1693" t="s">
        <v>27</v>
      </c>
      <c r="H1693" t="s">
        <v>34</v>
      </c>
      <c r="I1693" t="str">
        <f>VLOOKUP(H1693,[1]CODE_SHEET!$A$2:$G$153,3,FALSE)</f>
        <v>Porites</v>
      </c>
      <c r="J1693" t="str">
        <f>VLOOKUP(H1693,[1]CODE_SHEET!$A$2:$G$153,4,FALSE)</f>
        <v>astreoides</v>
      </c>
      <c r="K1693" s="1">
        <v>25</v>
      </c>
      <c r="L1693" s="1">
        <v>28</v>
      </c>
      <c r="M1693" s="1">
        <v>12</v>
      </c>
      <c r="N1693">
        <f t="shared" si="80"/>
        <v>999.02646384155423</v>
      </c>
      <c r="O1693">
        <v>10</v>
      </c>
      <c r="P1693" t="s">
        <v>29</v>
      </c>
      <c r="Q1693" t="s">
        <v>30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f t="shared" si="78"/>
        <v>0</v>
      </c>
      <c r="Y1693">
        <f t="shared" si="79"/>
        <v>999.02646384155423</v>
      </c>
    </row>
    <row r="1694" spans="1:25">
      <c r="A1694">
        <v>2021</v>
      </c>
      <c r="B1694" t="s">
        <v>25</v>
      </c>
      <c r="C1694">
        <v>29</v>
      </c>
      <c r="D1694" t="s">
        <v>79</v>
      </c>
      <c r="E1694">
        <v>32</v>
      </c>
      <c r="F1694">
        <v>1</v>
      </c>
      <c r="G1694" t="s">
        <v>27</v>
      </c>
      <c r="H1694" t="s">
        <v>31</v>
      </c>
      <c r="I1694" t="str">
        <f>VLOOKUP(H1694,[1]CODE_SHEET!$A$2:$G$153,3,FALSE)</f>
        <v>Agaricia</v>
      </c>
      <c r="J1694" t="str">
        <f>VLOOKUP(H1694,[1]CODE_SHEET!$A$2:$G$153,4,FALSE)</f>
        <v>agaricites</v>
      </c>
      <c r="K1694" s="1">
        <v>25</v>
      </c>
      <c r="L1694" s="1">
        <v>15</v>
      </c>
      <c r="M1694" s="1">
        <v>21</v>
      </c>
      <c r="N1694">
        <f t="shared" si="80"/>
        <v>1319.4689145077132</v>
      </c>
      <c r="O1694">
        <v>10</v>
      </c>
      <c r="P1694" t="s">
        <v>47</v>
      </c>
      <c r="Q1694" t="s">
        <v>85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40</v>
      </c>
      <c r="X1694">
        <f t="shared" si="78"/>
        <v>527.78756580308527</v>
      </c>
      <c r="Y1694">
        <f t="shared" si="79"/>
        <v>791.68134870462791</v>
      </c>
    </row>
    <row r="1695" spans="1:25">
      <c r="A1695">
        <v>2021</v>
      </c>
      <c r="B1695" t="s">
        <v>25</v>
      </c>
      <c r="C1695">
        <v>29</v>
      </c>
      <c r="D1695" t="s">
        <v>79</v>
      </c>
      <c r="E1695">
        <v>32</v>
      </c>
      <c r="F1695">
        <v>1</v>
      </c>
      <c r="G1695" t="s">
        <v>27</v>
      </c>
      <c r="H1695" t="s">
        <v>34</v>
      </c>
      <c r="I1695" t="str">
        <f>VLOOKUP(H1695,[1]CODE_SHEET!$A$2:$G$153,3,FALSE)</f>
        <v>Porites</v>
      </c>
      <c r="J1695" t="str">
        <f>VLOOKUP(H1695,[1]CODE_SHEET!$A$2:$G$153,4,FALSE)</f>
        <v>astreoides</v>
      </c>
      <c r="K1695" s="1">
        <v>5</v>
      </c>
      <c r="L1695" s="1">
        <v>5</v>
      </c>
      <c r="M1695" s="1">
        <v>3</v>
      </c>
      <c r="N1695">
        <f t="shared" si="80"/>
        <v>47.123889803846893</v>
      </c>
      <c r="O1695">
        <v>10</v>
      </c>
      <c r="P1695" t="s">
        <v>29</v>
      </c>
      <c r="Q1695" t="s">
        <v>30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f t="shared" si="78"/>
        <v>0</v>
      </c>
      <c r="Y1695">
        <f t="shared" si="79"/>
        <v>47.123889803846893</v>
      </c>
    </row>
    <row r="1696" spans="1:25">
      <c r="A1696">
        <v>2021</v>
      </c>
      <c r="B1696" t="s">
        <v>25</v>
      </c>
      <c r="C1696">
        <v>29</v>
      </c>
      <c r="D1696" t="s">
        <v>79</v>
      </c>
      <c r="E1696">
        <v>32</v>
      </c>
      <c r="F1696">
        <v>1</v>
      </c>
      <c r="G1696" t="s">
        <v>27</v>
      </c>
      <c r="H1696" t="s">
        <v>34</v>
      </c>
      <c r="I1696" t="str">
        <f>VLOOKUP(H1696,[1]CODE_SHEET!$A$2:$G$153,3,FALSE)</f>
        <v>Porites</v>
      </c>
      <c r="J1696" t="str">
        <f>VLOOKUP(H1696,[1]CODE_SHEET!$A$2:$G$153,4,FALSE)</f>
        <v>astreoides</v>
      </c>
      <c r="K1696" s="1">
        <v>5</v>
      </c>
      <c r="L1696" s="1">
        <v>5</v>
      </c>
      <c r="M1696" s="1">
        <v>2</v>
      </c>
      <c r="N1696">
        <f t="shared" si="80"/>
        <v>31.415926535897931</v>
      </c>
      <c r="O1696">
        <v>10</v>
      </c>
      <c r="P1696" t="s">
        <v>29</v>
      </c>
      <c r="Q1696" t="s">
        <v>30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f t="shared" si="78"/>
        <v>0</v>
      </c>
      <c r="Y1696">
        <f t="shared" si="79"/>
        <v>31.415926535897931</v>
      </c>
    </row>
    <row r="1697" spans="1:25">
      <c r="A1697">
        <v>2021</v>
      </c>
      <c r="B1697" t="s">
        <v>25</v>
      </c>
      <c r="C1697">
        <v>29</v>
      </c>
      <c r="D1697" t="s">
        <v>79</v>
      </c>
      <c r="E1697">
        <v>32</v>
      </c>
      <c r="F1697">
        <v>1</v>
      </c>
      <c r="G1697" t="s">
        <v>27</v>
      </c>
      <c r="H1697" t="s">
        <v>40</v>
      </c>
      <c r="I1697" t="str">
        <f>VLOOKUP(H1697,[1]CODE_SHEET!$A$2:$G$153,3,FALSE)</f>
        <v>Siderastrea</v>
      </c>
      <c r="J1697" t="str">
        <f>VLOOKUP(H1697,[1]CODE_SHEET!$A$2:$G$153,4,FALSE)</f>
        <v>siderea</v>
      </c>
      <c r="K1697" s="1">
        <v>70</v>
      </c>
      <c r="L1697" s="1">
        <v>50</v>
      </c>
      <c r="M1697" s="1">
        <v>35</v>
      </c>
      <c r="N1697">
        <f t="shared" si="80"/>
        <v>6597.3445725385664</v>
      </c>
      <c r="O1697">
        <v>10</v>
      </c>
      <c r="P1697" t="s">
        <v>29</v>
      </c>
      <c r="Q1697" t="s">
        <v>30</v>
      </c>
      <c r="R1697">
        <v>0</v>
      </c>
      <c r="S1697">
        <v>100</v>
      </c>
      <c r="T1697">
        <v>0</v>
      </c>
      <c r="U1697">
        <v>0</v>
      </c>
      <c r="V1697">
        <v>0</v>
      </c>
      <c r="W1697">
        <v>0</v>
      </c>
      <c r="X1697">
        <f t="shared" ref="X1697:X1760" si="81">SUM(U1697:W1697)/100*N1697</f>
        <v>0</v>
      </c>
      <c r="Y1697">
        <f t="shared" si="79"/>
        <v>6597.3445725385664</v>
      </c>
    </row>
    <row r="1698" spans="1:25">
      <c r="A1698">
        <v>2021</v>
      </c>
      <c r="B1698" t="s">
        <v>25</v>
      </c>
      <c r="C1698">
        <v>29</v>
      </c>
      <c r="D1698" t="s">
        <v>79</v>
      </c>
      <c r="E1698">
        <v>32</v>
      </c>
      <c r="F1698">
        <v>1</v>
      </c>
      <c r="G1698" t="s">
        <v>27</v>
      </c>
      <c r="H1698" t="s">
        <v>34</v>
      </c>
      <c r="I1698" t="str">
        <f>VLOOKUP(H1698,[1]CODE_SHEET!$A$2:$G$153,3,FALSE)</f>
        <v>Porites</v>
      </c>
      <c r="J1698" t="str">
        <f>VLOOKUP(H1698,[1]CODE_SHEET!$A$2:$G$153,4,FALSE)</f>
        <v>astreoides</v>
      </c>
      <c r="K1698" s="1">
        <v>15</v>
      </c>
      <c r="L1698" s="1">
        <v>10</v>
      </c>
      <c r="M1698" s="1">
        <v>2</v>
      </c>
      <c r="N1698">
        <f t="shared" si="80"/>
        <v>78.539816339744817</v>
      </c>
      <c r="O1698">
        <v>10</v>
      </c>
      <c r="P1698" t="s">
        <v>29</v>
      </c>
      <c r="Q1698" t="s">
        <v>30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10</v>
      </c>
      <c r="X1698">
        <f t="shared" si="81"/>
        <v>7.8539816339744819</v>
      </c>
      <c r="Y1698">
        <f t="shared" si="79"/>
        <v>70.685834705770333</v>
      </c>
    </row>
    <row r="1699" spans="1:25">
      <c r="A1699">
        <v>2021</v>
      </c>
      <c r="B1699" t="s">
        <v>25</v>
      </c>
      <c r="C1699">
        <v>29</v>
      </c>
      <c r="D1699" t="s">
        <v>79</v>
      </c>
      <c r="E1699">
        <v>32</v>
      </c>
      <c r="F1699">
        <v>1</v>
      </c>
      <c r="G1699" t="s">
        <v>27</v>
      </c>
      <c r="H1699" t="s">
        <v>41</v>
      </c>
      <c r="I1699" t="str">
        <f>VLOOKUP(H1699,[1]CODE_SHEET!$A$2:$G$153,3,FALSE)</f>
        <v>Millepora</v>
      </c>
      <c r="J1699" t="str">
        <f>VLOOKUP(H1699,[1]CODE_SHEET!$A$2:$G$153,4,FALSE)</f>
        <v>alcicornis</v>
      </c>
      <c r="K1699" s="1">
        <v>15</v>
      </c>
      <c r="L1699" s="1">
        <v>1</v>
      </c>
      <c r="M1699" s="1">
        <v>41</v>
      </c>
      <c r="N1699">
        <f t="shared" si="80"/>
        <v>1030.4423903774521</v>
      </c>
      <c r="O1699">
        <v>10</v>
      </c>
      <c r="P1699" t="s">
        <v>29</v>
      </c>
      <c r="Q1699" t="s">
        <v>30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f t="shared" si="81"/>
        <v>0</v>
      </c>
      <c r="Y1699">
        <f t="shared" si="79"/>
        <v>1030.4423903774521</v>
      </c>
    </row>
    <row r="1700" spans="1:25">
      <c r="A1700">
        <v>2021</v>
      </c>
      <c r="B1700" t="s">
        <v>25</v>
      </c>
      <c r="C1700">
        <v>29</v>
      </c>
      <c r="D1700" t="s">
        <v>79</v>
      </c>
      <c r="E1700">
        <v>32</v>
      </c>
      <c r="F1700">
        <v>1</v>
      </c>
      <c r="G1700" t="s">
        <v>27</v>
      </c>
      <c r="H1700" t="s">
        <v>42</v>
      </c>
      <c r="I1700" t="str">
        <f>VLOOKUP(H1700,[1]CODE_SHEET!$A$2:$G$153,3,FALSE)</f>
        <v>Agaricia</v>
      </c>
      <c r="J1700" t="str">
        <f>VLOOKUP(H1700,[1]CODE_SHEET!$A$2:$G$153,4,FALSE)</f>
        <v>humilis</v>
      </c>
      <c r="K1700" s="1">
        <v>12</v>
      </c>
      <c r="L1700" s="1">
        <v>12</v>
      </c>
      <c r="M1700" s="1">
        <v>11</v>
      </c>
      <c r="N1700">
        <f t="shared" si="80"/>
        <v>414.69023027385271</v>
      </c>
      <c r="O1700">
        <v>10</v>
      </c>
      <c r="P1700" t="s">
        <v>29</v>
      </c>
      <c r="Q1700" t="s">
        <v>30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f t="shared" si="81"/>
        <v>0</v>
      </c>
      <c r="Y1700">
        <f t="shared" si="79"/>
        <v>414.69023027385271</v>
      </c>
    </row>
    <row r="1701" spans="1:25">
      <c r="A1701">
        <v>2021</v>
      </c>
      <c r="B1701" t="s">
        <v>25</v>
      </c>
      <c r="C1701">
        <v>29</v>
      </c>
      <c r="D1701" t="s">
        <v>79</v>
      </c>
      <c r="E1701">
        <v>32</v>
      </c>
      <c r="F1701">
        <v>1</v>
      </c>
      <c r="G1701" t="s">
        <v>27</v>
      </c>
      <c r="H1701" t="s">
        <v>33</v>
      </c>
      <c r="I1701" t="str">
        <f>VLOOKUP(H1701,[1]CODE_SHEET!$A$2:$G$153,3,FALSE)</f>
        <v>Orbicella</v>
      </c>
      <c r="J1701" t="str">
        <f>VLOOKUP(H1701,[1]CODE_SHEET!$A$2:$G$153,4,FALSE)</f>
        <v>annularis</v>
      </c>
      <c r="K1701" s="1">
        <v>20</v>
      </c>
      <c r="L1701" s="1">
        <v>15</v>
      </c>
      <c r="M1701" s="1">
        <v>15</v>
      </c>
      <c r="N1701">
        <f t="shared" si="80"/>
        <v>824.66807156732068</v>
      </c>
      <c r="O1701">
        <v>10</v>
      </c>
      <c r="P1701" t="s">
        <v>29</v>
      </c>
      <c r="Q1701" t="s">
        <v>30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10</v>
      </c>
      <c r="X1701">
        <f t="shared" si="81"/>
        <v>82.466807156732074</v>
      </c>
      <c r="Y1701">
        <f t="shared" si="79"/>
        <v>742.20126441058858</v>
      </c>
    </row>
    <row r="1702" spans="1:25">
      <c r="A1702">
        <v>2021</v>
      </c>
      <c r="B1702" t="s">
        <v>25</v>
      </c>
      <c r="C1702">
        <v>29</v>
      </c>
      <c r="D1702" t="s">
        <v>79</v>
      </c>
      <c r="E1702">
        <v>32</v>
      </c>
      <c r="F1702">
        <v>1</v>
      </c>
      <c r="G1702" t="s">
        <v>27</v>
      </c>
      <c r="H1702" t="s">
        <v>41</v>
      </c>
      <c r="I1702" t="str">
        <f>VLOOKUP(H1702,[1]CODE_SHEET!$A$2:$G$153,3,FALSE)</f>
        <v>Millepora</v>
      </c>
      <c r="J1702" t="str">
        <f>VLOOKUP(H1702,[1]CODE_SHEET!$A$2:$G$153,4,FALSE)</f>
        <v>alcicornis</v>
      </c>
      <c r="K1702" s="1">
        <v>10</v>
      </c>
      <c r="L1702" s="1">
        <v>2</v>
      </c>
      <c r="M1702" s="1">
        <v>11</v>
      </c>
      <c r="N1702">
        <f t="shared" si="80"/>
        <v>207.34511513692635</v>
      </c>
      <c r="O1702">
        <v>10</v>
      </c>
      <c r="P1702" t="s">
        <v>29</v>
      </c>
      <c r="Q1702" t="s">
        <v>30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f t="shared" si="81"/>
        <v>0</v>
      </c>
      <c r="Y1702">
        <f t="shared" si="79"/>
        <v>207.34511513692635</v>
      </c>
    </row>
    <row r="1703" spans="1:25">
      <c r="A1703">
        <v>2021</v>
      </c>
      <c r="B1703" t="s">
        <v>25</v>
      </c>
      <c r="C1703">
        <v>29</v>
      </c>
      <c r="D1703" t="s">
        <v>79</v>
      </c>
      <c r="E1703">
        <v>32</v>
      </c>
      <c r="F1703">
        <v>1</v>
      </c>
      <c r="G1703" t="s">
        <v>27</v>
      </c>
      <c r="H1703" t="s">
        <v>34</v>
      </c>
      <c r="I1703" t="str">
        <f>VLOOKUP(H1703,[1]CODE_SHEET!$A$2:$G$153,3,FALSE)</f>
        <v>Porites</v>
      </c>
      <c r="J1703" t="str">
        <f>VLOOKUP(H1703,[1]CODE_SHEET!$A$2:$G$153,4,FALSE)</f>
        <v>astreoides</v>
      </c>
      <c r="K1703" s="1">
        <v>6</v>
      </c>
      <c r="L1703" s="1">
        <v>6</v>
      </c>
      <c r="M1703" s="1">
        <v>4</v>
      </c>
      <c r="N1703">
        <f t="shared" si="80"/>
        <v>75.398223686155035</v>
      </c>
      <c r="O1703">
        <v>10</v>
      </c>
      <c r="P1703" t="s">
        <v>29</v>
      </c>
      <c r="Q1703" t="s">
        <v>30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f t="shared" si="81"/>
        <v>0</v>
      </c>
      <c r="Y1703">
        <f t="shared" si="79"/>
        <v>75.398223686155035</v>
      </c>
    </row>
    <row r="1704" spans="1:25">
      <c r="A1704">
        <v>2021</v>
      </c>
      <c r="B1704" t="s">
        <v>25</v>
      </c>
      <c r="C1704">
        <v>29</v>
      </c>
      <c r="D1704" t="s">
        <v>79</v>
      </c>
      <c r="E1704">
        <v>32</v>
      </c>
      <c r="F1704">
        <v>1</v>
      </c>
      <c r="G1704" t="s">
        <v>27</v>
      </c>
      <c r="H1704" t="s">
        <v>31</v>
      </c>
      <c r="I1704" t="str">
        <f>VLOOKUP(H1704,[1]CODE_SHEET!$A$2:$G$153,3,FALSE)</f>
        <v>Agaricia</v>
      </c>
      <c r="J1704" t="str">
        <f>VLOOKUP(H1704,[1]CODE_SHEET!$A$2:$G$153,4,FALSE)</f>
        <v>agaricites</v>
      </c>
      <c r="K1704" s="1">
        <v>15</v>
      </c>
      <c r="L1704" s="1">
        <v>10</v>
      </c>
      <c r="M1704" s="1">
        <v>18</v>
      </c>
      <c r="N1704">
        <f t="shared" si="80"/>
        <v>706.85834705770344</v>
      </c>
      <c r="O1704">
        <v>10</v>
      </c>
      <c r="P1704" t="s">
        <v>29</v>
      </c>
      <c r="Q1704" t="s">
        <v>30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f t="shared" si="81"/>
        <v>0</v>
      </c>
      <c r="Y1704">
        <f t="shared" ref="Y1704:Y1767" si="82">N1704-X1704</f>
        <v>706.85834705770344</v>
      </c>
    </row>
    <row r="1705" spans="1:25">
      <c r="A1705">
        <v>2021</v>
      </c>
      <c r="B1705" t="s">
        <v>25</v>
      </c>
      <c r="C1705">
        <v>29</v>
      </c>
      <c r="D1705" t="s">
        <v>79</v>
      </c>
      <c r="E1705">
        <v>32</v>
      </c>
      <c r="F1705">
        <v>1</v>
      </c>
      <c r="G1705" t="s">
        <v>27</v>
      </c>
      <c r="H1705" t="s">
        <v>34</v>
      </c>
      <c r="I1705" t="str">
        <f>VLOOKUP(H1705,[1]CODE_SHEET!$A$2:$G$153,3,FALSE)</f>
        <v>Porites</v>
      </c>
      <c r="J1705" t="str">
        <f>VLOOKUP(H1705,[1]CODE_SHEET!$A$2:$G$153,4,FALSE)</f>
        <v>astreoides</v>
      </c>
      <c r="K1705" s="1">
        <v>20</v>
      </c>
      <c r="L1705" s="1">
        <v>15</v>
      </c>
      <c r="M1705" s="1">
        <v>11</v>
      </c>
      <c r="N1705">
        <f t="shared" si="80"/>
        <v>604.75658581603511</v>
      </c>
      <c r="O1705">
        <v>10</v>
      </c>
      <c r="P1705" t="s">
        <v>29</v>
      </c>
      <c r="Q1705" t="s">
        <v>30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f t="shared" si="81"/>
        <v>0</v>
      </c>
      <c r="Y1705">
        <f t="shared" si="82"/>
        <v>604.75658581603511</v>
      </c>
    </row>
    <row r="1706" spans="1:25">
      <c r="A1706">
        <v>2021</v>
      </c>
      <c r="B1706" t="s">
        <v>25</v>
      </c>
      <c r="C1706">
        <v>29</v>
      </c>
      <c r="D1706" t="s">
        <v>79</v>
      </c>
      <c r="E1706">
        <v>32</v>
      </c>
      <c r="F1706">
        <v>1</v>
      </c>
      <c r="G1706" t="s">
        <v>27</v>
      </c>
      <c r="H1706" t="s">
        <v>31</v>
      </c>
      <c r="I1706" t="str">
        <f>VLOOKUP(H1706,[1]CODE_SHEET!$A$2:$G$153,3,FALSE)</f>
        <v>Agaricia</v>
      </c>
      <c r="J1706" t="str">
        <f>VLOOKUP(H1706,[1]CODE_SHEET!$A$2:$G$153,4,FALSE)</f>
        <v>agaricites</v>
      </c>
      <c r="K1706" s="1">
        <v>16</v>
      </c>
      <c r="L1706" s="1">
        <v>8</v>
      </c>
      <c r="M1706" s="1">
        <v>8</v>
      </c>
      <c r="N1706">
        <f t="shared" si="80"/>
        <v>301.59289474462014</v>
      </c>
      <c r="O1706">
        <v>10</v>
      </c>
      <c r="P1706" t="s">
        <v>29</v>
      </c>
      <c r="Q1706" t="s">
        <v>30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f t="shared" si="81"/>
        <v>0</v>
      </c>
      <c r="Y1706">
        <f t="shared" si="82"/>
        <v>301.59289474462014</v>
      </c>
    </row>
    <row r="1707" spans="1:25">
      <c r="A1707">
        <v>2021</v>
      </c>
      <c r="B1707" t="s">
        <v>25</v>
      </c>
      <c r="C1707">
        <v>29</v>
      </c>
      <c r="D1707" t="s">
        <v>79</v>
      </c>
      <c r="E1707">
        <v>32</v>
      </c>
      <c r="F1707">
        <v>1</v>
      </c>
      <c r="G1707" t="s">
        <v>27</v>
      </c>
      <c r="H1707" t="s">
        <v>33</v>
      </c>
      <c r="I1707" t="str">
        <f>VLOOKUP(H1707,[1]CODE_SHEET!$A$2:$G$153,3,FALSE)</f>
        <v>Orbicella</v>
      </c>
      <c r="J1707" t="str">
        <f>VLOOKUP(H1707,[1]CODE_SHEET!$A$2:$G$153,4,FALSE)</f>
        <v>annularis</v>
      </c>
      <c r="K1707" s="1">
        <v>20</v>
      </c>
      <c r="L1707" s="1">
        <v>10</v>
      </c>
      <c r="M1707" s="1">
        <v>11</v>
      </c>
      <c r="N1707">
        <f t="shared" si="80"/>
        <v>518.36278784231592</v>
      </c>
      <c r="O1707">
        <v>10</v>
      </c>
      <c r="P1707" t="s">
        <v>29</v>
      </c>
      <c r="Q1707" t="s">
        <v>30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5</v>
      </c>
      <c r="X1707">
        <f t="shared" si="81"/>
        <v>25.918139392115798</v>
      </c>
      <c r="Y1707">
        <f t="shared" si="82"/>
        <v>492.44464845020013</v>
      </c>
    </row>
    <row r="1708" spans="1:25">
      <c r="A1708">
        <v>2021</v>
      </c>
      <c r="B1708" t="s">
        <v>25</v>
      </c>
      <c r="C1708">
        <v>29</v>
      </c>
      <c r="D1708" t="s">
        <v>79</v>
      </c>
      <c r="E1708">
        <v>32</v>
      </c>
      <c r="F1708">
        <v>1</v>
      </c>
      <c r="G1708" t="s">
        <v>27</v>
      </c>
      <c r="H1708" t="s">
        <v>31</v>
      </c>
      <c r="I1708" t="str">
        <f>VLOOKUP(H1708,[1]CODE_SHEET!$A$2:$G$153,3,FALSE)</f>
        <v>Agaricia</v>
      </c>
      <c r="J1708" t="str">
        <f>VLOOKUP(H1708,[1]CODE_SHEET!$A$2:$G$153,4,FALSE)</f>
        <v>agaricites</v>
      </c>
      <c r="K1708" s="1">
        <v>12</v>
      </c>
      <c r="L1708" s="1">
        <v>6</v>
      </c>
      <c r="M1708" s="1">
        <v>11</v>
      </c>
      <c r="N1708">
        <f t="shared" si="80"/>
        <v>311.01767270538954</v>
      </c>
      <c r="O1708">
        <v>10</v>
      </c>
      <c r="P1708" t="s">
        <v>47</v>
      </c>
      <c r="Q1708" t="s">
        <v>85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f t="shared" si="81"/>
        <v>0</v>
      </c>
      <c r="Y1708">
        <f t="shared" si="82"/>
        <v>311.01767270538954</v>
      </c>
    </row>
    <row r="1709" spans="1:25">
      <c r="A1709">
        <v>2021</v>
      </c>
      <c r="B1709" t="s">
        <v>25</v>
      </c>
      <c r="C1709">
        <v>29</v>
      </c>
      <c r="D1709" t="s">
        <v>79</v>
      </c>
      <c r="E1709">
        <v>32</v>
      </c>
      <c r="F1709">
        <v>1</v>
      </c>
      <c r="G1709" t="s">
        <v>27</v>
      </c>
      <c r="H1709" t="s">
        <v>37</v>
      </c>
      <c r="I1709" t="str">
        <f>VLOOKUP(H1709,[1]CODE_SHEET!$A$2:$G$153,3,FALSE)</f>
        <v>Agaricia</v>
      </c>
      <c r="J1709" t="str">
        <f>VLOOKUP(H1709,[1]CODE_SHEET!$A$2:$G$153,4,FALSE)</f>
        <v>larmarcki</v>
      </c>
      <c r="K1709" s="1">
        <v>15</v>
      </c>
      <c r="L1709" s="1">
        <v>12</v>
      </c>
      <c r="M1709" s="1">
        <v>5</v>
      </c>
      <c r="N1709">
        <f t="shared" si="80"/>
        <v>212.05750411731103</v>
      </c>
      <c r="O1709">
        <v>10</v>
      </c>
      <c r="P1709" t="s">
        <v>29</v>
      </c>
      <c r="Q1709" t="s">
        <v>30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f t="shared" si="81"/>
        <v>0</v>
      </c>
      <c r="Y1709">
        <f t="shared" si="82"/>
        <v>212.05750411731103</v>
      </c>
    </row>
    <row r="1710" spans="1:25">
      <c r="A1710">
        <v>2021</v>
      </c>
      <c r="B1710" t="s">
        <v>25</v>
      </c>
      <c r="C1710">
        <v>29</v>
      </c>
      <c r="D1710" t="s">
        <v>79</v>
      </c>
      <c r="E1710">
        <v>32</v>
      </c>
      <c r="F1710">
        <v>1</v>
      </c>
      <c r="G1710" t="s">
        <v>27</v>
      </c>
      <c r="H1710" t="s">
        <v>31</v>
      </c>
      <c r="I1710" t="str">
        <f>VLOOKUP(H1710,[1]CODE_SHEET!$A$2:$G$153,3,FALSE)</f>
        <v>Agaricia</v>
      </c>
      <c r="J1710" t="str">
        <f>VLOOKUP(H1710,[1]CODE_SHEET!$A$2:$G$153,4,FALSE)</f>
        <v>agaricites</v>
      </c>
      <c r="K1710" s="1">
        <v>30</v>
      </c>
      <c r="L1710" s="1">
        <v>30</v>
      </c>
      <c r="M1710" s="1">
        <v>31</v>
      </c>
      <c r="N1710">
        <f t="shared" si="80"/>
        <v>2921.6811678385075</v>
      </c>
      <c r="O1710">
        <v>10</v>
      </c>
      <c r="P1710" t="s">
        <v>47</v>
      </c>
      <c r="Q1710" t="s">
        <v>85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60</v>
      </c>
      <c r="X1710">
        <f t="shared" si="81"/>
        <v>1753.0087007031045</v>
      </c>
      <c r="Y1710">
        <f t="shared" si="82"/>
        <v>1168.6724671354029</v>
      </c>
    </row>
    <row r="1711" spans="1:25">
      <c r="A1711">
        <v>2021</v>
      </c>
      <c r="B1711" t="s">
        <v>25</v>
      </c>
      <c r="C1711">
        <v>29</v>
      </c>
      <c r="D1711" t="s">
        <v>79</v>
      </c>
      <c r="E1711">
        <v>32</v>
      </c>
      <c r="F1711">
        <v>1</v>
      </c>
      <c r="G1711" t="s">
        <v>27</v>
      </c>
      <c r="H1711" t="s">
        <v>34</v>
      </c>
      <c r="I1711" t="str">
        <f>VLOOKUP(H1711,[1]CODE_SHEET!$A$2:$G$153,3,FALSE)</f>
        <v>Porites</v>
      </c>
      <c r="J1711" t="str">
        <f>VLOOKUP(H1711,[1]CODE_SHEET!$A$2:$G$153,4,FALSE)</f>
        <v>astreoides</v>
      </c>
      <c r="K1711" s="1">
        <v>10</v>
      </c>
      <c r="L1711" s="1">
        <v>6</v>
      </c>
      <c r="M1711" s="1">
        <v>2</v>
      </c>
      <c r="N1711">
        <f t="shared" si="80"/>
        <v>50.26548245743669</v>
      </c>
      <c r="O1711">
        <v>10</v>
      </c>
      <c r="P1711" t="s">
        <v>29</v>
      </c>
      <c r="Q1711" t="s">
        <v>30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f t="shared" si="81"/>
        <v>0</v>
      </c>
      <c r="Y1711">
        <f t="shared" si="82"/>
        <v>50.26548245743669</v>
      </c>
    </row>
    <row r="1712" spans="1:25">
      <c r="A1712">
        <v>2021</v>
      </c>
      <c r="B1712" t="s">
        <v>25</v>
      </c>
      <c r="C1712">
        <v>29</v>
      </c>
      <c r="D1712" t="s">
        <v>79</v>
      </c>
      <c r="E1712">
        <v>32</v>
      </c>
      <c r="F1712">
        <v>1</v>
      </c>
      <c r="G1712" t="s">
        <v>27</v>
      </c>
      <c r="H1712" t="s">
        <v>31</v>
      </c>
      <c r="I1712" t="str">
        <f>VLOOKUP(H1712,[1]CODE_SHEET!$A$2:$G$153,3,FALSE)</f>
        <v>Agaricia</v>
      </c>
      <c r="J1712" t="str">
        <f>VLOOKUP(H1712,[1]CODE_SHEET!$A$2:$G$153,4,FALSE)</f>
        <v>agaricites</v>
      </c>
      <c r="K1712" s="1">
        <v>15</v>
      </c>
      <c r="L1712" s="1">
        <v>10</v>
      </c>
      <c r="M1712" s="1">
        <v>8</v>
      </c>
      <c r="N1712">
        <f t="shared" si="80"/>
        <v>314.15926535897927</v>
      </c>
      <c r="O1712">
        <v>10</v>
      </c>
      <c r="P1712" t="s">
        <v>29</v>
      </c>
      <c r="Q1712" t="s">
        <v>30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f t="shared" si="81"/>
        <v>0</v>
      </c>
      <c r="Y1712">
        <f t="shared" si="82"/>
        <v>314.15926535897927</v>
      </c>
    </row>
    <row r="1713" spans="1:25">
      <c r="A1713">
        <v>2021</v>
      </c>
      <c r="B1713" t="s">
        <v>25</v>
      </c>
      <c r="C1713">
        <v>29</v>
      </c>
      <c r="D1713" t="s">
        <v>79</v>
      </c>
      <c r="E1713">
        <v>32</v>
      </c>
      <c r="F1713">
        <v>1</v>
      </c>
      <c r="G1713" t="s">
        <v>27</v>
      </c>
      <c r="H1713" t="s">
        <v>34</v>
      </c>
      <c r="I1713" t="str">
        <f>VLOOKUP(H1713,[1]CODE_SHEET!$A$2:$G$153,3,FALSE)</f>
        <v>Porites</v>
      </c>
      <c r="J1713" t="str">
        <f>VLOOKUP(H1713,[1]CODE_SHEET!$A$2:$G$153,4,FALSE)</f>
        <v>astreoides</v>
      </c>
      <c r="K1713" s="1">
        <v>32</v>
      </c>
      <c r="L1713" s="1">
        <v>30</v>
      </c>
      <c r="M1713" s="1">
        <v>11</v>
      </c>
      <c r="N1713">
        <f t="shared" si="80"/>
        <v>1071.2830948741193</v>
      </c>
      <c r="O1713">
        <v>10</v>
      </c>
      <c r="P1713" t="s">
        <v>29</v>
      </c>
      <c r="Q1713" t="s">
        <v>30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f t="shared" si="81"/>
        <v>0</v>
      </c>
      <c r="Y1713">
        <f t="shared" si="82"/>
        <v>1071.2830948741193</v>
      </c>
    </row>
    <row r="1714" spans="1:25">
      <c r="A1714">
        <v>2021</v>
      </c>
      <c r="B1714" t="s">
        <v>25</v>
      </c>
      <c r="C1714">
        <v>29</v>
      </c>
      <c r="D1714" t="s">
        <v>79</v>
      </c>
      <c r="E1714">
        <v>32</v>
      </c>
      <c r="F1714">
        <v>1</v>
      </c>
      <c r="G1714" t="s">
        <v>27</v>
      </c>
      <c r="H1714" t="s">
        <v>43</v>
      </c>
      <c r="I1714" t="str">
        <f>VLOOKUP(H1714,[1]CODE_SHEET!$A$2:$G$153,3,FALSE)</f>
        <v>Eusmilia</v>
      </c>
      <c r="J1714" t="str">
        <f>VLOOKUP(H1714,[1]CODE_SHEET!$A$2:$G$153,4,FALSE)</f>
        <v>fastigiata</v>
      </c>
      <c r="K1714" s="1">
        <v>12</v>
      </c>
      <c r="L1714" s="1">
        <v>10</v>
      </c>
      <c r="M1714" s="1">
        <v>5</v>
      </c>
      <c r="N1714">
        <f t="shared" si="80"/>
        <v>172.7875959474386</v>
      </c>
      <c r="O1714">
        <v>10</v>
      </c>
      <c r="P1714" t="s">
        <v>29</v>
      </c>
      <c r="Q1714" t="s">
        <v>30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f t="shared" si="81"/>
        <v>0</v>
      </c>
      <c r="Y1714">
        <f t="shared" si="82"/>
        <v>172.7875959474386</v>
      </c>
    </row>
    <row r="1715" spans="1:25">
      <c r="A1715">
        <v>2021</v>
      </c>
      <c r="B1715" t="s">
        <v>25</v>
      </c>
      <c r="C1715">
        <v>29</v>
      </c>
      <c r="D1715" t="s">
        <v>79</v>
      </c>
      <c r="E1715">
        <v>32</v>
      </c>
      <c r="F1715">
        <v>1</v>
      </c>
      <c r="G1715" t="s">
        <v>27</v>
      </c>
      <c r="H1715" t="s">
        <v>34</v>
      </c>
      <c r="I1715" t="str">
        <f>VLOOKUP(H1715,[1]CODE_SHEET!$A$2:$G$153,3,FALSE)</f>
        <v>Porites</v>
      </c>
      <c r="J1715" t="str">
        <f>VLOOKUP(H1715,[1]CODE_SHEET!$A$2:$G$153,4,FALSE)</f>
        <v>astreoides</v>
      </c>
      <c r="K1715" s="1">
        <v>5</v>
      </c>
      <c r="L1715" s="1">
        <v>5</v>
      </c>
      <c r="M1715" s="1">
        <v>2</v>
      </c>
      <c r="N1715">
        <f t="shared" si="80"/>
        <v>31.415926535897931</v>
      </c>
      <c r="O1715">
        <v>10</v>
      </c>
      <c r="P1715" t="s">
        <v>29</v>
      </c>
      <c r="Q1715" t="s">
        <v>30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f t="shared" si="81"/>
        <v>0</v>
      </c>
      <c r="Y1715">
        <f t="shared" si="82"/>
        <v>31.415926535897931</v>
      </c>
    </row>
    <row r="1716" spans="1:25">
      <c r="A1716">
        <v>2021</v>
      </c>
      <c r="B1716" t="s">
        <v>25</v>
      </c>
      <c r="C1716">
        <v>29</v>
      </c>
      <c r="D1716" t="s">
        <v>79</v>
      </c>
      <c r="E1716">
        <v>32</v>
      </c>
      <c r="F1716">
        <v>1</v>
      </c>
      <c r="G1716" t="s">
        <v>27</v>
      </c>
      <c r="H1716" t="s">
        <v>31</v>
      </c>
      <c r="I1716" t="str">
        <f>VLOOKUP(H1716,[1]CODE_SHEET!$A$2:$G$153,3,FALSE)</f>
        <v>Agaricia</v>
      </c>
      <c r="J1716" t="str">
        <f>VLOOKUP(H1716,[1]CODE_SHEET!$A$2:$G$153,4,FALSE)</f>
        <v>agaricites</v>
      </c>
      <c r="K1716" s="1">
        <v>55</v>
      </c>
      <c r="L1716" s="1">
        <v>30</v>
      </c>
      <c r="M1716" s="1">
        <v>25</v>
      </c>
      <c r="N1716">
        <f t="shared" si="80"/>
        <v>3337.9421944391552</v>
      </c>
      <c r="O1716">
        <v>10</v>
      </c>
      <c r="P1716" t="s">
        <v>29</v>
      </c>
      <c r="Q1716" t="s">
        <v>30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f t="shared" si="81"/>
        <v>0</v>
      </c>
      <c r="Y1716">
        <f t="shared" si="82"/>
        <v>3337.9421944391552</v>
      </c>
    </row>
    <row r="1717" spans="1:25">
      <c r="A1717">
        <v>2021</v>
      </c>
      <c r="B1717" t="s">
        <v>25</v>
      </c>
      <c r="C1717">
        <v>29</v>
      </c>
      <c r="D1717" t="s">
        <v>79</v>
      </c>
      <c r="E1717">
        <v>32</v>
      </c>
      <c r="F1717">
        <v>1</v>
      </c>
      <c r="G1717" t="s">
        <v>27</v>
      </c>
      <c r="H1717" t="s">
        <v>32</v>
      </c>
      <c r="I1717" t="str">
        <f>VLOOKUP(H1717,[1]CODE_SHEET!$A$2:$G$153,3,FALSE)</f>
        <v>Porites</v>
      </c>
      <c r="J1717" t="str">
        <f>VLOOKUP(H1717,[1]CODE_SHEET!$A$2:$G$153,4,FALSE)</f>
        <v>porites</v>
      </c>
      <c r="K1717" s="1">
        <v>50</v>
      </c>
      <c r="L1717" s="1">
        <v>35</v>
      </c>
      <c r="M1717" s="1">
        <v>11</v>
      </c>
      <c r="N1717">
        <f t="shared" si="80"/>
        <v>1468.6945655532281</v>
      </c>
      <c r="O1717">
        <v>10</v>
      </c>
      <c r="P1717" t="s">
        <v>29</v>
      </c>
      <c r="Q1717" t="s">
        <v>30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45</v>
      </c>
      <c r="X1717">
        <f t="shared" si="81"/>
        <v>660.91255449895266</v>
      </c>
      <c r="Y1717">
        <f t="shared" si="82"/>
        <v>807.78201105427547</v>
      </c>
    </row>
    <row r="1718" spans="1:25">
      <c r="A1718">
        <v>2021</v>
      </c>
      <c r="B1718" t="s">
        <v>25</v>
      </c>
      <c r="C1718">
        <v>29</v>
      </c>
      <c r="D1718" t="s">
        <v>79</v>
      </c>
      <c r="E1718">
        <v>32</v>
      </c>
      <c r="F1718">
        <v>1</v>
      </c>
      <c r="G1718" t="s">
        <v>27</v>
      </c>
      <c r="H1718" t="s">
        <v>31</v>
      </c>
      <c r="I1718" t="str">
        <f>VLOOKUP(H1718,[1]CODE_SHEET!$A$2:$G$153,3,FALSE)</f>
        <v>Agaricia</v>
      </c>
      <c r="J1718" t="str">
        <f>VLOOKUP(H1718,[1]CODE_SHEET!$A$2:$G$153,4,FALSE)</f>
        <v>agaricites</v>
      </c>
      <c r="K1718" s="1">
        <v>10</v>
      </c>
      <c r="L1718" s="1">
        <v>6</v>
      </c>
      <c r="M1718" s="1">
        <v>5</v>
      </c>
      <c r="N1718">
        <f t="shared" si="80"/>
        <v>125.66370614359172</v>
      </c>
      <c r="O1718">
        <v>10</v>
      </c>
      <c r="P1718" t="s">
        <v>29</v>
      </c>
      <c r="Q1718" t="s">
        <v>30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f t="shared" si="81"/>
        <v>0</v>
      </c>
      <c r="Y1718">
        <f t="shared" si="82"/>
        <v>125.66370614359172</v>
      </c>
    </row>
    <row r="1719" spans="1:25">
      <c r="A1719">
        <v>2021</v>
      </c>
      <c r="B1719" t="s">
        <v>25</v>
      </c>
      <c r="C1719">
        <v>29</v>
      </c>
      <c r="D1719" t="s">
        <v>79</v>
      </c>
      <c r="E1719">
        <v>32</v>
      </c>
      <c r="F1719">
        <v>1</v>
      </c>
      <c r="G1719" t="s">
        <v>27</v>
      </c>
      <c r="H1719" t="s">
        <v>34</v>
      </c>
      <c r="I1719" t="str">
        <f>VLOOKUP(H1719,[1]CODE_SHEET!$A$2:$G$153,3,FALSE)</f>
        <v>Porites</v>
      </c>
      <c r="J1719" t="str">
        <f>VLOOKUP(H1719,[1]CODE_SHEET!$A$2:$G$153,4,FALSE)</f>
        <v>astreoides</v>
      </c>
      <c r="K1719" s="1">
        <v>6</v>
      </c>
      <c r="L1719" s="1">
        <v>6</v>
      </c>
      <c r="M1719" s="1">
        <v>2</v>
      </c>
      <c r="N1719">
        <f t="shared" si="80"/>
        <v>37.699111843077517</v>
      </c>
      <c r="O1719">
        <v>10</v>
      </c>
      <c r="P1719" t="s">
        <v>29</v>
      </c>
      <c r="Q1719" t="s">
        <v>30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f t="shared" si="81"/>
        <v>0</v>
      </c>
      <c r="Y1719">
        <f t="shared" si="82"/>
        <v>37.699111843077517</v>
      </c>
    </row>
    <row r="1720" spans="1:25">
      <c r="A1720">
        <v>2021</v>
      </c>
      <c r="B1720" t="s">
        <v>25</v>
      </c>
      <c r="C1720">
        <v>29</v>
      </c>
      <c r="D1720" t="s">
        <v>79</v>
      </c>
      <c r="E1720">
        <v>32</v>
      </c>
      <c r="F1720">
        <v>1</v>
      </c>
      <c r="G1720" t="s">
        <v>27</v>
      </c>
      <c r="H1720" t="s">
        <v>40</v>
      </c>
      <c r="I1720" t="str">
        <f>VLOOKUP(H1720,[1]CODE_SHEET!$A$2:$G$153,3,FALSE)</f>
        <v>Siderastrea</v>
      </c>
      <c r="J1720" t="str">
        <f>VLOOKUP(H1720,[1]CODE_SHEET!$A$2:$G$153,4,FALSE)</f>
        <v>siderea</v>
      </c>
      <c r="K1720" s="1">
        <v>18</v>
      </c>
      <c r="L1720" s="1">
        <v>12</v>
      </c>
      <c r="M1720" s="1">
        <v>3</v>
      </c>
      <c r="N1720">
        <f t="shared" si="80"/>
        <v>141.37166941154069</v>
      </c>
      <c r="O1720">
        <v>10</v>
      </c>
      <c r="P1720" t="s">
        <v>29</v>
      </c>
      <c r="Q1720" t="s">
        <v>30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f t="shared" si="81"/>
        <v>0</v>
      </c>
      <c r="Y1720">
        <f t="shared" si="82"/>
        <v>141.37166941154069</v>
      </c>
    </row>
    <row r="1721" spans="1:25">
      <c r="A1721">
        <v>2021</v>
      </c>
      <c r="B1721" t="s">
        <v>25</v>
      </c>
      <c r="C1721">
        <v>29</v>
      </c>
      <c r="D1721" t="s">
        <v>79</v>
      </c>
      <c r="E1721">
        <v>32</v>
      </c>
      <c r="F1721">
        <v>1</v>
      </c>
      <c r="G1721" t="s">
        <v>27</v>
      </c>
      <c r="H1721" t="s">
        <v>34</v>
      </c>
      <c r="I1721" t="str">
        <f>VLOOKUP(H1721,[1]CODE_SHEET!$A$2:$G$153,3,FALSE)</f>
        <v>Porites</v>
      </c>
      <c r="J1721" t="str">
        <f>VLOOKUP(H1721,[1]CODE_SHEET!$A$2:$G$153,4,FALSE)</f>
        <v>astreoides</v>
      </c>
      <c r="K1721" s="1">
        <v>10</v>
      </c>
      <c r="L1721" s="1">
        <v>12</v>
      </c>
      <c r="M1721" s="1">
        <v>2</v>
      </c>
      <c r="N1721">
        <f t="shared" si="80"/>
        <v>69.115038378975441</v>
      </c>
      <c r="O1721">
        <v>10</v>
      </c>
      <c r="P1721" t="s">
        <v>29</v>
      </c>
      <c r="Q1721" t="s">
        <v>30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f t="shared" si="81"/>
        <v>0</v>
      </c>
      <c r="Y1721">
        <f t="shared" si="82"/>
        <v>69.115038378975441</v>
      </c>
    </row>
    <row r="1722" spans="1:25">
      <c r="A1722">
        <v>2021</v>
      </c>
      <c r="B1722" t="s">
        <v>25</v>
      </c>
      <c r="C1722">
        <v>29</v>
      </c>
      <c r="D1722" t="s">
        <v>79</v>
      </c>
      <c r="E1722">
        <v>32</v>
      </c>
      <c r="F1722">
        <v>1</v>
      </c>
      <c r="G1722" t="s">
        <v>27</v>
      </c>
      <c r="H1722" t="s">
        <v>31</v>
      </c>
      <c r="I1722" t="str">
        <f>VLOOKUP(H1722,[1]CODE_SHEET!$A$2:$G$153,3,FALSE)</f>
        <v>Agaricia</v>
      </c>
      <c r="J1722" t="str">
        <f>VLOOKUP(H1722,[1]CODE_SHEET!$A$2:$G$153,4,FALSE)</f>
        <v>agaricites</v>
      </c>
      <c r="K1722" s="1">
        <v>8</v>
      </c>
      <c r="L1722" s="1">
        <v>8</v>
      </c>
      <c r="M1722" s="1">
        <v>2</v>
      </c>
      <c r="N1722">
        <f t="shared" si="80"/>
        <v>50.26548245743669</v>
      </c>
      <c r="O1722">
        <v>10</v>
      </c>
      <c r="P1722" t="s">
        <v>29</v>
      </c>
      <c r="Q1722" t="s">
        <v>30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f t="shared" si="81"/>
        <v>0</v>
      </c>
      <c r="Y1722">
        <f t="shared" si="82"/>
        <v>50.26548245743669</v>
      </c>
    </row>
    <row r="1723" spans="1:25">
      <c r="A1723">
        <v>2021</v>
      </c>
      <c r="B1723" t="s">
        <v>25</v>
      </c>
      <c r="C1723">
        <v>29</v>
      </c>
      <c r="D1723" t="s">
        <v>79</v>
      </c>
      <c r="E1723">
        <v>32</v>
      </c>
      <c r="F1723">
        <v>1</v>
      </c>
      <c r="G1723" t="s">
        <v>27</v>
      </c>
      <c r="H1723" t="s">
        <v>34</v>
      </c>
      <c r="I1723" t="str">
        <f>VLOOKUP(H1723,[1]CODE_SHEET!$A$2:$G$153,3,FALSE)</f>
        <v>Porites</v>
      </c>
      <c r="J1723" t="str">
        <f>VLOOKUP(H1723,[1]CODE_SHEET!$A$2:$G$153,4,FALSE)</f>
        <v>astreoides</v>
      </c>
      <c r="K1723" s="1">
        <v>25</v>
      </c>
      <c r="L1723" s="1">
        <v>22</v>
      </c>
      <c r="M1723" s="1">
        <v>11</v>
      </c>
      <c r="N1723">
        <f t="shared" si="80"/>
        <v>812.10170095296144</v>
      </c>
      <c r="O1723">
        <v>10</v>
      </c>
      <c r="P1723" t="s">
        <v>29</v>
      </c>
      <c r="Q1723" t="s">
        <v>30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10</v>
      </c>
      <c r="X1723">
        <f t="shared" si="81"/>
        <v>81.210170095296149</v>
      </c>
      <c r="Y1723">
        <f t="shared" si="82"/>
        <v>730.89153085766532</v>
      </c>
    </row>
    <row r="1724" spans="1:25">
      <c r="A1724">
        <v>2021</v>
      </c>
      <c r="B1724" t="s">
        <v>25</v>
      </c>
      <c r="C1724">
        <v>29</v>
      </c>
      <c r="D1724" t="s">
        <v>79</v>
      </c>
      <c r="E1724">
        <v>32</v>
      </c>
      <c r="F1724">
        <v>1</v>
      </c>
      <c r="G1724" t="s">
        <v>27</v>
      </c>
      <c r="H1724" t="s">
        <v>31</v>
      </c>
      <c r="I1724" t="str">
        <f>VLOOKUP(H1724,[1]CODE_SHEET!$A$2:$G$153,3,FALSE)</f>
        <v>Agaricia</v>
      </c>
      <c r="J1724" t="str">
        <f>VLOOKUP(H1724,[1]CODE_SHEET!$A$2:$G$153,4,FALSE)</f>
        <v>agaricites</v>
      </c>
      <c r="K1724" s="1">
        <v>16</v>
      </c>
      <c r="L1724" s="1">
        <v>15</v>
      </c>
      <c r="M1724" s="1">
        <v>21</v>
      </c>
      <c r="N1724">
        <f t="shared" si="80"/>
        <v>1022.5884087434777</v>
      </c>
      <c r="O1724">
        <v>10</v>
      </c>
      <c r="P1724" t="s">
        <v>47</v>
      </c>
      <c r="Q1724" t="s">
        <v>85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</v>
      </c>
      <c r="X1724">
        <f t="shared" si="81"/>
        <v>51.129420437173884</v>
      </c>
      <c r="Y1724">
        <f t="shared" si="82"/>
        <v>971.45898830630381</v>
      </c>
    </row>
    <row r="1725" spans="1:25">
      <c r="A1725">
        <v>2021</v>
      </c>
      <c r="B1725" t="s">
        <v>25</v>
      </c>
      <c r="C1725">
        <v>29</v>
      </c>
      <c r="D1725" t="s">
        <v>79</v>
      </c>
      <c r="E1725">
        <v>32</v>
      </c>
      <c r="F1725">
        <v>1</v>
      </c>
      <c r="G1725" t="s">
        <v>27</v>
      </c>
      <c r="H1725" t="s">
        <v>28</v>
      </c>
      <c r="I1725" t="str">
        <f>VLOOKUP(H1725,[1]CODE_SHEET!$A$2:$G$153,3,FALSE)</f>
        <v>Mancina</v>
      </c>
      <c r="J1725" t="str">
        <f>VLOOKUP(H1725,[1]CODE_SHEET!$A$2:$G$153,4,FALSE)</f>
        <v>areolata</v>
      </c>
      <c r="K1725" s="1">
        <v>6</v>
      </c>
      <c r="L1725" s="1">
        <v>5</v>
      </c>
      <c r="M1725" s="1">
        <v>2</v>
      </c>
      <c r="N1725">
        <f t="shared" si="80"/>
        <v>34.557519189487721</v>
      </c>
      <c r="O1725">
        <v>10</v>
      </c>
      <c r="P1725" t="s">
        <v>29</v>
      </c>
      <c r="Q1725" t="s">
        <v>30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f t="shared" si="81"/>
        <v>0</v>
      </c>
      <c r="Y1725">
        <f t="shared" si="82"/>
        <v>34.557519189487721</v>
      </c>
    </row>
    <row r="1726" spans="1:25">
      <c r="A1726">
        <v>2021</v>
      </c>
      <c r="B1726" t="s">
        <v>25</v>
      </c>
      <c r="C1726">
        <v>29</v>
      </c>
      <c r="D1726" t="s">
        <v>79</v>
      </c>
      <c r="E1726">
        <v>32</v>
      </c>
      <c r="F1726">
        <v>1</v>
      </c>
      <c r="G1726" t="s">
        <v>27</v>
      </c>
      <c r="H1726" t="s">
        <v>55</v>
      </c>
      <c r="I1726" t="str">
        <f>VLOOKUP(H1726,[1]CODE_SHEET!$A$2:$G$153,3,FALSE)</f>
        <v>Orbicella</v>
      </c>
      <c r="J1726" t="str">
        <f>VLOOKUP(H1726,[1]CODE_SHEET!$A$2:$G$153,4,FALSE)</f>
        <v>franksi</v>
      </c>
      <c r="K1726" s="1">
        <v>65</v>
      </c>
      <c r="L1726" s="1">
        <v>35</v>
      </c>
      <c r="M1726" s="1">
        <v>13</v>
      </c>
      <c r="N1726">
        <f t="shared" si="80"/>
        <v>2042.0352248333656</v>
      </c>
      <c r="O1726">
        <v>10</v>
      </c>
      <c r="P1726" t="s">
        <v>29</v>
      </c>
      <c r="Q1726" t="s">
        <v>30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f t="shared" si="81"/>
        <v>0</v>
      </c>
      <c r="Y1726">
        <f t="shared" si="82"/>
        <v>2042.0352248333656</v>
      </c>
    </row>
    <row r="1727" spans="1:25">
      <c r="A1727">
        <v>2021</v>
      </c>
      <c r="B1727" t="s">
        <v>25</v>
      </c>
      <c r="C1727">
        <v>29</v>
      </c>
      <c r="D1727" t="s">
        <v>79</v>
      </c>
      <c r="E1727">
        <v>32</v>
      </c>
      <c r="F1727">
        <v>1</v>
      </c>
      <c r="G1727" t="s">
        <v>27</v>
      </c>
      <c r="H1727" t="s">
        <v>57</v>
      </c>
      <c r="I1727" t="str">
        <f>VLOOKUP(H1727,[1]CODE_SHEET!$A$2:$G$153,3,FALSE)</f>
        <v>Isophyllia</v>
      </c>
      <c r="J1727" t="str">
        <f>VLOOKUP(H1727,[1]CODE_SHEET!$A$2:$G$153,4,FALSE)</f>
        <v>sinuosa</v>
      </c>
      <c r="K1727" s="1">
        <v>10</v>
      </c>
      <c r="L1727" s="1">
        <v>10</v>
      </c>
      <c r="M1727" s="1">
        <v>5</v>
      </c>
      <c r="N1727">
        <f t="shared" si="80"/>
        <v>157.07963267948966</v>
      </c>
      <c r="O1727">
        <v>10</v>
      </c>
      <c r="P1727" t="s">
        <v>29</v>
      </c>
      <c r="Q1727" t="s">
        <v>30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f t="shared" si="81"/>
        <v>0</v>
      </c>
      <c r="Y1727">
        <f t="shared" si="82"/>
        <v>157.07963267948966</v>
      </c>
    </row>
    <row r="1728" spans="1:25">
      <c r="A1728">
        <v>2021</v>
      </c>
      <c r="B1728" t="s">
        <v>25</v>
      </c>
      <c r="C1728">
        <v>29</v>
      </c>
      <c r="D1728" t="s">
        <v>79</v>
      </c>
      <c r="E1728">
        <v>32</v>
      </c>
      <c r="F1728">
        <v>1</v>
      </c>
      <c r="G1728" t="s">
        <v>27</v>
      </c>
      <c r="H1728" t="s">
        <v>31</v>
      </c>
      <c r="I1728" t="str">
        <f>VLOOKUP(H1728,[1]CODE_SHEET!$A$2:$G$153,3,FALSE)</f>
        <v>Agaricia</v>
      </c>
      <c r="J1728" t="str">
        <f>VLOOKUP(H1728,[1]CODE_SHEET!$A$2:$G$153,4,FALSE)</f>
        <v>agaricites</v>
      </c>
      <c r="K1728" s="1">
        <v>10</v>
      </c>
      <c r="L1728" s="1">
        <v>10</v>
      </c>
      <c r="M1728" s="1">
        <v>5</v>
      </c>
      <c r="N1728">
        <f t="shared" si="80"/>
        <v>157.07963267948966</v>
      </c>
      <c r="O1728">
        <v>10</v>
      </c>
      <c r="P1728" t="s">
        <v>29</v>
      </c>
      <c r="Q1728" t="s">
        <v>30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f t="shared" si="81"/>
        <v>0</v>
      </c>
      <c r="Y1728">
        <f t="shared" si="82"/>
        <v>157.07963267948966</v>
      </c>
    </row>
    <row r="1729" spans="1:25">
      <c r="A1729">
        <v>2021</v>
      </c>
      <c r="B1729" t="s">
        <v>25</v>
      </c>
      <c r="C1729">
        <v>29</v>
      </c>
      <c r="D1729" t="s">
        <v>79</v>
      </c>
      <c r="E1729">
        <v>32</v>
      </c>
      <c r="F1729">
        <v>1</v>
      </c>
      <c r="G1729" t="s">
        <v>27</v>
      </c>
      <c r="H1729" t="s">
        <v>31</v>
      </c>
      <c r="I1729" t="str">
        <f>VLOOKUP(H1729,[1]CODE_SHEET!$A$2:$G$153,3,FALSE)</f>
        <v>Agaricia</v>
      </c>
      <c r="J1729" t="str">
        <f>VLOOKUP(H1729,[1]CODE_SHEET!$A$2:$G$153,4,FALSE)</f>
        <v>agaricites</v>
      </c>
      <c r="K1729" s="1">
        <v>6</v>
      </c>
      <c r="L1729" s="1">
        <v>6</v>
      </c>
      <c r="M1729" s="1">
        <v>4</v>
      </c>
      <c r="N1729">
        <f t="shared" si="80"/>
        <v>75.398223686155035</v>
      </c>
      <c r="O1729">
        <v>10</v>
      </c>
      <c r="P1729" t="s">
        <v>29</v>
      </c>
      <c r="Q1729" t="s">
        <v>30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f t="shared" si="81"/>
        <v>0</v>
      </c>
      <c r="Y1729">
        <f t="shared" si="82"/>
        <v>75.398223686155035</v>
      </c>
    </row>
    <row r="1730" spans="1:25">
      <c r="A1730">
        <v>2021</v>
      </c>
      <c r="B1730" t="s">
        <v>25</v>
      </c>
      <c r="C1730">
        <v>29</v>
      </c>
      <c r="D1730" t="s">
        <v>79</v>
      </c>
      <c r="E1730">
        <v>32</v>
      </c>
      <c r="F1730">
        <v>1</v>
      </c>
      <c r="G1730" t="s">
        <v>27</v>
      </c>
      <c r="H1730" t="s">
        <v>31</v>
      </c>
      <c r="I1730" t="str">
        <f>VLOOKUP(H1730,[1]CODE_SHEET!$A$2:$G$153,3,FALSE)</f>
        <v>Agaricia</v>
      </c>
      <c r="J1730" t="str">
        <f>VLOOKUP(H1730,[1]CODE_SHEET!$A$2:$G$153,4,FALSE)</f>
        <v>agaricites</v>
      </c>
      <c r="K1730" s="1">
        <v>6</v>
      </c>
      <c r="L1730" s="1">
        <v>5</v>
      </c>
      <c r="M1730" s="1">
        <v>4</v>
      </c>
      <c r="N1730">
        <f t="shared" si="80"/>
        <v>69.115038378975441</v>
      </c>
      <c r="O1730">
        <v>10</v>
      </c>
      <c r="P1730" t="s">
        <v>29</v>
      </c>
      <c r="Q1730" t="s">
        <v>30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f t="shared" si="81"/>
        <v>0</v>
      </c>
      <c r="Y1730">
        <f t="shared" si="82"/>
        <v>69.115038378975441</v>
      </c>
    </row>
    <row r="1731" spans="1:25">
      <c r="A1731">
        <v>2021</v>
      </c>
      <c r="B1731" t="s">
        <v>25</v>
      </c>
      <c r="C1731">
        <v>29</v>
      </c>
      <c r="D1731" t="s">
        <v>79</v>
      </c>
      <c r="E1731">
        <v>32</v>
      </c>
      <c r="F1731">
        <v>1</v>
      </c>
      <c r="G1731" t="s">
        <v>27</v>
      </c>
      <c r="H1731" t="s">
        <v>34</v>
      </c>
      <c r="I1731" t="str">
        <f>VLOOKUP(H1731,[1]CODE_SHEET!$A$2:$G$153,3,FALSE)</f>
        <v>Porites</v>
      </c>
      <c r="J1731" t="str">
        <f>VLOOKUP(H1731,[1]CODE_SHEET!$A$2:$G$153,4,FALSE)</f>
        <v>astreoides</v>
      </c>
      <c r="K1731" s="1">
        <v>8</v>
      </c>
      <c r="L1731" s="1">
        <v>10</v>
      </c>
      <c r="M1731" s="1">
        <v>5</v>
      </c>
      <c r="N1731">
        <f t="shared" ref="N1731:N1794" si="83">PI()*(K1731/2)*M1731+PI()*(L1731/2)*M1731</f>
        <v>141.37166941154069</v>
      </c>
      <c r="O1731">
        <v>10</v>
      </c>
      <c r="P1731" t="s">
        <v>29</v>
      </c>
      <c r="Q1731" t="s">
        <v>30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f t="shared" si="81"/>
        <v>0</v>
      </c>
      <c r="Y1731">
        <f t="shared" si="82"/>
        <v>141.37166941154069</v>
      </c>
    </row>
    <row r="1732" spans="1:25">
      <c r="A1732">
        <v>2021</v>
      </c>
      <c r="B1732" t="s">
        <v>25</v>
      </c>
      <c r="C1732">
        <v>29</v>
      </c>
      <c r="D1732" t="s">
        <v>79</v>
      </c>
      <c r="E1732">
        <v>32</v>
      </c>
      <c r="F1732">
        <v>1</v>
      </c>
      <c r="G1732" t="s">
        <v>27</v>
      </c>
      <c r="H1732" t="s">
        <v>31</v>
      </c>
      <c r="I1732" t="str">
        <f>VLOOKUP(H1732,[1]CODE_SHEET!$A$2:$G$153,3,FALSE)</f>
        <v>Agaricia</v>
      </c>
      <c r="J1732" t="str">
        <f>VLOOKUP(H1732,[1]CODE_SHEET!$A$2:$G$153,4,FALSE)</f>
        <v>agaricites</v>
      </c>
      <c r="K1732" s="1">
        <v>26</v>
      </c>
      <c r="L1732" s="1">
        <v>22</v>
      </c>
      <c r="M1732" s="1">
        <v>16</v>
      </c>
      <c r="N1732">
        <f t="shared" si="83"/>
        <v>1206.3715789784806</v>
      </c>
      <c r="O1732">
        <v>10</v>
      </c>
      <c r="P1732" t="s">
        <v>29</v>
      </c>
      <c r="Q1732" t="s">
        <v>30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15</v>
      </c>
      <c r="X1732">
        <f t="shared" si="81"/>
        <v>180.95573684677208</v>
      </c>
      <c r="Y1732">
        <f t="shared" si="82"/>
        <v>1025.4158421317084</v>
      </c>
    </row>
    <row r="1733" spans="1:25">
      <c r="A1733">
        <v>2021</v>
      </c>
      <c r="B1733" t="s">
        <v>25</v>
      </c>
      <c r="C1733">
        <v>29</v>
      </c>
      <c r="D1733" t="s">
        <v>79</v>
      </c>
      <c r="E1733">
        <v>32</v>
      </c>
      <c r="F1733">
        <v>1</v>
      </c>
      <c r="G1733" t="s">
        <v>27</v>
      </c>
      <c r="H1733" t="s">
        <v>33</v>
      </c>
      <c r="I1733" t="str">
        <f>VLOOKUP(H1733,[1]CODE_SHEET!$A$2:$G$153,3,FALSE)</f>
        <v>Orbicella</v>
      </c>
      <c r="J1733" t="str">
        <f>VLOOKUP(H1733,[1]CODE_SHEET!$A$2:$G$153,4,FALSE)</f>
        <v>annularis</v>
      </c>
      <c r="K1733" s="1">
        <v>40</v>
      </c>
      <c r="L1733" s="1">
        <v>45</v>
      </c>
      <c r="M1733" s="1">
        <v>15</v>
      </c>
      <c r="N1733">
        <f t="shared" si="83"/>
        <v>2002.7653166634932</v>
      </c>
      <c r="O1733">
        <v>10</v>
      </c>
      <c r="P1733" t="s">
        <v>29</v>
      </c>
      <c r="Q1733" t="s">
        <v>30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20</v>
      </c>
      <c r="X1733">
        <f t="shared" si="81"/>
        <v>400.55306333269868</v>
      </c>
      <c r="Y1733">
        <f t="shared" si="82"/>
        <v>1602.2122533307945</v>
      </c>
    </row>
    <row r="1734" spans="1:25">
      <c r="A1734">
        <v>2021</v>
      </c>
      <c r="B1734" t="s">
        <v>25</v>
      </c>
      <c r="C1734">
        <v>29</v>
      </c>
      <c r="D1734" t="s">
        <v>79</v>
      </c>
      <c r="E1734">
        <v>32</v>
      </c>
      <c r="F1734">
        <v>1</v>
      </c>
      <c r="G1734" t="s">
        <v>27</v>
      </c>
      <c r="H1734" t="s">
        <v>40</v>
      </c>
      <c r="I1734" t="str">
        <f>VLOOKUP(H1734,[1]CODE_SHEET!$A$2:$G$153,3,FALSE)</f>
        <v>Siderastrea</v>
      </c>
      <c r="J1734" t="str">
        <f>VLOOKUP(H1734,[1]CODE_SHEET!$A$2:$G$153,4,FALSE)</f>
        <v>siderea</v>
      </c>
      <c r="K1734" s="1">
        <v>35</v>
      </c>
      <c r="L1734" s="1">
        <v>25</v>
      </c>
      <c r="M1734" s="1">
        <v>15</v>
      </c>
      <c r="N1734">
        <f t="shared" si="83"/>
        <v>1413.7166941154069</v>
      </c>
      <c r="O1734">
        <v>10</v>
      </c>
      <c r="P1734" t="s">
        <v>29</v>
      </c>
      <c r="Q1734" t="s">
        <v>30</v>
      </c>
      <c r="R1734">
        <v>0</v>
      </c>
      <c r="S1734">
        <v>100</v>
      </c>
      <c r="T1734">
        <v>0</v>
      </c>
      <c r="U1734">
        <v>0</v>
      </c>
      <c r="V1734">
        <v>0</v>
      </c>
      <c r="W1734">
        <v>0</v>
      </c>
      <c r="X1734">
        <f t="shared" si="81"/>
        <v>0</v>
      </c>
      <c r="Y1734">
        <f t="shared" si="82"/>
        <v>1413.7166941154069</v>
      </c>
    </row>
    <row r="1735" spans="1:25">
      <c r="A1735">
        <v>2021</v>
      </c>
      <c r="B1735" t="s">
        <v>25</v>
      </c>
      <c r="C1735">
        <v>29</v>
      </c>
      <c r="D1735" t="s">
        <v>79</v>
      </c>
      <c r="E1735">
        <v>32</v>
      </c>
      <c r="F1735">
        <v>1</v>
      </c>
      <c r="G1735" t="s">
        <v>27</v>
      </c>
      <c r="H1735" t="s">
        <v>34</v>
      </c>
      <c r="I1735" t="str">
        <f>VLOOKUP(H1735,[1]CODE_SHEET!$A$2:$G$153,3,FALSE)</f>
        <v>Porites</v>
      </c>
      <c r="J1735" t="str">
        <f>VLOOKUP(H1735,[1]CODE_SHEET!$A$2:$G$153,4,FALSE)</f>
        <v>astreoides</v>
      </c>
      <c r="K1735" s="1">
        <v>18</v>
      </c>
      <c r="L1735" s="1">
        <v>18</v>
      </c>
      <c r="M1735" s="1">
        <v>6</v>
      </c>
      <c r="N1735">
        <f t="shared" si="83"/>
        <v>339.29200658769764</v>
      </c>
      <c r="O1735">
        <v>10</v>
      </c>
      <c r="P1735" t="s">
        <v>29</v>
      </c>
      <c r="Q1735" t="s">
        <v>30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f t="shared" si="81"/>
        <v>0</v>
      </c>
      <c r="Y1735">
        <f t="shared" si="82"/>
        <v>339.29200658769764</v>
      </c>
    </row>
    <row r="1736" spans="1:25">
      <c r="A1736">
        <v>2021</v>
      </c>
      <c r="B1736" t="s">
        <v>25</v>
      </c>
      <c r="C1736">
        <v>29</v>
      </c>
      <c r="D1736" t="s">
        <v>79</v>
      </c>
      <c r="E1736">
        <v>32</v>
      </c>
      <c r="F1736">
        <v>1</v>
      </c>
      <c r="G1736" t="s">
        <v>27</v>
      </c>
      <c r="H1736" t="s">
        <v>33</v>
      </c>
      <c r="I1736" t="str">
        <f>VLOOKUP(H1736,[1]CODE_SHEET!$A$2:$G$153,3,FALSE)</f>
        <v>Orbicella</v>
      </c>
      <c r="J1736" t="str">
        <f>VLOOKUP(H1736,[1]CODE_SHEET!$A$2:$G$153,4,FALSE)</f>
        <v>annularis</v>
      </c>
      <c r="K1736" s="1">
        <v>50</v>
      </c>
      <c r="L1736" s="1">
        <v>45</v>
      </c>
      <c r="M1736" s="1">
        <v>15</v>
      </c>
      <c r="N1736">
        <f t="shared" si="83"/>
        <v>2238.3847656827274</v>
      </c>
      <c r="O1736">
        <v>10</v>
      </c>
      <c r="P1736" t="s">
        <v>29</v>
      </c>
      <c r="Q1736" t="s">
        <v>30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f t="shared" si="81"/>
        <v>0</v>
      </c>
      <c r="Y1736">
        <f t="shared" si="82"/>
        <v>2238.3847656827274</v>
      </c>
    </row>
    <row r="1737" spans="1:25">
      <c r="A1737">
        <v>2021</v>
      </c>
      <c r="B1737" t="s">
        <v>25</v>
      </c>
      <c r="C1737">
        <v>29</v>
      </c>
      <c r="D1737" t="s">
        <v>79</v>
      </c>
      <c r="E1737">
        <v>32</v>
      </c>
      <c r="F1737">
        <v>1</v>
      </c>
      <c r="G1737" t="s">
        <v>27</v>
      </c>
      <c r="H1737" t="s">
        <v>32</v>
      </c>
      <c r="I1737" t="str">
        <f>VLOOKUP(H1737,[1]CODE_SHEET!$A$2:$G$153,3,FALSE)</f>
        <v>Porites</v>
      </c>
      <c r="J1737" t="str">
        <f>VLOOKUP(H1737,[1]CODE_SHEET!$A$2:$G$153,4,FALSE)</f>
        <v>porites</v>
      </c>
      <c r="K1737" s="1">
        <v>15</v>
      </c>
      <c r="L1737" s="1">
        <v>10</v>
      </c>
      <c r="M1737" s="1">
        <v>11</v>
      </c>
      <c r="N1737">
        <f t="shared" si="83"/>
        <v>431.96898986859651</v>
      </c>
      <c r="O1737">
        <v>10</v>
      </c>
      <c r="P1737" t="s">
        <v>29</v>
      </c>
      <c r="Q1737" t="s">
        <v>30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f t="shared" si="81"/>
        <v>0</v>
      </c>
      <c r="Y1737">
        <f t="shared" si="82"/>
        <v>431.96898986859651</v>
      </c>
    </row>
    <row r="1738" spans="1:25">
      <c r="A1738">
        <v>2021</v>
      </c>
      <c r="B1738" t="s">
        <v>25</v>
      </c>
      <c r="C1738">
        <v>29</v>
      </c>
      <c r="D1738" t="s">
        <v>79</v>
      </c>
      <c r="E1738">
        <v>32</v>
      </c>
      <c r="F1738">
        <v>1</v>
      </c>
      <c r="G1738" t="s">
        <v>27</v>
      </c>
      <c r="H1738" t="s">
        <v>38</v>
      </c>
      <c r="I1738" t="str">
        <f>VLOOKUP(H1738,[1]CODE_SHEET!$A$2:$G$153,3,FALSE)</f>
        <v>Orbicella</v>
      </c>
      <c r="J1738" t="str">
        <f>VLOOKUP(H1738,[1]CODE_SHEET!$A$2:$G$153,4,FALSE)</f>
        <v>faveolata</v>
      </c>
      <c r="K1738" s="1">
        <v>35</v>
      </c>
      <c r="L1738" s="1">
        <v>12</v>
      </c>
      <c r="M1738" s="1">
        <v>11</v>
      </c>
      <c r="N1738">
        <f t="shared" si="83"/>
        <v>812.10170095296144</v>
      </c>
      <c r="O1738">
        <v>10</v>
      </c>
      <c r="P1738" t="s">
        <v>29</v>
      </c>
      <c r="Q1738" t="s">
        <v>30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f t="shared" si="81"/>
        <v>0</v>
      </c>
      <c r="Y1738">
        <f t="shared" si="82"/>
        <v>812.10170095296144</v>
      </c>
    </row>
    <row r="1739" spans="1:25">
      <c r="A1739">
        <v>2021</v>
      </c>
      <c r="B1739" t="s">
        <v>25</v>
      </c>
      <c r="C1739">
        <v>29</v>
      </c>
      <c r="D1739" t="s">
        <v>79</v>
      </c>
      <c r="E1739">
        <v>32</v>
      </c>
      <c r="F1739">
        <v>1</v>
      </c>
      <c r="G1739" t="s">
        <v>27</v>
      </c>
      <c r="H1739" t="s">
        <v>32</v>
      </c>
      <c r="I1739" t="str">
        <f>VLOOKUP(H1739,[1]CODE_SHEET!$A$2:$G$153,3,FALSE)</f>
        <v>Porites</v>
      </c>
      <c r="J1739" t="str">
        <f>VLOOKUP(H1739,[1]CODE_SHEET!$A$2:$G$153,4,FALSE)</f>
        <v>porites</v>
      </c>
      <c r="K1739" s="1">
        <v>35</v>
      </c>
      <c r="L1739" s="1">
        <v>10</v>
      </c>
      <c r="M1739" s="1">
        <v>5</v>
      </c>
      <c r="N1739">
        <f t="shared" si="83"/>
        <v>353.42917352885172</v>
      </c>
      <c r="O1739">
        <v>10</v>
      </c>
      <c r="P1739" t="s">
        <v>29</v>
      </c>
      <c r="Q1739" t="s">
        <v>30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80</v>
      </c>
      <c r="X1739">
        <f t="shared" si="81"/>
        <v>282.74333882308139</v>
      </c>
      <c r="Y1739">
        <f t="shared" si="82"/>
        <v>70.685834705770333</v>
      </c>
    </row>
    <row r="1740" spans="1:25">
      <c r="A1740">
        <v>2021</v>
      </c>
      <c r="B1740" t="s">
        <v>25</v>
      </c>
      <c r="C1740">
        <v>29</v>
      </c>
      <c r="D1740" t="s">
        <v>79</v>
      </c>
      <c r="E1740">
        <v>32</v>
      </c>
      <c r="F1740">
        <v>1</v>
      </c>
      <c r="G1740" t="s">
        <v>27</v>
      </c>
      <c r="H1740" t="s">
        <v>34</v>
      </c>
      <c r="I1740" t="str">
        <f>VLOOKUP(H1740,[1]CODE_SHEET!$A$2:$G$153,3,FALSE)</f>
        <v>Porites</v>
      </c>
      <c r="J1740" t="str">
        <f>VLOOKUP(H1740,[1]CODE_SHEET!$A$2:$G$153,4,FALSE)</f>
        <v>astreoides</v>
      </c>
      <c r="K1740" s="1">
        <v>18</v>
      </c>
      <c r="L1740" s="1">
        <v>15</v>
      </c>
      <c r="M1740" s="1">
        <v>5</v>
      </c>
      <c r="N1740">
        <f t="shared" si="83"/>
        <v>259.18139392115791</v>
      </c>
      <c r="O1740">
        <v>10</v>
      </c>
      <c r="P1740" t="s">
        <v>29</v>
      </c>
      <c r="Q1740" t="s">
        <v>30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f t="shared" si="81"/>
        <v>0</v>
      </c>
      <c r="Y1740">
        <f t="shared" si="82"/>
        <v>259.18139392115791</v>
      </c>
    </row>
    <row r="1741" spans="1:25">
      <c r="A1741">
        <v>2021</v>
      </c>
      <c r="B1741" t="s">
        <v>25</v>
      </c>
      <c r="C1741">
        <v>29</v>
      </c>
      <c r="D1741" t="s">
        <v>79</v>
      </c>
      <c r="E1741">
        <v>32</v>
      </c>
      <c r="F1741">
        <v>1</v>
      </c>
      <c r="G1741" t="s">
        <v>27</v>
      </c>
      <c r="H1741" t="s">
        <v>34</v>
      </c>
      <c r="I1741" t="str">
        <f>VLOOKUP(H1741,[1]CODE_SHEET!$A$2:$G$153,3,FALSE)</f>
        <v>Porites</v>
      </c>
      <c r="J1741" t="str">
        <f>VLOOKUP(H1741,[1]CODE_SHEET!$A$2:$G$153,4,FALSE)</f>
        <v>astreoides</v>
      </c>
      <c r="K1741" s="1">
        <v>10</v>
      </c>
      <c r="L1741" s="1">
        <v>8</v>
      </c>
      <c r="M1741" s="1">
        <v>5</v>
      </c>
      <c r="N1741">
        <f t="shared" si="83"/>
        <v>141.37166941154069</v>
      </c>
      <c r="O1741">
        <v>10</v>
      </c>
      <c r="P1741" t="s">
        <v>29</v>
      </c>
      <c r="Q1741" t="s">
        <v>30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f t="shared" si="81"/>
        <v>0</v>
      </c>
      <c r="Y1741">
        <f t="shared" si="82"/>
        <v>141.37166941154069</v>
      </c>
    </row>
    <row r="1742" spans="1:25">
      <c r="A1742">
        <v>2021</v>
      </c>
      <c r="B1742" t="s">
        <v>25</v>
      </c>
      <c r="C1742">
        <v>29</v>
      </c>
      <c r="D1742" t="s">
        <v>79</v>
      </c>
      <c r="E1742">
        <v>32</v>
      </c>
      <c r="F1742">
        <v>1</v>
      </c>
      <c r="G1742" t="s">
        <v>27</v>
      </c>
      <c r="H1742" t="s">
        <v>34</v>
      </c>
      <c r="I1742" t="str">
        <f>VLOOKUP(H1742,[1]CODE_SHEET!$A$2:$G$153,3,FALSE)</f>
        <v>Porites</v>
      </c>
      <c r="J1742" t="str">
        <f>VLOOKUP(H1742,[1]CODE_SHEET!$A$2:$G$153,4,FALSE)</f>
        <v>astreoides</v>
      </c>
      <c r="K1742" s="1">
        <v>6</v>
      </c>
      <c r="L1742" s="1">
        <v>5</v>
      </c>
      <c r="M1742" s="1">
        <v>5</v>
      </c>
      <c r="N1742">
        <f t="shared" si="83"/>
        <v>86.393797973719302</v>
      </c>
      <c r="O1742">
        <v>10</v>
      </c>
      <c r="P1742" t="s">
        <v>29</v>
      </c>
      <c r="Q1742" t="s">
        <v>30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f t="shared" si="81"/>
        <v>0</v>
      </c>
      <c r="Y1742">
        <f t="shared" si="82"/>
        <v>86.393797973719302</v>
      </c>
    </row>
    <row r="1743" spans="1:25">
      <c r="A1743">
        <v>2021</v>
      </c>
      <c r="B1743" t="s">
        <v>25</v>
      </c>
      <c r="C1743">
        <v>29</v>
      </c>
      <c r="D1743" t="s">
        <v>79</v>
      </c>
      <c r="E1743">
        <v>32</v>
      </c>
      <c r="F1743">
        <v>1</v>
      </c>
      <c r="G1743" t="s">
        <v>27</v>
      </c>
      <c r="H1743" t="s">
        <v>34</v>
      </c>
      <c r="I1743" t="str">
        <f>VLOOKUP(H1743,[1]CODE_SHEET!$A$2:$G$153,3,FALSE)</f>
        <v>Porites</v>
      </c>
      <c r="J1743" t="str">
        <f>VLOOKUP(H1743,[1]CODE_SHEET!$A$2:$G$153,4,FALSE)</f>
        <v>astreoides</v>
      </c>
      <c r="K1743" s="1">
        <v>30</v>
      </c>
      <c r="L1743" s="1">
        <v>22</v>
      </c>
      <c r="M1743" s="1">
        <v>24</v>
      </c>
      <c r="N1743">
        <f t="shared" si="83"/>
        <v>1960.3538158400306</v>
      </c>
      <c r="O1743">
        <v>10</v>
      </c>
      <c r="P1743" t="s">
        <v>29</v>
      </c>
      <c r="Q1743" t="s">
        <v>30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f t="shared" si="81"/>
        <v>0</v>
      </c>
      <c r="Y1743">
        <f t="shared" si="82"/>
        <v>1960.3538158400306</v>
      </c>
    </row>
    <row r="1744" spans="1:25">
      <c r="A1744">
        <v>2021</v>
      </c>
      <c r="B1744" t="s">
        <v>25</v>
      </c>
      <c r="C1744">
        <v>29</v>
      </c>
      <c r="D1744" t="s">
        <v>79</v>
      </c>
      <c r="E1744">
        <v>32</v>
      </c>
      <c r="F1744">
        <v>1</v>
      </c>
      <c r="G1744" t="s">
        <v>27</v>
      </c>
      <c r="H1744" t="s">
        <v>31</v>
      </c>
      <c r="I1744" t="str">
        <f>VLOOKUP(H1744,[1]CODE_SHEET!$A$2:$G$153,3,FALSE)</f>
        <v>Agaricia</v>
      </c>
      <c r="J1744" t="str">
        <f>VLOOKUP(H1744,[1]CODE_SHEET!$A$2:$G$153,4,FALSE)</f>
        <v>agaricites</v>
      </c>
      <c r="K1744" s="1">
        <v>25</v>
      </c>
      <c r="L1744" s="1">
        <v>15</v>
      </c>
      <c r="M1744" s="1">
        <v>21</v>
      </c>
      <c r="N1744">
        <f t="shared" si="83"/>
        <v>1319.4689145077132</v>
      </c>
      <c r="O1744">
        <v>10</v>
      </c>
      <c r="P1744" t="s">
        <v>29</v>
      </c>
      <c r="Q1744" t="s">
        <v>30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f t="shared" si="81"/>
        <v>0</v>
      </c>
      <c r="Y1744">
        <f t="shared" si="82"/>
        <v>1319.4689145077132</v>
      </c>
    </row>
    <row r="1745" spans="1:25">
      <c r="A1745">
        <v>2021</v>
      </c>
      <c r="B1745" t="s">
        <v>25</v>
      </c>
      <c r="C1745">
        <v>29</v>
      </c>
      <c r="D1745" t="s">
        <v>79</v>
      </c>
      <c r="E1745">
        <v>35</v>
      </c>
      <c r="F1745">
        <v>2</v>
      </c>
      <c r="G1745" t="s">
        <v>27</v>
      </c>
      <c r="H1745" t="s">
        <v>33</v>
      </c>
      <c r="I1745" t="str">
        <f>VLOOKUP(H1745,[1]CODE_SHEET!$A$2:$G$153,3,FALSE)</f>
        <v>Orbicella</v>
      </c>
      <c r="J1745" t="str">
        <f>VLOOKUP(H1745,[1]CODE_SHEET!$A$2:$G$153,4,FALSE)</f>
        <v>annularis</v>
      </c>
      <c r="K1745" s="1">
        <v>16</v>
      </c>
      <c r="L1745" s="1">
        <v>20</v>
      </c>
      <c r="M1745" s="1">
        <v>11</v>
      </c>
      <c r="N1745">
        <f t="shared" si="83"/>
        <v>622.03534541077897</v>
      </c>
      <c r="O1745">
        <v>10</v>
      </c>
      <c r="P1745" t="s">
        <v>29</v>
      </c>
      <c r="Q1745" t="s">
        <v>30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f t="shared" si="81"/>
        <v>0</v>
      </c>
      <c r="Y1745">
        <f t="shared" si="82"/>
        <v>622.03534541077897</v>
      </c>
    </row>
    <row r="1746" spans="1:25">
      <c r="A1746">
        <v>2021</v>
      </c>
      <c r="B1746" t="s">
        <v>25</v>
      </c>
      <c r="C1746">
        <v>29</v>
      </c>
      <c r="D1746" t="s">
        <v>79</v>
      </c>
      <c r="E1746">
        <v>35</v>
      </c>
      <c r="F1746">
        <v>2</v>
      </c>
      <c r="G1746" t="s">
        <v>27</v>
      </c>
      <c r="H1746" t="s">
        <v>37</v>
      </c>
      <c r="I1746" t="str">
        <f>VLOOKUP(H1746,[1]CODE_SHEET!$A$2:$G$153,3,FALSE)</f>
        <v>Agaricia</v>
      </c>
      <c r="J1746" t="str">
        <f>VLOOKUP(H1746,[1]CODE_SHEET!$A$2:$G$153,4,FALSE)</f>
        <v>larmarcki</v>
      </c>
      <c r="K1746" s="1">
        <v>20</v>
      </c>
      <c r="L1746" s="1">
        <v>10</v>
      </c>
      <c r="M1746" s="1">
        <v>8</v>
      </c>
      <c r="N1746">
        <f t="shared" si="83"/>
        <v>376.99111843077515</v>
      </c>
      <c r="O1746">
        <v>10</v>
      </c>
      <c r="P1746" t="s">
        <v>47</v>
      </c>
      <c r="Q1746" t="s">
        <v>85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f t="shared" si="81"/>
        <v>0</v>
      </c>
      <c r="Y1746">
        <f t="shared" si="82"/>
        <v>376.99111843077515</v>
      </c>
    </row>
    <row r="1747" spans="1:25">
      <c r="A1747">
        <v>2021</v>
      </c>
      <c r="B1747" t="s">
        <v>25</v>
      </c>
      <c r="C1747">
        <v>29</v>
      </c>
      <c r="D1747" t="s">
        <v>79</v>
      </c>
      <c r="E1747">
        <v>35</v>
      </c>
      <c r="F1747">
        <v>2</v>
      </c>
      <c r="G1747" t="s">
        <v>27</v>
      </c>
      <c r="H1747" t="s">
        <v>31</v>
      </c>
      <c r="I1747" t="str">
        <f>VLOOKUP(H1747,[1]CODE_SHEET!$A$2:$G$153,3,FALSE)</f>
        <v>Agaricia</v>
      </c>
      <c r="J1747" t="str">
        <f>VLOOKUP(H1747,[1]CODE_SHEET!$A$2:$G$153,4,FALSE)</f>
        <v>agaricites</v>
      </c>
      <c r="K1747" s="1">
        <v>16</v>
      </c>
      <c r="L1747" s="1">
        <v>12</v>
      </c>
      <c r="M1747" s="1">
        <v>11</v>
      </c>
      <c r="N1747">
        <f t="shared" si="83"/>
        <v>483.80526865282809</v>
      </c>
      <c r="O1747">
        <v>10</v>
      </c>
      <c r="P1747" t="s">
        <v>29</v>
      </c>
      <c r="Q1747" t="s">
        <v>30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25</v>
      </c>
      <c r="X1747">
        <f t="shared" si="81"/>
        <v>120.95131716320702</v>
      </c>
      <c r="Y1747">
        <f t="shared" si="82"/>
        <v>362.85395148962107</v>
      </c>
    </row>
    <row r="1748" spans="1:25">
      <c r="A1748">
        <v>2021</v>
      </c>
      <c r="B1748" t="s">
        <v>25</v>
      </c>
      <c r="C1748">
        <v>29</v>
      </c>
      <c r="D1748" t="s">
        <v>79</v>
      </c>
      <c r="E1748">
        <v>35</v>
      </c>
      <c r="F1748">
        <v>2</v>
      </c>
      <c r="G1748" t="s">
        <v>27</v>
      </c>
      <c r="H1748" t="s">
        <v>34</v>
      </c>
      <c r="I1748" t="str">
        <f>VLOOKUP(H1748,[1]CODE_SHEET!$A$2:$G$153,3,FALSE)</f>
        <v>Porites</v>
      </c>
      <c r="J1748" t="str">
        <f>VLOOKUP(H1748,[1]CODE_SHEET!$A$2:$G$153,4,FALSE)</f>
        <v>astreoides</v>
      </c>
      <c r="K1748" s="1">
        <v>12</v>
      </c>
      <c r="L1748" s="1">
        <v>10</v>
      </c>
      <c r="M1748" s="1">
        <v>2</v>
      </c>
      <c r="N1748">
        <f t="shared" si="83"/>
        <v>69.115038378975441</v>
      </c>
      <c r="O1748">
        <v>10</v>
      </c>
      <c r="P1748" t="s">
        <v>29</v>
      </c>
      <c r="Q1748" t="s">
        <v>30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f t="shared" si="81"/>
        <v>0</v>
      </c>
      <c r="Y1748">
        <f t="shared" si="82"/>
        <v>69.115038378975441</v>
      </c>
    </row>
    <row r="1749" spans="1:25">
      <c r="A1749">
        <v>2021</v>
      </c>
      <c r="B1749" t="s">
        <v>25</v>
      </c>
      <c r="C1749">
        <v>29</v>
      </c>
      <c r="D1749" t="s">
        <v>79</v>
      </c>
      <c r="E1749">
        <v>35</v>
      </c>
      <c r="F1749">
        <v>2</v>
      </c>
      <c r="G1749" t="s">
        <v>27</v>
      </c>
      <c r="H1749" t="s">
        <v>31</v>
      </c>
      <c r="I1749" t="str">
        <f>VLOOKUP(H1749,[1]CODE_SHEET!$A$2:$G$153,3,FALSE)</f>
        <v>Agaricia</v>
      </c>
      <c r="J1749" t="str">
        <f>VLOOKUP(H1749,[1]CODE_SHEET!$A$2:$G$153,4,FALSE)</f>
        <v>agaricites</v>
      </c>
      <c r="K1749" s="1">
        <v>25</v>
      </c>
      <c r="L1749" s="1">
        <v>12</v>
      </c>
      <c r="M1749" s="1">
        <v>25</v>
      </c>
      <c r="N1749">
        <f t="shared" si="83"/>
        <v>1452.9866022852793</v>
      </c>
      <c r="O1749">
        <v>10</v>
      </c>
      <c r="P1749" t="s">
        <v>29</v>
      </c>
      <c r="Q1749" t="s">
        <v>30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f t="shared" si="81"/>
        <v>0</v>
      </c>
      <c r="Y1749">
        <f t="shared" si="82"/>
        <v>1452.9866022852793</v>
      </c>
    </row>
    <row r="1750" spans="1:25">
      <c r="A1750">
        <v>2021</v>
      </c>
      <c r="B1750" t="s">
        <v>25</v>
      </c>
      <c r="C1750">
        <v>29</v>
      </c>
      <c r="D1750" t="s">
        <v>79</v>
      </c>
      <c r="E1750">
        <v>35</v>
      </c>
      <c r="F1750">
        <v>2</v>
      </c>
      <c r="G1750" t="s">
        <v>27</v>
      </c>
      <c r="H1750" t="s">
        <v>31</v>
      </c>
      <c r="I1750" t="str">
        <f>VLOOKUP(H1750,[1]CODE_SHEET!$A$2:$G$153,3,FALSE)</f>
        <v>Agaricia</v>
      </c>
      <c r="J1750" t="str">
        <f>VLOOKUP(H1750,[1]CODE_SHEET!$A$2:$G$153,4,FALSE)</f>
        <v>agaricites</v>
      </c>
      <c r="K1750" s="1">
        <v>18</v>
      </c>
      <c r="L1750" s="1">
        <v>10</v>
      </c>
      <c r="M1750" s="1">
        <v>11</v>
      </c>
      <c r="N1750">
        <f t="shared" si="83"/>
        <v>483.8052686528282</v>
      </c>
      <c r="O1750">
        <v>10</v>
      </c>
      <c r="P1750" t="s">
        <v>29</v>
      </c>
      <c r="Q1750" t="s">
        <v>30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30</v>
      </c>
      <c r="X1750">
        <f t="shared" si="81"/>
        <v>145.14158059584847</v>
      </c>
      <c r="Y1750">
        <f t="shared" si="82"/>
        <v>338.66368805697971</v>
      </c>
    </row>
    <row r="1751" spans="1:25">
      <c r="A1751">
        <v>2021</v>
      </c>
      <c r="B1751" t="s">
        <v>25</v>
      </c>
      <c r="C1751">
        <v>29</v>
      </c>
      <c r="D1751" t="s">
        <v>79</v>
      </c>
      <c r="E1751">
        <v>35</v>
      </c>
      <c r="F1751">
        <v>2</v>
      </c>
      <c r="G1751" t="s">
        <v>27</v>
      </c>
      <c r="H1751" t="s">
        <v>37</v>
      </c>
      <c r="I1751" t="str">
        <f>VLOOKUP(H1751,[1]CODE_SHEET!$A$2:$G$153,3,FALSE)</f>
        <v>Agaricia</v>
      </c>
      <c r="J1751" t="str">
        <f>VLOOKUP(H1751,[1]CODE_SHEET!$A$2:$G$153,4,FALSE)</f>
        <v>larmarcki</v>
      </c>
      <c r="K1751" s="1">
        <v>15</v>
      </c>
      <c r="L1751" s="1">
        <v>5</v>
      </c>
      <c r="M1751" s="1">
        <v>8</v>
      </c>
      <c r="N1751">
        <f t="shared" si="83"/>
        <v>251.32741228718345</v>
      </c>
      <c r="O1751">
        <v>10</v>
      </c>
      <c r="P1751" t="s">
        <v>47</v>
      </c>
      <c r="Q1751" t="s">
        <v>85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25</v>
      </c>
      <c r="X1751">
        <f t="shared" si="81"/>
        <v>62.831853071795862</v>
      </c>
      <c r="Y1751">
        <f t="shared" si="82"/>
        <v>188.49555921538757</v>
      </c>
    </row>
    <row r="1752" spans="1:25">
      <c r="A1752">
        <v>2021</v>
      </c>
      <c r="B1752" t="s">
        <v>25</v>
      </c>
      <c r="C1752">
        <v>29</v>
      </c>
      <c r="D1752" t="s">
        <v>79</v>
      </c>
      <c r="E1752">
        <v>35</v>
      </c>
      <c r="F1752">
        <v>2</v>
      </c>
      <c r="G1752" t="s">
        <v>27</v>
      </c>
      <c r="H1752" t="s">
        <v>34</v>
      </c>
      <c r="I1752" t="str">
        <f>VLOOKUP(H1752,[1]CODE_SHEET!$A$2:$G$153,3,FALSE)</f>
        <v>Porites</v>
      </c>
      <c r="J1752" t="str">
        <f>VLOOKUP(H1752,[1]CODE_SHEET!$A$2:$G$153,4,FALSE)</f>
        <v>astreoides</v>
      </c>
      <c r="K1752" s="1">
        <v>7</v>
      </c>
      <c r="L1752" s="1">
        <v>10</v>
      </c>
      <c r="M1752" s="1">
        <v>6</v>
      </c>
      <c r="N1752">
        <f t="shared" si="83"/>
        <v>160.22122533307945</v>
      </c>
      <c r="O1752">
        <v>10</v>
      </c>
      <c r="P1752" t="s">
        <v>29</v>
      </c>
      <c r="Q1752" t="s">
        <v>30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f t="shared" si="81"/>
        <v>0</v>
      </c>
      <c r="Y1752">
        <f t="shared" si="82"/>
        <v>160.22122533307945</v>
      </c>
    </row>
    <row r="1753" spans="1:25">
      <c r="A1753">
        <v>2021</v>
      </c>
      <c r="B1753" t="s">
        <v>25</v>
      </c>
      <c r="C1753">
        <v>29</v>
      </c>
      <c r="D1753" t="s">
        <v>79</v>
      </c>
      <c r="E1753">
        <v>35</v>
      </c>
      <c r="F1753">
        <v>2</v>
      </c>
      <c r="G1753" t="s">
        <v>27</v>
      </c>
      <c r="H1753" t="s">
        <v>34</v>
      </c>
      <c r="I1753" t="str">
        <f>VLOOKUP(H1753,[1]CODE_SHEET!$A$2:$G$153,3,FALSE)</f>
        <v>Porites</v>
      </c>
      <c r="J1753" t="str">
        <f>VLOOKUP(H1753,[1]CODE_SHEET!$A$2:$G$153,4,FALSE)</f>
        <v>astreoides</v>
      </c>
      <c r="K1753" s="1">
        <v>7</v>
      </c>
      <c r="L1753" s="1">
        <v>5</v>
      </c>
      <c r="M1753" s="1">
        <v>2</v>
      </c>
      <c r="N1753">
        <f t="shared" si="83"/>
        <v>37.699111843077517</v>
      </c>
      <c r="O1753">
        <v>10</v>
      </c>
      <c r="P1753" t="s">
        <v>29</v>
      </c>
      <c r="Q1753" t="s">
        <v>30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f t="shared" si="81"/>
        <v>0</v>
      </c>
      <c r="Y1753">
        <f t="shared" si="82"/>
        <v>37.699111843077517</v>
      </c>
    </row>
    <row r="1754" spans="1:25">
      <c r="A1754">
        <v>2021</v>
      </c>
      <c r="B1754" t="s">
        <v>25</v>
      </c>
      <c r="C1754">
        <v>29</v>
      </c>
      <c r="D1754" t="s">
        <v>79</v>
      </c>
      <c r="E1754">
        <v>35</v>
      </c>
      <c r="F1754">
        <v>2</v>
      </c>
      <c r="G1754" t="s">
        <v>27</v>
      </c>
      <c r="H1754" t="s">
        <v>41</v>
      </c>
      <c r="I1754" t="str">
        <f>VLOOKUP(H1754,[1]CODE_SHEET!$A$2:$G$153,3,FALSE)</f>
        <v>Millepora</v>
      </c>
      <c r="J1754" t="str">
        <f>VLOOKUP(H1754,[1]CODE_SHEET!$A$2:$G$153,4,FALSE)</f>
        <v>alcicornis</v>
      </c>
      <c r="K1754" s="1">
        <v>12</v>
      </c>
      <c r="L1754" s="1">
        <v>5</v>
      </c>
      <c r="M1754" s="1">
        <v>11</v>
      </c>
      <c r="N1754">
        <f t="shared" si="83"/>
        <v>293.73891311064568</v>
      </c>
      <c r="O1754">
        <v>10</v>
      </c>
      <c r="P1754" t="s">
        <v>29</v>
      </c>
      <c r="Q1754" t="s">
        <v>30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f t="shared" si="81"/>
        <v>0</v>
      </c>
      <c r="Y1754">
        <f t="shared" si="82"/>
        <v>293.73891311064568</v>
      </c>
    </row>
    <row r="1755" spans="1:25">
      <c r="A1755">
        <v>2021</v>
      </c>
      <c r="B1755" t="s">
        <v>25</v>
      </c>
      <c r="C1755">
        <v>29</v>
      </c>
      <c r="D1755" t="s">
        <v>79</v>
      </c>
      <c r="E1755">
        <v>35</v>
      </c>
      <c r="F1755">
        <v>2</v>
      </c>
      <c r="G1755" t="s">
        <v>27</v>
      </c>
      <c r="H1755" t="s">
        <v>34</v>
      </c>
      <c r="I1755" t="str">
        <f>VLOOKUP(H1755,[1]CODE_SHEET!$A$2:$G$153,3,FALSE)</f>
        <v>Porites</v>
      </c>
      <c r="J1755" t="str">
        <f>VLOOKUP(H1755,[1]CODE_SHEET!$A$2:$G$153,4,FALSE)</f>
        <v>astreoides</v>
      </c>
      <c r="K1755" s="1">
        <v>5</v>
      </c>
      <c r="L1755" s="1">
        <v>5</v>
      </c>
      <c r="M1755" s="1">
        <v>2</v>
      </c>
      <c r="N1755">
        <f t="shared" si="83"/>
        <v>31.415926535897931</v>
      </c>
      <c r="O1755">
        <v>10</v>
      </c>
      <c r="P1755" t="s">
        <v>29</v>
      </c>
      <c r="Q1755" t="s">
        <v>30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f t="shared" si="81"/>
        <v>0</v>
      </c>
      <c r="Y1755">
        <f t="shared" si="82"/>
        <v>31.415926535897931</v>
      </c>
    </row>
    <row r="1756" spans="1:25">
      <c r="A1756">
        <v>2021</v>
      </c>
      <c r="B1756" t="s">
        <v>25</v>
      </c>
      <c r="C1756">
        <v>29</v>
      </c>
      <c r="D1756" t="s">
        <v>79</v>
      </c>
      <c r="E1756">
        <v>35</v>
      </c>
      <c r="F1756">
        <v>2</v>
      </c>
      <c r="G1756" t="s">
        <v>27</v>
      </c>
      <c r="H1756" t="s">
        <v>32</v>
      </c>
      <c r="I1756" t="str">
        <f>VLOOKUP(H1756,[1]CODE_SHEET!$A$2:$G$153,3,FALSE)</f>
        <v>Porites</v>
      </c>
      <c r="J1756" t="str">
        <f>VLOOKUP(H1756,[1]CODE_SHEET!$A$2:$G$153,4,FALSE)</f>
        <v>porites</v>
      </c>
      <c r="K1756" s="1">
        <v>5</v>
      </c>
      <c r="L1756" s="1">
        <v>5</v>
      </c>
      <c r="M1756" s="1">
        <v>2</v>
      </c>
      <c r="N1756">
        <f t="shared" si="83"/>
        <v>31.415926535897931</v>
      </c>
      <c r="O1756">
        <v>10</v>
      </c>
      <c r="P1756" t="s">
        <v>29</v>
      </c>
      <c r="Q1756" t="s">
        <v>30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f t="shared" si="81"/>
        <v>0</v>
      </c>
      <c r="Y1756">
        <f t="shared" si="82"/>
        <v>31.415926535897931</v>
      </c>
    </row>
    <row r="1757" spans="1:25">
      <c r="A1757">
        <v>2021</v>
      </c>
      <c r="B1757" t="s">
        <v>25</v>
      </c>
      <c r="C1757">
        <v>29</v>
      </c>
      <c r="D1757" t="s">
        <v>79</v>
      </c>
      <c r="E1757">
        <v>35</v>
      </c>
      <c r="F1757">
        <v>2</v>
      </c>
      <c r="G1757" t="s">
        <v>27</v>
      </c>
      <c r="H1757" t="s">
        <v>38</v>
      </c>
      <c r="I1757" t="str">
        <f>VLOOKUP(H1757,[1]CODE_SHEET!$A$2:$G$153,3,FALSE)</f>
        <v>Orbicella</v>
      </c>
      <c r="J1757" t="str">
        <f>VLOOKUP(H1757,[1]CODE_SHEET!$A$2:$G$153,4,FALSE)</f>
        <v>faveolata</v>
      </c>
      <c r="K1757" s="1">
        <v>35</v>
      </c>
      <c r="L1757" s="1">
        <v>35</v>
      </c>
      <c r="M1757" s="1">
        <v>31</v>
      </c>
      <c r="N1757">
        <f t="shared" si="83"/>
        <v>3408.6280291449252</v>
      </c>
      <c r="O1757">
        <v>10</v>
      </c>
      <c r="P1757" t="s">
        <v>29</v>
      </c>
      <c r="Q1757" t="s">
        <v>30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f t="shared" si="81"/>
        <v>0</v>
      </c>
      <c r="Y1757">
        <f t="shared" si="82"/>
        <v>3408.6280291449252</v>
      </c>
    </row>
    <row r="1758" spans="1:25">
      <c r="A1758">
        <v>2021</v>
      </c>
      <c r="B1758" t="s">
        <v>25</v>
      </c>
      <c r="C1758">
        <v>29</v>
      </c>
      <c r="D1758" t="s">
        <v>79</v>
      </c>
      <c r="E1758">
        <v>35</v>
      </c>
      <c r="F1758">
        <v>2</v>
      </c>
      <c r="G1758" t="s">
        <v>27</v>
      </c>
      <c r="H1758" t="s">
        <v>34</v>
      </c>
      <c r="I1758" t="str">
        <f>VLOOKUP(H1758,[1]CODE_SHEET!$A$2:$G$153,3,FALSE)</f>
        <v>Porites</v>
      </c>
      <c r="J1758" t="str">
        <f>VLOOKUP(H1758,[1]CODE_SHEET!$A$2:$G$153,4,FALSE)</f>
        <v>astreoides</v>
      </c>
      <c r="K1758" s="1">
        <v>8</v>
      </c>
      <c r="L1758" s="1">
        <v>6</v>
      </c>
      <c r="M1758" s="1">
        <v>4</v>
      </c>
      <c r="N1758">
        <f t="shared" si="83"/>
        <v>87.964594300514207</v>
      </c>
      <c r="O1758">
        <v>10</v>
      </c>
      <c r="P1758" t="s">
        <v>29</v>
      </c>
      <c r="Q1758" t="s">
        <v>30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f t="shared" si="81"/>
        <v>0</v>
      </c>
      <c r="Y1758">
        <f t="shared" si="82"/>
        <v>87.964594300514207</v>
      </c>
    </row>
    <row r="1759" spans="1:25">
      <c r="A1759">
        <v>2021</v>
      </c>
      <c r="B1759" t="s">
        <v>25</v>
      </c>
      <c r="C1759">
        <v>29</v>
      </c>
      <c r="D1759" t="s">
        <v>79</v>
      </c>
      <c r="E1759">
        <v>35</v>
      </c>
      <c r="F1759">
        <v>2</v>
      </c>
      <c r="G1759" t="s">
        <v>27</v>
      </c>
      <c r="H1759" t="s">
        <v>40</v>
      </c>
      <c r="I1759" t="str">
        <f>VLOOKUP(H1759,[1]CODE_SHEET!$A$2:$G$153,3,FALSE)</f>
        <v>Siderastrea</v>
      </c>
      <c r="J1759" t="str">
        <f>VLOOKUP(H1759,[1]CODE_SHEET!$A$2:$G$153,4,FALSE)</f>
        <v>siderea</v>
      </c>
      <c r="K1759" s="1">
        <v>10</v>
      </c>
      <c r="L1759" s="1">
        <v>7</v>
      </c>
      <c r="M1759" s="1">
        <v>4</v>
      </c>
      <c r="N1759">
        <f t="shared" si="83"/>
        <v>106.81415022205297</v>
      </c>
      <c r="O1759">
        <v>10</v>
      </c>
      <c r="P1759" t="s">
        <v>29</v>
      </c>
      <c r="Q1759" t="s">
        <v>30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f t="shared" si="81"/>
        <v>0</v>
      </c>
      <c r="Y1759">
        <f t="shared" si="82"/>
        <v>106.81415022205297</v>
      </c>
    </row>
    <row r="1760" spans="1:25">
      <c r="A1760">
        <v>2021</v>
      </c>
      <c r="B1760" t="s">
        <v>25</v>
      </c>
      <c r="C1760">
        <v>29</v>
      </c>
      <c r="D1760" t="s">
        <v>79</v>
      </c>
      <c r="E1760">
        <v>35</v>
      </c>
      <c r="F1760">
        <v>2</v>
      </c>
      <c r="G1760" t="s">
        <v>27</v>
      </c>
      <c r="H1760" t="s">
        <v>34</v>
      </c>
      <c r="I1760" t="str">
        <f>VLOOKUP(H1760,[1]CODE_SHEET!$A$2:$G$153,3,FALSE)</f>
        <v>Porites</v>
      </c>
      <c r="J1760" t="str">
        <f>VLOOKUP(H1760,[1]CODE_SHEET!$A$2:$G$153,4,FALSE)</f>
        <v>astreoides</v>
      </c>
      <c r="K1760" s="1">
        <v>12</v>
      </c>
      <c r="L1760" s="1">
        <v>10</v>
      </c>
      <c r="M1760" s="1">
        <v>5</v>
      </c>
      <c r="N1760">
        <f t="shared" si="83"/>
        <v>172.7875959474386</v>
      </c>
      <c r="O1760">
        <v>10</v>
      </c>
      <c r="P1760" t="s">
        <v>29</v>
      </c>
      <c r="Q1760" t="s">
        <v>30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f t="shared" si="81"/>
        <v>0</v>
      </c>
      <c r="Y1760">
        <f t="shared" si="82"/>
        <v>172.7875959474386</v>
      </c>
    </row>
    <row r="1761" spans="1:25">
      <c r="A1761">
        <v>2021</v>
      </c>
      <c r="B1761" t="s">
        <v>25</v>
      </c>
      <c r="C1761">
        <v>29</v>
      </c>
      <c r="D1761" t="s">
        <v>79</v>
      </c>
      <c r="E1761">
        <v>35</v>
      </c>
      <c r="F1761">
        <v>2</v>
      </c>
      <c r="G1761" t="s">
        <v>27</v>
      </c>
      <c r="H1761" t="s">
        <v>41</v>
      </c>
      <c r="I1761" t="str">
        <f>VLOOKUP(H1761,[1]CODE_SHEET!$A$2:$G$153,3,FALSE)</f>
        <v>Millepora</v>
      </c>
      <c r="J1761" t="str">
        <f>VLOOKUP(H1761,[1]CODE_SHEET!$A$2:$G$153,4,FALSE)</f>
        <v>alcicornis</v>
      </c>
      <c r="K1761" s="1">
        <v>30</v>
      </c>
      <c r="L1761" s="1">
        <v>5</v>
      </c>
      <c r="M1761" s="1">
        <v>21</v>
      </c>
      <c r="N1761">
        <f t="shared" si="83"/>
        <v>1154.535300194249</v>
      </c>
      <c r="O1761">
        <v>10</v>
      </c>
      <c r="P1761" t="s">
        <v>29</v>
      </c>
      <c r="Q1761" t="s">
        <v>30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f t="shared" ref="X1761:X1790" si="84">SUM(U1761:W1761)/100*N1761</f>
        <v>0</v>
      </c>
      <c r="Y1761">
        <f t="shared" si="82"/>
        <v>1154.535300194249</v>
      </c>
    </row>
    <row r="1762" spans="1:25">
      <c r="A1762">
        <v>2021</v>
      </c>
      <c r="B1762" t="s">
        <v>25</v>
      </c>
      <c r="C1762">
        <v>29</v>
      </c>
      <c r="D1762" t="s">
        <v>79</v>
      </c>
      <c r="E1762">
        <v>35</v>
      </c>
      <c r="F1762">
        <v>2</v>
      </c>
      <c r="G1762" t="s">
        <v>27</v>
      </c>
      <c r="H1762" t="s">
        <v>38</v>
      </c>
      <c r="I1762" t="str">
        <f>VLOOKUP(H1762,[1]CODE_SHEET!$A$2:$G$153,3,FALSE)</f>
        <v>Orbicella</v>
      </c>
      <c r="J1762" t="str">
        <f>VLOOKUP(H1762,[1]CODE_SHEET!$A$2:$G$153,4,FALSE)</f>
        <v>faveolata</v>
      </c>
      <c r="K1762" s="1">
        <v>120</v>
      </c>
      <c r="L1762" s="1">
        <v>180</v>
      </c>
      <c r="M1762" s="1">
        <v>121</v>
      </c>
      <c r="N1762">
        <f t="shared" si="83"/>
        <v>57019.906662654743</v>
      </c>
      <c r="O1762">
        <v>10</v>
      </c>
      <c r="P1762" t="s">
        <v>29</v>
      </c>
      <c r="Q1762" t="s">
        <v>87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10</v>
      </c>
      <c r="X1762">
        <f t="shared" si="84"/>
        <v>5701.9906662654748</v>
      </c>
      <c r="Y1762">
        <f t="shared" si="82"/>
        <v>51317.915996389267</v>
      </c>
    </row>
    <row r="1763" spans="1:25">
      <c r="A1763">
        <v>2021</v>
      </c>
      <c r="B1763" t="s">
        <v>25</v>
      </c>
      <c r="C1763">
        <v>29</v>
      </c>
      <c r="D1763" t="s">
        <v>79</v>
      </c>
      <c r="E1763">
        <v>35</v>
      </c>
      <c r="F1763">
        <v>2</v>
      </c>
      <c r="G1763" t="s">
        <v>27</v>
      </c>
      <c r="H1763" t="s">
        <v>35</v>
      </c>
      <c r="I1763" t="str">
        <f>VLOOKUP(H1763,[1]CODE_SHEET!$A$2:$G$153,3,FALSE)</f>
        <v>Montastraea</v>
      </c>
      <c r="J1763" t="str">
        <f>VLOOKUP(H1763,[1]CODE_SHEET!$A$2:$G$153,4,FALSE)</f>
        <v>cavernosa</v>
      </c>
      <c r="K1763" s="1">
        <v>45</v>
      </c>
      <c r="L1763" s="1">
        <v>50</v>
      </c>
      <c r="M1763" s="1">
        <v>21</v>
      </c>
      <c r="N1763">
        <f t="shared" si="83"/>
        <v>3133.738671955819</v>
      </c>
      <c r="O1763">
        <v>10</v>
      </c>
      <c r="P1763" t="s">
        <v>29</v>
      </c>
      <c r="Q1763" t="s">
        <v>30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f t="shared" si="84"/>
        <v>0</v>
      </c>
      <c r="Y1763">
        <f t="shared" si="82"/>
        <v>3133.738671955819</v>
      </c>
    </row>
    <row r="1764" spans="1:25">
      <c r="A1764">
        <v>2021</v>
      </c>
      <c r="B1764" t="s">
        <v>25</v>
      </c>
      <c r="C1764">
        <v>29</v>
      </c>
      <c r="D1764" t="s">
        <v>79</v>
      </c>
      <c r="E1764">
        <v>35</v>
      </c>
      <c r="F1764">
        <v>2</v>
      </c>
      <c r="G1764" t="s">
        <v>27</v>
      </c>
      <c r="H1764" t="s">
        <v>34</v>
      </c>
      <c r="I1764" t="str">
        <f>VLOOKUP(H1764,[1]CODE_SHEET!$A$2:$G$153,3,FALSE)</f>
        <v>Porites</v>
      </c>
      <c r="J1764" t="str">
        <f>VLOOKUP(H1764,[1]CODE_SHEET!$A$2:$G$153,4,FALSE)</f>
        <v>astreoides</v>
      </c>
      <c r="K1764" s="1">
        <v>6</v>
      </c>
      <c r="L1764" s="1">
        <v>10</v>
      </c>
      <c r="M1764" s="1">
        <v>5</v>
      </c>
      <c r="N1764">
        <f t="shared" si="83"/>
        <v>125.66370614359172</v>
      </c>
      <c r="O1764">
        <v>10</v>
      </c>
      <c r="P1764" t="s">
        <v>29</v>
      </c>
      <c r="Q1764" t="s">
        <v>30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f t="shared" si="84"/>
        <v>0</v>
      </c>
      <c r="Y1764">
        <f t="shared" si="82"/>
        <v>125.66370614359172</v>
      </c>
    </row>
    <row r="1765" spans="1:25">
      <c r="A1765">
        <v>2021</v>
      </c>
      <c r="B1765" t="s">
        <v>25</v>
      </c>
      <c r="C1765">
        <v>29</v>
      </c>
      <c r="D1765" t="s">
        <v>79</v>
      </c>
      <c r="E1765">
        <v>35</v>
      </c>
      <c r="F1765">
        <v>2</v>
      </c>
      <c r="G1765" t="s">
        <v>27</v>
      </c>
      <c r="H1765" t="s">
        <v>34</v>
      </c>
      <c r="I1765" t="str">
        <f>VLOOKUP(H1765,[1]CODE_SHEET!$A$2:$G$153,3,FALSE)</f>
        <v>Porites</v>
      </c>
      <c r="J1765" t="str">
        <f>VLOOKUP(H1765,[1]CODE_SHEET!$A$2:$G$153,4,FALSE)</f>
        <v>astreoides</v>
      </c>
      <c r="K1765" s="1">
        <v>6</v>
      </c>
      <c r="L1765" s="1">
        <v>4</v>
      </c>
      <c r="M1765" s="1">
        <v>5</v>
      </c>
      <c r="N1765">
        <f t="shared" si="83"/>
        <v>78.539816339744817</v>
      </c>
      <c r="O1765">
        <v>10</v>
      </c>
      <c r="P1765" t="s">
        <v>29</v>
      </c>
      <c r="Q1765" t="s">
        <v>30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f t="shared" si="84"/>
        <v>0</v>
      </c>
      <c r="Y1765">
        <f t="shared" si="82"/>
        <v>78.539816339744817</v>
      </c>
    </row>
    <row r="1766" spans="1:25">
      <c r="A1766">
        <v>2021</v>
      </c>
      <c r="B1766" t="s">
        <v>25</v>
      </c>
      <c r="C1766">
        <v>29</v>
      </c>
      <c r="D1766" t="s">
        <v>79</v>
      </c>
      <c r="E1766">
        <v>35</v>
      </c>
      <c r="F1766">
        <v>2</v>
      </c>
      <c r="G1766" t="s">
        <v>27</v>
      </c>
      <c r="H1766" t="s">
        <v>34</v>
      </c>
      <c r="I1766" t="str">
        <f>VLOOKUP(H1766,[1]CODE_SHEET!$A$2:$G$153,3,FALSE)</f>
        <v>Porites</v>
      </c>
      <c r="J1766" t="str">
        <f>VLOOKUP(H1766,[1]CODE_SHEET!$A$2:$G$153,4,FALSE)</f>
        <v>astreoides</v>
      </c>
      <c r="K1766" s="1">
        <v>30</v>
      </c>
      <c r="L1766" s="1">
        <v>40</v>
      </c>
      <c r="M1766" s="1">
        <v>8</v>
      </c>
      <c r="N1766">
        <f t="shared" si="83"/>
        <v>879.64594300514204</v>
      </c>
      <c r="O1766">
        <v>10</v>
      </c>
      <c r="P1766" t="s">
        <v>29</v>
      </c>
      <c r="Q1766" t="s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f t="shared" si="84"/>
        <v>0</v>
      </c>
      <c r="Y1766">
        <f t="shared" si="82"/>
        <v>879.64594300514204</v>
      </c>
    </row>
    <row r="1767" spans="1:25">
      <c r="A1767">
        <v>2021</v>
      </c>
      <c r="B1767" t="s">
        <v>25</v>
      </c>
      <c r="C1767">
        <v>29</v>
      </c>
      <c r="D1767" t="s">
        <v>79</v>
      </c>
      <c r="E1767">
        <v>35</v>
      </c>
      <c r="F1767">
        <v>2</v>
      </c>
      <c r="G1767" t="s">
        <v>27</v>
      </c>
      <c r="H1767" t="s">
        <v>57</v>
      </c>
      <c r="I1767" t="str">
        <f>VLOOKUP(H1767,[1]CODE_SHEET!$A$2:$G$153,3,FALSE)</f>
        <v>Isophyllia</v>
      </c>
      <c r="J1767" t="str">
        <f>VLOOKUP(H1767,[1]CODE_SHEET!$A$2:$G$153,4,FALSE)</f>
        <v>sinuosa</v>
      </c>
      <c r="K1767" s="1">
        <v>15</v>
      </c>
      <c r="L1767" s="1">
        <v>18</v>
      </c>
      <c r="M1767" s="1">
        <v>11</v>
      </c>
      <c r="N1767">
        <f t="shared" si="83"/>
        <v>570.19906662654739</v>
      </c>
      <c r="O1767">
        <v>10</v>
      </c>
      <c r="P1767" t="s">
        <v>29</v>
      </c>
      <c r="Q1767" t="s">
        <v>30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f t="shared" si="84"/>
        <v>0</v>
      </c>
      <c r="Y1767">
        <f t="shared" si="82"/>
        <v>570.19906662654739</v>
      </c>
    </row>
    <row r="1768" spans="1:25">
      <c r="A1768">
        <v>2021</v>
      </c>
      <c r="B1768" t="s">
        <v>25</v>
      </c>
      <c r="C1768">
        <v>29</v>
      </c>
      <c r="D1768" t="s">
        <v>79</v>
      </c>
      <c r="E1768">
        <v>35</v>
      </c>
      <c r="F1768">
        <v>2</v>
      </c>
      <c r="G1768" t="s">
        <v>27</v>
      </c>
      <c r="H1768" t="s">
        <v>41</v>
      </c>
      <c r="I1768" t="str">
        <f>VLOOKUP(H1768,[1]CODE_SHEET!$A$2:$G$153,3,FALSE)</f>
        <v>Millepora</v>
      </c>
      <c r="J1768" t="str">
        <f>VLOOKUP(H1768,[1]CODE_SHEET!$A$2:$G$153,4,FALSE)</f>
        <v>alcicornis</v>
      </c>
      <c r="K1768" s="1">
        <v>16</v>
      </c>
      <c r="L1768" s="1">
        <v>8</v>
      </c>
      <c r="M1768" s="1">
        <v>21</v>
      </c>
      <c r="N1768">
        <f t="shared" si="83"/>
        <v>791.68134870462791</v>
      </c>
      <c r="O1768">
        <v>10</v>
      </c>
      <c r="P1768" t="s">
        <v>29</v>
      </c>
      <c r="Q1768" t="s">
        <v>30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f t="shared" si="84"/>
        <v>0</v>
      </c>
      <c r="Y1768">
        <f t="shared" ref="Y1768:Y1831" si="85">N1768-X1768</f>
        <v>791.68134870462791</v>
      </c>
    </row>
    <row r="1769" spans="1:25">
      <c r="A1769">
        <v>2021</v>
      </c>
      <c r="B1769" t="s">
        <v>25</v>
      </c>
      <c r="C1769">
        <v>29</v>
      </c>
      <c r="D1769" t="s">
        <v>79</v>
      </c>
      <c r="E1769">
        <v>35</v>
      </c>
      <c r="F1769">
        <v>2</v>
      </c>
      <c r="G1769" t="s">
        <v>27</v>
      </c>
      <c r="H1769" t="s">
        <v>68</v>
      </c>
      <c r="I1769" t="str">
        <f>VLOOKUP(H1769,[1]CODE_SHEET!$A$2:$G$153,3,FALSE)</f>
        <v>Mycetophellia</v>
      </c>
      <c r="J1769" t="str">
        <f>VLOOKUP(H1769,[1]CODE_SHEET!$A$2:$G$153,4,FALSE)</f>
        <v>aliciae</v>
      </c>
      <c r="K1769" s="1">
        <v>18</v>
      </c>
      <c r="L1769" s="1">
        <v>18</v>
      </c>
      <c r="M1769" s="1">
        <v>2</v>
      </c>
      <c r="N1769">
        <f t="shared" si="83"/>
        <v>113.09733552923255</v>
      </c>
      <c r="O1769">
        <v>10</v>
      </c>
      <c r="P1769" t="s">
        <v>29</v>
      </c>
      <c r="Q1769" t="s">
        <v>30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f t="shared" si="84"/>
        <v>0</v>
      </c>
      <c r="Y1769">
        <f t="shared" si="85"/>
        <v>113.09733552923255</v>
      </c>
    </row>
    <row r="1770" spans="1:25">
      <c r="A1770">
        <v>2021</v>
      </c>
      <c r="B1770" t="s">
        <v>25</v>
      </c>
      <c r="C1770">
        <v>29</v>
      </c>
      <c r="D1770" t="s">
        <v>79</v>
      </c>
      <c r="E1770">
        <v>35</v>
      </c>
      <c r="F1770">
        <v>2</v>
      </c>
      <c r="G1770" t="s">
        <v>27</v>
      </c>
      <c r="H1770" t="s">
        <v>33</v>
      </c>
      <c r="I1770" t="str">
        <f>VLOOKUP(H1770,[1]CODE_SHEET!$A$2:$G$153,3,FALSE)</f>
        <v>Orbicella</v>
      </c>
      <c r="J1770" t="str">
        <f>VLOOKUP(H1770,[1]CODE_SHEET!$A$2:$G$153,4,FALSE)</f>
        <v>annularis</v>
      </c>
      <c r="K1770" s="1">
        <v>100</v>
      </c>
      <c r="L1770" s="1">
        <v>50</v>
      </c>
      <c r="M1770" s="1">
        <v>15</v>
      </c>
      <c r="N1770">
        <f t="shared" si="83"/>
        <v>3534.291735288517</v>
      </c>
      <c r="O1770">
        <v>10</v>
      </c>
      <c r="P1770" t="s">
        <v>29</v>
      </c>
      <c r="Q1770" t="s">
        <v>30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f t="shared" si="84"/>
        <v>0</v>
      </c>
      <c r="Y1770">
        <f t="shared" si="85"/>
        <v>3534.291735288517</v>
      </c>
    </row>
    <row r="1771" spans="1:25">
      <c r="A1771">
        <v>2021</v>
      </c>
      <c r="B1771" t="s">
        <v>25</v>
      </c>
      <c r="C1771">
        <v>29</v>
      </c>
      <c r="D1771" t="s">
        <v>79</v>
      </c>
      <c r="E1771">
        <v>35</v>
      </c>
      <c r="F1771">
        <v>2</v>
      </c>
      <c r="G1771" t="s">
        <v>27</v>
      </c>
      <c r="H1771" t="s">
        <v>31</v>
      </c>
      <c r="I1771" t="str">
        <f>VLOOKUP(H1771,[1]CODE_SHEET!$A$2:$G$153,3,FALSE)</f>
        <v>Agaricia</v>
      </c>
      <c r="J1771" t="str">
        <f>VLOOKUP(H1771,[1]CODE_SHEET!$A$2:$G$153,4,FALSE)</f>
        <v>agaricites</v>
      </c>
      <c r="K1771" s="1">
        <v>20</v>
      </c>
      <c r="L1771" s="1">
        <v>15</v>
      </c>
      <c r="M1771" s="1">
        <v>5</v>
      </c>
      <c r="N1771">
        <f t="shared" si="83"/>
        <v>274.88935718910693</v>
      </c>
      <c r="O1771">
        <v>10</v>
      </c>
      <c r="P1771" t="s">
        <v>47</v>
      </c>
      <c r="Q1771" t="s">
        <v>85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10</v>
      </c>
      <c r="X1771">
        <f t="shared" si="84"/>
        <v>27.488935718910696</v>
      </c>
      <c r="Y1771">
        <f t="shared" si="85"/>
        <v>247.40042147019625</v>
      </c>
    </row>
    <row r="1772" spans="1:25">
      <c r="A1772">
        <v>2021</v>
      </c>
      <c r="B1772" t="s">
        <v>25</v>
      </c>
      <c r="C1772">
        <v>29</v>
      </c>
      <c r="D1772" t="s">
        <v>79</v>
      </c>
      <c r="E1772">
        <v>35</v>
      </c>
      <c r="F1772">
        <v>2</v>
      </c>
      <c r="G1772" t="s">
        <v>27</v>
      </c>
      <c r="H1772" t="s">
        <v>34</v>
      </c>
      <c r="I1772" t="str">
        <f>VLOOKUP(H1772,[1]CODE_SHEET!$A$2:$G$153,3,FALSE)</f>
        <v>Porites</v>
      </c>
      <c r="J1772" t="str">
        <f>VLOOKUP(H1772,[1]CODE_SHEET!$A$2:$G$153,4,FALSE)</f>
        <v>astreoides</v>
      </c>
      <c r="K1772" s="1">
        <v>15</v>
      </c>
      <c r="L1772" s="1">
        <v>8</v>
      </c>
      <c r="M1772" s="1">
        <v>5</v>
      </c>
      <c r="N1772">
        <f t="shared" si="83"/>
        <v>180.64157758141312</v>
      </c>
      <c r="O1772">
        <v>10</v>
      </c>
      <c r="P1772" t="s">
        <v>29</v>
      </c>
      <c r="Q1772" t="s">
        <v>30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f t="shared" si="84"/>
        <v>0</v>
      </c>
      <c r="Y1772">
        <f t="shared" si="85"/>
        <v>180.64157758141312</v>
      </c>
    </row>
    <row r="1773" spans="1:25">
      <c r="A1773">
        <v>2021</v>
      </c>
      <c r="B1773" t="s">
        <v>25</v>
      </c>
      <c r="C1773">
        <v>29</v>
      </c>
      <c r="D1773" t="s">
        <v>79</v>
      </c>
      <c r="E1773">
        <v>35</v>
      </c>
      <c r="F1773">
        <v>2</v>
      </c>
      <c r="G1773" t="s">
        <v>27</v>
      </c>
      <c r="H1773" t="s">
        <v>31</v>
      </c>
      <c r="I1773" t="str">
        <f>VLOOKUP(H1773,[1]CODE_SHEET!$A$2:$G$153,3,FALSE)</f>
        <v>Agaricia</v>
      </c>
      <c r="J1773" t="str">
        <f>VLOOKUP(H1773,[1]CODE_SHEET!$A$2:$G$153,4,FALSE)</f>
        <v>agaricites</v>
      </c>
      <c r="K1773" s="1">
        <v>6</v>
      </c>
      <c r="L1773" s="1">
        <v>3</v>
      </c>
      <c r="M1773" s="1">
        <v>8</v>
      </c>
      <c r="N1773">
        <f t="shared" si="83"/>
        <v>113.09733552923255</v>
      </c>
      <c r="O1773">
        <v>10</v>
      </c>
      <c r="P1773" t="s">
        <v>29</v>
      </c>
      <c r="Q1773" t="s">
        <v>30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f t="shared" si="84"/>
        <v>0</v>
      </c>
      <c r="Y1773">
        <f t="shared" si="85"/>
        <v>113.09733552923255</v>
      </c>
    </row>
    <row r="1774" spans="1:25">
      <c r="A1774">
        <v>2021</v>
      </c>
      <c r="B1774" t="s">
        <v>25</v>
      </c>
      <c r="C1774">
        <v>29</v>
      </c>
      <c r="D1774" t="s">
        <v>79</v>
      </c>
      <c r="E1774">
        <v>35</v>
      </c>
      <c r="F1774">
        <v>2</v>
      </c>
      <c r="G1774" t="s">
        <v>27</v>
      </c>
      <c r="H1774" t="s">
        <v>34</v>
      </c>
      <c r="I1774" t="str">
        <f>VLOOKUP(H1774,[1]CODE_SHEET!$A$2:$G$153,3,FALSE)</f>
        <v>Porites</v>
      </c>
      <c r="J1774" t="str">
        <f>VLOOKUP(H1774,[1]CODE_SHEET!$A$2:$G$153,4,FALSE)</f>
        <v>astreoides</v>
      </c>
      <c r="K1774" s="1">
        <v>10</v>
      </c>
      <c r="L1774" s="1">
        <v>8</v>
      </c>
      <c r="M1774" s="1">
        <v>2</v>
      </c>
      <c r="N1774">
        <f t="shared" si="83"/>
        <v>56.548667764616276</v>
      </c>
      <c r="O1774">
        <v>10</v>
      </c>
      <c r="P1774" t="s">
        <v>29</v>
      </c>
      <c r="Q1774" t="s">
        <v>30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f t="shared" si="84"/>
        <v>0</v>
      </c>
      <c r="Y1774">
        <f t="shared" si="85"/>
        <v>56.548667764616276</v>
      </c>
    </row>
    <row r="1775" spans="1:25">
      <c r="A1775">
        <v>2021</v>
      </c>
      <c r="B1775" t="s">
        <v>25</v>
      </c>
      <c r="C1775">
        <v>29</v>
      </c>
      <c r="D1775" t="s">
        <v>79</v>
      </c>
      <c r="E1775">
        <v>35</v>
      </c>
      <c r="F1775">
        <v>2</v>
      </c>
      <c r="G1775" t="s">
        <v>27</v>
      </c>
      <c r="H1775" t="s">
        <v>41</v>
      </c>
      <c r="I1775" t="str">
        <f>VLOOKUP(H1775,[1]CODE_SHEET!$A$2:$G$153,3,FALSE)</f>
        <v>Millepora</v>
      </c>
      <c r="J1775" t="str">
        <f>VLOOKUP(H1775,[1]CODE_SHEET!$A$2:$G$153,4,FALSE)</f>
        <v>alcicornis</v>
      </c>
      <c r="K1775" s="1">
        <v>10</v>
      </c>
      <c r="L1775" s="1">
        <v>2</v>
      </c>
      <c r="M1775" s="1">
        <v>12</v>
      </c>
      <c r="N1775">
        <f t="shared" si="83"/>
        <v>226.19467105846508</v>
      </c>
      <c r="O1775">
        <v>10</v>
      </c>
      <c r="P1775" t="s">
        <v>29</v>
      </c>
      <c r="Q1775" t="s">
        <v>30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f t="shared" si="84"/>
        <v>0</v>
      </c>
      <c r="Y1775">
        <f t="shared" si="85"/>
        <v>226.19467105846508</v>
      </c>
    </row>
    <row r="1776" spans="1:25">
      <c r="A1776">
        <v>2021</v>
      </c>
      <c r="B1776" t="s">
        <v>25</v>
      </c>
      <c r="C1776">
        <v>29</v>
      </c>
      <c r="D1776" t="s">
        <v>79</v>
      </c>
      <c r="E1776">
        <v>35</v>
      </c>
      <c r="F1776">
        <v>2</v>
      </c>
      <c r="G1776" t="s">
        <v>27</v>
      </c>
      <c r="H1776" t="s">
        <v>33</v>
      </c>
      <c r="I1776" t="str">
        <f>VLOOKUP(H1776,[1]CODE_SHEET!$A$2:$G$153,3,FALSE)</f>
        <v>Orbicella</v>
      </c>
      <c r="J1776" t="str">
        <f>VLOOKUP(H1776,[1]CODE_SHEET!$A$2:$G$153,4,FALSE)</f>
        <v>annularis</v>
      </c>
      <c r="K1776" s="1">
        <v>40</v>
      </c>
      <c r="L1776" s="1">
        <v>30</v>
      </c>
      <c r="M1776" s="1">
        <v>21</v>
      </c>
      <c r="N1776">
        <f t="shared" si="83"/>
        <v>2309.070600388498</v>
      </c>
      <c r="O1776">
        <v>10</v>
      </c>
      <c r="P1776" t="s">
        <v>47</v>
      </c>
      <c r="Q1776" t="s">
        <v>73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40</v>
      </c>
      <c r="X1776">
        <f t="shared" si="84"/>
        <v>923.62824015539923</v>
      </c>
      <c r="Y1776">
        <f t="shared" si="85"/>
        <v>1385.4423602330987</v>
      </c>
    </row>
    <row r="1777" spans="1:25">
      <c r="A1777">
        <v>2021</v>
      </c>
      <c r="B1777" t="s">
        <v>25</v>
      </c>
      <c r="C1777">
        <v>29</v>
      </c>
      <c r="D1777" t="s">
        <v>79</v>
      </c>
      <c r="E1777">
        <v>35</v>
      </c>
      <c r="F1777">
        <v>2</v>
      </c>
      <c r="G1777" t="s">
        <v>27</v>
      </c>
      <c r="H1777" t="s">
        <v>33</v>
      </c>
      <c r="I1777" t="str">
        <f>VLOOKUP(H1777,[1]CODE_SHEET!$A$2:$G$153,3,FALSE)</f>
        <v>Orbicella</v>
      </c>
      <c r="J1777" t="str">
        <f>VLOOKUP(H1777,[1]CODE_SHEET!$A$2:$G$153,4,FALSE)</f>
        <v>annularis</v>
      </c>
      <c r="K1777" s="1">
        <v>100</v>
      </c>
      <c r="L1777" s="1">
        <v>70</v>
      </c>
      <c r="M1777" s="1">
        <v>21</v>
      </c>
      <c r="N1777">
        <f t="shared" si="83"/>
        <v>5607.7428866577811</v>
      </c>
      <c r="O1777">
        <v>10</v>
      </c>
      <c r="P1777" t="s">
        <v>29</v>
      </c>
      <c r="Q1777" t="s">
        <v>30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30</v>
      </c>
      <c r="X1777">
        <f t="shared" si="84"/>
        <v>1682.3228659973342</v>
      </c>
      <c r="Y1777">
        <f t="shared" si="85"/>
        <v>3925.4200206604469</v>
      </c>
    </row>
    <row r="1778" spans="1:25">
      <c r="A1778">
        <v>2021</v>
      </c>
      <c r="B1778" t="s">
        <v>25</v>
      </c>
      <c r="C1778">
        <v>29</v>
      </c>
      <c r="D1778" t="s">
        <v>79</v>
      </c>
      <c r="E1778">
        <v>35</v>
      </c>
      <c r="F1778">
        <v>2</v>
      </c>
      <c r="G1778" t="s">
        <v>27</v>
      </c>
      <c r="H1778" t="s">
        <v>49</v>
      </c>
      <c r="I1778" t="str">
        <f>VLOOKUP(H1778,[1]CODE_SHEET!$A$2:$G$153,3,FALSE)</f>
        <v>Colpophyllia</v>
      </c>
      <c r="J1778" t="str">
        <f>VLOOKUP(H1778,[1]CODE_SHEET!$A$2:$G$153,4,FALSE)</f>
        <v>natans</v>
      </c>
      <c r="K1778" s="1">
        <v>70</v>
      </c>
      <c r="L1778" s="1">
        <v>50</v>
      </c>
      <c r="M1778" s="1">
        <v>55</v>
      </c>
      <c r="N1778">
        <f t="shared" si="83"/>
        <v>10367.255756846316</v>
      </c>
      <c r="O1778">
        <v>10</v>
      </c>
      <c r="P1778" t="s">
        <v>29</v>
      </c>
      <c r="Q1778" t="s">
        <v>30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10</v>
      </c>
      <c r="X1778">
        <f t="shared" si="84"/>
        <v>1036.7255756846316</v>
      </c>
      <c r="Y1778">
        <f t="shared" si="85"/>
        <v>9330.5301811616846</v>
      </c>
    </row>
    <row r="1779" spans="1:25">
      <c r="A1779">
        <v>2021</v>
      </c>
      <c r="B1779" t="s">
        <v>25</v>
      </c>
      <c r="C1779">
        <v>29</v>
      </c>
      <c r="D1779" t="s">
        <v>79</v>
      </c>
      <c r="E1779">
        <v>35</v>
      </c>
      <c r="F1779">
        <v>2</v>
      </c>
      <c r="G1779" t="s">
        <v>27</v>
      </c>
      <c r="H1779" t="s">
        <v>34</v>
      </c>
      <c r="I1779" t="str">
        <f>VLOOKUP(H1779,[1]CODE_SHEET!$A$2:$G$153,3,FALSE)</f>
        <v>Porites</v>
      </c>
      <c r="J1779" t="str">
        <f>VLOOKUP(H1779,[1]CODE_SHEET!$A$2:$G$153,4,FALSE)</f>
        <v>astreoides</v>
      </c>
      <c r="K1779" s="1">
        <v>8</v>
      </c>
      <c r="L1779" s="1">
        <v>10</v>
      </c>
      <c r="M1779" s="1">
        <v>5</v>
      </c>
      <c r="N1779">
        <f t="shared" si="83"/>
        <v>141.37166941154069</v>
      </c>
      <c r="O1779">
        <v>10</v>
      </c>
      <c r="P1779" t="s">
        <v>29</v>
      </c>
      <c r="Q1779" t="s">
        <v>30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f t="shared" si="84"/>
        <v>0</v>
      </c>
      <c r="Y1779">
        <f t="shared" si="85"/>
        <v>141.37166941154069</v>
      </c>
    </row>
    <row r="1780" spans="1:25">
      <c r="A1780">
        <v>2021</v>
      </c>
      <c r="B1780" t="s">
        <v>25</v>
      </c>
      <c r="C1780">
        <v>29</v>
      </c>
      <c r="D1780" t="s">
        <v>79</v>
      </c>
      <c r="E1780">
        <v>35</v>
      </c>
      <c r="F1780">
        <v>2</v>
      </c>
      <c r="G1780" t="s">
        <v>27</v>
      </c>
      <c r="H1780" t="s">
        <v>34</v>
      </c>
      <c r="I1780" t="str">
        <f>VLOOKUP(H1780,[1]CODE_SHEET!$A$2:$G$153,3,FALSE)</f>
        <v>Porites</v>
      </c>
      <c r="J1780" t="str">
        <f>VLOOKUP(H1780,[1]CODE_SHEET!$A$2:$G$153,4,FALSE)</f>
        <v>astreoides</v>
      </c>
      <c r="K1780" s="1">
        <v>20</v>
      </c>
      <c r="L1780" s="1">
        <v>15</v>
      </c>
      <c r="M1780" s="1">
        <v>2</v>
      </c>
      <c r="N1780">
        <f t="shared" si="83"/>
        <v>109.95574287564276</v>
      </c>
      <c r="O1780">
        <v>10</v>
      </c>
      <c r="P1780" t="s">
        <v>29</v>
      </c>
      <c r="Q1780" t="s">
        <v>30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f t="shared" si="84"/>
        <v>0</v>
      </c>
      <c r="Y1780">
        <f t="shared" si="85"/>
        <v>109.95574287564276</v>
      </c>
    </row>
    <row r="1781" spans="1:25">
      <c r="A1781">
        <v>2021</v>
      </c>
      <c r="B1781" t="s">
        <v>25</v>
      </c>
      <c r="C1781">
        <v>29</v>
      </c>
      <c r="D1781" t="s">
        <v>79</v>
      </c>
      <c r="E1781">
        <v>35</v>
      </c>
      <c r="F1781">
        <v>2</v>
      </c>
      <c r="G1781" t="s">
        <v>27</v>
      </c>
      <c r="H1781" t="s">
        <v>41</v>
      </c>
      <c r="I1781" t="str">
        <f>VLOOKUP(H1781,[1]CODE_SHEET!$A$2:$G$153,3,FALSE)</f>
        <v>Millepora</v>
      </c>
      <c r="J1781" t="str">
        <f>VLOOKUP(H1781,[1]CODE_SHEET!$A$2:$G$153,4,FALSE)</f>
        <v>alcicornis</v>
      </c>
      <c r="K1781" s="1">
        <v>10</v>
      </c>
      <c r="L1781" s="1">
        <v>2</v>
      </c>
      <c r="M1781" s="1">
        <v>11</v>
      </c>
      <c r="N1781">
        <f t="shared" si="83"/>
        <v>207.34511513692635</v>
      </c>
      <c r="O1781">
        <v>10</v>
      </c>
      <c r="P1781" t="s">
        <v>29</v>
      </c>
      <c r="Q1781" t="s">
        <v>30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f t="shared" si="84"/>
        <v>0</v>
      </c>
      <c r="Y1781">
        <f t="shared" si="85"/>
        <v>207.34511513692635</v>
      </c>
    </row>
    <row r="1782" spans="1:25">
      <c r="A1782">
        <v>2021</v>
      </c>
      <c r="B1782" t="s">
        <v>25</v>
      </c>
      <c r="C1782">
        <v>29</v>
      </c>
      <c r="D1782" t="s">
        <v>79</v>
      </c>
      <c r="E1782">
        <v>35</v>
      </c>
      <c r="F1782">
        <v>2</v>
      </c>
      <c r="G1782" t="s">
        <v>27</v>
      </c>
      <c r="H1782" t="s">
        <v>33</v>
      </c>
      <c r="I1782" t="str">
        <f>VLOOKUP(H1782,[1]CODE_SHEET!$A$2:$G$153,3,FALSE)</f>
        <v>Orbicella</v>
      </c>
      <c r="J1782" t="str">
        <f>VLOOKUP(H1782,[1]CODE_SHEET!$A$2:$G$153,4,FALSE)</f>
        <v>annularis</v>
      </c>
      <c r="K1782" s="1">
        <v>18</v>
      </c>
      <c r="L1782" s="1">
        <v>25</v>
      </c>
      <c r="M1782" s="1">
        <v>11</v>
      </c>
      <c r="N1782">
        <f t="shared" si="83"/>
        <v>742.98666257398611</v>
      </c>
      <c r="O1782">
        <v>10</v>
      </c>
      <c r="P1782" t="s">
        <v>29</v>
      </c>
      <c r="Q1782" t="s">
        <v>30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15</v>
      </c>
      <c r="X1782">
        <f t="shared" si="84"/>
        <v>111.44799938609792</v>
      </c>
      <c r="Y1782">
        <f t="shared" si="85"/>
        <v>631.53866318788823</v>
      </c>
    </row>
    <row r="1783" spans="1:25">
      <c r="A1783">
        <v>2021</v>
      </c>
      <c r="B1783" t="s">
        <v>25</v>
      </c>
      <c r="C1783">
        <v>29</v>
      </c>
      <c r="D1783" t="s">
        <v>79</v>
      </c>
      <c r="E1783">
        <v>35</v>
      </c>
      <c r="F1783">
        <v>2</v>
      </c>
      <c r="G1783" t="s">
        <v>27</v>
      </c>
      <c r="H1783" t="s">
        <v>33</v>
      </c>
      <c r="I1783" t="str">
        <f>VLOOKUP(H1783,[1]CODE_SHEET!$A$2:$G$153,3,FALSE)</f>
        <v>Orbicella</v>
      </c>
      <c r="J1783" t="str">
        <f>VLOOKUP(H1783,[1]CODE_SHEET!$A$2:$G$153,4,FALSE)</f>
        <v>annularis</v>
      </c>
      <c r="K1783" s="1">
        <v>12</v>
      </c>
      <c r="L1783" s="1">
        <v>10</v>
      </c>
      <c r="M1783" s="1">
        <v>11</v>
      </c>
      <c r="N1783">
        <f t="shared" si="83"/>
        <v>380.13271108436498</v>
      </c>
      <c r="O1783">
        <v>10</v>
      </c>
      <c r="P1783" t="s">
        <v>29</v>
      </c>
      <c r="Q1783" t="s">
        <v>30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f t="shared" si="84"/>
        <v>0</v>
      </c>
      <c r="Y1783">
        <f t="shared" si="85"/>
        <v>380.13271108436498</v>
      </c>
    </row>
    <row r="1784" spans="1:25">
      <c r="A1784">
        <v>2021</v>
      </c>
      <c r="B1784" t="s">
        <v>25</v>
      </c>
      <c r="C1784">
        <v>29</v>
      </c>
      <c r="D1784" t="s">
        <v>79</v>
      </c>
      <c r="E1784">
        <v>35</v>
      </c>
      <c r="F1784">
        <v>2</v>
      </c>
      <c r="G1784" t="s">
        <v>27</v>
      </c>
      <c r="H1784" t="s">
        <v>34</v>
      </c>
      <c r="I1784" t="str">
        <f>VLOOKUP(H1784,[1]CODE_SHEET!$A$2:$G$153,3,FALSE)</f>
        <v>Porites</v>
      </c>
      <c r="J1784" t="str">
        <f>VLOOKUP(H1784,[1]CODE_SHEET!$A$2:$G$153,4,FALSE)</f>
        <v>astreoides</v>
      </c>
      <c r="K1784" s="1">
        <v>18</v>
      </c>
      <c r="L1784" s="1">
        <v>22</v>
      </c>
      <c r="M1784" s="1">
        <v>4</v>
      </c>
      <c r="N1784">
        <f t="shared" si="83"/>
        <v>251.32741228718345</v>
      </c>
      <c r="O1784">
        <v>10</v>
      </c>
      <c r="P1784" t="s">
        <v>29</v>
      </c>
      <c r="Q1784" t="s">
        <v>30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f t="shared" si="84"/>
        <v>0</v>
      </c>
      <c r="Y1784">
        <f t="shared" si="85"/>
        <v>251.32741228718345</v>
      </c>
    </row>
    <row r="1785" spans="1:25">
      <c r="A1785">
        <v>2021</v>
      </c>
      <c r="B1785" t="s">
        <v>25</v>
      </c>
      <c r="C1785">
        <v>29</v>
      </c>
      <c r="D1785" t="s">
        <v>79</v>
      </c>
      <c r="E1785">
        <v>35</v>
      </c>
      <c r="F1785">
        <v>2</v>
      </c>
      <c r="G1785" t="s">
        <v>27</v>
      </c>
      <c r="H1785" t="s">
        <v>33</v>
      </c>
      <c r="I1785" t="str">
        <f>VLOOKUP(H1785,[1]CODE_SHEET!$A$2:$G$153,3,FALSE)</f>
        <v>Orbicella</v>
      </c>
      <c r="J1785" t="str">
        <f>VLOOKUP(H1785,[1]CODE_SHEET!$A$2:$G$153,4,FALSE)</f>
        <v>annularis</v>
      </c>
      <c r="K1785" s="1">
        <v>45</v>
      </c>
      <c r="L1785" s="1">
        <v>56</v>
      </c>
      <c r="M1785" s="1">
        <v>15</v>
      </c>
      <c r="N1785">
        <f t="shared" si="83"/>
        <v>2379.7564350942685</v>
      </c>
      <c r="O1785">
        <v>10</v>
      </c>
      <c r="P1785" t="s">
        <v>29</v>
      </c>
      <c r="Q1785" t="s">
        <v>30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10</v>
      </c>
      <c r="X1785">
        <f t="shared" si="84"/>
        <v>237.97564350942685</v>
      </c>
      <c r="Y1785">
        <f t="shared" si="85"/>
        <v>2141.7807915848416</v>
      </c>
    </row>
    <row r="1786" spans="1:25">
      <c r="A1786">
        <v>2021</v>
      </c>
      <c r="B1786" t="s">
        <v>25</v>
      </c>
      <c r="C1786">
        <v>29</v>
      </c>
      <c r="D1786" t="s">
        <v>79</v>
      </c>
      <c r="E1786">
        <v>35</v>
      </c>
      <c r="F1786">
        <v>2</v>
      </c>
      <c r="G1786" t="s">
        <v>27</v>
      </c>
      <c r="H1786" t="s">
        <v>41</v>
      </c>
      <c r="I1786" t="str">
        <f>VLOOKUP(H1786,[1]CODE_SHEET!$A$2:$G$153,3,FALSE)</f>
        <v>Millepora</v>
      </c>
      <c r="J1786" t="str">
        <f>VLOOKUP(H1786,[1]CODE_SHEET!$A$2:$G$153,4,FALSE)</f>
        <v>alcicornis</v>
      </c>
      <c r="K1786" s="1">
        <v>6</v>
      </c>
      <c r="L1786" s="1">
        <v>2</v>
      </c>
      <c r="M1786" s="1">
        <v>11</v>
      </c>
      <c r="N1786">
        <f t="shared" si="83"/>
        <v>138.23007675795088</v>
      </c>
      <c r="O1786">
        <v>10</v>
      </c>
      <c r="P1786" t="s">
        <v>29</v>
      </c>
      <c r="Q1786" t="s">
        <v>30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f t="shared" si="84"/>
        <v>0</v>
      </c>
      <c r="Y1786">
        <f t="shared" si="85"/>
        <v>138.23007675795088</v>
      </c>
    </row>
    <row r="1787" spans="1:25">
      <c r="A1787">
        <v>2021</v>
      </c>
      <c r="B1787" t="s">
        <v>25</v>
      </c>
      <c r="C1787">
        <v>29</v>
      </c>
      <c r="D1787" t="s">
        <v>79</v>
      </c>
      <c r="E1787">
        <v>35</v>
      </c>
      <c r="F1787">
        <v>2</v>
      </c>
      <c r="G1787" t="s">
        <v>27</v>
      </c>
      <c r="H1787" t="s">
        <v>37</v>
      </c>
      <c r="I1787" t="str">
        <f>VLOOKUP(H1787,[1]CODE_SHEET!$A$2:$G$153,3,FALSE)</f>
        <v>Agaricia</v>
      </c>
      <c r="J1787" t="str">
        <f>VLOOKUP(H1787,[1]CODE_SHEET!$A$2:$G$153,4,FALSE)</f>
        <v>larmarcki</v>
      </c>
      <c r="K1787" s="1">
        <v>16</v>
      </c>
      <c r="L1787" s="1">
        <v>10</v>
      </c>
      <c r="M1787" s="1">
        <v>2</v>
      </c>
      <c r="N1787">
        <f t="shared" si="83"/>
        <v>81.681408993334628</v>
      </c>
      <c r="O1787">
        <v>10</v>
      </c>
      <c r="P1787" t="s">
        <v>29</v>
      </c>
      <c r="Q1787" t="s">
        <v>30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f t="shared" si="84"/>
        <v>0</v>
      </c>
      <c r="Y1787">
        <f t="shared" si="85"/>
        <v>81.681408993334628</v>
      </c>
    </row>
    <row r="1788" spans="1:25">
      <c r="A1788">
        <v>2021</v>
      </c>
      <c r="B1788" t="s">
        <v>25</v>
      </c>
      <c r="C1788">
        <v>29</v>
      </c>
      <c r="D1788" t="s">
        <v>79</v>
      </c>
      <c r="E1788">
        <v>35</v>
      </c>
      <c r="F1788">
        <v>2</v>
      </c>
      <c r="G1788" t="s">
        <v>27</v>
      </c>
      <c r="H1788" t="s">
        <v>31</v>
      </c>
      <c r="I1788" t="str">
        <f>VLOOKUP(H1788,[1]CODE_SHEET!$A$2:$G$153,3,FALSE)</f>
        <v>Agaricia</v>
      </c>
      <c r="J1788" t="str">
        <f>VLOOKUP(H1788,[1]CODE_SHEET!$A$2:$G$153,4,FALSE)</f>
        <v>agaricites</v>
      </c>
      <c r="K1788" s="1">
        <v>20</v>
      </c>
      <c r="L1788" s="1">
        <v>35</v>
      </c>
      <c r="M1788" s="1">
        <v>11</v>
      </c>
      <c r="N1788">
        <f t="shared" si="83"/>
        <v>950.33177771091232</v>
      </c>
      <c r="O1788">
        <v>10</v>
      </c>
      <c r="P1788" t="s">
        <v>29</v>
      </c>
      <c r="Q1788" t="s">
        <v>30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f t="shared" si="84"/>
        <v>0</v>
      </c>
      <c r="Y1788">
        <f t="shared" si="85"/>
        <v>950.33177771091232</v>
      </c>
    </row>
    <row r="1789" spans="1:25">
      <c r="A1789">
        <v>2021</v>
      </c>
      <c r="B1789" t="s">
        <v>25</v>
      </c>
      <c r="C1789">
        <v>29</v>
      </c>
      <c r="D1789" t="s">
        <v>79</v>
      </c>
      <c r="E1789">
        <v>35</v>
      </c>
      <c r="F1789">
        <v>2</v>
      </c>
      <c r="G1789" t="s">
        <v>27</v>
      </c>
      <c r="H1789" t="s">
        <v>34</v>
      </c>
      <c r="I1789" t="str">
        <f>VLOOKUP(H1789,[1]CODE_SHEET!$A$2:$G$153,3,FALSE)</f>
        <v>Porites</v>
      </c>
      <c r="J1789" t="str">
        <f>VLOOKUP(H1789,[1]CODE_SHEET!$A$2:$G$153,4,FALSE)</f>
        <v>astreoides</v>
      </c>
      <c r="K1789" s="1">
        <v>25</v>
      </c>
      <c r="L1789" s="1">
        <v>15</v>
      </c>
      <c r="M1789" s="1">
        <v>5</v>
      </c>
      <c r="N1789">
        <f t="shared" si="83"/>
        <v>314.15926535897933</v>
      </c>
      <c r="O1789">
        <v>10</v>
      </c>
      <c r="P1789" t="s">
        <v>29</v>
      </c>
      <c r="Q1789" t="s">
        <v>30</v>
      </c>
      <c r="R1789">
        <v>0</v>
      </c>
      <c r="S1789">
        <v>0</v>
      </c>
      <c r="T1789">
        <v>0</v>
      </c>
      <c r="U1789">
        <v>40</v>
      </c>
      <c r="V1789">
        <v>0</v>
      </c>
      <c r="W1789">
        <v>0</v>
      </c>
      <c r="X1789">
        <f t="shared" si="84"/>
        <v>125.66370614359174</v>
      </c>
      <c r="Y1789">
        <f t="shared" si="85"/>
        <v>188.49555921538757</v>
      </c>
    </row>
    <row r="1790" spans="1:25">
      <c r="A1790">
        <v>2021</v>
      </c>
      <c r="B1790" t="s">
        <v>25</v>
      </c>
      <c r="C1790">
        <v>29</v>
      </c>
      <c r="D1790" t="s">
        <v>79</v>
      </c>
      <c r="E1790">
        <v>35</v>
      </c>
      <c r="F1790">
        <v>2</v>
      </c>
      <c r="G1790" t="s">
        <v>27</v>
      </c>
      <c r="H1790" t="s">
        <v>32</v>
      </c>
      <c r="I1790" t="str">
        <f>VLOOKUP(H1790,[1]CODE_SHEET!$A$2:$G$153,3,FALSE)</f>
        <v>Porites</v>
      </c>
      <c r="J1790" t="str">
        <f>VLOOKUP(H1790,[1]CODE_SHEET!$A$2:$G$153,4,FALSE)</f>
        <v>porites</v>
      </c>
      <c r="K1790" s="1">
        <v>20</v>
      </c>
      <c r="L1790" s="1">
        <v>20</v>
      </c>
      <c r="M1790" s="1">
        <v>5</v>
      </c>
      <c r="N1790">
        <f t="shared" si="83"/>
        <v>314.15926535897933</v>
      </c>
      <c r="O1790">
        <v>10</v>
      </c>
      <c r="P1790" t="s">
        <v>29</v>
      </c>
      <c r="Q1790" t="s">
        <v>30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40</v>
      </c>
      <c r="X1790">
        <f t="shared" si="84"/>
        <v>125.66370614359174</v>
      </c>
      <c r="Y1790">
        <f t="shared" si="85"/>
        <v>188.49555921538757</v>
      </c>
    </row>
    <row r="1791" spans="1:25">
      <c r="A1791">
        <v>2021</v>
      </c>
      <c r="B1791" t="s">
        <v>88</v>
      </c>
      <c r="C1791">
        <v>29</v>
      </c>
      <c r="D1791" t="s">
        <v>77</v>
      </c>
      <c r="E1791">
        <v>38</v>
      </c>
      <c r="F1791">
        <v>1</v>
      </c>
      <c r="G1791" t="s">
        <v>27</v>
      </c>
      <c r="H1791" t="s">
        <v>56</v>
      </c>
      <c r="I1791" t="str">
        <f>VLOOKUP(H1791,[1]CODE_SHEET!$A$2:$G$153,3,FALSE)</f>
        <v>Madracis</v>
      </c>
      <c r="J1791" t="str">
        <f>VLOOKUP(H1791,[1]CODE_SHEET!$A$2:$G$153,4,FALSE)</f>
        <v>decactis</v>
      </c>
      <c r="K1791" s="1">
        <v>10</v>
      </c>
      <c r="L1791" s="1">
        <v>14</v>
      </c>
      <c r="M1791" s="1">
        <v>5</v>
      </c>
      <c r="N1791">
        <f t="shared" si="83"/>
        <v>188.49555921538757</v>
      </c>
      <c r="O1791">
        <v>10</v>
      </c>
      <c r="P1791" t="s">
        <v>29</v>
      </c>
      <c r="Q1791" t="s">
        <v>30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f t="shared" ref="X1791:X1854" si="86">SUM(U1791:W1791)/100*N1791</f>
        <v>0</v>
      </c>
      <c r="Y1791">
        <f t="shared" si="85"/>
        <v>188.49555921538757</v>
      </c>
    </row>
    <row r="1792" spans="1:25">
      <c r="A1792">
        <v>2021</v>
      </c>
      <c r="B1792" t="s">
        <v>88</v>
      </c>
      <c r="C1792">
        <v>29</v>
      </c>
      <c r="D1792" t="s">
        <v>77</v>
      </c>
      <c r="E1792">
        <v>38</v>
      </c>
      <c r="F1792">
        <v>1</v>
      </c>
      <c r="G1792" t="s">
        <v>27</v>
      </c>
      <c r="H1792" t="s">
        <v>31</v>
      </c>
      <c r="I1792" t="str">
        <f>VLOOKUP(H1792,[1]CODE_SHEET!$A$2:$G$153,3,FALSE)</f>
        <v>Agaricia</v>
      </c>
      <c r="J1792" t="str">
        <f>VLOOKUP(H1792,[1]CODE_SHEET!$A$2:$G$153,4,FALSE)</f>
        <v>agaricites</v>
      </c>
      <c r="K1792" s="1">
        <v>10</v>
      </c>
      <c r="L1792" s="1">
        <v>6</v>
      </c>
      <c r="M1792" s="1">
        <v>3</v>
      </c>
      <c r="N1792">
        <f t="shared" si="83"/>
        <v>75.398223686155035</v>
      </c>
      <c r="O1792">
        <v>10</v>
      </c>
      <c r="P1792" t="s">
        <v>29</v>
      </c>
      <c r="Q1792" t="s">
        <v>30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f t="shared" si="86"/>
        <v>0</v>
      </c>
      <c r="Y1792">
        <f t="shared" si="85"/>
        <v>75.398223686155035</v>
      </c>
    </row>
    <row r="1793" spans="1:25">
      <c r="A1793">
        <v>2021</v>
      </c>
      <c r="B1793" t="s">
        <v>88</v>
      </c>
      <c r="C1793">
        <v>29</v>
      </c>
      <c r="D1793" t="s">
        <v>77</v>
      </c>
      <c r="E1793">
        <v>38</v>
      </c>
      <c r="F1793">
        <v>1</v>
      </c>
      <c r="G1793" t="s">
        <v>27</v>
      </c>
      <c r="H1793" t="s">
        <v>32</v>
      </c>
      <c r="I1793" t="str">
        <f>VLOOKUP(H1793,[1]CODE_SHEET!$A$2:$G$153,3,FALSE)</f>
        <v>Porites</v>
      </c>
      <c r="J1793" t="str">
        <f>VLOOKUP(H1793,[1]CODE_SHEET!$A$2:$G$153,4,FALSE)</f>
        <v>porites</v>
      </c>
      <c r="K1793" s="1">
        <v>15</v>
      </c>
      <c r="L1793" s="1">
        <v>6</v>
      </c>
      <c r="M1793" s="1">
        <v>6</v>
      </c>
      <c r="N1793">
        <f t="shared" si="83"/>
        <v>197.92033717615695</v>
      </c>
      <c r="O1793">
        <v>10</v>
      </c>
      <c r="P1793" t="s">
        <v>29</v>
      </c>
      <c r="Q1793" t="s">
        <v>30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f t="shared" si="86"/>
        <v>0</v>
      </c>
      <c r="Y1793">
        <f t="shared" si="85"/>
        <v>197.92033717615695</v>
      </c>
    </row>
    <row r="1794" spans="1:25">
      <c r="A1794">
        <v>2021</v>
      </c>
      <c r="B1794" t="s">
        <v>88</v>
      </c>
      <c r="C1794">
        <v>29</v>
      </c>
      <c r="D1794" t="s">
        <v>77</v>
      </c>
      <c r="E1794">
        <v>38</v>
      </c>
      <c r="F1794">
        <v>1</v>
      </c>
      <c r="G1794" t="s">
        <v>27</v>
      </c>
      <c r="H1794" t="s">
        <v>33</v>
      </c>
      <c r="I1794" t="str">
        <f>VLOOKUP(H1794,[1]CODE_SHEET!$A$2:$G$153,3,FALSE)</f>
        <v>Orbicella</v>
      </c>
      <c r="J1794" t="str">
        <f>VLOOKUP(H1794,[1]CODE_SHEET!$A$2:$G$153,4,FALSE)</f>
        <v>annularis</v>
      </c>
      <c r="K1794" s="1">
        <v>20</v>
      </c>
      <c r="L1794" s="1">
        <v>10</v>
      </c>
      <c r="M1794" s="1">
        <v>8</v>
      </c>
      <c r="N1794">
        <f t="shared" si="83"/>
        <v>376.99111843077515</v>
      </c>
      <c r="O1794">
        <v>10</v>
      </c>
      <c r="P1794" t="s">
        <v>29</v>
      </c>
      <c r="Q1794" t="s">
        <v>30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f t="shared" si="86"/>
        <v>0</v>
      </c>
      <c r="Y1794">
        <f t="shared" si="85"/>
        <v>376.99111843077515</v>
      </c>
    </row>
    <row r="1795" spans="1:25">
      <c r="A1795">
        <v>2021</v>
      </c>
      <c r="B1795" t="s">
        <v>88</v>
      </c>
      <c r="C1795">
        <v>29</v>
      </c>
      <c r="D1795" t="s">
        <v>77</v>
      </c>
      <c r="E1795">
        <v>38</v>
      </c>
      <c r="F1795">
        <v>1</v>
      </c>
      <c r="G1795" t="s">
        <v>27</v>
      </c>
      <c r="H1795" t="s">
        <v>42</v>
      </c>
      <c r="I1795" t="str">
        <f>VLOOKUP(H1795,[1]CODE_SHEET!$A$2:$G$153,3,FALSE)</f>
        <v>Agaricia</v>
      </c>
      <c r="J1795" t="str">
        <f>VLOOKUP(H1795,[1]CODE_SHEET!$A$2:$G$153,4,FALSE)</f>
        <v>humilis</v>
      </c>
      <c r="K1795" s="1">
        <v>8</v>
      </c>
      <c r="L1795" s="1">
        <v>5</v>
      </c>
      <c r="M1795" s="1">
        <v>3</v>
      </c>
      <c r="N1795">
        <f t="shared" ref="N1795:N1858" si="87">PI()*(K1795/2)*M1795+PI()*(L1795/2)*M1795</f>
        <v>61.261056745000964</v>
      </c>
      <c r="O1795">
        <v>10</v>
      </c>
      <c r="P1795" t="s">
        <v>29</v>
      </c>
      <c r="Q1795" t="s">
        <v>30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f t="shared" si="86"/>
        <v>0</v>
      </c>
      <c r="Y1795">
        <f t="shared" si="85"/>
        <v>61.261056745000964</v>
      </c>
    </row>
    <row r="1796" spans="1:25">
      <c r="A1796">
        <v>2021</v>
      </c>
      <c r="B1796" t="s">
        <v>88</v>
      </c>
      <c r="C1796">
        <v>29</v>
      </c>
      <c r="D1796" t="s">
        <v>77</v>
      </c>
      <c r="E1796">
        <v>38</v>
      </c>
      <c r="F1796">
        <v>1</v>
      </c>
      <c r="G1796" t="s">
        <v>27</v>
      </c>
      <c r="H1796" t="s">
        <v>34</v>
      </c>
      <c r="I1796" t="str">
        <f>VLOOKUP(H1796,[1]CODE_SHEET!$A$2:$G$153,3,FALSE)</f>
        <v>Porites</v>
      </c>
      <c r="J1796" t="str">
        <f>VLOOKUP(H1796,[1]CODE_SHEET!$A$2:$G$153,4,FALSE)</f>
        <v>astreoides</v>
      </c>
      <c r="K1796" s="1">
        <v>7</v>
      </c>
      <c r="L1796" s="1">
        <v>6</v>
      </c>
      <c r="M1796" s="1">
        <v>4</v>
      </c>
      <c r="N1796">
        <f t="shared" si="87"/>
        <v>81.681408993334628</v>
      </c>
      <c r="O1796">
        <v>10</v>
      </c>
      <c r="P1796" t="s">
        <v>29</v>
      </c>
      <c r="Q1796" t="s">
        <v>30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f t="shared" si="86"/>
        <v>0</v>
      </c>
      <c r="Y1796">
        <f t="shared" si="85"/>
        <v>81.681408993334628</v>
      </c>
    </row>
    <row r="1797" spans="1:25">
      <c r="A1797">
        <v>2021</v>
      </c>
      <c r="B1797" t="s">
        <v>88</v>
      </c>
      <c r="C1797">
        <v>29</v>
      </c>
      <c r="D1797" t="s">
        <v>77</v>
      </c>
      <c r="E1797">
        <v>38</v>
      </c>
      <c r="F1797">
        <v>1</v>
      </c>
      <c r="G1797" t="s">
        <v>27</v>
      </c>
      <c r="H1797" t="s">
        <v>40</v>
      </c>
      <c r="I1797" t="str">
        <f>VLOOKUP(H1797,[1]CODE_SHEET!$A$2:$G$153,3,FALSE)</f>
        <v>Siderastrea</v>
      </c>
      <c r="J1797" t="str">
        <f>VLOOKUP(H1797,[1]CODE_SHEET!$A$2:$G$153,4,FALSE)</f>
        <v>siderea</v>
      </c>
      <c r="K1797" s="1">
        <v>6</v>
      </c>
      <c r="L1797" s="1">
        <v>4</v>
      </c>
      <c r="M1797" s="1">
        <v>3</v>
      </c>
      <c r="N1797">
        <f t="shared" si="87"/>
        <v>47.123889803846893</v>
      </c>
      <c r="O1797">
        <v>10</v>
      </c>
      <c r="P1797" t="s">
        <v>29</v>
      </c>
      <c r="Q1797" t="s">
        <v>30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f t="shared" si="86"/>
        <v>0</v>
      </c>
      <c r="Y1797">
        <f t="shared" si="85"/>
        <v>47.123889803846893</v>
      </c>
    </row>
    <row r="1798" spans="1:25">
      <c r="A1798">
        <v>2021</v>
      </c>
      <c r="B1798" t="s">
        <v>88</v>
      </c>
      <c r="C1798">
        <v>29</v>
      </c>
      <c r="D1798" t="s">
        <v>77</v>
      </c>
      <c r="E1798">
        <v>38</v>
      </c>
      <c r="F1798">
        <v>1</v>
      </c>
      <c r="G1798" t="s">
        <v>27</v>
      </c>
      <c r="H1798" t="s">
        <v>31</v>
      </c>
      <c r="I1798" t="str">
        <f>VLOOKUP(H1798,[1]CODE_SHEET!$A$2:$G$153,3,FALSE)</f>
        <v>Agaricia</v>
      </c>
      <c r="J1798" t="str">
        <f>VLOOKUP(H1798,[1]CODE_SHEET!$A$2:$G$153,4,FALSE)</f>
        <v>agaricites</v>
      </c>
      <c r="K1798" s="1">
        <v>12</v>
      </c>
      <c r="L1798" s="1">
        <v>11</v>
      </c>
      <c r="M1798" s="1">
        <v>5</v>
      </c>
      <c r="N1798">
        <f t="shared" si="87"/>
        <v>180.64157758141309</v>
      </c>
      <c r="O1798">
        <v>10</v>
      </c>
      <c r="P1798" t="s">
        <v>29</v>
      </c>
      <c r="Q1798" t="s">
        <v>30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f t="shared" si="86"/>
        <v>0</v>
      </c>
      <c r="Y1798">
        <f t="shared" si="85"/>
        <v>180.64157758141309</v>
      </c>
    </row>
    <row r="1799" spans="1:25">
      <c r="A1799">
        <v>2021</v>
      </c>
      <c r="B1799" t="s">
        <v>88</v>
      </c>
      <c r="C1799">
        <v>29</v>
      </c>
      <c r="D1799" t="s">
        <v>77</v>
      </c>
      <c r="E1799">
        <v>38</v>
      </c>
      <c r="F1799">
        <v>1</v>
      </c>
      <c r="G1799" t="s">
        <v>27</v>
      </c>
      <c r="H1799" t="s">
        <v>31</v>
      </c>
      <c r="I1799" t="str">
        <f>VLOOKUP(H1799,[1]CODE_SHEET!$A$2:$G$153,3,FALSE)</f>
        <v>Agaricia</v>
      </c>
      <c r="J1799" t="str">
        <f>VLOOKUP(H1799,[1]CODE_SHEET!$A$2:$G$153,4,FALSE)</f>
        <v>agaricites</v>
      </c>
      <c r="K1799" s="1">
        <v>22</v>
      </c>
      <c r="L1799" s="1">
        <v>20</v>
      </c>
      <c r="M1799" s="1">
        <v>18</v>
      </c>
      <c r="N1799">
        <f t="shared" si="87"/>
        <v>1187.5220230569416</v>
      </c>
      <c r="O1799">
        <v>10</v>
      </c>
      <c r="P1799" t="s">
        <v>47</v>
      </c>
      <c r="Q1799" t="s">
        <v>85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30</v>
      </c>
      <c r="X1799">
        <f t="shared" si="86"/>
        <v>356.25660691708248</v>
      </c>
      <c r="Y1799">
        <f t="shared" si="85"/>
        <v>831.2654161398591</v>
      </c>
    </row>
    <row r="1800" spans="1:25">
      <c r="A1800">
        <v>2021</v>
      </c>
      <c r="B1800" t="s">
        <v>88</v>
      </c>
      <c r="C1800">
        <v>29</v>
      </c>
      <c r="D1800" t="s">
        <v>77</v>
      </c>
      <c r="E1800">
        <v>38</v>
      </c>
      <c r="F1800">
        <v>1</v>
      </c>
      <c r="G1800" t="s">
        <v>27</v>
      </c>
      <c r="H1800" t="s">
        <v>32</v>
      </c>
      <c r="I1800" t="str">
        <f>VLOOKUP(H1800,[1]CODE_SHEET!$A$2:$G$153,3,FALSE)</f>
        <v>Porites</v>
      </c>
      <c r="J1800" t="str">
        <f>VLOOKUP(H1800,[1]CODE_SHEET!$A$2:$G$153,4,FALSE)</f>
        <v>porites</v>
      </c>
      <c r="K1800" s="1">
        <v>20</v>
      </c>
      <c r="L1800" s="1">
        <v>24</v>
      </c>
      <c r="M1800" s="1">
        <v>5</v>
      </c>
      <c r="N1800">
        <f t="shared" si="87"/>
        <v>345.57519189487721</v>
      </c>
      <c r="O1800">
        <v>10</v>
      </c>
      <c r="P1800" t="s">
        <v>29</v>
      </c>
      <c r="Q1800" t="s">
        <v>30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40</v>
      </c>
      <c r="X1800">
        <f t="shared" si="86"/>
        <v>138.23007675795088</v>
      </c>
      <c r="Y1800">
        <f t="shared" si="85"/>
        <v>207.34511513692632</v>
      </c>
    </row>
    <row r="1801" spans="1:25">
      <c r="A1801">
        <v>2021</v>
      </c>
      <c r="B1801" t="s">
        <v>88</v>
      </c>
      <c r="C1801">
        <v>29</v>
      </c>
      <c r="D1801" t="s">
        <v>77</v>
      </c>
      <c r="E1801">
        <v>38</v>
      </c>
      <c r="F1801">
        <v>1</v>
      </c>
      <c r="G1801" t="s">
        <v>27</v>
      </c>
      <c r="H1801" t="s">
        <v>34</v>
      </c>
      <c r="I1801" t="str">
        <f>VLOOKUP(H1801,[1]CODE_SHEET!$A$2:$G$153,3,FALSE)</f>
        <v>Porites</v>
      </c>
      <c r="J1801" t="str">
        <f>VLOOKUP(H1801,[1]CODE_SHEET!$A$2:$G$153,4,FALSE)</f>
        <v>astreoides</v>
      </c>
      <c r="K1801" s="1">
        <v>7</v>
      </c>
      <c r="L1801" s="1">
        <v>5</v>
      </c>
      <c r="M1801" s="1">
        <v>5</v>
      </c>
      <c r="N1801">
        <f t="shared" si="87"/>
        <v>94.247779607693786</v>
      </c>
      <c r="O1801">
        <v>10</v>
      </c>
      <c r="P1801" t="s">
        <v>29</v>
      </c>
      <c r="Q1801" t="s">
        <v>30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5</v>
      </c>
      <c r="X1801">
        <f t="shared" si="86"/>
        <v>4.7123889803846897</v>
      </c>
      <c r="Y1801">
        <f t="shared" si="85"/>
        <v>89.535390627309098</v>
      </c>
    </row>
    <row r="1802" spans="1:25">
      <c r="A1802">
        <v>2021</v>
      </c>
      <c r="B1802" t="s">
        <v>88</v>
      </c>
      <c r="C1802">
        <v>29</v>
      </c>
      <c r="D1802" t="s">
        <v>77</v>
      </c>
      <c r="E1802">
        <v>38</v>
      </c>
      <c r="F1802">
        <v>1</v>
      </c>
      <c r="G1802" t="s">
        <v>27</v>
      </c>
      <c r="H1802" t="s">
        <v>31</v>
      </c>
      <c r="I1802" t="str">
        <f>VLOOKUP(H1802,[1]CODE_SHEET!$A$2:$G$153,3,FALSE)</f>
        <v>Agaricia</v>
      </c>
      <c r="J1802" t="str">
        <f>VLOOKUP(H1802,[1]CODE_SHEET!$A$2:$G$153,4,FALSE)</f>
        <v>agaricites</v>
      </c>
      <c r="K1802" s="1">
        <v>20</v>
      </c>
      <c r="L1802" s="1">
        <v>10</v>
      </c>
      <c r="M1802" s="1">
        <v>11</v>
      </c>
      <c r="N1802">
        <f t="shared" si="87"/>
        <v>518.36278784231592</v>
      </c>
      <c r="O1802">
        <v>10</v>
      </c>
      <c r="P1802" t="s">
        <v>47</v>
      </c>
      <c r="Q1802" t="s">
        <v>85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40</v>
      </c>
      <c r="X1802">
        <f t="shared" si="86"/>
        <v>207.34511513692638</v>
      </c>
      <c r="Y1802">
        <f t="shared" si="85"/>
        <v>311.01767270538954</v>
      </c>
    </row>
    <row r="1803" spans="1:25">
      <c r="A1803">
        <v>2021</v>
      </c>
      <c r="B1803" t="s">
        <v>88</v>
      </c>
      <c r="C1803">
        <v>29</v>
      </c>
      <c r="D1803" t="s">
        <v>77</v>
      </c>
      <c r="E1803">
        <v>38</v>
      </c>
      <c r="F1803">
        <v>1</v>
      </c>
      <c r="G1803" t="s">
        <v>27</v>
      </c>
      <c r="H1803" t="s">
        <v>32</v>
      </c>
      <c r="I1803" t="str">
        <f>VLOOKUP(H1803,[1]CODE_SHEET!$A$2:$G$153,3,FALSE)</f>
        <v>Porites</v>
      </c>
      <c r="J1803" t="str">
        <f>VLOOKUP(H1803,[1]CODE_SHEET!$A$2:$G$153,4,FALSE)</f>
        <v>porites</v>
      </c>
      <c r="K1803" s="1">
        <v>30</v>
      </c>
      <c r="L1803" s="1">
        <v>30</v>
      </c>
      <c r="M1803" s="1">
        <v>5</v>
      </c>
      <c r="N1803">
        <f t="shared" si="87"/>
        <v>471.23889803846896</v>
      </c>
      <c r="O1803">
        <v>10</v>
      </c>
      <c r="P1803" t="s">
        <v>29</v>
      </c>
      <c r="Q1803" t="s">
        <v>30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25</v>
      </c>
      <c r="X1803">
        <f t="shared" si="86"/>
        <v>117.80972450961724</v>
      </c>
      <c r="Y1803">
        <f t="shared" si="85"/>
        <v>353.42917352885172</v>
      </c>
    </row>
    <row r="1804" spans="1:25">
      <c r="A1804">
        <v>2021</v>
      </c>
      <c r="B1804" t="s">
        <v>88</v>
      </c>
      <c r="C1804">
        <v>29</v>
      </c>
      <c r="D1804" t="s">
        <v>77</v>
      </c>
      <c r="E1804">
        <v>38</v>
      </c>
      <c r="F1804">
        <v>1</v>
      </c>
      <c r="G1804" t="s">
        <v>27</v>
      </c>
      <c r="H1804" t="s">
        <v>55</v>
      </c>
      <c r="I1804" t="str">
        <f>VLOOKUP(H1804,[1]CODE_SHEET!$A$2:$G$153,3,FALSE)</f>
        <v>Orbicella</v>
      </c>
      <c r="J1804" t="str">
        <f>VLOOKUP(H1804,[1]CODE_SHEET!$A$2:$G$153,4,FALSE)</f>
        <v>franksi</v>
      </c>
      <c r="K1804" s="1">
        <v>62</v>
      </c>
      <c r="L1804" s="1">
        <v>30</v>
      </c>
      <c r="M1804" s="1">
        <v>41</v>
      </c>
      <c r="N1804">
        <f t="shared" si="87"/>
        <v>5925.043744670349</v>
      </c>
      <c r="O1804">
        <v>10</v>
      </c>
      <c r="P1804" t="s">
        <v>47</v>
      </c>
      <c r="Q1804" t="s">
        <v>73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30</v>
      </c>
      <c r="X1804">
        <f t="shared" si="86"/>
        <v>1777.5131234011046</v>
      </c>
      <c r="Y1804">
        <f t="shared" si="85"/>
        <v>4147.5306212692449</v>
      </c>
    </row>
    <row r="1805" spans="1:25">
      <c r="A1805">
        <v>2021</v>
      </c>
      <c r="B1805" t="s">
        <v>88</v>
      </c>
      <c r="C1805">
        <v>29</v>
      </c>
      <c r="D1805" t="s">
        <v>77</v>
      </c>
      <c r="E1805">
        <v>38</v>
      </c>
      <c r="F1805">
        <v>1</v>
      </c>
      <c r="G1805" t="s">
        <v>27</v>
      </c>
      <c r="H1805" t="s">
        <v>31</v>
      </c>
      <c r="I1805" t="str">
        <f>VLOOKUP(H1805,[1]CODE_SHEET!$A$2:$G$153,3,FALSE)</f>
        <v>Agaricia</v>
      </c>
      <c r="J1805" t="str">
        <f>VLOOKUP(H1805,[1]CODE_SHEET!$A$2:$G$153,4,FALSE)</f>
        <v>agaricites</v>
      </c>
      <c r="K1805" s="1">
        <v>10</v>
      </c>
      <c r="L1805" s="1">
        <v>10</v>
      </c>
      <c r="M1805" s="1">
        <v>8</v>
      </c>
      <c r="N1805">
        <f t="shared" si="87"/>
        <v>251.32741228718345</v>
      </c>
      <c r="O1805">
        <v>10</v>
      </c>
      <c r="P1805" t="s">
        <v>29</v>
      </c>
      <c r="Q1805" t="s">
        <v>30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f t="shared" si="86"/>
        <v>0</v>
      </c>
      <c r="Y1805">
        <f t="shared" si="85"/>
        <v>251.32741228718345</v>
      </c>
    </row>
    <row r="1806" spans="1:25">
      <c r="A1806">
        <v>2021</v>
      </c>
      <c r="B1806" t="s">
        <v>88</v>
      </c>
      <c r="C1806">
        <v>29</v>
      </c>
      <c r="D1806" t="s">
        <v>77</v>
      </c>
      <c r="E1806">
        <v>38</v>
      </c>
      <c r="F1806">
        <v>1</v>
      </c>
      <c r="G1806" t="s">
        <v>27</v>
      </c>
      <c r="H1806" t="s">
        <v>80</v>
      </c>
      <c r="I1806" t="str">
        <f>VLOOKUP(H1806,[1]CODE_SHEET!$A$2:$G$153,3,FALSE)</f>
        <v>Scolymia</v>
      </c>
      <c r="J1806" t="str">
        <f>VLOOKUP(H1806,[1]CODE_SHEET!$A$2:$G$153,4,FALSE)</f>
        <v>cubensis</v>
      </c>
      <c r="K1806" s="1">
        <v>5</v>
      </c>
      <c r="L1806" s="1">
        <v>4</v>
      </c>
      <c r="M1806" s="1">
        <v>2</v>
      </c>
      <c r="N1806">
        <f t="shared" si="87"/>
        <v>28.274333882308138</v>
      </c>
      <c r="O1806">
        <v>10</v>
      </c>
      <c r="P1806" t="s">
        <v>29</v>
      </c>
      <c r="Q1806" t="s">
        <v>30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f t="shared" si="86"/>
        <v>0</v>
      </c>
      <c r="Y1806">
        <f t="shared" si="85"/>
        <v>28.274333882308138</v>
      </c>
    </row>
    <row r="1807" spans="1:25">
      <c r="A1807">
        <v>2021</v>
      </c>
      <c r="B1807" t="s">
        <v>88</v>
      </c>
      <c r="C1807">
        <v>29</v>
      </c>
      <c r="D1807" t="s">
        <v>77</v>
      </c>
      <c r="E1807">
        <v>38</v>
      </c>
      <c r="F1807">
        <v>1</v>
      </c>
      <c r="G1807" t="s">
        <v>27</v>
      </c>
      <c r="H1807" t="s">
        <v>40</v>
      </c>
      <c r="I1807" t="str">
        <f>VLOOKUP(H1807,[1]CODE_SHEET!$A$2:$G$153,3,FALSE)</f>
        <v>Siderastrea</v>
      </c>
      <c r="J1807" t="str">
        <f>VLOOKUP(H1807,[1]CODE_SHEET!$A$2:$G$153,4,FALSE)</f>
        <v>siderea</v>
      </c>
      <c r="K1807" s="1">
        <v>6</v>
      </c>
      <c r="L1807" s="1">
        <v>4</v>
      </c>
      <c r="M1807" s="1">
        <v>2</v>
      </c>
      <c r="N1807">
        <f t="shared" si="87"/>
        <v>31.415926535897931</v>
      </c>
      <c r="O1807">
        <v>10</v>
      </c>
      <c r="P1807" t="s">
        <v>29</v>
      </c>
      <c r="Q1807" t="s">
        <v>30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f t="shared" si="86"/>
        <v>0</v>
      </c>
      <c r="Y1807">
        <f t="shared" si="85"/>
        <v>31.415926535897931</v>
      </c>
    </row>
    <row r="1808" spans="1:25">
      <c r="A1808">
        <v>2021</v>
      </c>
      <c r="B1808" t="s">
        <v>88</v>
      </c>
      <c r="C1808">
        <v>29</v>
      </c>
      <c r="D1808" t="s">
        <v>77</v>
      </c>
      <c r="E1808">
        <v>38</v>
      </c>
      <c r="F1808">
        <v>1</v>
      </c>
      <c r="G1808" t="s">
        <v>27</v>
      </c>
      <c r="H1808" t="s">
        <v>40</v>
      </c>
      <c r="I1808" t="str">
        <f>VLOOKUP(H1808,[1]CODE_SHEET!$A$2:$G$153,3,FALSE)</f>
        <v>Siderastrea</v>
      </c>
      <c r="J1808" t="str">
        <f>VLOOKUP(H1808,[1]CODE_SHEET!$A$2:$G$153,4,FALSE)</f>
        <v>siderea</v>
      </c>
      <c r="K1808" s="1">
        <v>10</v>
      </c>
      <c r="L1808" s="1">
        <v>5</v>
      </c>
      <c r="M1808" s="1">
        <v>2</v>
      </c>
      <c r="N1808">
        <f t="shared" si="87"/>
        <v>47.123889803846893</v>
      </c>
      <c r="O1808">
        <v>10</v>
      </c>
      <c r="P1808" t="s">
        <v>29</v>
      </c>
      <c r="Q1808" t="s">
        <v>30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f t="shared" si="86"/>
        <v>0</v>
      </c>
      <c r="Y1808">
        <f t="shared" si="85"/>
        <v>47.123889803846893</v>
      </c>
    </row>
    <row r="1809" spans="1:25">
      <c r="A1809">
        <v>2021</v>
      </c>
      <c r="B1809" t="s">
        <v>88</v>
      </c>
      <c r="C1809">
        <v>29</v>
      </c>
      <c r="D1809" t="s">
        <v>77</v>
      </c>
      <c r="E1809">
        <v>38</v>
      </c>
      <c r="F1809">
        <v>1</v>
      </c>
      <c r="G1809" t="s">
        <v>27</v>
      </c>
      <c r="H1809" t="s">
        <v>31</v>
      </c>
      <c r="I1809" t="str">
        <f>VLOOKUP(H1809,[1]CODE_SHEET!$A$2:$G$153,3,FALSE)</f>
        <v>Agaricia</v>
      </c>
      <c r="J1809" t="str">
        <f>VLOOKUP(H1809,[1]CODE_SHEET!$A$2:$G$153,4,FALSE)</f>
        <v>agaricites</v>
      </c>
      <c r="K1809" s="1">
        <v>8</v>
      </c>
      <c r="L1809" s="1">
        <v>7</v>
      </c>
      <c r="M1809" s="1">
        <v>5</v>
      </c>
      <c r="N1809">
        <f t="shared" si="87"/>
        <v>117.80972450961724</v>
      </c>
      <c r="O1809">
        <v>10</v>
      </c>
      <c r="P1809" t="s">
        <v>29</v>
      </c>
      <c r="Q1809" t="s">
        <v>30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f t="shared" si="86"/>
        <v>0</v>
      </c>
      <c r="Y1809">
        <f t="shared" si="85"/>
        <v>117.80972450961724</v>
      </c>
    </row>
    <row r="1810" spans="1:25">
      <c r="A1810">
        <v>2021</v>
      </c>
      <c r="B1810" t="s">
        <v>88</v>
      </c>
      <c r="C1810">
        <v>29</v>
      </c>
      <c r="D1810" t="s">
        <v>77</v>
      </c>
      <c r="E1810">
        <v>38</v>
      </c>
      <c r="F1810">
        <v>1</v>
      </c>
      <c r="G1810" t="s">
        <v>27</v>
      </c>
      <c r="H1810" t="s">
        <v>59</v>
      </c>
      <c r="I1810" t="str">
        <f>VLOOKUP(H1810,[1]CODE_SHEET!$A$2:$G$153,3,FALSE)</f>
        <v xml:space="preserve">Stephanocoenia </v>
      </c>
      <c r="J1810" t="str">
        <f>VLOOKUP(H1810,[1]CODE_SHEET!$A$2:$G$153,4,FALSE)</f>
        <v>intersepta</v>
      </c>
      <c r="K1810" s="1">
        <v>5</v>
      </c>
      <c r="L1810" s="1">
        <v>4</v>
      </c>
      <c r="M1810" s="1">
        <v>2</v>
      </c>
      <c r="N1810">
        <f t="shared" si="87"/>
        <v>28.274333882308138</v>
      </c>
      <c r="O1810">
        <v>10</v>
      </c>
      <c r="P1810" t="s">
        <v>29</v>
      </c>
      <c r="Q1810" t="s">
        <v>30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f t="shared" si="86"/>
        <v>0</v>
      </c>
      <c r="Y1810">
        <f t="shared" si="85"/>
        <v>28.274333882308138</v>
      </c>
    </row>
    <row r="1811" spans="1:25">
      <c r="A1811">
        <v>2021</v>
      </c>
      <c r="B1811" t="s">
        <v>88</v>
      </c>
      <c r="C1811">
        <v>29</v>
      </c>
      <c r="D1811" t="s">
        <v>77</v>
      </c>
      <c r="E1811">
        <v>38</v>
      </c>
      <c r="F1811">
        <v>1</v>
      </c>
      <c r="G1811" t="s">
        <v>27</v>
      </c>
      <c r="H1811" t="s">
        <v>31</v>
      </c>
      <c r="I1811" t="str">
        <f>VLOOKUP(H1811,[1]CODE_SHEET!$A$2:$G$153,3,FALSE)</f>
        <v>Agaricia</v>
      </c>
      <c r="J1811" t="str">
        <f>VLOOKUP(H1811,[1]CODE_SHEET!$A$2:$G$153,4,FALSE)</f>
        <v>agaricites</v>
      </c>
      <c r="K1811" s="1">
        <v>35</v>
      </c>
      <c r="L1811" s="1">
        <v>15</v>
      </c>
      <c r="M1811" s="1">
        <v>18</v>
      </c>
      <c r="N1811">
        <f t="shared" si="87"/>
        <v>1413.7166941154069</v>
      </c>
      <c r="O1811">
        <v>10</v>
      </c>
      <c r="P1811" t="s">
        <v>29</v>
      </c>
      <c r="Q1811" t="s">
        <v>30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30</v>
      </c>
      <c r="X1811">
        <f t="shared" si="86"/>
        <v>424.11500823462205</v>
      </c>
      <c r="Y1811">
        <f t="shared" si="85"/>
        <v>989.60168588078477</v>
      </c>
    </row>
    <row r="1812" spans="1:25">
      <c r="A1812">
        <v>2021</v>
      </c>
      <c r="B1812" t="s">
        <v>88</v>
      </c>
      <c r="C1812">
        <v>29</v>
      </c>
      <c r="D1812" t="s">
        <v>77</v>
      </c>
      <c r="E1812">
        <v>38</v>
      </c>
      <c r="F1812">
        <v>1</v>
      </c>
      <c r="G1812" t="s">
        <v>27</v>
      </c>
      <c r="H1812" t="s">
        <v>31</v>
      </c>
      <c r="I1812" t="str">
        <f>VLOOKUP(H1812,[1]CODE_SHEET!$A$2:$G$153,3,FALSE)</f>
        <v>Agaricia</v>
      </c>
      <c r="J1812" t="str">
        <f>VLOOKUP(H1812,[1]CODE_SHEET!$A$2:$G$153,4,FALSE)</f>
        <v>agaricites</v>
      </c>
      <c r="K1812" s="1">
        <v>10</v>
      </c>
      <c r="L1812" s="1">
        <v>8</v>
      </c>
      <c r="M1812" s="1">
        <v>3</v>
      </c>
      <c r="N1812">
        <f t="shared" si="87"/>
        <v>84.823001646924411</v>
      </c>
      <c r="O1812">
        <v>10</v>
      </c>
      <c r="P1812" t="s">
        <v>29</v>
      </c>
      <c r="Q1812" t="s">
        <v>30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f t="shared" si="86"/>
        <v>0</v>
      </c>
      <c r="Y1812">
        <f t="shared" si="85"/>
        <v>84.823001646924411</v>
      </c>
    </row>
    <row r="1813" spans="1:25">
      <c r="A1813">
        <v>2021</v>
      </c>
      <c r="B1813" t="s">
        <v>88</v>
      </c>
      <c r="C1813">
        <v>29</v>
      </c>
      <c r="D1813" t="s">
        <v>77</v>
      </c>
      <c r="E1813">
        <v>38</v>
      </c>
      <c r="F1813">
        <v>1</v>
      </c>
      <c r="G1813" t="s">
        <v>27</v>
      </c>
      <c r="H1813" t="s">
        <v>31</v>
      </c>
      <c r="I1813" t="str">
        <f>VLOOKUP(H1813,[1]CODE_SHEET!$A$2:$G$153,3,FALSE)</f>
        <v>Agaricia</v>
      </c>
      <c r="J1813" t="str">
        <f>VLOOKUP(H1813,[1]CODE_SHEET!$A$2:$G$153,4,FALSE)</f>
        <v>agaricites</v>
      </c>
      <c r="K1813" s="1">
        <v>23</v>
      </c>
      <c r="L1813" s="1">
        <v>13</v>
      </c>
      <c r="M1813" s="1">
        <v>13</v>
      </c>
      <c r="N1813">
        <f t="shared" si="87"/>
        <v>735.1326809400116</v>
      </c>
      <c r="O1813">
        <v>10</v>
      </c>
      <c r="P1813" t="s">
        <v>29</v>
      </c>
      <c r="Q1813" t="s">
        <v>30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5</v>
      </c>
      <c r="X1813">
        <f t="shared" si="86"/>
        <v>36.756634047000581</v>
      </c>
      <c r="Y1813">
        <f t="shared" si="85"/>
        <v>698.37604689301099</v>
      </c>
    </row>
    <row r="1814" spans="1:25">
      <c r="A1814">
        <v>2021</v>
      </c>
      <c r="B1814" t="s">
        <v>88</v>
      </c>
      <c r="C1814">
        <v>29</v>
      </c>
      <c r="D1814" t="s">
        <v>77</v>
      </c>
      <c r="E1814">
        <v>38</v>
      </c>
      <c r="F1814">
        <v>1</v>
      </c>
      <c r="G1814" t="s">
        <v>27</v>
      </c>
      <c r="H1814" t="s">
        <v>32</v>
      </c>
      <c r="I1814" t="str">
        <f>VLOOKUP(H1814,[1]CODE_SHEET!$A$2:$G$153,3,FALSE)</f>
        <v>Porites</v>
      </c>
      <c r="J1814" t="str">
        <f>VLOOKUP(H1814,[1]CODE_SHEET!$A$2:$G$153,4,FALSE)</f>
        <v>porites</v>
      </c>
      <c r="K1814" s="1">
        <v>50</v>
      </c>
      <c r="L1814" s="1">
        <v>30</v>
      </c>
      <c r="M1814" s="1">
        <v>11</v>
      </c>
      <c r="N1814">
        <f t="shared" si="87"/>
        <v>1382.3007675795088</v>
      </c>
      <c r="O1814">
        <v>10</v>
      </c>
      <c r="P1814" t="s">
        <v>29</v>
      </c>
      <c r="Q1814" t="s">
        <v>30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35</v>
      </c>
      <c r="X1814">
        <f t="shared" si="86"/>
        <v>483.80526865282803</v>
      </c>
      <c r="Y1814">
        <f t="shared" si="85"/>
        <v>898.49549892668074</v>
      </c>
    </row>
    <row r="1815" spans="1:25">
      <c r="A1815">
        <v>2021</v>
      </c>
      <c r="B1815" t="s">
        <v>88</v>
      </c>
      <c r="C1815">
        <v>29</v>
      </c>
      <c r="D1815" t="s">
        <v>77</v>
      </c>
      <c r="E1815">
        <v>38</v>
      </c>
      <c r="F1815">
        <v>1</v>
      </c>
      <c r="G1815" t="s">
        <v>27</v>
      </c>
      <c r="H1815" t="s">
        <v>31</v>
      </c>
      <c r="I1815" t="str">
        <f>VLOOKUP(H1815,[1]CODE_SHEET!$A$2:$G$153,3,FALSE)</f>
        <v>Agaricia</v>
      </c>
      <c r="J1815" t="str">
        <f>VLOOKUP(H1815,[1]CODE_SHEET!$A$2:$G$153,4,FALSE)</f>
        <v>agaricites</v>
      </c>
      <c r="K1815" s="1">
        <v>15</v>
      </c>
      <c r="L1815" s="1">
        <v>8</v>
      </c>
      <c r="M1815" s="1">
        <v>11</v>
      </c>
      <c r="N1815">
        <f t="shared" si="87"/>
        <v>397.41147067910879</v>
      </c>
      <c r="O1815">
        <v>10</v>
      </c>
      <c r="P1815" t="s">
        <v>29</v>
      </c>
      <c r="Q1815" t="s">
        <v>30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f t="shared" si="86"/>
        <v>0</v>
      </c>
      <c r="Y1815">
        <f t="shared" si="85"/>
        <v>397.41147067910879</v>
      </c>
    </row>
    <row r="1816" spans="1:25">
      <c r="A1816">
        <v>2021</v>
      </c>
      <c r="B1816" t="s">
        <v>88</v>
      </c>
      <c r="C1816">
        <v>29</v>
      </c>
      <c r="D1816" t="s">
        <v>77</v>
      </c>
      <c r="E1816">
        <v>38</v>
      </c>
      <c r="F1816">
        <v>1</v>
      </c>
      <c r="G1816" t="s">
        <v>27</v>
      </c>
      <c r="H1816" t="s">
        <v>32</v>
      </c>
      <c r="I1816" t="str">
        <f>VLOOKUP(H1816,[1]CODE_SHEET!$A$2:$G$153,3,FALSE)</f>
        <v>Porites</v>
      </c>
      <c r="J1816" t="str">
        <f>VLOOKUP(H1816,[1]CODE_SHEET!$A$2:$G$153,4,FALSE)</f>
        <v>porites</v>
      </c>
      <c r="K1816" s="1">
        <v>18</v>
      </c>
      <c r="L1816" s="1">
        <v>10</v>
      </c>
      <c r="M1816" s="1">
        <v>5</v>
      </c>
      <c r="N1816">
        <f t="shared" si="87"/>
        <v>219.91148575128551</v>
      </c>
      <c r="O1816">
        <v>10</v>
      </c>
      <c r="P1816" t="s">
        <v>29</v>
      </c>
      <c r="Q1816" t="s">
        <v>30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25</v>
      </c>
      <c r="X1816">
        <f t="shared" si="86"/>
        <v>54.977871437821378</v>
      </c>
      <c r="Y1816">
        <f t="shared" si="85"/>
        <v>164.93361431346415</v>
      </c>
    </row>
    <row r="1817" spans="1:25">
      <c r="A1817">
        <v>2021</v>
      </c>
      <c r="B1817" t="s">
        <v>88</v>
      </c>
      <c r="C1817">
        <v>29</v>
      </c>
      <c r="D1817" t="s">
        <v>77</v>
      </c>
      <c r="E1817">
        <v>38</v>
      </c>
      <c r="F1817">
        <v>1</v>
      </c>
      <c r="G1817" t="s">
        <v>27</v>
      </c>
      <c r="H1817" t="s">
        <v>31</v>
      </c>
      <c r="I1817" t="str">
        <f>VLOOKUP(H1817,[1]CODE_SHEET!$A$2:$G$153,3,FALSE)</f>
        <v>Agaricia</v>
      </c>
      <c r="J1817" t="str">
        <f>VLOOKUP(H1817,[1]CODE_SHEET!$A$2:$G$153,4,FALSE)</f>
        <v>agaricites</v>
      </c>
      <c r="K1817" s="1">
        <v>16</v>
      </c>
      <c r="L1817" s="1">
        <v>16</v>
      </c>
      <c r="M1817" s="1">
        <v>5</v>
      </c>
      <c r="N1817">
        <f t="shared" si="87"/>
        <v>251.32741228718345</v>
      </c>
      <c r="O1817">
        <v>10</v>
      </c>
      <c r="P1817" t="s">
        <v>29</v>
      </c>
      <c r="Q1817" t="s">
        <v>30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f t="shared" si="86"/>
        <v>0</v>
      </c>
      <c r="Y1817">
        <f t="shared" si="85"/>
        <v>251.32741228718345</v>
      </c>
    </row>
    <row r="1818" spans="1:25">
      <c r="A1818">
        <v>2021</v>
      </c>
      <c r="B1818" t="s">
        <v>88</v>
      </c>
      <c r="C1818">
        <v>29</v>
      </c>
      <c r="D1818" t="s">
        <v>77</v>
      </c>
      <c r="E1818">
        <v>38</v>
      </c>
      <c r="F1818">
        <v>1</v>
      </c>
      <c r="G1818" t="s">
        <v>27</v>
      </c>
      <c r="H1818" t="s">
        <v>31</v>
      </c>
      <c r="I1818" t="str">
        <f>VLOOKUP(H1818,[1]CODE_SHEET!$A$2:$G$153,3,FALSE)</f>
        <v>Agaricia</v>
      </c>
      <c r="J1818" t="str">
        <f>VLOOKUP(H1818,[1]CODE_SHEET!$A$2:$G$153,4,FALSE)</f>
        <v>agaricites</v>
      </c>
      <c r="K1818" s="1">
        <v>22</v>
      </c>
      <c r="L1818" s="1">
        <v>10</v>
      </c>
      <c r="M1818" s="1">
        <v>5</v>
      </c>
      <c r="N1818">
        <f t="shared" si="87"/>
        <v>251.32741228718345</v>
      </c>
      <c r="O1818">
        <v>10</v>
      </c>
      <c r="P1818" t="s">
        <v>29</v>
      </c>
      <c r="Q1818" t="s">
        <v>30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f t="shared" si="86"/>
        <v>0</v>
      </c>
      <c r="Y1818">
        <f t="shared" si="85"/>
        <v>251.32741228718345</v>
      </c>
    </row>
    <row r="1819" spans="1:25">
      <c r="A1819">
        <v>2021</v>
      </c>
      <c r="B1819" t="s">
        <v>88</v>
      </c>
      <c r="C1819">
        <v>29</v>
      </c>
      <c r="D1819" t="s">
        <v>77</v>
      </c>
      <c r="E1819">
        <v>38</v>
      </c>
      <c r="F1819">
        <v>1</v>
      </c>
      <c r="G1819" t="s">
        <v>27</v>
      </c>
      <c r="H1819" t="s">
        <v>34</v>
      </c>
      <c r="I1819" t="str">
        <f>VLOOKUP(H1819,[1]CODE_SHEET!$A$2:$G$153,3,FALSE)</f>
        <v>Porites</v>
      </c>
      <c r="J1819" t="str">
        <f>VLOOKUP(H1819,[1]CODE_SHEET!$A$2:$G$153,4,FALSE)</f>
        <v>astreoides</v>
      </c>
      <c r="K1819" s="1">
        <v>5</v>
      </c>
      <c r="L1819" s="1">
        <v>5</v>
      </c>
      <c r="M1819" s="1">
        <v>5</v>
      </c>
      <c r="N1819">
        <f t="shared" si="87"/>
        <v>78.539816339744831</v>
      </c>
      <c r="O1819">
        <v>10</v>
      </c>
      <c r="P1819" t="s">
        <v>29</v>
      </c>
      <c r="Q1819" t="s">
        <v>30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f t="shared" si="86"/>
        <v>0</v>
      </c>
      <c r="Y1819">
        <f t="shared" si="85"/>
        <v>78.539816339744831</v>
      </c>
    </row>
    <row r="1820" spans="1:25">
      <c r="A1820">
        <v>2021</v>
      </c>
      <c r="B1820" t="s">
        <v>88</v>
      </c>
      <c r="C1820">
        <v>29</v>
      </c>
      <c r="D1820" t="s">
        <v>77</v>
      </c>
      <c r="E1820">
        <v>38</v>
      </c>
      <c r="F1820">
        <v>1</v>
      </c>
      <c r="G1820" t="s">
        <v>27</v>
      </c>
      <c r="H1820" t="s">
        <v>48</v>
      </c>
      <c r="I1820" t="str">
        <f>VLOOKUP(H1820,[1]CODE_SHEET!$A$2:$G$153,3,FALSE)</f>
        <v>Diploria</v>
      </c>
      <c r="J1820" t="str">
        <f>VLOOKUP(H1820,[1]CODE_SHEET!$A$2:$G$153,4,FALSE)</f>
        <v>labyrinthyformis</v>
      </c>
      <c r="K1820" s="1">
        <v>5</v>
      </c>
      <c r="L1820" s="1">
        <v>3</v>
      </c>
      <c r="M1820" s="1">
        <v>2</v>
      </c>
      <c r="N1820">
        <f t="shared" si="87"/>
        <v>25.132741228718345</v>
      </c>
      <c r="O1820">
        <v>10</v>
      </c>
      <c r="P1820" t="s">
        <v>29</v>
      </c>
      <c r="Q1820" t="s">
        <v>30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f t="shared" si="86"/>
        <v>0</v>
      </c>
      <c r="Y1820">
        <f t="shared" si="85"/>
        <v>25.132741228718345</v>
      </c>
    </row>
    <row r="1821" spans="1:25">
      <c r="A1821">
        <v>2021</v>
      </c>
      <c r="B1821" t="s">
        <v>88</v>
      </c>
      <c r="C1821">
        <v>29</v>
      </c>
      <c r="D1821" t="s">
        <v>77</v>
      </c>
      <c r="E1821">
        <v>38</v>
      </c>
      <c r="F1821">
        <v>1</v>
      </c>
      <c r="G1821" t="s">
        <v>27</v>
      </c>
      <c r="H1821" t="s">
        <v>40</v>
      </c>
      <c r="I1821" t="str">
        <f>VLOOKUP(H1821,[1]CODE_SHEET!$A$2:$G$153,3,FALSE)</f>
        <v>Siderastrea</v>
      </c>
      <c r="J1821" t="str">
        <f>VLOOKUP(H1821,[1]CODE_SHEET!$A$2:$G$153,4,FALSE)</f>
        <v>siderea</v>
      </c>
      <c r="K1821" s="1">
        <v>35</v>
      </c>
      <c r="L1821" s="1">
        <v>35</v>
      </c>
      <c r="M1821" s="1">
        <v>21</v>
      </c>
      <c r="N1821">
        <f t="shared" si="87"/>
        <v>2309.070600388498</v>
      </c>
      <c r="O1821">
        <v>10</v>
      </c>
      <c r="P1821" t="s">
        <v>29</v>
      </c>
      <c r="Q1821" t="s">
        <v>30</v>
      </c>
      <c r="R1821">
        <v>10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f t="shared" si="86"/>
        <v>0</v>
      </c>
      <c r="Y1821">
        <f t="shared" si="85"/>
        <v>2309.070600388498</v>
      </c>
    </row>
    <row r="1822" spans="1:25">
      <c r="A1822">
        <v>2021</v>
      </c>
      <c r="B1822" t="s">
        <v>88</v>
      </c>
      <c r="C1822">
        <v>29</v>
      </c>
      <c r="D1822" t="s">
        <v>77</v>
      </c>
      <c r="E1822">
        <v>38</v>
      </c>
      <c r="F1822">
        <v>1</v>
      </c>
      <c r="G1822" t="s">
        <v>27</v>
      </c>
      <c r="H1822" t="s">
        <v>34</v>
      </c>
      <c r="I1822" t="str">
        <f>VLOOKUP(H1822,[1]CODE_SHEET!$A$2:$G$153,3,FALSE)</f>
        <v>Porites</v>
      </c>
      <c r="J1822" t="str">
        <f>VLOOKUP(H1822,[1]CODE_SHEET!$A$2:$G$153,4,FALSE)</f>
        <v>astreoides</v>
      </c>
      <c r="K1822" s="1">
        <v>8</v>
      </c>
      <c r="L1822" s="1">
        <v>5</v>
      </c>
      <c r="M1822" s="1">
        <v>5</v>
      </c>
      <c r="N1822">
        <f t="shared" si="87"/>
        <v>102.10176124166827</v>
      </c>
      <c r="O1822">
        <v>10</v>
      </c>
      <c r="P1822" t="s">
        <v>29</v>
      </c>
      <c r="Q1822" t="s">
        <v>30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f t="shared" si="86"/>
        <v>0</v>
      </c>
      <c r="Y1822">
        <f t="shared" si="85"/>
        <v>102.10176124166827</v>
      </c>
    </row>
    <row r="1823" spans="1:25">
      <c r="A1823">
        <v>2021</v>
      </c>
      <c r="B1823" t="s">
        <v>88</v>
      </c>
      <c r="C1823">
        <v>29</v>
      </c>
      <c r="D1823" t="s">
        <v>77</v>
      </c>
      <c r="E1823">
        <v>38</v>
      </c>
      <c r="F1823">
        <v>1</v>
      </c>
      <c r="G1823" t="s">
        <v>27</v>
      </c>
      <c r="H1823" t="s">
        <v>31</v>
      </c>
      <c r="I1823" t="str">
        <f>VLOOKUP(H1823,[1]CODE_SHEET!$A$2:$G$153,3,FALSE)</f>
        <v>Agaricia</v>
      </c>
      <c r="J1823" t="str">
        <f>VLOOKUP(H1823,[1]CODE_SHEET!$A$2:$G$153,4,FALSE)</f>
        <v>agaricites</v>
      </c>
      <c r="K1823" s="1">
        <v>6</v>
      </c>
      <c r="L1823" s="1">
        <v>6</v>
      </c>
      <c r="M1823" s="1">
        <v>2</v>
      </c>
      <c r="N1823">
        <f t="shared" si="87"/>
        <v>37.699111843077517</v>
      </c>
      <c r="O1823">
        <v>10</v>
      </c>
      <c r="P1823" t="s">
        <v>29</v>
      </c>
      <c r="Q1823" t="s">
        <v>30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f t="shared" si="86"/>
        <v>0</v>
      </c>
      <c r="Y1823">
        <f t="shared" si="85"/>
        <v>37.699111843077517</v>
      </c>
    </row>
    <row r="1824" spans="1:25">
      <c r="A1824">
        <v>2021</v>
      </c>
      <c r="B1824" t="s">
        <v>88</v>
      </c>
      <c r="C1824">
        <v>29</v>
      </c>
      <c r="D1824" t="s">
        <v>77</v>
      </c>
      <c r="E1824">
        <v>38</v>
      </c>
      <c r="F1824">
        <v>1</v>
      </c>
      <c r="G1824" t="s">
        <v>27</v>
      </c>
      <c r="H1824" t="s">
        <v>32</v>
      </c>
      <c r="I1824" t="str">
        <f>VLOOKUP(H1824,[1]CODE_SHEET!$A$2:$G$153,3,FALSE)</f>
        <v>Porites</v>
      </c>
      <c r="J1824" t="str">
        <f>VLOOKUP(H1824,[1]CODE_SHEET!$A$2:$G$153,4,FALSE)</f>
        <v>porites</v>
      </c>
      <c r="K1824" s="1">
        <v>20</v>
      </c>
      <c r="L1824" s="1">
        <v>20</v>
      </c>
      <c r="M1824" s="1">
        <v>5</v>
      </c>
      <c r="N1824">
        <f t="shared" si="87"/>
        <v>314.15926535897933</v>
      </c>
      <c r="O1824">
        <v>10</v>
      </c>
      <c r="P1824" t="s">
        <v>29</v>
      </c>
      <c r="Q1824" t="s">
        <v>30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10</v>
      </c>
      <c r="X1824">
        <f t="shared" si="86"/>
        <v>31.415926535897935</v>
      </c>
      <c r="Y1824">
        <f t="shared" si="85"/>
        <v>282.74333882308139</v>
      </c>
    </row>
    <row r="1825" spans="1:25">
      <c r="A1825">
        <v>2021</v>
      </c>
      <c r="B1825" t="s">
        <v>88</v>
      </c>
      <c r="C1825">
        <v>29</v>
      </c>
      <c r="D1825" t="s">
        <v>77</v>
      </c>
      <c r="E1825">
        <v>38</v>
      </c>
      <c r="F1825">
        <v>1</v>
      </c>
      <c r="G1825" t="s">
        <v>27</v>
      </c>
      <c r="H1825" t="s">
        <v>31</v>
      </c>
      <c r="I1825" t="str">
        <f>VLOOKUP(H1825,[1]CODE_SHEET!$A$2:$G$153,3,FALSE)</f>
        <v>Agaricia</v>
      </c>
      <c r="J1825" t="str">
        <f>VLOOKUP(H1825,[1]CODE_SHEET!$A$2:$G$153,4,FALSE)</f>
        <v>agaricites</v>
      </c>
      <c r="K1825" s="1">
        <v>6</v>
      </c>
      <c r="L1825" s="1">
        <v>5</v>
      </c>
      <c r="M1825" s="1">
        <v>5</v>
      </c>
      <c r="N1825">
        <f t="shared" si="87"/>
        <v>86.393797973719302</v>
      </c>
      <c r="O1825">
        <v>10</v>
      </c>
      <c r="P1825" t="s">
        <v>29</v>
      </c>
      <c r="Q1825" t="s">
        <v>30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f t="shared" si="86"/>
        <v>0</v>
      </c>
      <c r="Y1825">
        <f t="shared" si="85"/>
        <v>86.393797973719302</v>
      </c>
    </row>
    <row r="1826" spans="1:25">
      <c r="A1826">
        <v>2021</v>
      </c>
      <c r="B1826" t="s">
        <v>88</v>
      </c>
      <c r="C1826">
        <v>29</v>
      </c>
      <c r="D1826" t="s">
        <v>77</v>
      </c>
      <c r="E1826">
        <v>38</v>
      </c>
      <c r="F1826">
        <v>1</v>
      </c>
      <c r="G1826" t="s">
        <v>27</v>
      </c>
      <c r="H1826" t="s">
        <v>59</v>
      </c>
      <c r="I1826" t="str">
        <f>VLOOKUP(H1826,[1]CODE_SHEET!$A$2:$G$153,3,FALSE)</f>
        <v xml:space="preserve">Stephanocoenia </v>
      </c>
      <c r="J1826" t="str">
        <f>VLOOKUP(H1826,[1]CODE_SHEET!$A$2:$G$153,4,FALSE)</f>
        <v>intersepta</v>
      </c>
      <c r="K1826" s="1">
        <v>7</v>
      </c>
      <c r="L1826" s="1">
        <v>6</v>
      </c>
      <c r="M1826" s="1">
        <v>2</v>
      </c>
      <c r="N1826">
        <f t="shared" si="87"/>
        <v>40.840704496667314</v>
      </c>
      <c r="O1826">
        <v>10</v>
      </c>
      <c r="P1826" t="s">
        <v>29</v>
      </c>
      <c r="Q1826" t="s">
        <v>30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f t="shared" si="86"/>
        <v>0</v>
      </c>
      <c r="Y1826">
        <f t="shared" si="85"/>
        <v>40.840704496667314</v>
      </c>
    </row>
    <row r="1827" spans="1:25">
      <c r="A1827">
        <v>2021</v>
      </c>
      <c r="B1827" t="s">
        <v>88</v>
      </c>
      <c r="C1827">
        <v>29</v>
      </c>
      <c r="D1827" t="s">
        <v>77</v>
      </c>
      <c r="E1827">
        <v>38</v>
      </c>
      <c r="F1827">
        <v>1</v>
      </c>
      <c r="G1827" t="s">
        <v>27</v>
      </c>
      <c r="H1827" t="s">
        <v>31</v>
      </c>
      <c r="I1827" t="str">
        <f>VLOOKUP(H1827,[1]CODE_SHEET!$A$2:$G$153,3,FALSE)</f>
        <v>Agaricia</v>
      </c>
      <c r="J1827" t="str">
        <f>VLOOKUP(H1827,[1]CODE_SHEET!$A$2:$G$153,4,FALSE)</f>
        <v>agaricites</v>
      </c>
      <c r="K1827" s="1">
        <v>15</v>
      </c>
      <c r="L1827" s="1">
        <v>10</v>
      </c>
      <c r="M1827" s="1">
        <v>5</v>
      </c>
      <c r="N1827">
        <f t="shared" si="87"/>
        <v>196.34954084936209</v>
      </c>
      <c r="O1827">
        <v>10</v>
      </c>
      <c r="P1827" t="s">
        <v>47</v>
      </c>
      <c r="Q1827" t="s">
        <v>85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10</v>
      </c>
      <c r="X1827">
        <f t="shared" si="86"/>
        <v>19.634954084936211</v>
      </c>
      <c r="Y1827">
        <f t="shared" si="85"/>
        <v>176.71458676442586</v>
      </c>
    </row>
    <row r="1828" spans="1:25">
      <c r="A1828">
        <v>2021</v>
      </c>
      <c r="B1828" t="s">
        <v>88</v>
      </c>
      <c r="C1828">
        <v>29</v>
      </c>
      <c r="D1828" t="s">
        <v>77</v>
      </c>
      <c r="E1828">
        <v>38</v>
      </c>
      <c r="F1828">
        <v>1</v>
      </c>
      <c r="G1828" t="s">
        <v>27</v>
      </c>
      <c r="H1828" t="s">
        <v>31</v>
      </c>
      <c r="I1828" t="str">
        <f>VLOOKUP(H1828,[1]CODE_SHEET!$A$2:$G$153,3,FALSE)</f>
        <v>Agaricia</v>
      </c>
      <c r="J1828" t="str">
        <f>VLOOKUP(H1828,[1]CODE_SHEET!$A$2:$G$153,4,FALSE)</f>
        <v>agaricites</v>
      </c>
      <c r="K1828" s="1">
        <v>32</v>
      </c>
      <c r="L1828" s="1">
        <v>50</v>
      </c>
      <c r="M1828" s="1">
        <v>13</v>
      </c>
      <c r="N1828">
        <f t="shared" si="87"/>
        <v>1674.4688843633598</v>
      </c>
      <c r="O1828">
        <v>10</v>
      </c>
      <c r="P1828" t="s">
        <v>47</v>
      </c>
      <c r="Q1828" t="s">
        <v>85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15</v>
      </c>
      <c r="X1828">
        <f t="shared" si="86"/>
        <v>251.17033265450397</v>
      </c>
      <c r="Y1828">
        <f t="shared" si="85"/>
        <v>1423.2985517088559</v>
      </c>
    </row>
    <row r="1829" spans="1:25">
      <c r="A1829">
        <v>2021</v>
      </c>
      <c r="B1829" t="s">
        <v>88</v>
      </c>
      <c r="C1829">
        <v>29</v>
      </c>
      <c r="D1829" t="s">
        <v>77</v>
      </c>
      <c r="E1829">
        <v>38</v>
      </c>
      <c r="F1829">
        <v>1</v>
      </c>
      <c r="G1829" t="s">
        <v>27</v>
      </c>
      <c r="H1829" t="s">
        <v>68</v>
      </c>
      <c r="I1829" t="str">
        <f>VLOOKUP(H1829,[1]CODE_SHEET!$A$2:$G$153,3,FALSE)</f>
        <v>Mycetophellia</v>
      </c>
      <c r="J1829" t="str">
        <f>VLOOKUP(H1829,[1]CODE_SHEET!$A$2:$G$153,4,FALSE)</f>
        <v>aliciae</v>
      </c>
      <c r="K1829" s="1">
        <v>5</v>
      </c>
      <c r="L1829" s="1">
        <v>1</v>
      </c>
      <c r="M1829" s="1">
        <v>11</v>
      </c>
      <c r="N1829">
        <f t="shared" si="87"/>
        <v>103.67255756846318</v>
      </c>
      <c r="O1829">
        <v>10</v>
      </c>
      <c r="P1829" t="s">
        <v>29</v>
      </c>
      <c r="Q1829" t="s">
        <v>30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f t="shared" si="86"/>
        <v>0</v>
      </c>
      <c r="Y1829">
        <f t="shared" si="85"/>
        <v>103.67255756846318</v>
      </c>
    </row>
    <row r="1830" spans="1:25">
      <c r="A1830">
        <v>2021</v>
      </c>
      <c r="B1830" t="s">
        <v>88</v>
      </c>
      <c r="C1830">
        <v>29</v>
      </c>
      <c r="D1830" t="s">
        <v>77</v>
      </c>
      <c r="E1830">
        <v>38</v>
      </c>
      <c r="F1830">
        <v>1</v>
      </c>
      <c r="G1830" t="s">
        <v>27</v>
      </c>
      <c r="H1830" t="s">
        <v>32</v>
      </c>
      <c r="I1830" t="str">
        <f>VLOOKUP(H1830,[1]CODE_SHEET!$A$2:$G$153,3,FALSE)</f>
        <v>Porites</v>
      </c>
      <c r="J1830" t="str">
        <f>VLOOKUP(H1830,[1]CODE_SHEET!$A$2:$G$153,4,FALSE)</f>
        <v>porites</v>
      </c>
      <c r="K1830" s="1">
        <v>22</v>
      </c>
      <c r="L1830" s="1">
        <v>15</v>
      </c>
      <c r="M1830" s="1">
        <v>11</v>
      </c>
      <c r="N1830">
        <f t="shared" si="87"/>
        <v>639.31410500552283</v>
      </c>
      <c r="O1830">
        <v>10</v>
      </c>
      <c r="P1830" t="s">
        <v>29</v>
      </c>
      <c r="Q1830" t="s">
        <v>30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f t="shared" si="86"/>
        <v>159.82852625138071</v>
      </c>
      <c r="Y1830">
        <f t="shared" si="85"/>
        <v>479.48557875414213</v>
      </c>
    </row>
    <row r="1831" spans="1:25">
      <c r="A1831">
        <v>2021</v>
      </c>
      <c r="B1831" t="s">
        <v>88</v>
      </c>
      <c r="C1831">
        <v>29</v>
      </c>
      <c r="D1831" t="s">
        <v>77</v>
      </c>
      <c r="E1831">
        <v>38</v>
      </c>
      <c r="F1831">
        <v>1</v>
      </c>
      <c r="G1831" t="s">
        <v>27</v>
      </c>
      <c r="H1831" t="s">
        <v>40</v>
      </c>
      <c r="I1831" t="str">
        <f>VLOOKUP(H1831,[1]CODE_SHEET!$A$2:$G$153,3,FALSE)</f>
        <v>Siderastrea</v>
      </c>
      <c r="J1831" t="str">
        <f>VLOOKUP(H1831,[1]CODE_SHEET!$A$2:$G$153,4,FALSE)</f>
        <v>siderea</v>
      </c>
      <c r="K1831" s="1">
        <v>8</v>
      </c>
      <c r="L1831" s="1">
        <v>8</v>
      </c>
      <c r="M1831" s="1">
        <v>5</v>
      </c>
      <c r="N1831">
        <f t="shared" si="87"/>
        <v>125.66370614359172</v>
      </c>
      <c r="O1831">
        <v>10</v>
      </c>
      <c r="P1831" t="s">
        <v>29</v>
      </c>
      <c r="Q1831" t="s">
        <v>30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f t="shared" si="86"/>
        <v>0</v>
      </c>
      <c r="Y1831">
        <f t="shared" si="85"/>
        <v>125.66370614359172</v>
      </c>
    </row>
    <row r="1832" spans="1:25">
      <c r="A1832">
        <v>2021</v>
      </c>
      <c r="B1832" t="s">
        <v>88</v>
      </c>
      <c r="C1832">
        <v>29</v>
      </c>
      <c r="D1832" t="s">
        <v>77</v>
      </c>
      <c r="E1832">
        <v>38</v>
      </c>
      <c r="F1832">
        <v>1</v>
      </c>
      <c r="G1832" t="s">
        <v>27</v>
      </c>
      <c r="H1832" t="s">
        <v>31</v>
      </c>
      <c r="I1832" t="str">
        <f>VLOOKUP(H1832,[1]CODE_SHEET!$A$2:$G$153,3,FALSE)</f>
        <v>Agaricia</v>
      </c>
      <c r="J1832" t="str">
        <f>VLOOKUP(H1832,[1]CODE_SHEET!$A$2:$G$153,4,FALSE)</f>
        <v>agaricites</v>
      </c>
      <c r="K1832" s="1">
        <v>15</v>
      </c>
      <c r="L1832" s="1">
        <v>12</v>
      </c>
      <c r="M1832" s="1">
        <v>6</v>
      </c>
      <c r="N1832">
        <f t="shared" si="87"/>
        <v>254.46900494077323</v>
      </c>
      <c r="O1832">
        <v>10</v>
      </c>
      <c r="P1832" t="s">
        <v>29</v>
      </c>
      <c r="Q1832" t="s">
        <v>30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50</v>
      </c>
      <c r="X1832">
        <f t="shared" si="86"/>
        <v>127.23450247038662</v>
      </c>
      <c r="Y1832">
        <f t="shared" ref="Y1832:Y1895" si="88">N1832-X1832</f>
        <v>127.23450247038662</v>
      </c>
    </row>
    <row r="1833" spans="1:25">
      <c r="A1833">
        <v>2021</v>
      </c>
      <c r="B1833" t="s">
        <v>88</v>
      </c>
      <c r="C1833">
        <v>29</v>
      </c>
      <c r="D1833" t="s">
        <v>77</v>
      </c>
      <c r="E1833">
        <v>38</v>
      </c>
      <c r="F1833">
        <v>1</v>
      </c>
      <c r="G1833" t="s">
        <v>27</v>
      </c>
      <c r="H1833" t="s">
        <v>31</v>
      </c>
      <c r="I1833" t="str">
        <f>VLOOKUP(H1833,[1]CODE_SHEET!$A$2:$G$153,3,FALSE)</f>
        <v>Agaricia</v>
      </c>
      <c r="J1833" t="str">
        <f>VLOOKUP(H1833,[1]CODE_SHEET!$A$2:$G$153,4,FALSE)</f>
        <v>agaricites</v>
      </c>
      <c r="K1833" s="1">
        <v>30</v>
      </c>
      <c r="L1833" s="1">
        <v>18</v>
      </c>
      <c r="M1833" s="1">
        <v>14</v>
      </c>
      <c r="N1833">
        <f t="shared" si="87"/>
        <v>1055.5751316061705</v>
      </c>
      <c r="O1833">
        <v>10</v>
      </c>
      <c r="P1833" t="s">
        <v>29</v>
      </c>
      <c r="Q1833" t="s">
        <v>30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5</v>
      </c>
      <c r="X1833">
        <f t="shared" si="86"/>
        <v>52.778756580308531</v>
      </c>
      <c r="Y1833">
        <f t="shared" si="88"/>
        <v>1002.7963750258621</v>
      </c>
    </row>
    <row r="1834" spans="1:25">
      <c r="A1834">
        <v>2021</v>
      </c>
      <c r="B1834" t="s">
        <v>88</v>
      </c>
      <c r="C1834">
        <v>29</v>
      </c>
      <c r="D1834" t="s">
        <v>77</v>
      </c>
      <c r="E1834">
        <v>38</v>
      </c>
      <c r="F1834">
        <v>1</v>
      </c>
      <c r="G1834" t="s">
        <v>27</v>
      </c>
      <c r="H1834" t="s">
        <v>40</v>
      </c>
      <c r="I1834" t="str">
        <f>VLOOKUP(H1834,[1]CODE_SHEET!$A$2:$G$153,3,FALSE)</f>
        <v>Siderastrea</v>
      </c>
      <c r="J1834" t="str">
        <f>VLOOKUP(H1834,[1]CODE_SHEET!$A$2:$G$153,4,FALSE)</f>
        <v>siderea</v>
      </c>
      <c r="K1834" s="1">
        <v>12</v>
      </c>
      <c r="L1834" s="1">
        <v>10</v>
      </c>
      <c r="M1834" s="1">
        <v>2</v>
      </c>
      <c r="N1834">
        <f t="shared" si="87"/>
        <v>69.115038378975441</v>
      </c>
      <c r="O1834">
        <v>10</v>
      </c>
      <c r="P1834" t="s">
        <v>29</v>
      </c>
      <c r="Q1834" t="s">
        <v>30</v>
      </c>
      <c r="R1834">
        <v>100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f t="shared" si="86"/>
        <v>0</v>
      </c>
      <c r="Y1834">
        <f t="shared" si="88"/>
        <v>69.115038378975441</v>
      </c>
    </row>
    <row r="1835" spans="1:25">
      <c r="A1835">
        <v>2021</v>
      </c>
      <c r="B1835" t="s">
        <v>88</v>
      </c>
      <c r="C1835">
        <v>29</v>
      </c>
      <c r="D1835" t="s">
        <v>77</v>
      </c>
      <c r="E1835">
        <v>38</v>
      </c>
      <c r="F1835">
        <v>1</v>
      </c>
      <c r="G1835" t="s">
        <v>27</v>
      </c>
      <c r="H1835" t="s">
        <v>35</v>
      </c>
      <c r="I1835" t="str">
        <f>VLOOKUP(H1835,[1]CODE_SHEET!$A$2:$G$153,3,FALSE)</f>
        <v>Montastraea</v>
      </c>
      <c r="J1835" t="str">
        <f>VLOOKUP(H1835,[1]CODE_SHEET!$A$2:$G$153,4,FALSE)</f>
        <v>cavernosa</v>
      </c>
      <c r="K1835" s="1">
        <v>10</v>
      </c>
      <c r="L1835" s="1">
        <v>10</v>
      </c>
      <c r="M1835" s="1">
        <v>11</v>
      </c>
      <c r="N1835">
        <f t="shared" si="87"/>
        <v>345.57519189487726</v>
      </c>
      <c r="O1835">
        <v>10</v>
      </c>
      <c r="P1835" t="s">
        <v>29</v>
      </c>
      <c r="Q1835" t="s">
        <v>30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f t="shared" si="86"/>
        <v>0</v>
      </c>
      <c r="Y1835">
        <f t="shared" si="88"/>
        <v>345.57519189487726</v>
      </c>
    </row>
    <row r="1836" spans="1:25">
      <c r="A1836">
        <v>2021</v>
      </c>
      <c r="B1836" t="s">
        <v>88</v>
      </c>
      <c r="C1836">
        <v>29</v>
      </c>
      <c r="D1836" t="s">
        <v>77</v>
      </c>
      <c r="E1836">
        <v>38</v>
      </c>
      <c r="F1836">
        <v>1</v>
      </c>
      <c r="G1836" t="s">
        <v>27</v>
      </c>
      <c r="H1836" t="s">
        <v>31</v>
      </c>
      <c r="I1836" t="str">
        <f>VLOOKUP(H1836,[1]CODE_SHEET!$A$2:$G$153,3,FALSE)</f>
        <v>Agaricia</v>
      </c>
      <c r="J1836" t="str">
        <f>VLOOKUP(H1836,[1]CODE_SHEET!$A$2:$G$153,4,FALSE)</f>
        <v>agaricites</v>
      </c>
      <c r="K1836" s="1">
        <v>35</v>
      </c>
      <c r="L1836" s="1">
        <v>30</v>
      </c>
      <c r="M1836" s="1">
        <v>21</v>
      </c>
      <c r="N1836">
        <f t="shared" si="87"/>
        <v>2144.1369860750337</v>
      </c>
      <c r="O1836">
        <v>10</v>
      </c>
      <c r="P1836" t="s">
        <v>47</v>
      </c>
      <c r="Q1836" t="s">
        <v>85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50</v>
      </c>
      <c r="X1836">
        <f t="shared" si="86"/>
        <v>1072.0684930375169</v>
      </c>
      <c r="Y1836">
        <f t="shared" si="88"/>
        <v>1072.0684930375169</v>
      </c>
    </row>
    <row r="1837" spans="1:25">
      <c r="A1837">
        <v>2021</v>
      </c>
      <c r="B1837" t="s">
        <v>88</v>
      </c>
      <c r="C1837">
        <v>29</v>
      </c>
      <c r="D1837" t="s">
        <v>77</v>
      </c>
      <c r="E1837">
        <v>38</v>
      </c>
      <c r="F1837">
        <v>1</v>
      </c>
      <c r="G1837" t="s">
        <v>27</v>
      </c>
      <c r="H1837" t="s">
        <v>34</v>
      </c>
      <c r="I1837" t="str">
        <f>VLOOKUP(H1837,[1]CODE_SHEET!$A$2:$G$153,3,FALSE)</f>
        <v>Porites</v>
      </c>
      <c r="J1837" t="str">
        <f>VLOOKUP(H1837,[1]CODE_SHEET!$A$2:$G$153,4,FALSE)</f>
        <v>astreoides</v>
      </c>
      <c r="K1837" s="1">
        <v>5</v>
      </c>
      <c r="L1837" s="1">
        <v>4</v>
      </c>
      <c r="M1837" s="1">
        <v>2</v>
      </c>
      <c r="N1837">
        <f t="shared" si="87"/>
        <v>28.274333882308138</v>
      </c>
      <c r="O1837">
        <v>10</v>
      </c>
      <c r="P1837" t="s">
        <v>29</v>
      </c>
      <c r="Q1837" t="s">
        <v>30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f t="shared" si="86"/>
        <v>0</v>
      </c>
      <c r="Y1837">
        <f t="shared" si="88"/>
        <v>28.274333882308138</v>
      </c>
    </row>
    <row r="1838" spans="1:25">
      <c r="A1838">
        <v>2021</v>
      </c>
      <c r="B1838" t="s">
        <v>88</v>
      </c>
      <c r="C1838">
        <v>29</v>
      </c>
      <c r="D1838" t="s">
        <v>77</v>
      </c>
      <c r="E1838">
        <v>38</v>
      </c>
      <c r="F1838">
        <v>1</v>
      </c>
      <c r="G1838" t="s">
        <v>27</v>
      </c>
      <c r="H1838" t="s">
        <v>69</v>
      </c>
      <c r="I1838" t="str">
        <f>VLOOKUP(H1838,[1]CODE_SHEET!$A$2:$G$153,3,FALSE)</f>
        <v>Porites</v>
      </c>
      <c r="J1838" t="str">
        <f>VLOOKUP(H1838,[1]CODE_SHEET!$A$2:$G$153,4,FALSE)</f>
        <v>divaricata</v>
      </c>
      <c r="K1838" s="1">
        <v>10</v>
      </c>
      <c r="L1838" s="1">
        <v>8</v>
      </c>
      <c r="M1838" s="1">
        <v>5</v>
      </c>
      <c r="N1838">
        <f t="shared" si="87"/>
        <v>141.37166941154069</v>
      </c>
      <c r="O1838">
        <v>10</v>
      </c>
      <c r="P1838" t="s">
        <v>29</v>
      </c>
      <c r="Q1838" t="s">
        <v>30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f t="shared" si="86"/>
        <v>0</v>
      </c>
      <c r="Y1838">
        <f t="shared" si="88"/>
        <v>141.37166941154069</v>
      </c>
    </row>
    <row r="1839" spans="1:25">
      <c r="A1839">
        <v>2021</v>
      </c>
      <c r="B1839" t="s">
        <v>88</v>
      </c>
      <c r="C1839">
        <v>29</v>
      </c>
      <c r="D1839" t="s">
        <v>77</v>
      </c>
      <c r="E1839">
        <v>38</v>
      </c>
      <c r="F1839">
        <v>1</v>
      </c>
      <c r="G1839" t="s">
        <v>27</v>
      </c>
      <c r="H1839" t="s">
        <v>32</v>
      </c>
      <c r="I1839" t="str">
        <f>VLOOKUP(H1839,[1]CODE_SHEET!$A$2:$G$153,3,FALSE)</f>
        <v>Porites</v>
      </c>
      <c r="J1839" t="str">
        <f>VLOOKUP(H1839,[1]CODE_SHEET!$A$2:$G$153,4,FALSE)</f>
        <v>porites</v>
      </c>
      <c r="K1839" s="1">
        <v>15</v>
      </c>
      <c r="L1839" s="1">
        <v>10</v>
      </c>
      <c r="M1839" s="1">
        <v>11</v>
      </c>
      <c r="N1839">
        <f t="shared" si="87"/>
        <v>431.96898986859651</v>
      </c>
      <c r="O1839">
        <v>10</v>
      </c>
      <c r="P1839" t="s">
        <v>29</v>
      </c>
      <c r="Q1839" t="s">
        <v>30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f t="shared" si="86"/>
        <v>0</v>
      </c>
      <c r="Y1839">
        <f t="shared" si="88"/>
        <v>431.96898986859651</v>
      </c>
    </row>
    <row r="1840" spans="1:25">
      <c r="A1840">
        <v>2021</v>
      </c>
      <c r="B1840" t="s">
        <v>88</v>
      </c>
      <c r="C1840">
        <v>29</v>
      </c>
      <c r="D1840" t="s">
        <v>77</v>
      </c>
      <c r="E1840">
        <v>38</v>
      </c>
      <c r="F1840">
        <v>1</v>
      </c>
      <c r="G1840" t="s">
        <v>27</v>
      </c>
      <c r="H1840" t="s">
        <v>69</v>
      </c>
      <c r="I1840" t="str">
        <f>VLOOKUP(H1840,[1]CODE_SHEET!$A$2:$G$153,3,FALSE)</f>
        <v>Porites</v>
      </c>
      <c r="J1840" t="str">
        <f>VLOOKUP(H1840,[1]CODE_SHEET!$A$2:$G$153,4,FALSE)</f>
        <v>divaricata</v>
      </c>
      <c r="K1840" s="1">
        <v>40</v>
      </c>
      <c r="L1840" s="1">
        <v>15</v>
      </c>
      <c r="M1840" s="1">
        <v>5</v>
      </c>
      <c r="N1840">
        <f t="shared" si="87"/>
        <v>431.96898986859657</v>
      </c>
      <c r="O1840">
        <v>10</v>
      </c>
      <c r="P1840" t="s">
        <v>29</v>
      </c>
      <c r="Q1840" t="s">
        <v>30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30</v>
      </c>
      <c r="X1840">
        <f t="shared" si="86"/>
        <v>129.59069696057895</v>
      </c>
      <c r="Y1840">
        <f t="shared" si="88"/>
        <v>302.37829290801761</v>
      </c>
    </row>
    <row r="1841" spans="1:25">
      <c r="A1841">
        <v>2021</v>
      </c>
      <c r="B1841" t="s">
        <v>88</v>
      </c>
      <c r="C1841">
        <v>29</v>
      </c>
      <c r="D1841" t="s">
        <v>77</v>
      </c>
      <c r="E1841">
        <v>38</v>
      </c>
      <c r="F1841">
        <v>1</v>
      </c>
      <c r="G1841" t="s">
        <v>27</v>
      </c>
      <c r="H1841" t="s">
        <v>31</v>
      </c>
      <c r="I1841" t="str">
        <f>VLOOKUP(H1841,[1]CODE_SHEET!$A$2:$G$153,3,FALSE)</f>
        <v>Agaricia</v>
      </c>
      <c r="J1841" t="str">
        <f>VLOOKUP(H1841,[1]CODE_SHEET!$A$2:$G$153,4,FALSE)</f>
        <v>agaricites</v>
      </c>
      <c r="K1841" s="1">
        <v>20</v>
      </c>
      <c r="L1841" s="1">
        <v>10</v>
      </c>
      <c r="M1841" s="1">
        <v>11</v>
      </c>
      <c r="N1841">
        <f t="shared" si="87"/>
        <v>518.36278784231592</v>
      </c>
      <c r="O1841">
        <v>10</v>
      </c>
      <c r="P1841" t="s">
        <v>47</v>
      </c>
      <c r="Q1841" t="s">
        <v>85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20</v>
      </c>
      <c r="X1841">
        <f t="shared" si="86"/>
        <v>103.67255756846319</v>
      </c>
      <c r="Y1841">
        <f t="shared" si="88"/>
        <v>414.69023027385276</v>
      </c>
    </row>
    <row r="1842" spans="1:25">
      <c r="A1842">
        <v>2021</v>
      </c>
      <c r="B1842" t="s">
        <v>88</v>
      </c>
      <c r="C1842">
        <v>29</v>
      </c>
      <c r="D1842" t="s">
        <v>77</v>
      </c>
      <c r="E1842">
        <v>38</v>
      </c>
      <c r="F1842">
        <v>1</v>
      </c>
      <c r="G1842" t="s">
        <v>27</v>
      </c>
      <c r="H1842" t="s">
        <v>39</v>
      </c>
      <c r="I1842" t="str">
        <f>VLOOKUP(H1842,[1]CODE_SHEET!$A$2:$G$153,3,FALSE)</f>
        <v>Pseudodiploria</v>
      </c>
      <c r="J1842" t="str">
        <f>VLOOKUP(H1842,[1]CODE_SHEET!$A$2:$G$153,4,FALSE)</f>
        <v>strigosa</v>
      </c>
      <c r="K1842" s="1">
        <v>15</v>
      </c>
      <c r="L1842" s="1">
        <v>20</v>
      </c>
      <c r="M1842" s="1">
        <v>4</v>
      </c>
      <c r="N1842">
        <f t="shared" si="87"/>
        <v>219.91148575128551</v>
      </c>
      <c r="O1842">
        <v>10</v>
      </c>
      <c r="P1842" t="s">
        <v>29</v>
      </c>
      <c r="Q1842" t="s">
        <v>30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f t="shared" si="86"/>
        <v>0</v>
      </c>
      <c r="Y1842">
        <f t="shared" si="88"/>
        <v>219.91148575128551</v>
      </c>
    </row>
    <row r="1843" spans="1:25">
      <c r="A1843">
        <v>2021</v>
      </c>
      <c r="B1843" t="s">
        <v>88</v>
      </c>
      <c r="C1843">
        <v>29</v>
      </c>
      <c r="D1843" t="s">
        <v>77</v>
      </c>
      <c r="E1843">
        <v>38</v>
      </c>
      <c r="F1843">
        <v>1</v>
      </c>
      <c r="G1843" t="s">
        <v>27</v>
      </c>
      <c r="H1843" t="s">
        <v>34</v>
      </c>
      <c r="I1843" t="str">
        <f>VLOOKUP(H1843,[1]CODE_SHEET!$A$2:$G$153,3,FALSE)</f>
        <v>Porites</v>
      </c>
      <c r="J1843" t="str">
        <f>VLOOKUP(H1843,[1]CODE_SHEET!$A$2:$G$153,4,FALSE)</f>
        <v>astreoides</v>
      </c>
      <c r="K1843" s="1">
        <v>8</v>
      </c>
      <c r="L1843" s="1">
        <v>8</v>
      </c>
      <c r="M1843" s="1">
        <v>4</v>
      </c>
      <c r="N1843">
        <f t="shared" si="87"/>
        <v>100.53096491487338</v>
      </c>
      <c r="O1843">
        <v>10</v>
      </c>
      <c r="P1843" t="s">
        <v>29</v>
      </c>
      <c r="Q1843" t="s">
        <v>30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f t="shared" si="86"/>
        <v>0</v>
      </c>
      <c r="Y1843">
        <f t="shared" si="88"/>
        <v>100.53096491487338</v>
      </c>
    </row>
    <row r="1844" spans="1:25">
      <c r="A1844">
        <v>2021</v>
      </c>
      <c r="B1844" t="s">
        <v>88</v>
      </c>
      <c r="C1844">
        <v>29</v>
      </c>
      <c r="D1844" t="s">
        <v>77</v>
      </c>
      <c r="E1844">
        <v>38</v>
      </c>
      <c r="F1844">
        <v>1</v>
      </c>
      <c r="G1844" t="s">
        <v>27</v>
      </c>
      <c r="H1844" t="s">
        <v>69</v>
      </c>
      <c r="I1844" t="str">
        <f>VLOOKUP(H1844,[1]CODE_SHEET!$A$2:$G$153,3,FALSE)</f>
        <v>Porites</v>
      </c>
      <c r="J1844" t="str">
        <f>VLOOKUP(H1844,[1]CODE_SHEET!$A$2:$G$153,4,FALSE)</f>
        <v>divaricata</v>
      </c>
      <c r="K1844" s="1">
        <v>30</v>
      </c>
      <c r="L1844" s="1">
        <v>15</v>
      </c>
      <c r="M1844" s="1">
        <v>11</v>
      </c>
      <c r="N1844">
        <f t="shared" si="87"/>
        <v>777.54418176347372</v>
      </c>
      <c r="O1844">
        <v>10</v>
      </c>
      <c r="P1844" t="s">
        <v>29</v>
      </c>
      <c r="Q1844" t="s">
        <v>30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60</v>
      </c>
      <c r="X1844">
        <f t="shared" si="86"/>
        <v>466.52650905808423</v>
      </c>
      <c r="Y1844">
        <f t="shared" si="88"/>
        <v>311.01767270538949</v>
      </c>
    </row>
    <row r="1845" spans="1:25">
      <c r="A1845">
        <v>2021</v>
      </c>
      <c r="B1845" t="s">
        <v>88</v>
      </c>
      <c r="C1845">
        <v>29</v>
      </c>
      <c r="D1845" t="s">
        <v>77</v>
      </c>
      <c r="E1845">
        <v>38</v>
      </c>
      <c r="F1845">
        <v>1</v>
      </c>
      <c r="G1845" t="s">
        <v>27</v>
      </c>
      <c r="H1845" t="s">
        <v>32</v>
      </c>
      <c r="I1845" t="str">
        <f>VLOOKUP(H1845,[1]CODE_SHEET!$A$2:$G$153,3,FALSE)</f>
        <v>Porites</v>
      </c>
      <c r="J1845" t="str">
        <f>VLOOKUP(H1845,[1]CODE_SHEET!$A$2:$G$153,4,FALSE)</f>
        <v>porites</v>
      </c>
      <c r="K1845" s="1">
        <v>90</v>
      </c>
      <c r="L1845" s="1">
        <v>80</v>
      </c>
      <c r="M1845" s="1">
        <v>15</v>
      </c>
      <c r="N1845">
        <f t="shared" si="87"/>
        <v>4005.5306333269864</v>
      </c>
      <c r="O1845">
        <v>10</v>
      </c>
      <c r="P1845" t="s">
        <v>29</v>
      </c>
      <c r="Q1845" t="s">
        <v>30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50</v>
      </c>
      <c r="X1845">
        <f t="shared" si="86"/>
        <v>2002.7653166634932</v>
      </c>
      <c r="Y1845">
        <f t="shared" si="88"/>
        <v>2002.7653166634932</v>
      </c>
    </row>
    <row r="1846" spans="1:25">
      <c r="A1846">
        <v>2021</v>
      </c>
      <c r="B1846" t="s">
        <v>88</v>
      </c>
      <c r="C1846">
        <v>29</v>
      </c>
      <c r="D1846" t="s">
        <v>77</v>
      </c>
      <c r="E1846">
        <v>38</v>
      </c>
      <c r="F1846">
        <v>1</v>
      </c>
      <c r="G1846" t="s">
        <v>27</v>
      </c>
      <c r="H1846" t="s">
        <v>31</v>
      </c>
      <c r="I1846" t="str">
        <f>VLOOKUP(H1846,[1]CODE_SHEET!$A$2:$G$153,3,FALSE)</f>
        <v>Agaricia</v>
      </c>
      <c r="J1846" t="str">
        <f>VLOOKUP(H1846,[1]CODE_SHEET!$A$2:$G$153,4,FALSE)</f>
        <v>agaricites</v>
      </c>
      <c r="K1846" s="1">
        <v>18</v>
      </c>
      <c r="L1846" s="1">
        <v>20</v>
      </c>
      <c r="M1846" s="1">
        <v>21</v>
      </c>
      <c r="N1846">
        <f t="shared" si="87"/>
        <v>1253.4954687823274</v>
      </c>
      <c r="O1846">
        <v>10</v>
      </c>
      <c r="P1846" t="s">
        <v>47</v>
      </c>
      <c r="Q1846" t="s">
        <v>85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30</v>
      </c>
      <c r="X1846">
        <f t="shared" si="86"/>
        <v>376.04864063469819</v>
      </c>
      <c r="Y1846">
        <f t="shared" si="88"/>
        <v>877.44682814762928</v>
      </c>
    </row>
    <row r="1847" spans="1:25">
      <c r="A1847">
        <v>2021</v>
      </c>
      <c r="B1847" t="s">
        <v>88</v>
      </c>
      <c r="C1847">
        <v>29</v>
      </c>
      <c r="D1847" t="s">
        <v>77</v>
      </c>
      <c r="E1847">
        <v>38</v>
      </c>
      <c r="F1847">
        <v>1</v>
      </c>
      <c r="G1847" t="s">
        <v>27</v>
      </c>
      <c r="H1847" t="s">
        <v>69</v>
      </c>
      <c r="I1847" t="str">
        <f>VLOOKUP(H1847,[1]CODE_SHEET!$A$2:$G$153,3,FALSE)</f>
        <v>Porites</v>
      </c>
      <c r="J1847" t="str">
        <f>VLOOKUP(H1847,[1]CODE_SHEET!$A$2:$G$153,4,FALSE)</f>
        <v>divaricata</v>
      </c>
      <c r="K1847" s="1">
        <v>12</v>
      </c>
      <c r="L1847" s="1">
        <v>8</v>
      </c>
      <c r="M1847" s="1">
        <v>5</v>
      </c>
      <c r="N1847">
        <f t="shared" si="87"/>
        <v>157.07963267948963</v>
      </c>
      <c r="O1847">
        <v>10</v>
      </c>
      <c r="P1847" t="s">
        <v>29</v>
      </c>
      <c r="Q1847" t="s">
        <v>30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10</v>
      </c>
      <c r="X1847">
        <f t="shared" si="86"/>
        <v>15.707963267948964</v>
      </c>
      <c r="Y1847">
        <f t="shared" si="88"/>
        <v>141.37166941154067</v>
      </c>
    </row>
    <row r="1848" spans="1:25">
      <c r="A1848">
        <v>2021</v>
      </c>
      <c r="B1848" t="s">
        <v>88</v>
      </c>
      <c r="C1848">
        <v>29</v>
      </c>
      <c r="D1848" t="s">
        <v>77</v>
      </c>
      <c r="E1848">
        <v>38</v>
      </c>
      <c r="F1848">
        <v>1</v>
      </c>
      <c r="G1848" t="s">
        <v>27</v>
      </c>
      <c r="H1848" t="s">
        <v>31</v>
      </c>
      <c r="I1848" t="str">
        <f>VLOOKUP(H1848,[1]CODE_SHEET!$A$2:$G$153,3,FALSE)</f>
        <v>Agaricia</v>
      </c>
      <c r="J1848" t="str">
        <f>VLOOKUP(H1848,[1]CODE_SHEET!$A$2:$G$153,4,FALSE)</f>
        <v>agaricites</v>
      </c>
      <c r="K1848" s="1">
        <v>22</v>
      </c>
      <c r="L1848" s="1">
        <v>10</v>
      </c>
      <c r="M1848" s="1">
        <v>5</v>
      </c>
      <c r="N1848">
        <f t="shared" si="87"/>
        <v>251.32741228718345</v>
      </c>
      <c r="O1848">
        <v>10</v>
      </c>
      <c r="P1848" t="s">
        <v>47</v>
      </c>
      <c r="Q1848" t="s">
        <v>85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f t="shared" si="86"/>
        <v>0</v>
      </c>
      <c r="Y1848">
        <f t="shared" si="88"/>
        <v>251.32741228718345</v>
      </c>
    </row>
    <row r="1849" spans="1:25">
      <c r="A1849">
        <v>2021</v>
      </c>
      <c r="B1849" t="s">
        <v>88</v>
      </c>
      <c r="C1849">
        <v>29</v>
      </c>
      <c r="D1849" t="s">
        <v>77</v>
      </c>
      <c r="E1849">
        <v>38</v>
      </c>
      <c r="F1849">
        <v>1</v>
      </c>
      <c r="G1849" t="s">
        <v>27</v>
      </c>
      <c r="H1849" t="s">
        <v>31</v>
      </c>
      <c r="I1849" t="str">
        <f>VLOOKUP(H1849,[1]CODE_SHEET!$A$2:$G$153,3,FALSE)</f>
        <v>Agaricia</v>
      </c>
      <c r="J1849" t="str">
        <f>VLOOKUP(H1849,[1]CODE_SHEET!$A$2:$G$153,4,FALSE)</f>
        <v>agaricites</v>
      </c>
      <c r="K1849" s="1">
        <v>9</v>
      </c>
      <c r="L1849" s="1">
        <v>9</v>
      </c>
      <c r="M1849" s="1">
        <v>3</v>
      </c>
      <c r="N1849">
        <f t="shared" si="87"/>
        <v>84.823001646924411</v>
      </c>
      <c r="O1849">
        <v>10</v>
      </c>
      <c r="P1849" t="s">
        <v>29</v>
      </c>
      <c r="Q1849" t="s">
        <v>30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f t="shared" si="86"/>
        <v>0</v>
      </c>
      <c r="Y1849">
        <f t="shared" si="88"/>
        <v>84.823001646924411</v>
      </c>
    </row>
    <row r="1850" spans="1:25">
      <c r="A1850">
        <v>2021</v>
      </c>
      <c r="B1850" t="s">
        <v>88</v>
      </c>
      <c r="C1850">
        <v>29</v>
      </c>
      <c r="D1850" t="s">
        <v>77</v>
      </c>
      <c r="E1850">
        <v>38</v>
      </c>
      <c r="F1850">
        <v>1</v>
      </c>
      <c r="G1850" t="s">
        <v>27</v>
      </c>
      <c r="H1850" t="s">
        <v>34</v>
      </c>
      <c r="I1850" t="str">
        <f>VLOOKUP(H1850,[1]CODE_SHEET!$A$2:$G$153,3,FALSE)</f>
        <v>Porites</v>
      </c>
      <c r="J1850" t="str">
        <f>VLOOKUP(H1850,[1]CODE_SHEET!$A$2:$G$153,4,FALSE)</f>
        <v>astreoides</v>
      </c>
      <c r="K1850" s="1">
        <v>7</v>
      </c>
      <c r="L1850" s="1">
        <v>6</v>
      </c>
      <c r="M1850" s="1">
        <v>6</v>
      </c>
      <c r="N1850">
        <f t="shared" si="87"/>
        <v>122.52211349000194</v>
      </c>
      <c r="O1850">
        <v>10</v>
      </c>
      <c r="P1850" t="s">
        <v>29</v>
      </c>
      <c r="Q1850" t="s">
        <v>30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f t="shared" si="86"/>
        <v>0</v>
      </c>
      <c r="Y1850">
        <f t="shared" si="88"/>
        <v>122.52211349000194</v>
      </c>
    </row>
    <row r="1851" spans="1:25">
      <c r="A1851">
        <v>2021</v>
      </c>
      <c r="B1851" t="s">
        <v>88</v>
      </c>
      <c r="C1851">
        <v>29</v>
      </c>
      <c r="D1851" t="s">
        <v>77</v>
      </c>
      <c r="E1851">
        <v>38</v>
      </c>
      <c r="F1851">
        <v>1</v>
      </c>
      <c r="G1851" t="s">
        <v>27</v>
      </c>
      <c r="H1851" t="s">
        <v>31</v>
      </c>
      <c r="I1851" t="str">
        <f>VLOOKUP(H1851,[1]CODE_SHEET!$A$2:$G$153,3,FALSE)</f>
        <v>Agaricia</v>
      </c>
      <c r="J1851" t="str">
        <f>VLOOKUP(H1851,[1]CODE_SHEET!$A$2:$G$153,4,FALSE)</f>
        <v>agaricites</v>
      </c>
      <c r="K1851" s="1">
        <v>25</v>
      </c>
      <c r="L1851" s="1">
        <v>20</v>
      </c>
      <c r="M1851" s="1">
        <v>11</v>
      </c>
      <c r="N1851">
        <f t="shared" si="87"/>
        <v>777.54418176347383</v>
      </c>
      <c r="O1851">
        <v>10</v>
      </c>
      <c r="P1851" t="s">
        <v>29</v>
      </c>
      <c r="Q1851" t="s">
        <v>30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15</v>
      </c>
      <c r="X1851">
        <f t="shared" si="86"/>
        <v>116.63162726452107</v>
      </c>
      <c r="Y1851">
        <f t="shared" si="88"/>
        <v>660.91255449895277</v>
      </c>
    </row>
    <row r="1852" spans="1:25">
      <c r="A1852">
        <v>2021</v>
      </c>
      <c r="B1852" t="s">
        <v>88</v>
      </c>
      <c r="C1852">
        <v>29</v>
      </c>
      <c r="D1852" t="s">
        <v>77</v>
      </c>
      <c r="E1852">
        <v>38</v>
      </c>
      <c r="F1852">
        <v>1</v>
      </c>
      <c r="G1852" t="s">
        <v>27</v>
      </c>
      <c r="H1852" t="s">
        <v>40</v>
      </c>
      <c r="I1852" t="str">
        <f>VLOOKUP(H1852,[1]CODE_SHEET!$A$2:$G$153,3,FALSE)</f>
        <v>Siderastrea</v>
      </c>
      <c r="J1852" t="str">
        <f>VLOOKUP(H1852,[1]CODE_SHEET!$A$2:$G$153,4,FALSE)</f>
        <v>siderea</v>
      </c>
      <c r="K1852" s="1">
        <v>30</v>
      </c>
      <c r="L1852" s="1">
        <v>35</v>
      </c>
      <c r="M1852" s="1">
        <v>15</v>
      </c>
      <c r="N1852">
        <f t="shared" si="87"/>
        <v>1531.5264186250242</v>
      </c>
      <c r="O1852">
        <v>10</v>
      </c>
      <c r="P1852" t="s">
        <v>29</v>
      </c>
      <c r="Q1852" t="s">
        <v>30</v>
      </c>
      <c r="R1852">
        <v>100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f t="shared" si="86"/>
        <v>0</v>
      </c>
      <c r="Y1852">
        <f t="shared" si="88"/>
        <v>1531.5264186250242</v>
      </c>
    </row>
    <row r="1853" spans="1:25">
      <c r="A1853">
        <v>2021</v>
      </c>
      <c r="B1853" t="s">
        <v>88</v>
      </c>
      <c r="C1853">
        <v>29</v>
      </c>
      <c r="D1853" t="s">
        <v>77</v>
      </c>
      <c r="E1853">
        <v>38</v>
      </c>
      <c r="F1853">
        <v>1</v>
      </c>
      <c r="G1853" t="s">
        <v>27</v>
      </c>
      <c r="H1853" t="s">
        <v>43</v>
      </c>
      <c r="I1853" t="str">
        <f>VLOOKUP(H1853,[1]CODE_SHEET!$A$2:$G$153,3,FALSE)</f>
        <v>Eusmilia</v>
      </c>
      <c r="J1853" t="str">
        <f>VLOOKUP(H1853,[1]CODE_SHEET!$A$2:$G$153,4,FALSE)</f>
        <v>fastigiata</v>
      </c>
      <c r="K1853" s="1">
        <v>5</v>
      </c>
      <c r="L1853" s="1">
        <v>3</v>
      </c>
      <c r="M1853" s="1">
        <v>3</v>
      </c>
      <c r="N1853">
        <f t="shared" si="87"/>
        <v>37.699111843077517</v>
      </c>
      <c r="O1853">
        <v>10</v>
      </c>
      <c r="P1853" t="s">
        <v>29</v>
      </c>
      <c r="Q1853" t="s">
        <v>30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f t="shared" si="86"/>
        <v>0</v>
      </c>
      <c r="Y1853">
        <f t="shared" si="88"/>
        <v>37.699111843077517</v>
      </c>
    </row>
    <row r="1854" spans="1:25">
      <c r="A1854">
        <v>2021</v>
      </c>
      <c r="B1854" t="s">
        <v>88</v>
      </c>
      <c r="C1854">
        <v>29</v>
      </c>
      <c r="D1854" t="s">
        <v>77</v>
      </c>
      <c r="E1854">
        <v>38</v>
      </c>
      <c r="F1854">
        <v>1</v>
      </c>
      <c r="G1854" t="s">
        <v>27</v>
      </c>
      <c r="H1854" t="s">
        <v>34</v>
      </c>
      <c r="I1854" t="str">
        <f>VLOOKUP(H1854,[1]CODE_SHEET!$A$2:$G$153,3,FALSE)</f>
        <v>Porites</v>
      </c>
      <c r="J1854" t="str">
        <f>VLOOKUP(H1854,[1]CODE_SHEET!$A$2:$G$153,4,FALSE)</f>
        <v>astreoides</v>
      </c>
      <c r="K1854" s="1">
        <v>7</v>
      </c>
      <c r="L1854" s="1">
        <v>6</v>
      </c>
      <c r="M1854" s="1">
        <v>3</v>
      </c>
      <c r="N1854">
        <f t="shared" si="87"/>
        <v>61.261056745000971</v>
      </c>
      <c r="O1854">
        <v>10</v>
      </c>
      <c r="P1854" t="s">
        <v>29</v>
      </c>
      <c r="Q1854" t="s">
        <v>30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f t="shared" si="86"/>
        <v>0</v>
      </c>
      <c r="Y1854">
        <f t="shared" si="88"/>
        <v>61.261056745000971</v>
      </c>
    </row>
    <row r="1855" spans="1:25">
      <c r="A1855">
        <v>2021</v>
      </c>
      <c r="B1855" t="s">
        <v>88</v>
      </c>
      <c r="C1855">
        <v>29</v>
      </c>
      <c r="D1855" t="s">
        <v>77</v>
      </c>
      <c r="E1855">
        <v>38</v>
      </c>
      <c r="F1855">
        <v>1</v>
      </c>
      <c r="G1855" t="s">
        <v>27</v>
      </c>
      <c r="H1855" t="s">
        <v>31</v>
      </c>
      <c r="I1855" t="str">
        <f>VLOOKUP(H1855,[1]CODE_SHEET!$A$2:$G$153,3,FALSE)</f>
        <v>Agaricia</v>
      </c>
      <c r="J1855" t="str">
        <f>VLOOKUP(H1855,[1]CODE_SHEET!$A$2:$G$153,4,FALSE)</f>
        <v>agaricites</v>
      </c>
      <c r="K1855" s="1">
        <v>60</v>
      </c>
      <c r="L1855" s="1">
        <v>30</v>
      </c>
      <c r="M1855" s="1">
        <v>21</v>
      </c>
      <c r="N1855">
        <f t="shared" si="87"/>
        <v>2968.8050576423543</v>
      </c>
      <c r="O1855">
        <v>10</v>
      </c>
      <c r="P1855" t="s">
        <v>47</v>
      </c>
      <c r="Q1855" t="s">
        <v>85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40</v>
      </c>
      <c r="X1855">
        <f t="shared" ref="X1855:X1918" si="89">SUM(U1855:W1855)/100*N1855</f>
        <v>1187.5220230569419</v>
      </c>
      <c r="Y1855">
        <f t="shared" si="88"/>
        <v>1781.2830345854125</v>
      </c>
    </row>
    <row r="1856" spans="1:25">
      <c r="A1856">
        <v>2021</v>
      </c>
      <c r="B1856" t="s">
        <v>88</v>
      </c>
      <c r="C1856">
        <v>29</v>
      </c>
      <c r="D1856" t="s">
        <v>77</v>
      </c>
      <c r="E1856">
        <v>38</v>
      </c>
      <c r="F1856">
        <v>1</v>
      </c>
      <c r="G1856" t="s">
        <v>27</v>
      </c>
      <c r="H1856" t="s">
        <v>32</v>
      </c>
      <c r="I1856" t="str">
        <f>VLOOKUP(H1856,[1]CODE_SHEET!$A$2:$G$153,3,FALSE)</f>
        <v>Porites</v>
      </c>
      <c r="J1856" t="str">
        <f>VLOOKUP(H1856,[1]CODE_SHEET!$A$2:$G$153,4,FALSE)</f>
        <v>porites</v>
      </c>
      <c r="K1856" s="1">
        <v>55</v>
      </c>
      <c r="L1856" s="1">
        <v>45</v>
      </c>
      <c r="M1856" s="1">
        <v>35</v>
      </c>
      <c r="N1856">
        <f t="shared" si="87"/>
        <v>5497.7871437821377</v>
      </c>
      <c r="O1856">
        <v>10</v>
      </c>
      <c r="P1856" t="s">
        <v>29</v>
      </c>
      <c r="Q1856" t="s">
        <v>30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20</v>
      </c>
      <c r="X1856">
        <f t="shared" si="89"/>
        <v>1099.5574287564275</v>
      </c>
      <c r="Y1856">
        <f t="shared" si="88"/>
        <v>4398.22971502571</v>
      </c>
    </row>
    <row r="1857" spans="1:25">
      <c r="A1857">
        <v>2021</v>
      </c>
      <c r="B1857" t="s">
        <v>88</v>
      </c>
      <c r="C1857">
        <v>29</v>
      </c>
      <c r="D1857" t="s">
        <v>77</v>
      </c>
      <c r="E1857">
        <v>38</v>
      </c>
      <c r="F1857">
        <v>1</v>
      </c>
      <c r="G1857" t="s">
        <v>27</v>
      </c>
      <c r="H1857" t="s">
        <v>31</v>
      </c>
      <c r="I1857" t="str">
        <f>VLOOKUP(H1857,[1]CODE_SHEET!$A$2:$G$153,3,FALSE)</f>
        <v>Agaricia</v>
      </c>
      <c r="J1857" t="str">
        <f>VLOOKUP(H1857,[1]CODE_SHEET!$A$2:$G$153,4,FALSE)</f>
        <v>agaricites</v>
      </c>
      <c r="K1857" s="1">
        <v>16</v>
      </c>
      <c r="L1857" s="1">
        <v>5</v>
      </c>
      <c r="M1857" s="1">
        <v>12</v>
      </c>
      <c r="N1857">
        <f t="shared" si="87"/>
        <v>395.84067435231395</v>
      </c>
      <c r="O1857">
        <v>10</v>
      </c>
      <c r="P1857" t="s">
        <v>29</v>
      </c>
      <c r="Q1857" t="s">
        <v>30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f t="shared" si="89"/>
        <v>0</v>
      </c>
      <c r="Y1857">
        <f t="shared" si="88"/>
        <v>395.84067435231395</v>
      </c>
    </row>
    <row r="1858" spans="1:25">
      <c r="A1858">
        <v>2021</v>
      </c>
      <c r="B1858" t="s">
        <v>88</v>
      </c>
      <c r="C1858">
        <v>29</v>
      </c>
      <c r="D1858" t="s">
        <v>77</v>
      </c>
      <c r="E1858">
        <v>38</v>
      </c>
      <c r="F1858">
        <v>1</v>
      </c>
      <c r="G1858" t="s">
        <v>27</v>
      </c>
      <c r="H1858" t="s">
        <v>34</v>
      </c>
      <c r="I1858" t="str">
        <f>VLOOKUP(H1858,[1]CODE_SHEET!$A$2:$G$153,3,FALSE)</f>
        <v>Porites</v>
      </c>
      <c r="J1858" t="str">
        <f>VLOOKUP(H1858,[1]CODE_SHEET!$A$2:$G$153,4,FALSE)</f>
        <v>astreoides</v>
      </c>
      <c r="K1858" s="1">
        <v>10</v>
      </c>
      <c r="L1858" s="1">
        <v>7</v>
      </c>
      <c r="M1858" s="1">
        <v>3</v>
      </c>
      <c r="N1858">
        <f t="shared" si="87"/>
        <v>80.110612666539723</v>
      </c>
      <c r="O1858">
        <v>10</v>
      </c>
      <c r="P1858" t="s">
        <v>29</v>
      </c>
      <c r="Q1858" t="s">
        <v>30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f t="shared" si="89"/>
        <v>0</v>
      </c>
      <c r="Y1858">
        <f t="shared" si="88"/>
        <v>80.110612666539723</v>
      </c>
    </row>
    <row r="1859" spans="1:25">
      <c r="A1859">
        <v>2021</v>
      </c>
      <c r="B1859" t="s">
        <v>88</v>
      </c>
      <c r="C1859">
        <v>29</v>
      </c>
      <c r="D1859" t="s">
        <v>77</v>
      </c>
      <c r="E1859">
        <v>38</v>
      </c>
      <c r="F1859">
        <v>1</v>
      </c>
      <c r="G1859" t="s">
        <v>27</v>
      </c>
      <c r="H1859" t="s">
        <v>31</v>
      </c>
      <c r="I1859" t="str">
        <f>VLOOKUP(H1859,[1]CODE_SHEET!$A$2:$G$153,3,FALSE)</f>
        <v>Agaricia</v>
      </c>
      <c r="J1859" t="str">
        <f>VLOOKUP(H1859,[1]CODE_SHEET!$A$2:$G$153,4,FALSE)</f>
        <v>agaricites</v>
      </c>
      <c r="K1859" s="1">
        <v>18</v>
      </c>
      <c r="L1859" s="1">
        <v>10</v>
      </c>
      <c r="M1859" s="1">
        <v>11</v>
      </c>
      <c r="N1859">
        <f t="shared" ref="N1859:N1922" si="90">PI()*(K1859/2)*M1859+PI()*(L1859/2)*M1859</f>
        <v>483.8052686528282</v>
      </c>
      <c r="O1859">
        <v>10</v>
      </c>
      <c r="P1859" t="s">
        <v>29</v>
      </c>
      <c r="Q1859" t="s">
        <v>30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15</v>
      </c>
      <c r="X1859">
        <f t="shared" si="89"/>
        <v>72.570790297924233</v>
      </c>
      <c r="Y1859">
        <f t="shared" si="88"/>
        <v>411.23447835490396</v>
      </c>
    </row>
    <row r="1860" spans="1:25">
      <c r="A1860">
        <v>2021</v>
      </c>
      <c r="B1860" t="s">
        <v>88</v>
      </c>
      <c r="C1860">
        <v>29</v>
      </c>
      <c r="D1860" t="s">
        <v>77</v>
      </c>
      <c r="E1860">
        <v>38</v>
      </c>
      <c r="F1860">
        <v>1</v>
      </c>
      <c r="G1860" t="s">
        <v>27</v>
      </c>
      <c r="H1860" t="s">
        <v>31</v>
      </c>
      <c r="I1860" t="str">
        <f>VLOOKUP(H1860,[1]CODE_SHEET!$A$2:$G$153,3,FALSE)</f>
        <v>Agaricia</v>
      </c>
      <c r="J1860" t="str">
        <f>VLOOKUP(H1860,[1]CODE_SHEET!$A$2:$G$153,4,FALSE)</f>
        <v>agaricites</v>
      </c>
      <c r="K1860" s="1">
        <v>10</v>
      </c>
      <c r="L1860" s="1">
        <v>7</v>
      </c>
      <c r="M1860" s="1">
        <v>1</v>
      </c>
      <c r="N1860">
        <f t="shared" si="90"/>
        <v>26.703537555513243</v>
      </c>
      <c r="O1860">
        <v>10</v>
      </c>
      <c r="P1860" t="s">
        <v>29</v>
      </c>
      <c r="Q1860" t="s">
        <v>30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f t="shared" si="89"/>
        <v>0</v>
      </c>
      <c r="Y1860">
        <f t="shared" si="88"/>
        <v>26.703537555513243</v>
      </c>
    </row>
    <row r="1861" spans="1:25">
      <c r="A1861">
        <v>2021</v>
      </c>
      <c r="B1861" t="s">
        <v>88</v>
      </c>
      <c r="C1861">
        <v>29</v>
      </c>
      <c r="D1861" t="s">
        <v>77</v>
      </c>
      <c r="E1861">
        <v>38</v>
      </c>
      <c r="F1861">
        <v>1</v>
      </c>
      <c r="G1861" t="s">
        <v>27</v>
      </c>
      <c r="H1861" t="s">
        <v>31</v>
      </c>
      <c r="I1861" t="str">
        <f>VLOOKUP(H1861,[1]CODE_SHEET!$A$2:$G$153,3,FALSE)</f>
        <v>Agaricia</v>
      </c>
      <c r="J1861" t="str">
        <f>VLOOKUP(H1861,[1]CODE_SHEET!$A$2:$G$153,4,FALSE)</f>
        <v>agaricites</v>
      </c>
      <c r="K1861" s="1">
        <v>12</v>
      </c>
      <c r="L1861" s="1">
        <v>10</v>
      </c>
      <c r="M1861" s="1">
        <v>7</v>
      </c>
      <c r="N1861">
        <f t="shared" si="90"/>
        <v>241.90263432641407</v>
      </c>
      <c r="O1861">
        <v>10</v>
      </c>
      <c r="P1861" t="s">
        <v>47</v>
      </c>
      <c r="Q1861" t="s">
        <v>85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60</v>
      </c>
      <c r="X1861">
        <f t="shared" si="89"/>
        <v>145.14158059584844</v>
      </c>
      <c r="Y1861">
        <f t="shared" si="88"/>
        <v>96.761053730565635</v>
      </c>
    </row>
    <row r="1862" spans="1:25">
      <c r="A1862">
        <v>2021</v>
      </c>
      <c r="B1862" t="s">
        <v>88</v>
      </c>
      <c r="C1862">
        <v>29</v>
      </c>
      <c r="D1862" t="s">
        <v>77</v>
      </c>
      <c r="E1862">
        <v>38</v>
      </c>
      <c r="F1862">
        <v>1</v>
      </c>
      <c r="G1862" t="s">
        <v>27</v>
      </c>
      <c r="H1862" t="s">
        <v>31</v>
      </c>
      <c r="I1862" t="str">
        <f>VLOOKUP(H1862,[1]CODE_SHEET!$A$2:$G$153,3,FALSE)</f>
        <v>Agaricia</v>
      </c>
      <c r="J1862" t="str">
        <f>VLOOKUP(H1862,[1]CODE_SHEET!$A$2:$G$153,4,FALSE)</f>
        <v>agaricites</v>
      </c>
      <c r="K1862" s="1">
        <v>30</v>
      </c>
      <c r="L1862" s="1">
        <v>12</v>
      </c>
      <c r="M1862" s="1">
        <v>12</v>
      </c>
      <c r="N1862">
        <f t="shared" si="90"/>
        <v>791.68134870462779</v>
      </c>
      <c r="O1862">
        <v>10</v>
      </c>
      <c r="P1862" t="s">
        <v>47</v>
      </c>
      <c r="Q1862" t="s">
        <v>85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60</v>
      </c>
      <c r="X1862">
        <f t="shared" si="89"/>
        <v>475.00880922277668</v>
      </c>
      <c r="Y1862">
        <f t="shared" si="88"/>
        <v>316.67253948185112</v>
      </c>
    </row>
    <row r="1863" spans="1:25">
      <c r="A1863">
        <v>2021</v>
      </c>
      <c r="B1863" t="s">
        <v>88</v>
      </c>
      <c r="C1863">
        <v>29</v>
      </c>
      <c r="D1863" t="s">
        <v>77</v>
      </c>
      <c r="E1863">
        <v>38</v>
      </c>
      <c r="F1863">
        <v>1</v>
      </c>
      <c r="G1863" t="s">
        <v>27</v>
      </c>
      <c r="H1863" t="s">
        <v>31</v>
      </c>
      <c r="I1863" t="str">
        <f>VLOOKUP(H1863,[1]CODE_SHEET!$A$2:$G$153,3,FALSE)</f>
        <v>Agaricia</v>
      </c>
      <c r="J1863" t="str">
        <f>VLOOKUP(H1863,[1]CODE_SHEET!$A$2:$G$153,4,FALSE)</f>
        <v>agaricites</v>
      </c>
      <c r="K1863" s="1">
        <v>10</v>
      </c>
      <c r="L1863" s="1">
        <v>6</v>
      </c>
      <c r="M1863" s="1">
        <v>11</v>
      </c>
      <c r="N1863">
        <f t="shared" si="90"/>
        <v>276.46015351590182</v>
      </c>
      <c r="O1863">
        <v>10</v>
      </c>
      <c r="P1863" t="s">
        <v>47</v>
      </c>
      <c r="Q1863" t="s">
        <v>85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25</v>
      </c>
      <c r="X1863">
        <f t="shared" si="89"/>
        <v>69.115038378975456</v>
      </c>
      <c r="Y1863">
        <f t="shared" si="88"/>
        <v>207.34511513692638</v>
      </c>
    </row>
    <row r="1864" spans="1:25">
      <c r="A1864">
        <v>2021</v>
      </c>
      <c r="B1864" t="s">
        <v>88</v>
      </c>
      <c r="C1864">
        <v>29</v>
      </c>
      <c r="D1864" t="s">
        <v>77</v>
      </c>
      <c r="E1864">
        <v>38</v>
      </c>
      <c r="F1864">
        <v>1</v>
      </c>
      <c r="G1864" t="s">
        <v>27</v>
      </c>
      <c r="H1864" t="s">
        <v>37</v>
      </c>
      <c r="I1864" t="str">
        <f>VLOOKUP(H1864,[1]CODE_SHEET!$A$2:$G$153,3,FALSE)</f>
        <v>Agaricia</v>
      </c>
      <c r="J1864" t="str">
        <f>VLOOKUP(H1864,[1]CODE_SHEET!$A$2:$G$153,4,FALSE)</f>
        <v>larmarcki</v>
      </c>
      <c r="K1864" s="1">
        <v>13</v>
      </c>
      <c r="L1864" s="1">
        <v>9</v>
      </c>
      <c r="M1864" s="1">
        <v>1</v>
      </c>
      <c r="N1864">
        <f t="shared" si="90"/>
        <v>34.557519189487728</v>
      </c>
      <c r="O1864">
        <v>10</v>
      </c>
      <c r="P1864" t="s">
        <v>29</v>
      </c>
      <c r="Q1864" t="s">
        <v>30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f t="shared" si="89"/>
        <v>0</v>
      </c>
      <c r="Y1864">
        <f t="shared" si="88"/>
        <v>34.557519189487728</v>
      </c>
    </row>
    <row r="1865" spans="1:25">
      <c r="A1865">
        <v>2021</v>
      </c>
      <c r="B1865" t="s">
        <v>88</v>
      </c>
      <c r="C1865">
        <v>29</v>
      </c>
      <c r="D1865" t="s">
        <v>77</v>
      </c>
      <c r="E1865">
        <v>38</v>
      </c>
      <c r="F1865">
        <v>1</v>
      </c>
      <c r="G1865" t="s">
        <v>27</v>
      </c>
      <c r="H1865" t="s">
        <v>34</v>
      </c>
      <c r="I1865" t="str">
        <f>VLOOKUP(H1865,[1]CODE_SHEET!$A$2:$G$153,3,FALSE)</f>
        <v>Porites</v>
      </c>
      <c r="J1865" t="str">
        <f>VLOOKUP(H1865,[1]CODE_SHEET!$A$2:$G$153,4,FALSE)</f>
        <v>astreoides</v>
      </c>
      <c r="K1865" s="1">
        <v>5</v>
      </c>
      <c r="L1865" s="1">
        <v>7</v>
      </c>
      <c r="M1865" s="1">
        <v>5</v>
      </c>
      <c r="N1865">
        <f t="shared" si="90"/>
        <v>94.247779607693786</v>
      </c>
      <c r="O1865">
        <v>10</v>
      </c>
      <c r="P1865" t="s">
        <v>29</v>
      </c>
      <c r="Q1865" t="s">
        <v>30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f t="shared" si="89"/>
        <v>0</v>
      </c>
      <c r="Y1865">
        <f t="shared" si="88"/>
        <v>94.247779607693786</v>
      </c>
    </row>
    <row r="1866" spans="1:25">
      <c r="A1866">
        <v>2021</v>
      </c>
      <c r="B1866" t="s">
        <v>88</v>
      </c>
      <c r="C1866">
        <v>29</v>
      </c>
      <c r="D1866" t="s">
        <v>77</v>
      </c>
      <c r="E1866">
        <v>38</v>
      </c>
      <c r="F1866">
        <v>1</v>
      </c>
      <c r="G1866" t="s">
        <v>27</v>
      </c>
      <c r="H1866" t="s">
        <v>69</v>
      </c>
      <c r="I1866" t="str">
        <f>VLOOKUP(H1866,[1]CODE_SHEET!$A$2:$G$153,3,FALSE)</f>
        <v>Porites</v>
      </c>
      <c r="J1866" t="str">
        <f>VLOOKUP(H1866,[1]CODE_SHEET!$A$2:$G$153,4,FALSE)</f>
        <v>divaricata</v>
      </c>
      <c r="K1866" s="1">
        <v>30</v>
      </c>
      <c r="L1866" s="1">
        <v>10</v>
      </c>
      <c r="M1866" s="1">
        <v>5</v>
      </c>
      <c r="N1866">
        <f t="shared" si="90"/>
        <v>314.15926535897933</v>
      </c>
      <c r="O1866">
        <v>10</v>
      </c>
      <c r="P1866" t="s">
        <v>29</v>
      </c>
      <c r="Q1866" t="s">
        <v>30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40</v>
      </c>
      <c r="X1866">
        <f t="shared" si="89"/>
        <v>125.66370614359174</v>
      </c>
      <c r="Y1866">
        <f t="shared" si="88"/>
        <v>188.49555921538757</v>
      </c>
    </row>
    <row r="1867" spans="1:25">
      <c r="A1867">
        <v>2021</v>
      </c>
      <c r="B1867" t="s">
        <v>88</v>
      </c>
      <c r="C1867">
        <v>29</v>
      </c>
      <c r="D1867" t="s">
        <v>77</v>
      </c>
      <c r="E1867">
        <v>38</v>
      </c>
      <c r="F1867">
        <v>1</v>
      </c>
      <c r="G1867" t="s">
        <v>27</v>
      </c>
      <c r="H1867" t="s">
        <v>31</v>
      </c>
      <c r="I1867" t="str">
        <f>VLOOKUP(H1867,[1]CODE_SHEET!$A$2:$G$153,3,FALSE)</f>
        <v>Agaricia</v>
      </c>
      <c r="J1867" t="str">
        <f>VLOOKUP(H1867,[1]CODE_SHEET!$A$2:$G$153,4,FALSE)</f>
        <v>agaricites</v>
      </c>
      <c r="K1867" s="1">
        <v>17</v>
      </c>
      <c r="L1867" s="1">
        <v>12</v>
      </c>
      <c r="M1867" s="1">
        <v>3</v>
      </c>
      <c r="N1867">
        <f t="shared" si="90"/>
        <v>136.65928043115602</v>
      </c>
      <c r="O1867">
        <v>10</v>
      </c>
      <c r="P1867" t="s">
        <v>29</v>
      </c>
      <c r="Q1867" t="s">
        <v>85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f t="shared" si="89"/>
        <v>0</v>
      </c>
      <c r="Y1867">
        <f t="shared" si="88"/>
        <v>136.65928043115602</v>
      </c>
    </row>
    <row r="1868" spans="1:25">
      <c r="A1868">
        <v>2021</v>
      </c>
      <c r="B1868" t="s">
        <v>88</v>
      </c>
      <c r="C1868">
        <v>29</v>
      </c>
      <c r="D1868" t="s">
        <v>77</v>
      </c>
      <c r="E1868">
        <v>38</v>
      </c>
      <c r="F1868">
        <v>1</v>
      </c>
      <c r="G1868" t="s">
        <v>27</v>
      </c>
      <c r="H1868" t="s">
        <v>63</v>
      </c>
      <c r="I1868" t="str">
        <f>VLOOKUP(H1868,[1]CODE_SHEET!$A$2:$G$153,3,FALSE)</f>
        <v>Agaricia</v>
      </c>
      <c r="J1868" t="str">
        <f>VLOOKUP(H1868,[1]CODE_SHEET!$A$2:$G$153,4,FALSE)</f>
        <v>tenuifolia</v>
      </c>
      <c r="K1868" s="1">
        <v>35</v>
      </c>
      <c r="L1868" s="1">
        <v>20</v>
      </c>
      <c r="M1868" s="1">
        <v>16</v>
      </c>
      <c r="N1868">
        <f t="shared" si="90"/>
        <v>1382.3007675795088</v>
      </c>
      <c r="O1868">
        <v>10</v>
      </c>
      <c r="P1868" t="s">
        <v>29</v>
      </c>
      <c r="Q1868" t="s">
        <v>30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25</v>
      </c>
      <c r="X1868">
        <f t="shared" si="89"/>
        <v>345.57519189487721</v>
      </c>
      <c r="Y1868">
        <f t="shared" si="88"/>
        <v>1036.7255756846316</v>
      </c>
    </row>
    <row r="1869" spans="1:25">
      <c r="A1869">
        <v>2021</v>
      </c>
      <c r="B1869" t="s">
        <v>88</v>
      </c>
      <c r="C1869">
        <v>29</v>
      </c>
      <c r="D1869" t="s">
        <v>77</v>
      </c>
      <c r="E1869">
        <v>38</v>
      </c>
      <c r="F1869">
        <v>1</v>
      </c>
      <c r="G1869" t="s">
        <v>27</v>
      </c>
      <c r="H1869" t="s">
        <v>35</v>
      </c>
      <c r="I1869" t="str">
        <f>VLOOKUP(H1869,[1]CODE_SHEET!$A$2:$G$153,3,FALSE)</f>
        <v>Montastraea</v>
      </c>
      <c r="J1869" t="str">
        <f>VLOOKUP(H1869,[1]CODE_SHEET!$A$2:$G$153,4,FALSE)</f>
        <v>cavernosa</v>
      </c>
      <c r="K1869" s="1">
        <v>5</v>
      </c>
      <c r="L1869" s="1">
        <v>5</v>
      </c>
      <c r="M1869" s="1">
        <v>5</v>
      </c>
      <c r="N1869">
        <f t="shared" si="90"/>
        <v>78.539816339744831</v>
      </c>
      <c r="O1869">
        <v>10</v>
      </c>
      <c r="P1869" t="s">
        <v>29</v>
      </c>
      <c r="Q1869" t="s">
        <v>30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f t="shared" si="89"/>
        <v>0</v>
      </c>
      <c r="Y1869">
        <f t="shared" si="88"/>
        <v>78.539816339744831</v>
      </c>
    </row>
    <row r="1870" spans="1:25">
      <c r="A1870">
        <v>2021</v>
      </c>
      <c r="B1870" t="s">
        <v>88</v>
      </c>
      <c r="C1870">
        <v>29</v>
      </c>
      <c r="D1870" t="s">
        <v>77</v>
      </c>
      <c r="E1870">
        <v>38</v>
      </c>
      <c r="F1870">
        <v>1</v>
      </c>
      <c r="G1870" t="s">
        <v>27</v>
      </c>
      <c r="H1870" t="s">
        <v>42</v>
      </c>
      <c r="I1870" t="str">
        <f>VLOOKUP(H1870,[1]CODE_SHEET!$A$2:$G$153,3,FALSE)</f>
        <v>Agaricia</v>
      </c>
      <c r="J1870" t="str">
        <f>VLOOKUP(H1870,[1]CODE_SHEET!$A$2:$G$153,4,FALSE)</f>
        <v>humilis</v>
      </c>
      <c r="K1870" s="1">
        <v>5</v>
      </c>
      <c r="L1870" s="1">
        <v>5</v>
      </c>
      <c r="M1870" s="1">
        <v>5</v>
      </c>
      <c r="N1870">
        <f t="shared" si="90"/>
        <v>78.539816339744831</v>
      </c>
      <c r="O1870">
        <v>10</v>
      </c>
      <c r="P1870" t="s">
        <v>29</v>
      </c>
      <c r="Q1870" t="s">
        <v>30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f t="shared" si="89"/>
        <v>0</v>
      </c>
      <c r="Y1870">
        <f t="shared" si="88"/>
        <v>78.539816339744831</v>
      </c>
    </row>
    <row r="1871" spans="1:25">
      <c r="A1871">
        <v>2021</v>
      </c>
      <c r="B1871" t="s">
        <v>88</v>
      </c>
      <c r="C1871">
        <v>29</v>
      </c>
      <c r="D1871" t="s">
        <v>77</v>
      </c>
      <c r="E1871">
        <v>38</v>
      </c>
      <c r="F1871">
        <v>1</v>
      </c>
      <c r="G1871" t="s">
        <v>27</v>
      </c>
      <c r="H1871" t="s">
        <v>55</v>
      </c>
      <c r="I1871" t="str">
        <f>VLOOKUP(H1871,[1]CODE_SHEET!$A$2:$G$153,3,FALSE)</f>
        <v>Orbicella</v>
      </c>
      <c r="J1871" t="str">
        <f>VLOOKUP(H1871,[1]CODE_SHEET!$A$2:$G$153,4,FALSE)</f>
        <v>franksi</v>
      </c>
      <c r="K1871" s="1">
        <v>45</v>
      </c>
      <c r="L1871" s="1">
        <v>35</v>
      </c>
      <c r="M1871" s="1">
        <v>35</v>
      </c>
      <c r="N1871">
        <f t="shared" si="90"/>
        <v>4398.2297150257109</v>
      </c>
      <c r="O1871">
        <v>10</v>
      </c>
      <c r="P1871" t="s">
        <v>29</v>
      </c>
      <c r="Q1871" t="s">
        <v>30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15</v>
      </c>
      <c r="X1871">
        <f t="shared" si="89"/>
        <v>659.73445725385659</v>
      </c>
      <c r="Y1871">
        <f t="shared" si="88"/>
        <v>3738.4952577718541</v>
      </c>
    </row>
    <row r="1872" spans="1:25">
      <c r="A1872">
        <v>2021</v>
      </c>
      <c r="B1872" t="s">
        <v>88</v>
      </c>
      <c r="C1872">
        <v>29</v>
      </c>
      <c r="D1872" t="s">
        <v>77</v>
      </c>
      <c r="E1872">
        <v>38</v>
      </c>
      <c r="F1872">
        <v>1</v>
      </c>
      <c r="G1872" t="s">
        <v>27</v>
      </c>
      <c r="H1872" t="s">
        <v>69</v>
      </c>
      <c r="I1872" t="str">
        <f>VLOOKUP(H1872,[1]CODE_SHEET!$A$2:$G$153,3,FALSE)</f>
        <v>Porites</v>
      </c>
      <c r="J1872" t="str">
        <f>VLOOKUP(H1872,[1]CODE_SHEET!$A$2:$G$153,4,FALSE)</f>
        <v>divaricata</v>
      </c>
      <c r="K1872" s="1">
        <v>30</v>
      </c>
      <c r="L1872" s="1">
        <v>18</v>
      </c>
      <c r="M1872" s="1">
        <v>6</v>
      </c>
      <c r="N1872">
        <f t="shared" si="90"/>
        <v>452.38934211693015</v>
      </c>
      <c r="O1872">
        <v>10</v>
      </c>
      <c r="P1872" t="s">
        <v>29</v>
      </c>
      <c r="Q1872" t="s">
        <v>30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20</v>
      </c>
      <c r="X1872">
        <f t="shared" si="89"/>
        <v>90.477868423386042</v>
      </c>
      <c r="Y1872">
        <f t="shared" si="88"/>
        <v>361.91147369354411</v>
      </c>
    </row>
    <row r="1873" spans="1:25">
      <c r="A1873">
        <v>2021</v>
      </c>
      <c r="B1873" t="s">
        <v>88</v>
      </c>
      <c r="C1873">
        <v>29</v>
      </c>
      <c r="D1873" t="s">
        <v>77</v>
      </c>
      <c r="E1873">
        <v>38</v>
      </c>
      <c r="F1873">
        <v>1</v>
      </c>
      <c r="G1873" t="s">
        <v>27</v>
      </c>
      <c r="H1873" t="s">
        <v>31</v>
      </c>
      <c r="I1873" t="str">
        <f>VLOOKUP(H1873,[1]CODE_SHEET!$A$2:$G$153,3,FALSE)</f>
        <v>Agaricia</v>
      </c>
      <c r="J1873" t="str">
        <f>VLOOKUP(H1873,[1]CODE_SHEET!$A$2:$G$153,4,FALSE)</f>
        <v>agaricites</v>
      </c>
      <c r="K1873" s="1">
        <v>28</v>
      </c>
      <c r="L1873" s="1">
        <v>38</v>
      </c>
      <c r="M1873" s="1">
        <v>15</v>
      </c>
      <c r="N1873">
        <f t="shared" si="90"/>
        <v>1555.0883635269474</v>
      </c>
      <c r="O1873">
        <v>10</v>
      </c>
      <c r="P1873" t="s">
        <v>29</v>
      </c>
      <c r="Q1873" t="s">
        <v>30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50</v>
      </c>
      <c r="X1873">
        <f t="shared" si="89"/>
        <v>777.54418176347372</v>
      </c>
      <c r="Y1873">
        <f t="shared" si="88"/>
        <v>777.54418176347372</v>
      </c>
    </row>
    <row r="1874" spans="1:25">
      <c r="A1874">
        <v>2021</v>
      </c>
      <c r="B1874" t="s">
        <v>88</v>
      </c>
      <c r="C1874">
        <v>29</v>
      </c>
      <c r="D1874" t="s">
        <v>77</v>
      </c>
      <c r="E1874">
        <v>38</v>
      </c>
      <c r="F1874">
        <v>1</v>
      </c>
      <c r="G1874" t="s">
        <v>27</v>
      </c>
      <c r="H1874" t="s">
        <v>34</v>
      </c>
      <c r="I1874" t="str">
        <f>VLOOKUP(H1874,[1]CODE_SHEET!$A$2:$G$153,3,FALSE)</f>
        <v>Porites</v>
      </c>
      <c r="J1874" t="str">
        <f>VLOOKUP(H1874,[1]CODE_SHEET!$A$2:$G$153,4,FALSE)</f>
        <v>astreoides</v>
      </c>
      <c r="K1874" s="1">
        <v>8</v>
      </c>
      <c r="L1874" s="1">
        <v>5</v>
      </c>
      <c r="M1874" s="1">
        <v>8</v>
      </c>
      <c r="N1874">
        <f t="shared" si="90"/>
        <v>163.36281798666926</v>
      </c>
      <c r="O1874">
        <v>10</v>
      </c>
      <c r="P1874" t="s">
        <v>29</v>
      </c>
      <c r="Q1874" t="s">
        <v>30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f t="shared" si="89"/>
        <v>0</v>
      </c>
      <c r="Y1874">
        <f t="shared" si="88"/>
        <v>163.36281798666926</v>
      </c>
    </row>
    <row r="1875" spans="1:25">
      <c r="A1875">
        <v>2021</v>
      </c>
      <c r="B1875" t="s">
        <v>88</v>
      </c>
      <c r="C1875">
        <v>29</v>
      </c>
      <c r="D1875" t="s">
        <v>77</v>
      </c>
      <c r="E1875">
        <v>38</v>
      </c>
      <c r="F1875">
        <v>1</v>
      </c>
      <c r="G1875" t="s">
        <v>27</v>
      </c>
      <c r="H1875" t="s">
        <v>69</v>
      </c>
      <c r="I1875" t="str">
        <f>VLOOKUP(H1875,[1]CODE_SHEET!$A$2:$G$153,3,FALSE)</f>
        <v>Porites</v>
      </c>
      <c r="J1875" t="str">
        <f>VLOOKUP(H1875,[1]CODE_SHEET!$A$2:$G$153,4,FALSE)</f>
        <v>divaricata</v>
      </c>
      <c r="K1875" s="1">
        <v>95</v>
      </c>
      <c r="L1875" s="1">
        <v>30</v>
      </c>
      <c r="M1875" s="1">
        <v>11</v>
      </c>
      <c r="N1875">
        <f t="shared" si="90"/>
        <v>2159.8449493429825</v>
      </c>
      <c r="O1875">
        <v>10</v>
      </c>
      <c r="P1875" t="s">
        <v>29</v>
      </c>
      <c r="Q1875" t="s">
        <v>30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70</v>
      </c>
      <c r="X1875">
        <f t="shared" si="89"/>
        <v>1511.8914645400878</v>
      </c>
      <c r="Y1875">
        <f t="shared" si="88"/>
        <v>647.95348480289476</v>
      </c>
    </row>
    <row r="1876" spans="1:25">
      <c r="A1876">
        <v>2021</v>
      </c>
      <c r="B1876" t="s">
        <v>88</v>
      </c>
      <c r="C1876">
        <v>29</v>
      </c>
      <c r="D1876" t="s">
        <v>77</v>
      </c>
      <c r="E1876">
        <v>38</v>
      </c>
      <c r="F1876">
        <v>1</v>
      </c>
      <c r="G1876" t="s">
        <v>27</v>
      </c>
      <c r="H1876" t="s">
        <v>40</v>
      </c>
      <c r="I1876" t="str">
        <f>VLOOKUP(H1876,[1]CODE_SHEET!$A$2:$G$153,3,FALSE)</f>
        <v>Siderastrea</v>
      </c>
      <c r="J1876" t="str">
        <f>VLOOKUP(H1876,[1]CODE_SHEET!$A$2:$G$153,4,FALSE)</f>
        <v>siderea</v>
      </c>
      <c r="K1876" s="1">
        <v>10</v>
      </c>
      <c r="L1876" s="1">
        <v>6</v>
      </c>
      <c r="M1876" s="1">
        <v>2</v>
      </c>
      <c r="N1876">
        <f t="shared" si="90"/>
        <v>50.26548245743669</v>
      </c>
      <c r="O1876">
        <v>10</v>
      </c>
      <c r="P1876" t="s">
        <v>29</v>
      </c>
      <c r="Q1876" t="s">
        <v>30</v>
      </c>
      <c r="R1876">
        <v>100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f t="shared" si="89"/>
        <v>0</v>
      </c>
      <c r="Y1876">
        <f t="shared" si="88"/>
        <v>50.26548245743669</v>
      </c>
    </row>
    <row r="1877" spans="1:25">
      <c r="A1877">
        <v>2021</v>
      </c>
      <c r="B1877" t="s">
        <v>88</v>
      </c>
      <c r="C1877">
        <v>29</v>
      </c>
      <c r="D1877" t="s">
        <v>77</v>
      </c>
      <c r="E1877">
        <v>38</v>
      </c>
      <c r="F1877">
        <v>1</v>
      </c>
      <c r="G1877" t="s">
        <v>27</v>
      </c>
      <c r="H1877" t="s">
        <v>42</v>
      </c>
      <c r="I1877" t="str">
        <f>VLOOKUP(H1877,[1]CODE_SHEET!$A$2:$G$153,3,FALSE)</f>
        <v>Agaricia</v>
      </c>
      <c r="J1877" t="str">
        <f>VLOOKUP(H1877,[1]CODE_SHEET!$A$2:$G$153,4,FALSE)</f>
        <v>humilis</v>
      </c>
      <c r="K1877" s="1">
        <v>6</v>
      </c>
      <c r="L1877" s="1">
        <v>6</v>
      </c>
      <c r="M1877" s="1">
        <v>2</v>
      </c>
      <c r="N1877">
        <f t="shared" si="90"/>
        <v>37.699111843077517</v>
      </c>
      <c r="O1877">
        <v>10</v>
      </c>
      <c r="P1877" t="s">
        <v>29</v>
      </c>
      <c r="Q1877" t="s">
        <v>30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f t="shared" si="89"/>
        <v>0</v>
      </c>
      <c r="Y1877">
        <f t="shared" si="88"/>
        <v>37.699111843077517</v>
      </c>
    </row>
    <row r="1878" spans="1:25">
      <c r="A1878">
        <v>2021</v>
      </c>
      <c r="B1878" t="s">
        <v>88</v>
      </c>
      <c r="C1878">
        <v>29</v>
      </c>
      <c r="D1878" t="s">
        <v>77</v>
      </c>
      <c r="E1878">
        <v>38</v>
      </c>
      <c r="F1878">
        <v>1</v>
      </c>
      <c r="G1878" t="s">
        <v>27</v>
      </c>
      <c r="H1878" t="s">
        <v>31</v>
      </c>
      <c r="I1878" t="str">
        <f>VLOOKUP(H1878,[1]CODE_SHEET!$A$2:$G$153,3,FALSE)</f>
        <v>Agaricia</v>
      </c>
      <c r="J1878" t="str">
        <f>VLOOKUP(H1878,[1]CODE_SHEET!$A$2:$G$153,4,FALSE)</f>
        <v>agaricites</v>
      </c>
      <c r="K1878" s="1">
        <v>6</v>
      </c>
      <c r="L1878" s="1">
        <v>6</v>
      </c>
      <c r="M1878" s="1">
        <v>5</v>
      </c>
      <c r="N1878">
        <f t="shared" si="90"/>
        <v>94.247779607693786</v>
      </c>
      <c r="O1878">
        <v>10</v>
      </c>
      <c r="P1878" t="s">
        <v>29</v>
      </c>
      <c r="Q1878" t="s">
        <v>30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f t="shared" si="89"/>
        <v>0</v>
      </c>
      <c r="Y1878">
        <f t="shared" si="88"/>
        <v>94.247779607693786</v>
      </c>
    </row>
    <row r="1879" spans="1:25">
      <c r="A1879">
        <v>2021</v>
      </c>
      <c r="B1879" t="s">
        <v>88</v>
      </c>
      <c r="C1879">
        <v>29</v>
      </c>
      <c r="D1879" t="s">
        <v>77</v>
      </c>
      <c r="E1879">
        <v>38</v>
      </c>
      <c r="F1879">
        <v>1</v>
      </c>
      <c r="G1879" t="s">
        <v>27</v>
      </c>
      <c r="H1879" t="s">
        <v>31</v>
      </c>
      <c r="I1879" t="str">
        <f>VLOOKUP(H1879,[1]CODE_SHEET!$A$2:$G$153,3,FALSE)</f>
        <v>Agaricia</v>
      </c>
      <c r="J1879" t="str">
        <f>VLOOKUP(H1879,[1]CODE_SHEET!$A$2:$G$153,4,FALSE)</f>
        <v>agaricites</v>
      </c>
      <c r="K1879" s="1">
        <v>40</v>
      </c>
      <c r="L1879" s="1">
        <v>30</v>
      </c>
      <c r="M1879" s="1">
        <v>21</v>
      </c>
      <c r="N1879">
        <f t="shared" si="90"/>
        <v>2309.070600388498</v>
      </c>
      <c r="O1879">
        <v>10</v>
      </c>
      <c r="P1879" t="s">
        <v>29</v>
      </c>
      <c r="Q1879" t="s">
        <v>30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10</v>
      </c>
      <c r="X1879">
        <f t="shared" si="89"/>
        <v>230.90706003884981</v>
      </c>
      <c r="Y1879">
        <f t="shared" si="88"/>
        <v>2078.163540349648</v>
      </c>
    </row>
    <row r="1880" spans="1:25">
      <c r="A1880">
        <v>2021</v>
      </c>
      <c r="B1880" t="s">
        <v>88</v>
      </c>
      <c r="C1880">
        <v>29</v>
      </c>
      <c r="D1880" t="s">
        <v>77</v>
      </c>
      <c r="E1880">
        <v>38</v>
      </c>
      <c r="F1880">
        <v>1</v>
      </c>
      <c r="G1880" t="s">
        <v>27</v>
      </c>
      <c r="H1880" t="s">
        <v>31</v>
      </c>
      <c r="I1880" t="str">
        <f>VLOOKUP(H1880,[1]CODE_SHEET!$A$2:$G$153,3,FALSE)</f>
        <v>Agaricia</v>
      </c>
      <c r="J1880" t="str">
        <f>VLOOKUP(H1880,[1]CODE_SHEET!$A$2:$G$153,4,FALSE)</f>
        <v>agaricites</v>
      </c>
      <c r="K1880" s="1">
        <v>10</v>
      </c>
      <c r="L1880" s="1">
        <v>8</v>
      </c>
      <c r="M1880" s="1">
        <v>12</v>
      </c>
      <c r="N1880">
        <f t="shared" si="90"/>
        <v>339.29200658769764</v>
      </c>
      <c r="O1880">
        <v>10</v>
      </c>
      <c r="P1880" t="s">
        <v>29</v>
      </c>
      <c r="Q1880" t="s">
        <v>30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f t="shared" si="89"/>
        <v>0</v>
      </c>
      <c r="Y1880">
        <f t="shared" si="88"/>
        <v>339.29200658769764</v>
      </c>
    </row>
    <row r="1881" spans="1:25">
      <c r="A1881">
        <v>2021</v>
      </c>
      <c r="B1881" t="s">
        <v>88</v>
      </c>
      <c r="C1881">
        <v>29</v>
      </c>
      <c r="D1881" t="s">
        <v>77</v>
      </c>
      <c r="E1881">
        <v>38</v>
      </c>
      <c r="F1881">
        <v>1</v>
      </c>
      <c r="G1881" t="s">
        <v>27</v>
      </c>
      <c r="H1881" t="s">
        <v>32</v>
      </c>
      <c r="I1881" t="str">
        <f>VLOOKUP(H1881,[1]CODE_SHEET!$A$2:$G$153,3,FALSE)</f>
        <v>Porites</v>
      </c>
      <c r="J1881" t="str">
        <f>VLOOKUP(H1881,[1]CODE_SHEET!$A$2:$G$153,4,FALSE)</f>
        <v>porites</v>
      </c>
      <c r="K1881" s="1">
        <v>25</v>
      </c>
      <c r="L1881" s="1">
        <v>10</v>
      </c>
      <c r="M1881" s="1">
        <v>11</v>
      </c>
      <c r="N1881">
        <f t="shared" si="90"/>
        <v>604.75658581603523</v>
      </c>
      <c r="O1881">
        <v>10</v>
      </c>
      <c r="P1881" t="s">
        <v>29</v>
      </c>
      <c r="Q1881" t="s">
        <v>30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15</v>
      </c>
      <c r="X1881">
        <f t="shared" si="89"/>
        <v>90.713487872405281</v>
      </c>
      <c r="Y1881">
        <f t="shared" si="88"/>
        <v>514.04309794362996</v>
      </c>
    </row>
    <row r="1882" spans="1:25">
      <c r="A1882">
        <v>2021</v>
      </c>
      <c r="B1882" t="s">
        <v>88</v>
      </c>
      <c r="C1882">
        <v>29</v>
      </c>
      <c r="D1882" t="s">
        <v>77</v>
      </c>
      <c r="E1882">
        <v>38</v>
      </c>
      <c r="F1882">
        <v>1</v>
      </c>
      <c r="G1882" t="s">
        <v>27</v>
      </c>
      <c r="H1882" t="s">
        <v>41</v>
      </c>
      <c r="I1882" t="str">
        <f>VLOOKUP(H1882,[1]CODE_SHEET!$A$2:$G$153,3,FALSE)</f>
        <v>Millepora</v>
      </c>
      <c r="J1882" t="str">
        <f>VLOOKUP(H1882,[1]CODE_SHEET!$A$2:$G$153,4,FALSE)</f>
        <v>alcicornis</v>
      </c>
      <c r="K1882" s="1">
        <v>15</v>
      </c>
      <c r="L1882" s="1">
        <v>1</v>
      </c>
      <c r="M1882" s="1">
        <v>11</v>
      </c>
      <c r="N1882">
        <f t="shared" si="90"/>
        <v>276.46015351590177</v>
      </c>
      <c r="O1882">
        <v>10</v>
      </c>
      <c r="P1882" t="s">
        <v>29</v>
      </c>
      <c r="Q1882" t="s">
        <v>30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f t="shared" si="89"/>
        <v>0</v>
      </c>
      <c r="Y1882">
        <f t="shared" si="88"/>
        <v>276.46015351590177</v>
      </c>
    </row>
    <row r="1883" spans="1:25">
      <c r="A1883">
        <v>2021</v>
      </c>
      <c r="B1883" t="s">
        <v>88</v>
      </c>
      <c r="C1883">
        <v>29</v>
      </c>
      <c r="D1883" t="s">
        <v>77</v>
      </c>
      <c r="E1883">
        <v>38</v>
      </c>
      <c r="F1883">
        <v>1</v>
      </c>
      <c r="G1883" t="s">
        <v>27</v>
      </c>
      <c r="H1883" t="s">
        <v>34</v>
      </c>
      <c r="I1883" t="str">
        <f>VLOOKUP(H1883,[1]CODE_SHEET!$A$2:$G$153,3,FALSE)</f>
        <v>Porites</v>
      </c>
      <c r="J1883" t="str">
        <f>VLOOKUP(H1883,[1]CODE_SHEET!$A$2:$G$153,4,FALSE)</f>
        <v>astreoides</v>
      </c>
      <c r="K1883" s="1">
        <v>6</v>
      </c>
      <c r="L1883" s="1">
        <v>5</v>
      </c>
      <c r="M1883" s="1">
        <v>5</v>
      </c>
      <c r="N1883">
        <f t="shared" si="90"/>
        <v>86.393797973719302</v>
      </c>
      <c r="O1883">
        <v>10</v>
      </c>
      <c r="P1883" t="s">
        <v>29</v>
      </c>
      <c r="Q1883" t="s">
        <v>30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f t="shared" si="89"/>
        <v>0</v>
      </c>
      <c r="Y1883">
        <f t="shared" si="88"/>
        <v>86.393797973719302</v>
      </c>
    </row>
    <row r="1884" spans="1:25">
      <c r="A1884">
        <v>2021</v>
      </c>
      <c r="B1884" t="s">
        <v>88</v>
      </c>
      <c r="C1884">
        <v>29</v>
      </c>
      <c r="D1884" t="s">
        <v>77</v>
      </c>
      <c r="E1884">
        <v>38</v>
      </c>
      <c r="F1884">
        <v>1</v>
      </c>
      <c r="G1884" t="s">
        <v>27</v>
      </c>
      <c r="H1884" t="s">
        <v>41</v>
      </c>
      <c r="I1884" t="str">
        <f>VLOOKUP(H1884,[1]CODE_SHEET!$A$2:$G$153,3,FALSE)</f>
        <v>Millepora</v>
      </c>
      <c r="J1884" t="str">
        <f>VLOOKUP(H1884,[1]CODE_SHEET!$A$2:$G$153,4,FALSE)</f>
        <v>alcicornis</v>
      </c>
      <c r="K1884" s="1">
        <v>6</v>
      </c>
      <c r="L1884" s="1">
        <v>1</v>
      </c>
      <c r="M1884" s="1">
        <v>7</v>
      </c>
      <c r="N1884">
        <f t="shared" si="90"/>
        <v>76.96902001294994</v>
      </c>
      <c r="O1884">
        <v>10</v>
      </c>
      <c r="P1884" t="s">
        <v>29</v>
      </c>
      <c r="Q1884" t="s">
        <v>30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f t="shared" si="89"/>
        <v>0</v>
      </c>
      <c r="Y1884">
        <f t="shared" si="88"/>
        <v>76.96902001294994</v>
      </c>
    </row>
    <row r="1885" spans="1:25">
      <c r="A1885">
        <v>2021</v>
      </c>
      <c r="B1885" t="s">
        <v>88</v>
      </c>
      <c r="C1885">
        <v>29</v>
      </c>
      <c r="D1885" t="s">
        <v>77</v>
      </c>
      <c r="E1885">
        <v>38</v>
      </c>
      <c r="F1885">
        <v>1</v>
      </c>
      <c r="G1885" t="s">
        <v>27</v>
      </c>
      <c r="H1885" t="s">
        <v>68</v>
      </c>
      <c r="I1885" t="str">
        <f>VLOOKUP(H1885,[1]CODE_SHEET!$A$2:$G$153,3,FALSE)</f>
        <v>Mycetophellia</v>
      </c>
      <c r="J1885" t="str">
        <f>VLOOKUP(H1885,[1]CODE_SHEET!$A$2:$G$153,4,FALSE)</f>
        <v>aliciae</v>
      </c>
      <c r="K1885" s="1">
        <v>13</v>
      </c>
      <c r="L1885" s="1">
        <v>18</v>
      </c>
      <c r="M1885" s="1">
        <v>3</v>
      </c>
      <c r="N1885">
        <f t="shared" si="90"/>
        <v>146.0840583919254</v>
      </c>
      <c r="O1885">
        <v>10</v>
      </c>
      <c r="P1885" t="s">
        <v>29</v>
      </c>
      <c r="Q1885" t="s">
        <v>30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f t="shared" si="89"/>
        <v>0</v>
      </c>
      <c r="Y1885">
        <f t="shared" si="88"/>
        <v>146.0840583919254</v>
      </c>
    </row>
    <row r="1886" spans="1:25">
      <c r="A1886">
        <v>2021</v>
      </c>
      <c r="B1886" t="s">
        <v>88</v>
      </c>
      <c r="C1886">
        <v>29</v>
      </c>
      <c r="D1886" t="s">
        <v>77</v>
      </c>
      <c r="E1886">
        <v>38</v>
      </c>
      <c r="F1886">
        <v>1</v>
      </c>
      <c r="G1886" t="s">
        <v>27</v>
      </c>
      <c r="H1886" t="s">
        <v>69</v>
      </c>
      <c r="I1886" t="str">
        <f>VLOOKUP(H1886,[1]CODE_SHEET!$A$2:$G$153,3,FALSE)</f>
        <v>Porites</v>
      </c>
      <c r="J1886" t="str">
        <f>VLOOKUP(H1886,[1]CODE_SHEET!$A$2:$G$153,4,FALSE)</f>
        <v>divaricata</v>
      </c>
      <c r="K1886" s="1">
        <v>40</v>
      </c>
      <c r="L1886" s="1">
        <v>45</v>
      </c>
      <c r="M1886" s="1">
        <v>11</v>
      </c>
      <c r="N1886">
        <f t="shared" si="90"/>
        <v>1468.6945655532284</v>
      </c>
      <c r="O1886">
        <v>10</v>
      </c>
      <c r="P1886" t="s">
        <v>29</v>
      </c>
      <c r="Q1886" t="s">
        <v>30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50</v>
      </c>
      <c r="X1886">
        <f t="shared" si="89"/>
        <v>734.34728277661418</v>
      </c>
      <c r="Y1886">
        <f t="shared" si="88"/>
        <v>734.34728277661418</v>
      </c>
    </row>
    <row r="1887" spans="1:25">
      <c r="A1887">
        <v>2021</v>
      </c>
      <c r="B1887" t="s">
        <v>88</v>
      </c>
      <c r="C1887">
        <v>29</v>
      </c>
      <c r="D1887" t="s">
        <v>77</v>
      </c>
      <c r="E1887">
        <v>38</v>
      </c>
      <c r="F1887">
        <v>1</v>
      </c>
      <c r="G1887" t="s">
        <v>27</v>
      </c>
      <c r="H1887" t="s">
        <v>34</v>
      </c>
      <c r="I1887" t="str">
        <f>VLOOKUP(H1887,[1]CODE_SHEET!$A$2:$G$153,3,FALSE)</f>
        <v>Porites</v>
      </c>
      <c r="J1887" t="str">
        <f>VLOOKUP(H1887,[1]CODE_SHEET!$A$2:$G$153,4,FALSE)</f>
        <v>astreoides</v>
      </c>
      <c r="K1887" s="1">
        <v>5</v>
      </c>
      <c r="L1887" s="1">
        <v>5</v>
      </c>
      <c r="M1887" s="1">
        <v>5</v>
      </c>
      <c r="N1887">
        <f t="shared" si="90"/>
        <v>78.539816339744831</v>
      </c>
      <c r="O1887">
        <v>10</v>
      </c>
      <c r="P1887" t="s">
        <v>29</v>
      </c>
      <c r="Q1887" t="s">
        <v>30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f t="shared" si="89"/>
        <v>0</v>
      </c>
      <c r="Y1887">
        <f t="shared" si="88"/>
        <v>78.539816339744831</v>
      </c>
    </row>
    <row r="1888" spans="1:25">
      <c r="A1888">
        <v>2021</v>
      </c>
      <c r="B1888" t="s">
        <v>88</v>
      </c>
      <c r="C1888">
        <v>29</v>
      </c>
      <c r="D1888" t="s">
        <v>77</v>
      </c>
      <c r="E1888">
        <v>38</v>
      </c>
      <c r="F1888">
        <v>1</v>
      </c>
      <c r="G1888" t="s">
        <v>27</v>
      </c>
      <c r="H1888" t="s">
        <v>31</v>
      </c>
      <c r="I1888" t="str">
        <f>VLOOKUP(H1888,[1]CODE_SHEET!$A$2:$G$153,3,FALSE)</f>
        <v>Agaricia</v>
      </c>
      <c r="J1888" t="str">
        <f>VLOOKUP(H1888,[1]CODE_SHEET!$A$2:$G$153,4,FALSE)</f>
        <v>agaricites</v>
      </c>
      <c r="K1888" s="1">
        <v>6</v>
      </c>
      <c r="L1888" s="1">
        <v>5</v>
      </c>
      <c r="M1888" s="1">
        <v>3</v>
      </c>
      <c r="N1888">
        <f t="shared" si="90"/>
        <v>51.836278784231581</v>
      </c>
      <c r="O1888">
        <v>10</v>
      </c>
      <c r="P1888" t="s">
        <v>29</v>
      </c>
      <c r="Q1888" t="s">
        <v>30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f t="shared" si="89"/>
        <v>0</v>
      </c>
      <c r="Y1888">
        <f t="shared" si="88"/>
        <v>51.836278784231581</v>
      </c>
    </row>
    <row r="1889" spans="1:25">
      <c r="A1889">
        <v>2021</v>
      </c>
      <c r="B1889" t="s">
        <v>88</v>
      </c>
      <c r="C1889">
        <v>29</v>
      </c>
      <c r="D1889" t="s">
        <v>77</v>
      </c>
      <c r="E1889">
        <v>38</v>
      </c>
      <c r="F1889">
        <v>1</v>
      </c>
      <c r="G1889" t="s">
        <v>27</v>
      </c>
      <c r="H1889" t="s">
        <v>31</v>
      </c>
      <c r="I1889" t="str">
        <f>VLOOKUP(H1889,[1]CODE_SHEET!$A$2:$G$153,3,FALSE)</f>
        <v>Agaricia</v>
      </c>
      <c r="J1889" t="str">
        <f>VLOOKUP(H1889,[1]CODE_SHEET!$A$2:$G$153,4,FALSE)</f>
        <v>agaricites</v>
      </c>
      <c r="K1889" s="1">
        <v>5</v>
      </c>
      <c r="L1889" s="1">
        <v>4</v>
      </c>
      <c r="M1889" s="1">
        <v>3</v>
      </c>
      <c r="N1889">
        <f t="shared" si="90"/>
        <v>42.411500823462205</v>
      </c>
      <c r="O1889">
        <v>10</v>
      </c>
      <c r="P1889" t="s">
        <v>29</v>
      </c>
      <c r="Q1889" t="s">
        <v>30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f t="shared" si="89"/>
        <v>0</v>
      </c>
      <c r="Y1889">
        <f t="shared" si="88"/>
        <v>42.411500823462205</v>
      </c>
    </row>
    <row r="1890" spans="1:25">
      <c r="A1890">
        <v>2021</v>
      </c>
      <c r="B1890" t="s">
        <v>88</v>
      </c>
      <c r="C1890">
        <v>29</v>
      </c>
      <c r="D1890" t="s">
        <v>77</v>
      </c>
      <c r="E1890">
        <v>38</v>
      </c>
      <c r="F1890">
        <v>1</v>
      </c>
      <c r="G1890" t="s">
        <v>27</v>
      </c>
      <c r="H1890" t="s">
        <v>32</v>
      </c>
      <c r="I1890" t="str">
        <f>VLOOKUP(H1890,[1]CODE_SHEET!$A$2:$G$153,3,FALSE)</f>
        <v>Porites</v>
      </c>
      <c r="J1890" t="str">
        <f>VLOOKUP(H1890,[1]CODE_SHEET!$A$2:$G$153,4,FALSE)</f>
        <v>porites</v>
      </c>
      <c r="K1890" s="1">
        <v>15</v>
      </c>
      <c r="L1890" s="1">
        <v>20</v>
      </c>
      <c r="M1890" s="1">
        <v>15</v>
      </c>
      <c r="N1890">
        <f t="shared" si="90"/>
        <v>824.66807156732068</v>
      </c>
      <c r="O1890">
        <v>10</v>
      </c>
      <c r="P1890" t="s">
        <v>29</v>
      </c>
      <c r="Q1890" t="s">
        <v>30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f t="shared" si="89"/>
        <v>0</v>
      </c>
      <c r="Y1890">
        <f t="shared" si="88"/>
        <v>824.66807156732068</v>
      </c>
    </row>
    <row r="1891" spans="1:25">
      <c r="A1891">
        <v>2021</v>
      </c>
      <c r="B1891" t="s">
        <v>88</v>
      </c>
      <c r="C1891">
        <v>29</v>
      </c>
      <c r="D1891" t="s">
        <v>77</v>
      </c>
      <c r="E1891">
        <v>38</v>
      </c>
      <c r="F1891">
        <v>1</v>
      </c>
      <c r="G1891" t="s">
        <v>27</v>
      </c>
      <c r="H1891" t="s">
        <v>55</v>
      </c>
      <c r="I1891" t="str">
        <f>VLOOKUP(H1891,[1]CODE_SHEET!$A$2:$G$153,3,FALSE)</f>
        <v>Orbicella</v>
      </c>
      <c r="J1891" t="str">
        <f>VLOOKUP(H1891,[1]CODE_SHEET!$A$2:$G$153,4,FALSE)</f>
        <v>franksi</v>
      </c>
      <c r="K1891" s="1">
        <v>30</v>
      </c>
      <c r="L1891" s="1">
        <v>20</v>
      </c>
      <c r="M1891" s="1">
        <v>25</v>
      </c>
      <c r="N1891">
        <f t="shared" si="90"/>
        <v>1963.4954084936207</v>
      </c>
      <c r="O1891">
        <v>10</v>
      </c>
      <c r="P1891" t="s">
        <v>29</v>
      </c>
      <c r="Q1891" t="s">
        <v>30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15</v>
      </c>
      <c r="X1891">
        <f t="shared" si="89"/>
        <v>294.5243112740431</v>
      </c>
      <c r="Y1891">
        <f t="shared" si="88"/>
        <v>1668.9710972195776</v>
      </c>
    </row>
    <row r="1892" spans="1:25">
      <c r="A1892">
        <v>2021</v>
      </c>
      <c r="B1892" t="s">
        <v>88</v>
      </c>
      <c r="C1892">
        <v>29</v>
      </c>
      <c r="D1892" t="s">
        <v>77</v>
      </c>
      <c r="E1892">
        <v>36</v>
      </c>
      <c r="F1892">
        <v>2</v>
      </c>
      <c r="G1892" t="s">
        <v>83</v>
      </c>
      <c r="H1892" t="s">
        <v>51</v>
      </c>
      <c r="I1892" t="str">
        <f>VLOOKUP(H1892,[1]CODE_SHEET!$A$2:$G$153,3,FALSE)</f>
        <v>Dichocoenia</v>
      </c>
      <c r="J1892" t="str">
        <f>VLOOKUP(H1892,[1]CODE_SHEET!$A$2:$G$153,4,FALSE)</f>
        <v>stokesii</v>
      </c>
      <c r="K1892" s="1">
        <v>6</v>
      </c>
      <c r="L1892" s="1">
        <v>7</v>
      </c>
      <c r="M1892" s="1">
        <v>3</v>
      </c>
      <c r="N1892">
        <f t="shared" si="90"/>
        <v>61.261056745000971</v>
      </c>
      <c r="O1892">
        <v>10</v>
      </c>
      <c r="P1892" t="s">
        <v>29</v>
      </c>
      <c r="Q1892" t="s">
        <v>30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f t="shared" si="89"/>
        <v>0</v>
      </c>
      <c r="Y1892">
        <f t="shared" si="88"/>
        <v>61.261056745000971</v>
      </c>
    </row>
    <row r="1893" spans="1:25">
      <c r="A1893">
        <v>2021</v>
      </c>
      <c r="B1893" t="s">
        <v>88</v>
      </c>
      <c r="C1893">
        <v>29</v>
      </c>
      <c r="D1893" t="s">
        <v>77</v>
      </c>
      <c r="E1893">
        <v>36</v>
      </c>
      <c r="F1893">
        <v>2</v>
      </c>
      <c r="G1893" t="s">
        <v>83</v>
      </c>
      <c r="H1893" t="s">
        <v>31</v>
      </c>
      <c r="I1893" t="str">
        <f>VLOOKUP(H1893,[1]CODE_SHEET!$A$2:$G$153,3,FALSE)</f>
        <v>Agaricia</v>
      </c>
      <c r="J1893" t="str">
        <f>VLOOKUP(H1893,[1]CODE_SHEET!$A$2:$G$153,4,FALSE)</f>
        <v>agaricites</v>
      </c>
      <c r="K1893" s="1">
        <v>8</v>
      </c>
      <c r="L1893" s="1">
        <v>8</v>
      </c>
      <c r="M1893" s="1">
        <v>5</v>
      </c>
      <c r="N1893">
        <f t="shared" si="90"/>
        <v>125.66370614359172</v>
      </c>
      <c r="O1893">
        <v>10</v>
      </c>
      <c r="P1893" t="s">
        <v>47</v>
      </c>
      <c r="Q1893" t="s">
        <v>85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f t="shared" si="89"/>
        <v>0</v>
      </c>
      <c r="Y1893">
        <f t="shared" si="88"/>
        <v>125.66370614359172</v>
      </c>
    </row>
    <row r="1894" spans="1:25">
      <c r="A1894">
        <v>2021</v>
      </c>
      <c r="B1894" t="s">
        <v>88</v>
      </c>
      <c r="C1894">
        <v>29</v>
      </c>
      <c r="D1894" t="s">
        <v>77</v>
      </c>
      <c r="E1894">
        <v>36</v>
      </c>
      <c r="F1894">
        <v>2</v>
      </c>
      <c r="G1894" t="s">
        <v>83</v>
      </c>
      <c r="H1894" t="s">
        <v>40</v>
      </c>
      <c r="I1894" t="str">
        <f>VLOOKUP(H1894,[1]CODE_SHEET!$A$2:$G$153,3,FALSE)</f>
        <v>Siderastrea</v>
      </c>
      <c r="J1894" t="str">
        <f>VLOOKUP(H1894,[1]CODE_SHEET!$A$2:$G$153,4,FALSE)</f>
        <v>siderea</v>
      </c>
      <c r="K1894" s="1">
        <v>8</v>
      </c>
      <c r="L1894" s="1">
        <v>5</v>
      </c>
      <c r="M1894" s="1">
        <v>2</v>
      </c>
      <c r="N1894">
        <f t="shared" si="90"/>
        <v>40.840704496667314</v>
      </c>
      <c r="O1894">
        <v>10</v>
      </c>
      <c r="P1894" t="s">
        <v>29</v>
      </c>
      <c r="Q1894" t="s">
        <v>30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f t="shared" si="89"/>
        <v>0</v>
      </c>
      <c r="Y1894">
        <f t="shared" si="88"/>
        <v>40.840704496667314</v>
      </c>
    </row>
    <row r="1895" spans="1:25">
      <c r="A1895">
        <v>2021</v>
      </c>
      <c r="B1895" t="s">
        <v>88</v>
      </c>
      <c r="C1895">
        <v>29</v>
      </c>
      <c r="D1895" t="s">
        <v>77</v>
      </c>
      <c r="E1895">
        <v>36</v>
      </c>
      <c r="F1895">
        <v>2</v>
      </c>
      <c r="G1895" t="s">
        <v>83</v>
      </c>
      <c r="H1895" t="s">
        <v>40</v>
      </c>
      <c r="I1895" t="str">
        <f>VLOOKUP(H1895,[1]CODE_SHEET!$A$2:$G$153,3,FALSE)</f>
        <v>Siderastrea</v>
      </c>
      <c r="J1895" t="str">
        <f>VLOOKUP(H1895,[1]CODE_SHEET!$A$2:$G$153,4,FALSE)</f>
        <v>siderea</v>
      </c>
      <c r="K1895" s="1">
        <v>8</v>
      </c>
      <c r="L1895" s="1">
        <v>5</v>
      </c>
      <c r="M1895" s="1">
        <v>3</v>
      </c>
      <c r="N1895">
        <f t="shared" si="90"/>
        <v>61.261056745000964</v>
      </c>
      <c r="O1895">
        <v>10</v>
      </c>
      <c r="P1895" t="s">
        <v>29</v>
      </c>
      <c r="Q1895" t="s">
        <v>30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f t="shared" si="89"/>
        <v>0</v>
      </c>
      <c r="Y1895">
        <f t="shared" si="88"/>
        <v>61.261056745000964</v>
      </c>
    </row>
    <row r="1896" spans="1:25">
      <c r="A1896">
        <v>2021</v>
      </c>
      <c r="B1896" t="s">
        <v>88</v>
      </c>
      <c r="C1896">
        <v>29</v>
      </c>
      <c r="D1896" t="s">
        <v>77</v>
      </c>
      <c r="E1896">
        <v>36</v>
      </c>
      <c r="F1896">
        <v>2</v>
      </c>
      <c r="G1896" t="s">
        <v>83</v>
      </c>
      <c r="H1896" t="s">
        <v>31</v>
      </c>
      <c r="I1896" t="str">
        <f>VLOOKUP(H1896,[1]CODE_SHEET!$A$2:$G$153,3,FALSE)</f>
        <v>Agaricia</v>
      </c>
      <c r="J1896" t="str">
        <f>VLOOKUP(H1896,[1]CODE_SHEET!$A$2:$G$153,4,FALSE)</f>
        <v>agaricites</v>
      </c>
      <c r="K1896" s="1">
        <v>22</v>
      </c>
      <c r="L1896" s="1">
        <v>20</v>
      </c>
      <c r="M1896" s="1">
        <v>15</v>
      </c>
      <c r="N1896">
        <f t="shared" si="90"/>
        <v>989.60168588078477</v>
      </c>
      <c r="O1896">
        <v>10</v>
      </c>
      <c r="P1896" t="s">
        <v>47</v>
      </c>
      <c r="Q1896" t="s">
        <v>85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5</v>
      </c>
      <c r="X1896">
        <f t="shared" si="89"/>
        <v>49.480084294039244</v>
      </c>
      <c r="Y1896">
        <f t="shared" ref="Y1896:Y1959" si="91">N1896-X1896</f>
        <v>940.12160158674556</v>
      </c>
    </row>
    <row r="1897" spans="1:25">
      <c r="A1897">
        <v>2021</v>
      </c>
      <c r="B1897" t="s">
        <v>88</v>
      </c>
      <c r="C1897">
        <v>29</v>
      </c>
      <c r="D1897" t="s">
        <v>77</v>
      </c>
      <c r="E1897">
        <v>36</v>
      </c>
      <c r="F1897">
        <v>2</v>
      </c>
      <c r="G1897" t="s">
        <v>83</v>
      </c>
      <c r="H1897" t="s">
        <v>55</v>
      </c>
      <c r="I1897" t="str">
        <f>VLOOKUP(H1897,[1]CODE_SHEET!$A$2:$G$153,3,FALSE)</f>
        <v>Orbicella</v>
      </c>
      <c r="J1897" t="str">
        <f>VLOOKUP(H1897,[1]CODE_SHEET!$A$2:$G$153,4,FALSE)</f>
        <v>franksi</v>
      </c>
      <c r="K1897" s="1">
        <v>25</v>
      </c>
      <c r="L1897" s="1">
        <v>15</v>
      </c>
      <c r="M1897" s="1">
        <v>15</v>
      </c>
      <c r="N1897">
        <f t="shared" si="90"/>
        <v>942.47779607693792</v>
      </c>
      <c r="O1897">
        <v>10</v>
      </c>
      <c r="P1897" t="s">
        <v>29</v>
      </c>
      <c r="Q1897" t="s">
        <v>30</v>
      </c>
      <c r="R1897">
        <v>80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f t="shared" si="89"/>
        <v>0</v>
      </c>
      <c r="Y1897">
        <f t="shared" si="91"/>
        <v>942.47779607693792</v>
      </c>
    </row>
    <row r="1898" spans="1:25">
      <c r="A1898">
        <v>2021</v>
      </c>
      <c r="B1898" t="s">
        <v>88</v>
      </c>
      <c r="C1898">
        <v>29</v>
      </c>
      <c r="D1898" t="s">
        <v>77</v>
      </c>
      <c r="E1898">
        <v>36</v>
      </c>
      <c r="F1898">
        <v>2</v>
      </c>
      <c r="G1898" t="s">
        <v>83</v>
      </c>
      <c r="H1898" t="s">
        <v>55</v>
      </c>
      <c r="I1898" t="str">
        <f>VLOOKUP(H1898,[1]CODE_SHEET!$A$2:$G$153,3,FALSE)</f>
        <v>Orbicella</v>
      </c>
      <c r="J1898" t="str">
        <f>VLOOKUP(H1898,[1]CODE_SHEET!$A$2:$G$153,4,FALSE)</f>
        <v>franksi</v>
      </c>
      <c r="K1898" s="1">
        <v>22</v>
      </c>
      <c r="L1898" s="1">
        <v>10</v>
      </c>
      <c r="M1898" s="1">
        <v>12</v>
      </c>
      <c r="N1898">
        <f t="shared" si="90"/>
        <v>603.18578948924028</v>
      </c>
      <c r="O1898">
        <v>10</v>
      </c>
      <c r="P1898" t="s">
        <v>29</v>
      </c>
      <c r="Q1898" t="s">
        <v>30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f t="shared" si="89"/>
        <v>0</v>
      </c>
      <c r="Y1898">
        <f t="shared" si="91"/>
        <v>603.18578948924028</v>
      </c>
    </row>
    <row r="1899" spans="1:25">
      <c r="A1899">
        <v>2021</v>
      </c>
      <c r="B1899" t="s">
        <v>88</v>
      </c>
      <c r="C1899">
        <v>29</v>
      </c>
      <c r="D1899" t="s">
        <v>77</v>
      </c>
      <c r="E1899">
        <v>36</v>
      </c>
      <c r="F1899">
        <v>2</v>
      </c>
      <c r="G1899" t="s">
        <v>83</v>
      </c>
      <c r="H1899" t="s">
        <v>55</v>
      </c>
      <c r="I1899" t="str">
        <f>VLOOKUP(H1899,[1]CODE_SHEET!$A$2:$G$153,3,FALSE)</f>
        <v>Orbicella</v>
      </c>
      <c r="J1899" t="str">
        <f>VLOOKUP(H1899,[1]CODE_SHEET!$A$2:$G$153,4,FALSE)</f>
        <v>franksi</v>
      </c>
      <c r="K1899" s="1">
        <v>32</v>
      </c>
      <c r="L1899" s="1">
        <v>20</v>
      </c>
      <c r="M1899" s="1">
        <v>51</v>
      </c>
      <c r="N1899">
        <f t="shared" si="90"/>
        <v>4165.7518586600654</v>
      </c>
      <c r="O1899">
        <v>10</v>
      </c>
      <c r="P1899" t="s">
        <v>29</v>
      </c>
      <c r="Q1899" t="s">
        <v>30</v>
      </c>
      <c r="R1899">
        <v>50</v>
      </c>
      <c r="S1899">
        <v>0</v>
      </c>
      <c r="T1899">
        <v>0</v>
      </c>
      <c r="U1899">
        <v>0</v>
      </c>
      <c r="V1899">
        <v>0</v>
      </c>
      <c r="W1899">
        <v>10</v>
      </c>
      <c r="X1899">
        <f t="shared" si="89"/>
        <v>416.57518586600656</v>
      </c>
      <c r="Y1899">
        <f t="shared" si="91"/>
        <v>3749.176672794059</v>
      </c>
    </row>
    <row r="1900" spans="1:25">
      <c r="A1900">
        <v>2021</v>
      </c>
      <c r="B1900" t="s">
        <v>88</v>
      </c>
      <c r="C1900">
        <v>29</v>
      </c>
      <c r="D1900" t="s">
        <v>77</v>
      </c>
      <c r="E1900">
        <v>36</v>
      </c>
      <c r="F1900">
        <v>2</v>
      </c>
      <c r="G1900" t="s">
        <v>83</v>
      </c>
      <c r="H1900" t="s">
        <v>34</v>
      </c>
      <c r="I1900" t="str">
        <f>VLOOKUP(H1900,[1]CODE_SHEET!$A$2:$G$153,3,FALSE)</f>
        <v>Porites</v>
      </c>
      <c r="J1900" t="str">
        <f>VLOOKUP(H1900,[1]CODE_SHEET!$A$2:$G$153,4,FALSE)</f>
        <v>astreoides</v>
      </c>
      <c r="K1900" s="1">
        <v>8</v>
      </c>
      <c r="L1900" s="1">
        <v>5</v>
      </c>
      <c r="M1900" s="1">
        <v>5</v>
      </c>
      <c r="N1900">
        <f t="shared" si="90"/>
        <v>102.10176124166827</v>
      </c>
      <c r="O1900">
        <v>10</v>
      </c>
      <c r="P1900" t="s">
        <v>29</v>
      </c>
      <c r="Q1900" t="s">
        <v>30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f t="shared" si="89"/>
        <v>0</v>
      </c>
      <c r="Y1900">
        <f t="shared" si="91"/>
        <v>102.10176124166827</v>
      </c>
    </row>
    <row r="1901" spans="1:25">
      <c r="A1901">
        <v>2021</v>
      </c>
      <c r="B1901" t="s">
        <v>88</v>
      </c>
      <c r="C1901">
        <v>29</v>
      </c>
      <c r="D1901" t="s">
        <v>77</v>
      </c>
      <c r="E1901">
        <v>36</v>
      </c>
      <c r="F1901">
        <v>2</v>
      </c>
      <c r="G1901" t="s">
        <v>83</v>
      </c>
      <c r="H1901" t="s">
        <v>31</v>
      </c>
      <c r="I1901" t="str">
        <f>VLOOKUP(H1901,[1]CODE_SHEET!$A$2:$G$153,3,FALSE)</f>
        <v>Agaricia</v>
      </c>
      <c r="J1901" t="str">
        <f>VLOOKUP(H1901,[1]CODE_SHEET!$A$2:$G$153,4,FALSE)</f>
        <v>agaricites</v>
      </c>
      <c r="K1901" s="1">
        <v>12</v>
      </c>
      <c r="L1901" s="1">
        <v>5</v>
      </c>
      <c r="M1901" s="1">
        <v>13</v>
      </c>
      <c r="N1901">
        <f t="shared" si="90"/>
        <v>347.14598822167216</v>
      </c>
      <c r="O1901">
        <v>10</v>
      </c>
      <c r="P1901" t="s">
        <v>47</v>
      </c>
      <c r="Q1901" t="s">
        <v>85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10</v>
      </c>
      <c r="X1901">
        <f t="shared" si="89"/>
        <v>34.714598822167218</v>
      </c>
      <c r="Y1901">
        <f t="shared" si="91"/>
        <v>312.43138939950495</v>
      </c>
    </row>
    <row r="1902" spans="1:25">
      <c r="A1902">
        <v>2021</v>
      </c>
      <c r="B1902" t="s">
        <v>88</v>
      </c>
      <c r="C1902">
        <v>29</v>
      </c>
      <c r="D1902" t="s">
        <v>77</v>
      </c>
      <c r="E1902">
        <v>36</v>
      </c>
      <c r="F1902">
        <v>2</v>
      </c>
      <c r="G1902" t="s">
        <v>83</v>
      </c>
      <c r="H1902" t="s">
        <v>31</v>
      </c>
      <c r="I1902" t="str">
        <f>VLOOKUP(H1902,[1]CODE_SHEET!$A$2:$G$153,3,FALSE)</f>
        <v>Agaricia</v>
      </c>
      <c r="J1902" t="str">
        <f>VLOOKUP(H1902,[1]CODE_SHEET!$A$2:$G$153,4,FALSE)</f>
        <v>agaricites</v>
      </c>
      <c r="K1902" s="1">
        <v>15</v>
      </c>
      <c r="L1902" s="1">
        <v>8</v>
      </c>
      <c r="M1902" s="1">
        <v>8</v>
      </c>
      <c r="N1902">
        <f t="shared" si="90"/>
        <v>289.02652413026095</v>
      </c>
      <c r="O1902">
        <v>10</v>
      </c>
      <c r="P1902" t="s">
        <v>29</v>
      </c>
      <c r="Q1902" t="s">
        <v>30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f t="shared" si="89"/>
        <v>0</v>
      </c>
      <c r="Y1902">
        <f t="shared" si="91"/>
        <v>289.02652413026095</v>
      </c>
    </row>
    <row r="1903" spans="1:25">
      <c r="A1903">
        <v>2021</v>
      </c>
      <c r="B1903" t="s">
        <v>88</v>
      </c>
      <c r="C1903">
        <v>29</v>
      </c>
      <c r="D1903" t="s">
        <v>77</v>
      </c>
      <c r="E1903">
        <v>36</v>
      </c>
      <c r="F1903">
        <v>2</v>
      </c>
      <c r="G1903" t="s">
        <v>83</v>
      </c>
      <c r="H1903" t="s">
        <v>56</v>
      </c>
      <c r="I1903" t="str">
        <f>VLOOKUP(H1903,[1]CODE_SHEET!$A$2:$G$153,3,FALSE)</f>
        <v>Madracis</v>
      </c>
      <c r="J1903" t="str">
        <f>VLOOKUP(H1903,[1]CODE_SHEET!$A$2:$G$153,4,FALSE)</f>
        <v>decactis</v>
      </c>
      <c r="K1903" s="1">
        <v>17</v>
      </c>
      <c r="L1903" s="1">
        <v>5</v>
      </c>
      <c r="M1903" s="1">
        <v>5</v>
      </c>
      <c r="N1903">
        <f t="shared" si="90"/>
        <v>172.78759594743863</v>
      </c>
      <c r="O1903">
        <v>10</v>
      </c>
      <c r="P1903" t="s">
        <v>29</v>
      </c>
      <c r="Q1903" t="s">
        <v>30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f t="shared" si="89"/>
        <v>0</v>
      </c>
      <c r="Y1903">
        <f t="shared" si="91"/>
        <v>172.78759594743863</v>
      </c>
    </row>
    <row r="1904" spans="1:25">
      <c r="A1904">
        <v>2021</v>
      </c>
      <c r="B1904" t="s">
        <v>88</v>
      </c>
      <c r="C1904">
        <v>29</v>
      </c>
      <c r="D1904" t="s">
        <v>77</v>
      </c>
      <c r="E1904">
        <v>36</v>
      </c>
      <c r="F1904">
        <v>2</v>
      </c>
      <c r="G1904" t="s">
        <v>83</v>
      </c>
      <c r="H1904" t="s">
        <v>67</v>
      </c>
      <c r="I1904" t="str">
        <f>VLOOKUP(H1904,[1]CODE_SHEET!$A$2:$G$153,3,FALSE)</f>
        <v>Madracis</v>
      </c>
      <c r="J1904" t="str">
        <f>VLOOKUP(H1904,[1]CODE_SHEET!$A$2:$G$153,4,FALSE)</f>
        <v>auretenra</v>
      </c>
      <c r="K1904" s="1">
        <v>10</v>
      </c>
      <c r="L1904" s="1">
        <v>8</v>
      </c>
      <c r="M1904" s="1">
        <v>5</v>
      </c>
      <c r="N1904">
        <f t="shared" si="90"/>
        <v>141.37166941154069</v>
      </c>
      <c r="O1904">
        <v>10</v>
      </c>
      <c r="P1904" t="s">
        <v>29</v>
      </c>
      <c r="Q1904" t="s">
        <v>30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f t="shared" si="89"/>
        <v>0</v>
      </c>
      <c r="Y1904">
        <f t="shared" si="91"/>
        <v>141.37166941154069</v>
      </c>
    </row>
    <row r="1905" spans="1:25">
      <c r="A1905">
        <v>2021</v>
      </c>
      <c r="B1905" t="s">
        <v>88</v>
      </c>
      <c r="C1905">
        <v>29</v>
      </c>
      <c r="D1905" t="s">
        <v>77</v>
      </c>
      <c r="E1905">
        <v>36</v>
      </c>
      <c r="F1905">
        <v>2</v>
      </c>
      <c r="G1905" t="s">
        <v>83</v>
      </c>
      <c r="H1905" t="s">
        <v>31</v>
      </c>
      <c r="I1905" t="str">
        <f>VLOOKUP(H1905,[1]CODE_SHEET!$A$2:$G$153,3,FALSE)</f>
        <v>Agaricia</v>
      </c>
      <c r="J1905" t="str">
        <f>VLOOKUP(H1905,[1]CODE_SHEET!$A$2:$G$153,4,FALSE)</f>
        <v>agaricites</v>
      </c>
      <c r="K1905" s="1">
        <v>17</v>
      </c>
      <c r="L1905" s="1">
        <v>9</v>
      </c>
      <c r="M1905" s="1">
        <v>11</v>
      </c>
      <c r="N1905">
        <f t="shared" si="90"/>
        <v>449.24774946334048</v>
      </c>
      <c r="O1905">
        <v>10</v>
      </c>
      <c r="P1905" t="s">
        <v>29</v>
      </c>
      <c r="Q1905" t="s">
        <v>30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10</v>
      </c>
      <c r="X1905">
        <f t="shared" si="89"/>
        <v>44.924774946334054</v>
      </c>
      <c r="Y1905">
        <f t="shared" si="91"/>
        <v>404.3229745170064</v>
      </c>
    </row>
    <row r="1906" spans="1:25">
      <c r="A1906">
        <v>2021</v>
      </c>
      <c r="B1906" t="s">
        <v>88</v>
      </c>
      <c r="C1906">
        <v>29</v>
      </c>
      <c r="D1906" t="s">
        <v>77</v>
      </c>
      <c r="E1906">
        <v>36</v>
      </c>
      <c r="F1906">
        <v>2</v>
      </c>
      <c r="G1906" t="s">
        <v>83</v>
      </c>
      <c r="H1906" t="s">
        <v>40</v>
      </c>
      <c r="I1906" t="str">
        <f>VLOOKUP(H1906,[1]CODE_SHEET!$A$2:$G$153,3,FALSE)</f>
        <v>Siderastrea</v>
      </c>
      <c r="J1906" t="str">
        <f>VLOOKUP(H1906,[1]CODE_SHEET!$A$2:$G$153,4,FALSE)</f>
        <v>siderea</v>
      </c>
      <c r="K1906" s="1">
        <v>10</v>
      </c>
      <c r="L1906" s="1">
        <v>8</v>
      </c>
      <c r="M1906" s="1">
        <v>2</v>
      </c>
      <c r="N1906">
        <f t="shared" si="90"/>
        <v>56.548667764616276</v>
      </c>
      <c r="O1906">
        <v>10</v>
      </c>
      <c r="P1906" t="s">
        <v>29</v>
      </c>
      <c r="Q1906" t="s">
        <v>30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10</v>
      </c>
      <c r="X1906">
        <f t="shared" si="89"/>
        <v>5.6548667764616276</v>
      </c>
      <c r="Y1906">
        <f t="shared" si="91"/>
        <v>50.893800988154652</v>
      </c>
    </row>
    <row r="1907" spans="1:25">
      <c r="A1907">
        <v>2021</v>
      </c>
      <c r="B1907" t="s">
        <v>88</v>
      </c>
      <c r="C1907">
        <v>29</v>
      </c>
      <c r="D1907" t="s">
        <v>77</v>
      </c>
      <c r="E1907">
        <v>36</v>
      </c>
      <c r="F1907">
        <v>2</v>
      </c>
      <c r="G1907" t="s">
        <v>83</v>
      </c>
      <c r="H1907" t="s">
        <v>31</v>
      </c>
      <c r="I1907" t="str">
        <f>VLOOKUP(H1907,[1]CODE_SHEET!$A$2:$G$153,3,FALSE)</f>
        <v>Agaricia</v>
      </c>
      <c r="J1907" t="str">
        <f>VLOOKUP(H1907,[1]CODE_SHEET!$A$2:$G$153,4,FALSE)</f>
        <v>agaricites</v>
      </c>
      <c r="K1907" s="1">
        <v>24</v>
      </c>
      <c r="L1907" s="1">
        <v>15</v>
      </c>
      <c r="M1907" s="1">
        <v>11</v>
      </c>
      <c r="N1907">
        <f t="shared" si="90"/>
        <v>673.87162419501055</v>
      </c>
      <c r="O1907">
        <v>10</v>
      </c>
      <c r="P1907" t="s">
        <v>29</v>
      </c>
      <c r="Q1907" t="s">
        <v>30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5</v>
      </c>
      <c r="X1907">
        <f t="shared" si="89"/>
        <v>33.693581209750526</v>
      </c>
      <c r="Y1907">
        <f t="shared" si="91"/>
        <v>640.17804298526005</v>
      </c>
    </row>
    <row r="1908" spans="1:25">
      <c r="A1908">
        <v>2021</v>
      </c>
      <c r="B1908" t="s">
        <v>88</v>
      </c>
      <c r="C1908">
        <v>29</v>
      </c>
      <c r="D1908" t="s">
        <v>77</v>
      </c>
      <c r="E1908">
        <v>36</v>
      </c>
      <c r="F1908">
        <v>2</v>
      </c>
      <c r="G1908" t="s">
        <v>83</v>
      </c>
      <c r="H1908" t="s">
        <v>31</v>
      </c>
      <c r="I1908" t="str">
        <f>VLOOKUP(H1908,[1]CODE_SHEET!$A$2:$G$153,3,FALSE)</f>
        <v>Agaricia</v>
      </c>
      <c r="J1908" t="str">
        <f>VLOOKUP(H1908,[1]CODE_SHEET!$A$2:$G$153,4,FALSE)</f>
        <v>agaricites</v>
      </c>
      <c r="K1908" s="1">
        <v>10</v>
      </c>
      <c r="L1908" s="1">
        <v>5</v>
      </c>
      <c r="M1908" s="1">
        <v>2</v>
      </c>
      <c r="N1908">
        <f t="shared" si="90"/>
        <v>47.123889803846893</v>
      </c>
      <c r="O1908">
        <v>10</v>
      </c>
      <c r="P1908" t="s">
        <v>29</v>
      </c>
      <c r="Q1908" t="s">
        <v>30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f t="shared" si="89"/>
        <v>0</v>
      </c>
      <c r="Y1908">
        <f t="shared" si="91"/>
        <v>47.123889803846893</v>
      </c>
    </row>
    <row r="1909" spans="1:25">
      <c r="A1909">
        <v>2021</v>
      </c>
      <c r="B1909" t="s">
        <v>88</v>
      </c>
      <c r="C1909">
        <v>29</v>
      </c>
      <c r="D1909" t="s">
        <v>77</v>
      </c>
      <c r="E1909">
        <v>36</v>
      </c>
      <c r="F1909">
        <v>2</v>
      </c>
      <c r="G1909" t="s">
        <v>83</v>
      </c>
      <c r="H1909" t="s">
        <v>31</v>
      </c>
      <c r="I1909" t="str">
        <f>VLOOKUP(H1909,[1]CODE_SHEET!$A$2:$G$153,3,FALSE)</f>
        <v>Agaricia</v>
      </c>
      <c r="J1909" t="str">
        <f>VLOOKUP(H1909,[1]CODE_SHEET!$A$2:$G$153,4,FALSE)</f>
        <v>agaricites</v>
      </c>
      <c r="K1909" s="1">
        <v>18</v>
      </c>
      <c r="L1909" s="1">
        <v>13</v>
      </c>
      <c r="M1909" s="1">
        <v>11</v>
      </c>
      <c r="N1909">
        <f t="shared" si="90"/>
        <v>535.64154743705978</v>
      </c>
      <c r="O1909">
        <v>10</v>
      </c>
      <c r="P1909" t="s">
        <v>47</v>
      </c>
      <c r="Q1909" t="s">
        <v>85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15</v>
      </c>
      <c r="X1909">
        <f t="shared" si="89"/>
        <v>80.346232115558962</v>
      </c>
      <c r="Y1909">
        <f t="shared" si="91"/>
        <v>455.29531532150082</v>
      </c>
    </row>
    <row r="1910" spans="1:25">
      <c r="A1910">
        <v>2021</v>
      </c>
      <c r="B1910" t="s">
        <v>88</v>
      </c>
      <c r="C1910">
        <v>29</v>
      </c>
      <c r="D1910" t="s">
        <v>77</v>
      </c>
      <c r="E1910">
        <v>36</v>
      </c>
      <c r="F1910">
        <v>2</v>
      </c>
      <c r="G1910" t="s">
        <v>83</v>
      </c>
      <c r="H1910" t="s">
        <v>40</v>
      </c>
      <c r="I1910" t="str">
        <f>VLOOKUP(H1910,[1]CODE_SHEET!$A$2:$G$153,3,FALSE)</f>
        <v>Siderastrea</v>
      </c>
      <c r="J1910" t="str">
        <f>VLOOKUP(H1910,[1]CODE_SHEET!$A$2:$G$153,4,FALSE)</f>
        <v>siderea</v>
      </c>
      <c r="K1910" s="1">
        <v>12</v>
      </c>
      <c r="L1910" s="1">
        <v>12</v>
      </c>
      <c r="M1910" s="1">
        <v>5</v>
      </c>
      <c r="N1910">
        <f t="shared" si="90"/>
        <v>188.49555921538757</v>
      </c>
      <c r="O1910">
        <v>10</v>
      </c>
      <c r="P1910" t="s">
        <v>29</v>
      </c>
      <c r="Q1910" t="s">
        <v>30</v>
      </c>
      <c r="R1910">
        <v>60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f t="shared" si="89"/>
        <v>0</v>
      </c>
      <c r="Y1910">
        <f t="shared" si="91"/>
        <v>188.49555921538757</v>
      </c>
    </row>
    <row r="1911" spans="1:25">
      <c r="A1911">
        <v>2021</v>
      </c>
      <c r="B1911" t="s">
        <v>88</v>
      </c>
      <c r="C1911">
        <v>29</v>
      </c>
      <c r="D1911" t="s">
        <v>77</v>
      </c>
      <c r="E1911">
        <v>36</v>
      </c>
      <c r="F1911">
        <v>2</v>
      </c>
      <c r="G1911" t="s">
        <v>83</v>
      </c>
      <c r="H1911" t="s">
        <v>42</v>
      </c>
      <c r="I1911" t="str">
        <f>VLOOKUP(H1911,[1]CODE_SHEET!$A$2:$G$153,3,FALSE)</f>
        <v>Agaricia</v>
      </c>
      <c r="J1911" t="str">
        <f>VLOOKUP(H1911,[1]CODE_SHEET!$A$2:$G$153,4,FALSE)</f>
        <v>humilis</v>
      </c>
      <c r="K1911" s="1">
        <v>8</v>
      </c>
      <c r="L1911" s="1">
        <v>8</v>
      </c>
      <c r="M1911" s="1">
        <v>2</v>
      </c>
      <c r="N1911">
        <f t="shared" si="90"/>
        <v>50.26548245743669</v>
      </c>
      <c r="O1911">
        <v>10</v>
      </c>
      <c r="P1911" t="s">
        <v>29</v>
      </c>
      <c r="Q1911" t="s">
        <v>30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f t="shared" si="89"/>
        <v>0</v>
      </c>
      <c r="Y1911">
        <f t="shared" si="91"/>
        <v>50.26548245743669</v>
      </c>
    </row>
    <row r="1912" spans="1:25">
      <c r="A1912">
        <v>2021</v>
      </c>
      <c r="B1912" t="s">
        <v>88</v>
      </c>
      <c r="C1912">
        <v>29</v>
      </c>
      <c r="D1912" t="s">
        <v>77</v>
      </c>
      <c r="E1912">
        <v>36</v>
      </c>
      <c r="F1912">
        <v>2</v>
      </c>
      <c r="G1912" t="s">
        <v>83</v>
      </c>
      <c r="H1912" t="s">
        <v>42</v>
      </c>
      <c r="I1912" t="str">
        <f>VLOOKUP(H1912,[1]CODE_SHEET!$A$2:$G$153,3,FALSE)</f>
        <v>Agaricia</v>
      </c>
      <c r="J1912" t="str">
        <f>VLOOKUP(H1912,[1]CODE_SHEET!$A$2:$G$153,4,FALSE)</f>
        <v>humilis</v>
      </c>
      <c r="K1912" s="1">
        <v>14</v>
      </c>
      <c r="L1912" s="1">
        <v>15</v>
      </c>
      <c r="M1912" s="1">
        <v>15</v>
      </c>
      <c r="N1912">
        <f t="shared" si="90"/>
        <v>683.29640215578002</v>
      </c>
      <c r="O1912">
        <v>10</v>
      </c>
      <c r="P1912" t="s">
        <v>47</v>
      </c>
      <c r="Q1912" t="s">
        <v>85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5</v>
      </c>
      <c r="X1912">
        <f t="shared" si="89"/>
        <v>34.164820107789005</v>
      </c>
      <c r="Y1912">
        <f t="shared" si="91"/>
        <v>649.13158204799106</v>
      </c>
    </row>
    <row r="1913" spans="1:25">
      <c r="A1913">
        <v>2021</v>
      </c>
      <c r="B1913" t="s">
        <v>88</v>
      </c>
      <c r="C1913">
        <v>29</v>
      </c>
      <c r="D1913" t="s">
        <v>77</v>
      </c>
      <c r="E1913">
        <v>36</v>
      </c>
      <c r="F1913">
        <v>2</v>
      </c>
      <c r="G1913" t="s">
        <v>83</v>
      </c>
      <c r="H1913" t="s">
        <v>28</v>
      </c>
      <c r="I1913" t="str">
        <f>VLOOKUP(H1913,[1]CODE_SHEET!$A$2:$G$153,3,FALSE)</f>
        <v>Mancina</v>
      </c>
      <c r="J1913" t="str">
        <f>VLOOKUP(H1913,[1]CODE_SHEET!$A$2:$G$153,4,FALSE)</f>
        <v>areolata</v>
      </c>
      <c r="K1913" s="1">
        <v>6</v>
      </c>
      <c r="L1913" s="1">
        <v>6</v>
      </c>
      <c r="M1913" s="1">
        <v>2</v>
      </c>
      <c r="N1913">
        <f t="shared" si="90"/>
        <v>37.699111843077517</v>
      </c>
      <c r="O1913">
        <v>10</v>
      </c>
      <c r="P1913" t="s">
        <v>29</v>
      </c>
      <c r="Q1913" t="s">
        <v>30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f t="shared" si="89"/>
        <v>0</v>
      </c>
      <c r="Y1913">
        <f t="shared" si="91"/>
        <v>37.699111843077517</v>
      </c>
    </row>
    <row r="1914" spans="1:25">
      <c r="A1914">
        <v>2021</v>
      </c>
      <c r="B1914" t="s">
        <v>88</v>
      </c>
      <c r="C1914">
        <v>29</v>
      </c>
      <c r="D1914" t="s">
        <v>77</v>
      </c>
      <c r="E1914">
        <v>36</v>
      </c>
      <c r="F1914">
        <v>2</v>
      </c>
      <c r="G1914" t="s">
        <v>83</v>
      </c>
      <c r="H1914" t="s">
        <v>31</v>
      </c>
      <c r="I1914" t="str">
        <f>VLOOKUP(H1914,[1]CODE_SHEET!$A$2:$G$153,3,FALSE)</f>
        <v>Agaricia</v>
      </c>
      <c r="J1914" t="str">
        <f>VLOOKUP(H1914,[1]CODE_SHEET!$A$2:$G$153,4,FALSE)</f>
        <v>agaricites</v>
      </c>
      <c r="K1914" s="1">
        <v>20</v>
      </c>
      <c r="L1914" s="1">
        <v>10</v>
      </c>
      <c r="M1914" s="1">
        <v>11</v>
      </c>
      <c r="N1914">
        <f t="shared" si="90"/>
        <v>518.36278784231592</v>
      </c>
      <c r="O1914">
        <v>10</v>
      </c>
      <c r="P1914" t="s">
        <v>29</v>
      </c>
      <c r="Q1914" t="s">
        <v>30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f t="shared" si="89"/>
        <v>0</v>
      </c>
      <c r="Y1914">
        <f t="shared" si="91"/>
        <v>518.36278784231592</v>
      </c>
    </row>
    <row r="1915" spans="1:25">
      <c r="A1915">
        <v>2021</v>
      </c>
      <c r="B1915" t="s">
        <v>88</v>
      </c>
      <c r="C1915">
        <v>29</v>
      </c>
      <c r="D1915" t="s">
        <v>77</v>
      </c>
      <c r="E1915">
        <v>36</v>
      </c>
      <c r="F1915">
        <v>2</v>
      </c>
      <c r="G1915" t="s">
        <v>83</v>
      </c>
      <c r="H1915" t="s">
        <v>69</v>
      </c>
      <c r="I1915" t="str">
        <f>VLOOKUP(H1915,[1]CODE_SHEET!$A$2:$G$153,3,FALSE)</f>
        <v>Porites</v>
      </c>
      <c r="J1915" t="str">
        <f>VLOOKUP(H1915,[1]CODE_SHEET!$A$2:$G$153,4,FALSE)</f>
        <v>divaricata</v>
      </c>
      <c r="K1915" s="1">
        <v>12</v>
      </c>
      <c r="L1915" s="1">
        <v>8</v>
      </c>
      <c r="M1915" s="1">
        <v>5</v>
      </c>
      <c r="N1915">
        <f t="shared" si="90"/>
        <v>157.07963267948963</v>
      </c>
      <c r="O1915">
        <v>10</v>
      </c>
      <c r="P1915" t="s">
        <v>29</v>
      </c>
      <c r="Q1915" t="s">
        <v>30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10</v>
      </c>
      <c r="X1915">
        <f t="shared" si="89"/>
        <v>15.707963267948964</v>
      </c>
      <c r="Y1915">
        <f t="shared" si="91"/>
        <v>141.37166941154067</v>
      </c>
    </row>
    <row r="1916" spans="1:25">
      <c r="A1916">
        <v>2021</v>
      </c>
      <c r="B1916" t="s">
        <v>88</v>
      </c>
      <c r="C1916">
        <v>29</v>
      </c>
      <c r="D1916" t="s">
        <v>77</v>
      </c>
      <c r="E1916">
        <v>36</v>
      </c>
      <c r="F1916">
        <v>2</v>
      </c>
      <c r="G1916" t="s">
        <v>83</v>
      </c>
      <c r="H1916" t="s">
        <v>38</v>
      </c>
      <c r="I1916" t="str">
        <f>VLOOKUP(H1916,[1]CODE_SHEET!$A$2:$G$153,3,FALSE)</f>
        <v>Orbicella</v>
      </c>
      <c r="J1916" t="str">
        <f>VLOOKUP(H1916,[1]CODE_SHEET!$A$2:$G$153,4,FALSE)</f>
        <v>faveolata</v>
      </c>
      <c r="K1916" s="1">
        <v>24</v>
      </c>
      <c r="L1916" s="1">
        <v>12</v>
      </c>
      <c r="M1916" s="1">
        <v>27</v>
      </c>
      <c r="N1916">
        <f t="shared" si="90"/>
        <v>1526.8140296446395</v>
      </c>
      <c r="O1916">
        <v>10</v>
      </c>
      <c r="P1916" t="s">
        <v>29</v>
      </c>
      <c r="Q1916" t="s">
        <v>30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f t="shared" si="89"/>
        <v>0</v>
      </c>
      <c r="Y1916">
        <f t="shared" si="91"/>
        <v>1526.8140296446395</v>
      </c>
    </row>
    <row r="1917" spans="1:25">
      <c r="A1917">
        <v>2021</v>
      </c>
      <c r="B1917" t="s">
        <v>88</v>
      </c>
      <c r="C1917">
        <v>29</v>
      </c>
      <c r="D1917" t="s">
        <v>77</v>
      </c>
      <c r="E1917">
        <v>36</v>
      </c>
      <c r="F1917">
        <v>2</v>
      </c>
      <c r="G1917" t="s">
        <v>83</v>
      </c>
      <c r="H1917" t="s">
        <v>40</v>
      </c>
      <c r="I1917" t="str">
        <f>VLOOKUP(H1917,[1]CODE_SHEET!$A$2:$G$153,3,FALSE)</f>
        <v>Siderastrea</v>
      </c>
      <c r="J1917" t="str">
        <f>VLOOKUP(H1917,[1]CODE_SHEET!$A$2:$G$153,4,FALSE)</f>
        <v>siderea</v>
      </c>
      <c r="K1917" s="1">
        <v>10</v>
      </c>
      <c r="L1917" s="1">
        <v>6</v>
      </c>
      <c r="M1917" s="1">
        <v>5</v>
      </c>
      <c r="N1917">
        <f t="shared" si="90"/>
        <v>125.66370614359172</v>
      </c>
      <c r="O1917">
        <v>10</v>
      </c>
      <c r="P1917" t="s">
        <v>29</v>
      </c>
      <c r="Q1917" t="s">
        <v>30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f t="shared" si="89"/>
        <v>0</v>
      </c>
      <c r="Y1917">
        <f t="shared" si="91"/>
        <v>125.66370614359172</v>
      </c>
    </row>
    <row r="1918" spans="1:25">
      <c r="A1918">
        <v>2021</v>
      </c>
      <c r="B1918" t="s">
        <v>88</v>
      </c>
      <c r="C1918">
        <v>29</v>
      </c>
      <c r="D1918" t="s">
        <v>77</v>
      </c>
      <c r="E1918">
        <v>36</v>
      </c>
      <c r="F1918">
        <v>2</v>
      </c>
      <c r="G1918" t="s">
        <v>83</v>
      </c>
      <c r="H1918" t="s">
        <v>34</v>
      </c>
      <c r="I1918" t="str">
        <f>VLOOKUP(H1918,[1]CODE_SHEET!$A$2:$G$153,3,FALSE)</f>
        <v>Porites</v>
      </c>
      <c r="J1918" t="str">
        <f>VLOOKUP(H1918,[1]CODE_SHEET!$A$2:$G$153,4,FALSE)</f>
        <v>astreoides</v>
      </c>
      <c r="K1918" s="1">
        <v>5</v>
      </c>
      <c r="L1918" s="1">
        <v>4</v>
      </c>
      <c r="M1918" s="1">
        <v>4</v>
      </c>
      <c r="N1918">
        <f t="shared" si="90"/>
        <v>56.548667764616276</v>
      </c>
      <c r="O1918">
        <v>10</v>
      </c>
      <c r="P1918" t="s">
        <v>29</v>
      </c>
      <c r="Q1918" t="s">
        <v>30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f t="shared" si="89"/>
        <v>0</v>
      </c>
      <c r="Y1918">
        <f t="shared" si="91"/>
        <v>56.548667764616276</v>
      </c>
    </row>
    <row r="1919" spans="1:25">
      <c r="A1919">
        <v>2021</v>
      </c>
      <c r="B1919" t="s">
        <v>88</v>
      </c>
      <c r="C1919">
        <v>29</v>
      </c>
      <c r="D1919" t="s">
        <v>77</v>
      </c>
      <c r="E1919">
        <v>36</v>
      </c>
      <c r="F1919">
        <v>2</v>
      </c>
      <c r="G1919" t="s">
        <v>83</v>
      </c>
      <c r="H1919" t="s">
        <v>40</v>
      </c>
      <c r="I1919" t="str">
        <f>VLOOKUP(H1919,[1]CODE_SHEET!$A$2:$G$153,3,FALSE)</f>
        <v>Siderastrea</v>
      </c>
      <c r="J1919" t="str">
        <f>VLOOKUP(H1919,[1]CODE_SHEET!$A$2:$G$153,4,FALSE)</f>
        <v>siderea</v>
      </c>
      <c r="K1919" s="1">
        <v>45</v>
      </c>
      <c r="L1919" s="1">
        <v>35</v>
      </c>
      <c r="M1919" s="1">
        <v>31</v>
      </c>
      <c r="N1919">
        <f t="shared" si="90"/>
        <v>3895.574890451343</v>
      </c>
      <c r="O1919">
        <v>10</v>
      </c>
      <c r="P1919" t="s">
        <v>29</v>
      </c>
      <c r="Q1919" t="s">
        <v>30</v>
      </c>
      <c r="R1919">
        <v>100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f t="shared" ref="X1919:X1982" si="92">SUM(U1919:W1919)/100*N1919</f>
        <v>0</v>
      </c>
      <c r="Y1919">
        <f t="shared" si="91"/>
        <v>3895.574890451343</v>
      </c>
    </row>
    <row r="1920" spans="1:25">
      <c r="A1920">
        <v>2021</v>
      </c>
      <c r="B1920" t="s">
        <v>88</v>
      </c>
      <c r="C1920">
        <v>29</v>
      </c>
      <c r="D1920" t="s">
        <v>77</v>
      </c>
      <c r="E1920">
        <v>36</v>
      </c>
      <c r="F1920">
        <v>2</v>
      </c>
      <c r="G1920" t="s">
        <v>83</v>
      </c>
      <c r="H1920" t="s">
        <v>40</v>
      </c>
      <c r="I1920" t="str">
        <f>VLOOKUP(H1920,[1]CODE_SHEET!$A$2:$G$153,3,FALSE)</f>
        <v>Siderastrea</v>
      </c>
      <c r="J1920" t="str">
        <f>VLOOKUP(H1920,[1]CODE_SHEET!$A$2:$G$153,4,FALSE)</f>
        <v>siderea</v>
      </c>
      <c r="K1920" s="1">
        <v>15</v>
      </c>
      <c r="L1920" s="1">
        <v>12</v>
      </c>
      <c r="M1920" s="1">
        <v>5</v>
      </c>
      <c r="N1920">
        <f t="shared" si="90"/>
        <v>212.05750411731103</v>
      </c>
      <c r="O1920">
        <v>10</v>
      </c>
      <c r="P1920" t="s">
        <v>29</v>
      </c>
      <c r="Q1920" t="s">
        <v>30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f t="shared" si="92"/>
        <v>0</v>
      </c>
      <c r="Y1920">
        <f t="shared" si="91"/>
        <v>212.05750411731103</v>
      </c>
    </row>
    <row r="1921" spans="1:25">
      <c r="A1921">
        <v>2021</v>
      </c>
      <c r="B1921" t="s">
        <v>88</v>
      </c>
      <c r="C1921">
        <v>29</v>
      </c>
      <c r="D1921" t="s">
        <v>77</v>
      </c>
      <c r="E1921">
        <v>36</v>
      </c>
      <c r="F1921">
        <v>2</v>
      </c>
      <c r="G1921" t="s">
        <v>83</v>
      </c>
      <c r="H1921" t="s">
        <v>32</v>
      </c>
      <c r="I1921" t="str">
        <f>VLOOKUP(H1921,[1]CODE_SHEET!$A$2:$G$153,3,FALSE)</f>
        <v>Porites</v>
      </c>
      <c r="J1921" t="str">
        <f>VLOOKUP(H1921,[1]CODE_SHEET!$A$2:$G$153,4,FALSE)</f>
        <v>porites</v>
      </c>
      <c r="K1921" s="1">
        <v>35</v>
      </c>
      <c r="L1921" s="1">
        <v>25</v>
      </c>
      <c r="M1921" s="1">
        <v>11</v>
      </c>
      <c r="N1921">
        <f t="shared" si="90"/>
        <v>1036.7255756846316</v>
      </c>
      <c r="O1921">
        <v>10</v>
      </c>
      <c r="P1921" t="s">
        <v>29</v>
      </c>
      <c r="Q1921" t="s">
        <v>30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50</v>
      </c>
      <c r="X1921">
        <f t="shared" si="92"/>
        <v>518.36278784231581</v>
      </c>
      <c r="Y1921">
        <f t="shared" si="91"/>
        <v>518.36278784231581</v>
      </c>
    </row>
    <row r="1922" spans="1:25">
      <c r="A1922">
        <v>2021</v>
      </c>
      <c r="B1922" t="s">
        <v>88</v>
      </c>
      <c r="C1922">
        <v>29</v>
      </c>
      <c r="D1922" t="s">
        <v>77</v>
      </c>
      <c r="E1922">
        <v>36</v>
      </c>
      <c r="F1922">
        <v>2</v>
      </c>
      <c r="G1922" t="s">
        <v>83</v>
      </c>
      <c r="H1922" t="s">
        <v>69</v>
      </c>
      <c r="I1922" t="str">
        <f>VLOOKUP(H1922,[1]CODE_SHEET!$A$2:$G$153,3,FALSE)</f>
        <v>Porites</v>
      </c>
      <c r="J1922" t="str">
        <f>VLOOKUP(H1922,[1]CODE_SHEET!$A$2:$G$153,4,FALSE)</f>
        <v>divaricata</v>
      </c>
      <c r="K1922" s="1">
        <v>12</v>
      </c>
      <c r="L1922" s="1">
        <v>12</v>
      </c>
      <c r="M1922" s="1">
        <v>11</v>
      </c>
      <c r="N1922">
        <f t="shared" si="90"/>
        <v>414.69023027385271</v>
      </c>
      <c r="O1922">
        <v>10</v>
      </c>
      <c r="P1922" t="s">
        <v>29</v>
      </c>
      <c r="Q1922" t="s">
        <v>30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10</v>
      </c>
      <c r="X1922">
        <f t="shared" si="92"/>
        <v>41.469023027385276</v>
      </c>
      <c r="Y1922">
        <f t="shared" si="91"/>
        <v>373.22120724646743</v>
      </c>
    </row>
    <row r="1923" spans="1:25">
      <c r="A1923">
        <v>2021</v>
      </c>
      <c r="B1923" t="s">
        <v>88</v>
      </c>
      <c r="C1923">
        <v>29</v>
      </c>
      <c r="D1923" t="s">
        <v>77</v>
      </c>
      <c r="E1923">
        <v>36</v>
      </c>
      <c r="F1923">
        <v>2</v>
      </c>
      <c r="G1923" t="s">
        <v>83</v>
      </c>
      <c r="H1923" t="s">
        <v>31</v>
      </c>
      <c r="I1923" t="str">
        <f>VLOOKUP(H1923,[1]CODE_SHEET!$A$2:$G$153,3,FALSE)</f>
        <v>Agaricia</v>
      </c>
      <c r="J1923" t="str">
        <f>VLOOKUP(H1923,[1]CODE_SHEET!$A$2:$G$153,4,FALSE)</f>
        <v>agaricites</v>
      </c>
      <c r="K1923" s="1">
        <v>24</v>
      </c>
      <c r="L1923" s="1">
        <v>18</v>
      </c>
      <c r="M1923" s="1">
        <v>11</v>
      </c>
      <c r="N1923">
        <f t="shared" ref="N1923:N1986" si="93">PI()*(K1923/2)*M1923+PI()*(L1923/2)*M1923</f>
        <v>725.70790297924225</v>
      </c>
      <c r="O1923">
        <v>10</v>
      </c>
      <c r="P1923" t="s">
        <v>29</v>
      </c>
      <c r="Q1923" t="s">
        <v>30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5</v>
      </c>
      <c r="X1923">
        <f t="shared" si="92"/>
        <v>36.285395148962117</v>
      </c>
      <c r="Y1923">
        <f t="shared" si="91"/>
        <v>689.4225078302801</v>
      </c>
    </row>
    <row r="1924" spans="1:25">
      <c r="A1924">
        <v>2021</v>
      </c>
      <c r="B1924" t="s">
        <v>88</v>
      </c>
      <c r="C1924">
        <v>29</v>
      </c>
      <c r="D1924" t="s">
        <v>77</v>
      </c>
      <c r="E1924">
        <v>36</v>
      </c>
      <c r="F1924">
        <v>2</v>
      </c>
      <c r="G1924" t="s">
        <v>83</v>
      </c>
      <c r="H1924" t="s">
        <v>55</v>
      </c>
      <c r="I1924" t="str">
        <f>VLOOKUP(H1924,[1]CODE_SHEET!$A$2:$G$153,3,FALSE)</f>
        <v>Orbicella</v>
      </c>
      <c r="J1924" t="str">
        <f>VLOOKUP(H1924,[1]CODE_SHEET!$A$2:$G$153,4,FALSE)</f>
        <v>franksi</v>
      </c>
      <c r="K1924" s="1">
        <v>75</v>
      </c>
      <c r="L1924" s="1">
        <v>55</v>
      </c>
      <c r="M1924" s="1">
        <v>35</v>
      </c>
      <c r="N1924">
        <f t="shared" si="93"/>
        <v>7147.1232869167798</v>
      </c>
      <c r="O1924">
        <v>10</v>
      </c>
      <c r="P1924" t="s">
        <v>29</v>
      </c>
      <c r="Q1924" t="s">
        <v>30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60</v>
      </c>
      <c r="X1924">
        <f t="shared" si="92"/>
        <v>4288.2739721500675</v>
      </c>
      <c r="Y1924">
        <f t="shared" si="91"/>
        <v>2858.8493147667123</v>
      </c>
    </row>
    <row r="1925" spans="1:25">
      <c r="A1925">
        <v>2021</v>
      </c>
      <c r="B1925" t="s">
        <v>88</v>
      </c>
      <c r="C1925">
        <v>29</v>
      </c>
      <c r="D1925" t="s">
        <v>77</v>
      </c>
      <c r="E1925">
        <v>36</v>
      </c>
      <c r="F1925">
        <v>2</v>
      </c>
      <c r="G1925" t="s">
        <v>83</v>
      </c>
      <c r="H1925" t="s">
        <v>33</v>
      </c>
      <c r="I1925" t="str">
        <f>VLOOKUP(H1925,[1]CODE_SHEET!$A$2:$G$153,3,FALSE)</f>
        <v>Orbicella</v>
      </c>
      <c r="J1925" t="str">
        <f>VLOOKUP(H1925,[1]CODE_SHEET!$A$2:$G$153,4,FALSE)</f>
        <v>annularis</v>
      </c>
      <c r="K1925" s="1">
        <v>22</v>
      </c>
      <c r="L1925" s="1">
        <v>20</v>
      </c>
      <c r="M1925" s="1">
        <v>28</v>
      </c>
      <c r="N1925">
        <f t="shared" si="93"/>
        <v>1847.2564803107982</v>
      </c>
      <c r="O1925">
        <v>10</v>
      </c>
      <c r="P1925" t="s">
        <v>29</v>
      </c>
      <c r="Q1925" t="s">
        <v>30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f t="shared" si="92"/>
        <v>0</v>
      </c>
      <c r="Y1925">
        <f t="shared" si="91"/>
        <v>1847.2564803107982</v>
      </c>
    </row>
    <row r="1926" spans="1:25">
      <c r="A1926">
        <v>2021</v>
      </c>
      <c r="B1926" t="s">
        <v>88</v>
      </c>
      <c r="C1926">
        <v>29</v>
      </c>
      <c r="D1926" t="s">
        <v>77</v>
      </c>
      <c r="E1926">
        <v>36</v>
      </c>
      <c r="F1926">
        <v>2</v>
      </c>
      <c r="G1926" t="s">
        <v>83</v>
      </c>
      <c r="H1926" t="s">
        <v>41</v>
      </c>
      <c r="I1926" t="str">
        <f>VLOOKUP(H1926,[1]CODE_SHEET!$A$2:$G$153,3,FALSE)</f>
        <v>Millepora</v>
      </c>
      <c r="J1926" t="str">
        <f>VLOOKUP(H1926,[1]CODE_SHEET!$A$2:$G$153,4,FALSE)</f>
        <v>alcicornis</v>
      </c>
      <c r="K1926" s="1">
        <v>8</v>
      </c>
      <c r="L1926" s="1">
        <v>1</v>
      </c>
      <c r="M1926" s="1">
        <v>14</v>
      </c>
      <c r="N1926">
        <f t="shared" si="93"/>
        <v>197.92033717615698</v>
      </c>
      <c r="O1926">
        <v>10</v>
      </c>
      <c r="P1926" t="s">
        <v>29</v>
      </c>
      <c r="Q1926" t="s">
        <v>30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f t="shared" si="92"/>
        <v>0</v>
      </c>
      <c r="Y1926">
        <f t="shared" si="91"/>
        <v>197.92033717615698</v>
      </c>
    </row>
    <row r="1927" spans="1:25">
      <c r="A1927">
        <v>2021</v>
      </c>
      <c r="B1927" t="s">
        <v>88</v>
      </c>
      <c r="C1927">
        <v>29</v>
      </c>
      <c r="D1927" t="s">
        <v>77</v>
      </c>
      <c r="E1927">
        <v>36</v>
      </c>
      <c r="F1927">
        <v>2</v>
      </c>
      <c r="G1927" t="s">
        <v>83</v>
      </c>
      <c r="H1927" t="s">
        <v>31</v>
      </c>
      <c r="I1927" t="str">
        <f>VLOOKUP(H1927,[1]CODE_SHEET!$A$2:$G$153,3,FALSE)</f>
        <v>Agaricia</v>
      </c>
      <c r="J1927" t="str">
        <f>VLOOKUP(H1927,[1]CODE_SHEET!$A$2:$G$153,4,FALSE)</f>
        <v>agaricites</v>
      </c>
      <c r="K1927" s="1">
        <v>30</v>
      </c>
      <c r="L1927" s="1">
        <v>15</v>
      </c>
      <c r="M1927" s="1">
        <v>15</v>
      </c>
      <c r="N1927">
        <f t="shared" si="93"/>
        <v>1060.2875205865553</v>
      </c>
      <c r="O1927">
        <v>10</v>
      </c>
      <c r="P1927" t="s">
        <v>29</v>
      </c>
      <c r="Q1927" t="s">
        <v>30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10</v>
      </c>
      <c r="X1927">
        <f t="shared" si="92"/>
        <v>106.02875205865553</v>
      </c>
      <c r="Y1927">
        <f t="shared" si="91"/>
        <v>954.25876852789975</v>
      </c>
    </row>
    <row r="1928" spans="1:25">
      <c r="A1928">
        <v>2021</v>
      </c>
      <c r="B1928" t="s">
        <v>88</v>
      </c>
      <c r="C1928">
        <v>29</v>
      </c>
      <c r="D1928" t="s">
        <v>77</v>
      </c>
      <c r="E1928">
        <v>36</v>
      </c>
      <c r="F1928">
        <v>2</v>
      </c>
      <c r="G1928" t="s">
        <v>83</v>
      </c>
      <c r="H1928" t="s">
        <v>34</v>
      </c>
      <c r="I1928" t="str">
        <f>VLOOKUP(H1928,[1]CODE_SHEET!$A$2:$G$153,3,FALSE)</f>
        <v>Porites</v>
      </c>
      <c r="J1928" t="str">
        <f>VLOOKUP(H1928,[1]CODE_SHEET!$A$2:$G$153,4,FALSE)</f>
        <v>astreoides</v>
      </c>
      <c r="K1928" s="1">
        <v>6</v>
      </c>
      <c r="L1928" s="1">
        <v>6</v>
      </c>
      <c r="M1928" s="1">
        <v>4</v>
      </c>
      <c r="N1928">
        <f t="shared" si="93"/>
        <v>75.398223686155035</v>
      </c>
      <c r="O1928">
        <v>10</v>
      </c>
      <c r="P1928" t="s">
        <v>29</v>
      </c>
      <c r="Q1928" t="s">
        <v>30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f t="shared" si="92"/>
        <v>0</v>
      </c>
      <c r="Y1928">
        <f t="shared" si="91"/>
        <v>75.398223686155035</v>
      </c>
    </row>
    <row r="1929" spans="1:25">
      <c r="A1929">
        <v>2021</v>
      </c>
      <c r="B1929" t="s">
        <v>88</v>
      </c>
      <c r="C1929">
        <v>29</v>
      </c>
      <c r="D1929" t="s">
        <v>77</v>
      </c>
      <c r="E1929">
        <v>36</v>
      </c>
      <c r="F1929">
        <v>2</v>
      </c>
      <c r="G1929" t="s">
        <v>83</v>
      </c>
      <c r="H1929" t="s">
        <v>42</v>
      </c>
      <c r="I1929" t="str">
        <f>VLOOKUP(H1929,[1]CODE_SHEET!$A$2:$G$153,3,FALSE)</f>
        <v>Agaricia</v>
      </c>
      <c r="J1929" t="str">
        <f>VLOOKUP(H1929,[1]CODE_SHEET!$A$2:$G$153,4,FALSE)</f>
        <v>humilis</v>
      </c>
      <c r="K1929" s="1">
        <v>8</v>
      </c>
      <c r="L1929" s="1">
        <v>10</v>
      </c>
      <c r="M1929" s="1">
        <v>8</v>
      </c>
      <c r="N1929">
        <f t="shared" si="93"/>
        <v>226.1946710584651</v>
      </c>
      <c r="O1929">
        <v>10</v>
      </c>
      <c r="P1929" t="s">
        <v>29</v>
      </c>
      <c r="Q1929" t="s">
        <v>30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f t="shared" si="92"/>
        <v>0</v>
      </c>
      <c r="Y1929">
        <f t="shared" si="91"/>
        <v>226.1946710584651</v>
      </c>
    </row>
    <row r="1930" spans="1:25">
      <c r="A1930">
        <v>2021</v>
      </c>
      <c r="B1930" t="s">
        <v>88</v>
      </c>
      <c r="C1930">
        <v>29</v>
      </c>
      <c r="D1930" t="s">
        <v>77</v>
      </c>
      <c r="E1930">
        <v>36</v>
      </c>
      <c r="F1930">
        <v>2</v>
      </c>
      <c r="G1930" t="s">
        <v>83</v>
      </c>
      <c r="H1930" t="s">
        <v>59</v>
      </c>
      <c r="I1930" t="str">
        <f>VLOOKUP(H1930,[1]CODE_SHEET!$A$2:$G$153,3,FALSE)</f>
        <v xml:space="preserve">Stephanocoenia </v>
      </c>
      <c r="J1930" t="str">
        <f>VLOOKUP(H1930,[1]CODE_SHEET!$A$2:$G$153,4,FALSE)</f>
        <v>intersepta</v>
      </c>
      <c r="K1930" s="1">
        <v>16</v>
      </c>
      <c r="L1930" s="1">
        <v>14</v>
      </c>
      <c r="M1930" s="1">
        <v>4</v>
      </c>
      <c r="N1930">
        <f t="shared" si="93"/>
        <v>188.49555921538757</v>
      </c>
      <c r="O1930">
        <v>10</v>
      </c>
      <c r="P1930" t="s">
        <v>29</v>
      </c>
      <c r="Q1930" t="s">
        <v>30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f t="shared" si="92"/>
        <v>0</v>
      </c>
      <c r="Y1930">
        <f t="shared" si="91"/>
        <v>188.49555921538757</v>
      </c>
    </row>
    <row r="1931" spans="1:25">
      <c r="A1931">
        <v>2021</v>
      </c>
      <c r="B1931" t="s">
        <v>88</v>
      </c>
      <c r="C1931">
        <v>29</v>
      </c>
      <c r="D1931" t="s">
        <v>77</v>
      </c>
      <c r="E1931">
        <v>36</v>
      </c>
      <c r="F1931">
        <v>2</v>
      </c>
      <c r="G1931" t="s">
        <v>83</v>
      </c>
      <c r="H1931" t="s">
        <v>34</v>
      </c>
      <c r="I1931" t="str">
        <f>VLOOKUP(H1931,[1]CODE_SHEET!$A$2:$G$153,3,FALSE)</f>
        <v>Porites</v>
      </c>
      <c r="J1931" t="str">
        <f>VLOOKUP(H1931,[1]CODE_SHEET!$A$2:$G$153,4,FALSE)</f>
        <v>astreoides</v>
      </c>
      <c r="K1931" s="1">
        <v>9</v>
      </c>
      <c r="L1931" s="1">
        <v>4</v>
      </c>
      <c r="M1931" s="1">
        <v>2</v>
      </c>
      <c r="N1931">
        <f t="shared" si="93"/>
        <v>40.840704496667314</v>
      </c>
      <c r="O1931">
        <v>10</v>
      </c>
      <c r="P1931" t="s">
        <v>29</v>
      </c>
      <c r="Q1931" t="s">
        <v>30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f t="shared" si="92"/>
        <v>0</v>
      </c>
      <c r="Y1931">
        <f t="shared" si="91"/>
        <v>40.840704496667314</v>
      </c>
    </row>
    <row r="1932" spans="1:25">
      <c r="A1932">
        <v>2021</v>
      </c>
      <c r="B1932" t="s">
        <v>88</v>
      </c>
      <c r="C1932">
        <v>29</v>
      </c>
      <c r="D1932" t="s">
        <v>77</v>
      </c>
      <c r="E1932">
        <v>36</v>
      </c>
      <c r="F1932">
        <v>2</v>
      </c>
      <c r="G1932" t="s">
        <v>83</v>
      </c>
      <c r="H1932" t="s">
        <v>37</v>
      </c>
      <c r="I1932" t="str">
        <f>VLOOKUP(H1932,[1]CODE_SHEET!$A$2:$G$153,3,FALSE)</f>
        <v>Agaricia</v>
      </c>
      <c r="J1932" t="str">
        <f>VLOOKUP(H1932,[1]CODE_SHEET!$A$2:$G$153,4,FALSE)</f>
        <v>larmarcki</v>
      </c>
      <c r="K1932" s="1">
        <v>6</v>
      </c>
      <c r="L1932" s="1">
        <v>6</v>
      </c>
      <c r="M1932" s="1">
        <v>6</v>
      </c>
      <c r="N1932">
        <f t="shared" si="93"/>
        <v>113.09733552923255</v>
      </c>
      <c r="O1932">
        <v>10</v>
      </c>
      <c r="P1932" t="s">
        <v>29</v>
      </c>
      <c r="Q1932" t="s">
        <v>30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f t="shared" si="92"/>
        <v>0</v>
      </c>
      <c r="Y1932">
        <f t="shared" si="91"/>
        <v>113.09733552923255</v>
      </c>
    </row>
    <row r="1933" spans="1:25">
      <c r="A1933">
        <v>2021</v>
      </c>
      <c r="B1933" t="s">
        <v>88</v>
      </c>
      <c r="C1933">
        <v>29</v>
      </c>
      <c r="D1933" t="s">
        <v>77</v>
      </c>
      <c r="E1933">
        <v>36</v>
      </c>
      <c r="F1933">
        <v>2</v>
      </c>
      <c r="G1933" t="s">
        <v>83</v>
      </c>
      <c r="H1933" t="s">
        <v>33</v>
      </c>
      <c r="I1933" t="str">
        <f>VLOOKUP(H1933,[1]CODE_SHEET!$A$2:$G$153,3,FALSE)</f>
        <v>Orbicella</v>
      </c>
      <c r="J1933" t="str">
        <f>VLOOKUP(H1933,[1]CODE_SHEET!$A$2:$G$153,4,FALSE)</f>
        <v>annularis</v>
      </c>
      <c r="K1933" s="1">
        <v>16</v>
      </c>
      <c r="L1933" s="1">
        <v>10</v>
      </c>
      <c r="M1933" s="1">
        <v>11</v>
      </c>
      <c r="N1933">
        <f t="shared" si="93"/>
        <v>449.24774946334037</v>
      </c>
      <c r="O1933">
        <v>10</v>
      </c>
      <c r="P1933" t="s">
        <v>29</v>
      </c>
      <c r="Q1933" t="s">
        <v>30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f t="shared" si="92"/>
        <v>0</v>
      </c>
      <c r="Y1933">
        <f t="shared" si="91"/>
        <v>449.24774946334037</v>
      </c>
    </row>
    <row r="1934" spans="1:25">
      <c r="A1934">
        <v>2021</v>
      </c>
      <c r="B1934" t="s">
        <v>88</v>
      </c>
      <c r="C1934">
        <v>29</v>
      </c>
      <c r="D1934" t="s">
        <v>77</v>
      </c>
      <c r="E1934">
        <v>36</v>
      </c>
      <c r="F1934">
        <v>2</v>
      </c>
      <c r="G1934" t="s">
        <v>83</v>
      </c>
      <c r="H1934" t="s">
        <v>31</v>
      </c>
      <c r="I1934" t="str">
        <f>VLOOKUP(H1934,[1]CODE_SHEET!$A$2:$G$153,3,FALSE)</f>
        <v>Agaricia</v>
      </c>
      <c r="J1934" t="str">
        <f>VLOOKUP(H1934,[1]CODE_SHEET!$A$2:$G$153,4,FALSE)</f>
        <v>agaricites</v>
      </c>
      <c r="K1934" s="1">
        <v>6</v>
      </c>
      <c r="L1934" s="1">
        <v>5</v>
      </c>
      <c r="M1934" s="1">
        <v>2</v>
      </c>
      <c r="N1934">
        <f t="shared" si="93"/>
        <v>34.557519189487721</v>
      </c>
      <c r="O1934">
        <v>10</v>
      </c>
      <c r="P1934" t="s">
        <v>29</v>
      </c>
      <c r="Q1934" t="s">
        <v>30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f t="shared" si="92"/>
        <v>0</v>
      </c>
      <c r="Y1934">
        <f t="shared" si="91"/>
        <v>34.557519189487721</v>
      </c>
    </row>
    <row r="1935" spans="1:25">
      <c r="A1935">
        <v>2021</v>
      </c>
      <c r="B1935" t="s">
        <v>88</v>
      </c>
      <c r="C1935">
        <v>29</v>
      </c>
      <c r="D1935" t="s">
        <v>77</v>
      </c>
      <c r="E1935">
        <v>36</v>
      </c>
      <c r="F1935">
        <v>2</v>
      </c>
      <c r="G1935" t="s">
        <v>83</v>
      </c>
      <c r="H1935" t="s">
        <v>31</v>
      </c>
      <c r="I1935" t="str">
        <f>VLOOKUP(H1935,[1]CODE_SHEET!$A$2:$G$153,3,FALSE)</f>
        <v>Agaricia</v>
      </c>
      <c r="J1935" t="str">
        <f>VLOOKUP(H1935,[1]CODE_SHEET!$A$2:$G$153,4,FALSE)</f>
        <v>agaricites</v>
      </c>
      <c r="K1935" s="1">
        <v>11</v>
      </c>
      <c r="L1935" s="1">
        <v>4</v>
      </c>
      <c r="M1935" s="1">
        <v>2</v>
      </c>
      <c r="N1935">
        <f t="shared" si="93"/>
        <v>47.123889803846893</v>
      </c>
      <c r="O1935">
        <v>10</v>
      </c>
      <c r="P1935" t="s">
        <v>29</v>
      </c>
      <c r="Q1935" t="s">
        <v>30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f t="shared" si="92"/>
        <v>0</v>
      </c>
      <c r="Y1935">
        <f t="shared" si="91"/>
        <v>47.123889803846893</v>
      </c>
    </row>
    <row r="1936" spans="1:25">
      <c r="A1936">
        <v>2021</v>
      </c>
      <c r="B1936" t="s">
        <v>88</v>
      </c>
      <c r="C1936">
        <v>29</v>
      </c>
      <c r="D1936" t="s">
        <v>77</v>
      </c>
      <c r="E1936">
        <v>36</v>
      </c>
      <c r="F1936">
        <v>2</v>
      </c>
      <c r="G1936" t="s">
        <v>83</v>
      </c>
      <c r="H1936" t="s">
        <v>31</v>
      </c>
      <c r="I1936" t="str">
        <f>VLOOKUP(H1936,[1]CODE_SHEET!$A$2:$G$153,3,FALSE)</f>
        <v>Agaricia</v>
      </c>
      <c r="J1936" t="str">
        <f>VLOOKUP(H1936,[1]CODE_SHEET!$A$2:$G$153,4,FALSE)</f>
        <v>agaricites</v>
      </c>
      <c r="K1936" s="1">
        <v>25</v>
      </c>
      <c r="L1936" s="1">
        <v>26</v>
      </c>
      <c r="M1936" s="1">
        <v>15</v>
      </c>
      <c r="N1936">
        <f t="shared" si="93"/>
        <v>1201.6591899980958</v>
      </c>
      <c r="O1936">
        <v>10</v>
      </c>
      <c r="P1936" t="s">
        <v>29</v>
      </c>
      <c r="Q1936" t="s">
        <v>30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f t="shared" si="92"/>
        <v>0</v>
      </c>
      <c r="Y1936">
        <f t="shared" si="91"/>
        <v>1201.6591899980958</v>
      </c>
    </row>
    <row r="1937" spans="1:25">
      <c r="A1937">
        <v>2021</v>
      </c>
      <c r="B1937" t="s">
        <v>88</v>
      </c>
      <c r="C1937">
        <v>29</v>
      </c>
      <c r="D1937" t="s">
        <v>60</v>
      </c>
      <c r="E1937">
        <v>18</v>
      </c>
      <c r="F1937">
        <v>1</v>
      </c>
      <c r="G1937" t="s">
        <v>27</v>
      </c>
      <c r="H1937" t="s">
        <v>35</v>
      </c>
      <c r="I1937" t="str">
        <f>VLOOKUP(H1937,[1]CODE_SHEET!$A$2:$G$153,3,FALSE)</f>
        <v>Montastraea</v>
      </c>
      <c r="J1937" t="str">
        <f>VLOOKUP(H1937,[1]CODE_SHEET!$A$2:$G$153,4,FALSE)</f>
        <v>cavernosa</v>
      </c>
      <c r="K1937" s="1">
        <v>10</v>
      </c>
      <c r="L1937" s="1">
        <v>10</v>
      </c>
      <c r="M1937" s="1">
        <v>2</v>
      </c>
      <c r="N1937">
        <f t="shared" si="93"/>
        <v>62.831853071795862</v>
      </c>
      <c r="O1937">
        <v>10</v>
      </c>
      <c r="P1937" t="s">
        <v>29</v>
      </c>
      <c r="Q1937" t="s">
        <v>30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f t="shared" si="92"/>
        <v>0</v>
      </c>
      <c r="Y1937">
        <f t="shared" si="91"/>
        <v>62.831853071795862</v>
      </c>
    </row>
    <row r="1938" spans="1:25">
      <c r="A1938">
        <v>2021</v>
      </c>
      <c r="B1938" t="s">
        <v>88</v>
      </c>
      <c r="C1938">
        <v>29</v>
      </c>
      <c r="D1938" t="s">
        <v>60</v>
      </c>
      <c r="E1938">
        <v>18</v>
      </c>
      <c r="F1938">
        <v>1</v>
      </c>
      <c r="G1938" t="s">
        <v>27</v>
      </c>
      <c r="H1938" t="s">
        <v>34</v>
      </c>
      <c r="I1938" t="str">
        <f>VLOOKUP(H1938,[1]CODE_SHEET!$A$2:$G$153,3,FALSE)</f>
        <v>Porites</v>
      </c>
      <c r="J1938" t="str">
        <f>VLOOKUP(H1938,[1]CODE_SHEET!$A$2:$G$153,4,FALSE)</f>
        <v>astreoides</v>
      </c>
      <c r="K1938" s="1">
        <v>11</v>
      </c>
      <c r="L1938" s="1">
        <v>9</v>
      </c>
      <c r="M1938" s="1">
        <v>1</v>
      </c>
      <c r="N1938">
        <f t="shared" si="93"/>
        <v>31.415926535897931</v>
      </c>
      <c r="O1938">
        <v>10</v>
      </c>
      <c r="P1938" t="s">
        <v>29</v>
      </c>
      <c r="Q1938" t="s">
        <v>30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f t="shared" si="92"/>
        <v>0</v>
      </c>
      <c r="Y1938">
        <f t="shared" si="91"/>
        <v>31.415926535897931</v>
      </c>
    </row>
    <row r="1939" spans="1:25">
      <c r="A1939">
        <v>2021</v>
      </c>
      <c r="B1939" t="s">
        <v>88</v>
      </c>
      <c r="C1939">
        <v>29</v>
      </c>
      <c r="D1939" t="s">
        <v>60</v>
      </c>
      <c r="E1939">
        <v>18</v>
      </c>
      <c r="F1939">
        <v>1</v>
      </c>
      <c r="G1939" t="s">
        <v>27</v>
      </c>
      <c r="H1939" t="s">
        <v>31</v>
      </c>
      <c r="I1939" t="str">
        <f>VLOOKUP(H1939,[1]CODE_SHEET!$A$2:$G$153,3,FALSE)</f>
        <v>Agaricia</v>
      </c>
      <c r="J1939" t="str">
        <f>VLOOKUP(H1939,[1]CODE_SHEET!$A$2:$G$153,4,FALSE)</f>
        <v>agaricites</v>
      </c>
      <c r="K1939" s="1">
        <v>15</v>
      </c>
      <c r="L1939" s="1">
        <v>10</v>
      </c>
      <c r="M1939" s="1">
        <v>11</v>
      </c>
      <c r="N1939">
        <f t="shared" si="93"/>
        <v>431.96898986859651</v>
      </c>
      <c r="O1939">
        <v>10</v>
      </c>
      <c r="P1939" t="s">
        <v>29</v>
      </c>
      <c r="Q1939" t="s">
        <v>30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f t="shared" si="92"/>
        <v>0</v>
      </c>
      <c r="Y1939">
        <f t="shared" si="91"/>
        <v>431.96898986859651</v>
      </c>
    </row>
    <row r="1940" spans="1:25">
      <c r="A1940">
        <v>2021</v>
      </c>
      <c r="B1940" t="s">
        <v>88</v>
      </c>
      <c r="C1940">
        <v>29</v>
      </c>
      <c r="D1940" t="s">
        <v>60</v>
      </c>
      <c r="E1940">
        <v>18</v>
      </c>
      <c r="F1940">
        <v>1</v>
      </c>
      <c r="G1940" t="s">
        <v>27</v>
      </c>
      <c r="H1940" t="s">
        <v>31</v>
      </c>
      <c r="I1940" t="str">
        <f>VLOOKUP(H1940,[1]CODE_SHEET!$A$2:$G$153,3,FALSE)</f>
        <v>Agaricia</v>
      </c>
      <c r="J1940" t="str">
        <f>VLOOKUP(H1940,[1]CODE_SHEET!$A$2:$G$153,4,FALSE)</f>
        <v>agaricites</v>
      </c>
      <c r="K1940" s="1">
        <v>6</v>
      </c>
      <c r="L1940" s="1">
        <v>5</v>
      </c>
      <c r="M1940" s="1">
        <v>5</v>
      </c>
      <c r="N1940">
        <f t="shared" si="93"/>
        <v>86.393797973719302</v>
      </c>
      <c r="O1940">
        <v>10</v>
      </c>
      <c r="P1940" t="s">
        <v>29</v>
      </c>
      <c r="Q1940" t="s">
        <v>30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f t="shared" si="92"/>
        <v>0</v>
      </c>
      <c r="Y1940">
        <f t="shared" si="91"/>
        <v>86.393797973719302</v>
      </c>
    </row>
    <row r="1941" spans="1:25">
      <c r="A1941">
        <v>2021</v>
      </c>
      <c r="B1941" t="s">
        <v>88</v>
      </c>
      <c r="C1941">
        <v>29</v>
      </c>
      <c r="D1941" t="s">
        <v>60</v>
      </c>
      <c r="E1941">
        <v>18</v>
      </c>
      <c r="F1941">
        <v>1</v>
      </c>
      <c r="G1941" t="s">
        <v>27</v>
      </c>
      <c r="H1941" t="s">
        <v>34</v>
      </c>
      <c r="I1941" t="str">
        <f>VLOOKUP(H1941,[1]CODE_SHEET!$A$2:$G$153,3,FALSE)</f>
        <v>Porites</v>
      </c>
      <c r="J1941" t="str">
        <f>VLOOKUP(H1941,[1]CODE_SHEET!$A$2:$G$153,4,FALSE)</f>
        <v>astreoides</v>
      </c>
      <c r="K1941" s="1">
        <v>7</v>
      </c>
      <c r="L1941" s="1">
        <v>7</v>
      </c>
      <c r="M1941" s="1">
        <v>2</v>
      </c>
      <c r="N1941">
        <f t="shared" si="93"/>
        <v>43.982297150257104</v>
      </c>
      <c r="O1941">
        <v>10</v>
      </c>
      <c r="P1941" t="s">
        <v>29</v>
      </c>
      <c r="Q1941" t="s">
        <v>30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f t="shared" si="92"/>
        <v>0</v>
      </c>
      <c r="Y1941">
        <f t="shared" si="91"/>
        <v>43.982297150257104</v>
      </c>
    </row>
    <row r="1942" spans="1:25">
      <c r="A1942">
        <v>2021</v>
      </c>
      <c r="B1942" t="s">
        <v>88</v>
      </c>
      <c r="C1942">
        <v>29</v>
      </c>
      <c r="D1942" t="s">
        <v>60</v>
      </c>
      <c r="E1942">
        <v>18</v>
      </c>
      <c r="F1942">
        <v>1</v>
      </c>
      <c r="G1942" t="s">
        <v>27</v>
      </c>
      <c r="H1942" t="s">
        <v>41</v>
      </c>
      <c r="I1942" t="str">
        <f>VLOOKUP(H1942,[1]CODE_SHEET!$A$2:$G$153,3,FALSE)</f>
        <v>Millepora</v>
      </c>
      <c r="J1942" t="str">
        <f>VLOOKUP(H1942,[1]CODE_SHEET!$A$2:$G$153,4,FALSE)</f>
        <v>alcicornis</v>
      </c>
      <c r="K1942" s="1">
        <v>12</v>
      </c>
      <c r="L1942" s="1">
        <v>5</v>
      </c>
      <c r="M1942" s="1">
        <v>6</v>
      </c>
      <c r="N1942">
        <f t="shared" si="93"/>
        <v>160.22122533307945</v>
      </c>
      <c r="O1942">
        <v>10</v>
      </c>
      <c r="P1942" t="s">
        <v>29</v>
      </c>
      <c r="Q1942" t="s">
        <v>30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f t="shared" si="92"/>
        <v>0</v>
      </c>
      <c r="Y1942">
        <f t="shared" si="91"/>
        <v>160.22122533307945</v>
      </c>
    </row>
    <row r="1943" spans="1:25">
      <c r="A1943">
        <v>2021</v>
      </c>
      <c r="B1943" t="s">
        <v>88</v>
      </c>
      <c r="C1943">
        <v>29</v>
      </c>
      <c r="D1943" t="s">
        <v>60</v>
      </c>
      <c r="E1943">
        <v>18</v>
      </c>
      <c r="F1943">
        <v>1</v>
      </c>
      <c r="G1943" t="s">
        <v>27</v>
      </c>
      <c r="H1943" t="s">
        <v>33</v>
      </c>
      <c r="I1943" t="str">
        <f>VLOOKUP(H1943,[1]CODE_SHEET!$A$2:$G$153,3,FALSE)</f>
        <v>Orbicella</v>
      </c>
      <c r="J1943" t="str">
        <f>VLOOKUP(H1943,[1]CODE_SHEET!$A$2:$G$153,4,FALSE)</f>
        <v>annularis</v>
      </c>
      <c r="K1943" s="1">
        <v>130</v>
      </c>
      <c r="L1943" s="1">
        <v>100</v>
      </c>
      <c r="M1943" s="1">
        <v>41</v>
      </c>
      <c r="N1943">
        <f t="shared" si="93"/>
        <v>14812.609361675875</v>
      </c>
      <c r="O1943">
        <v>10</v>
      </c>
      <c r="P1943" t="s">
        <v>29</v>
      </c>
      <c r="Q1943" t="s">
        <v>30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45</v>
      </c>
      <c r="X1943">
        <f t="shared" si="92"/>
        <v>6665.6742127541438</v>
      </c>
      <c r="Y1943">
        <f t="shared" si="91"/>
        <v>8146.9351489217315</v>
      </c>
    </row>
    <row r="1944" spans="1:25">
      <c r="A1944">
        <v>2021</v>
      </c>
      <c r="B1944" t="s">
        <v>88</v>
      </c>
      <c r="C1944">
        <v>29</v>
      </c>
      <c r="D1944" t="s">
        <v>60</v>
      </c>
      <c r="E1944">
        <v>18</v>
      </c>
      <c r="F1944">
        <v>1</v>
      </c>
      <c r="G1944" t="s">
        <v>27</v>
      </c>
      <c r="H1944" t="s">
        <v>56</v>
      </c>
      <c r="I1944" t="str">
        <f>VLOOKUP(H1944,[1]CODE_SHEET!$A$2:$G$153,3,FALSE)</f>
        <v>Madracis</v>
      </c>
      <c r="J1944" t="str">
        <f>VLOOKUP(H1944,[1]CODE_SHEET!$A$2:$G$153,4,FALSE)</f>
        <v>decactis</v>
      </c>
      <c r="K1944" s="1">
        <v>6</v>
      </c>
      <c r="L1944" s="1">
        <v>4</v>
      </c>
      <c r="M1944" s="1">
        <v>5</v>
      </c>
      <c r="N1944">
        <f t="shared" si="93"/>
        <v>78.539816339744817</v>
      </c>
      <c r="O1944">
        <v>10</v>
      </c>
      <c r="P1944" t="s">
        <v>29</v>
      </c>
      <c r="Q1944" t="s">
        <v>30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f t="shared" si="92"/>
        <v>0</v>
      </c>
      <c r="Y1944">
        <f t="shared" si="91"/>
        <v>78.539816339744817</v>
      </c>
    </row>
    <row r="1945" spans="1:25">
      <c r="A1945">
        <v>2021</v>
      </c>
      <c r="B1945" t="s">
        <v>88</v>
      </c>
      <c r="C1945">
        <v>29</v>
      </c>
      <c r="D1945" t="s">
        <v>60</v>
      </c>
      <c r="E1945">
        <v>18</v>
      </c>
      <c r="F1945">
        <v>1</v>
      </c>
      <c r="G1945" t="s">
        <v>27</v>
      </c>
      <c r="H1945" t="s">
        <v>32</v>
      </c>
      <c r="I1945" t="str">
        <f>VLOOKUP(H1945,[1]CODE_SHEET!$A$2:$G$153,3,FALSE)</f>
        <v>Porites</v>
      </c>
      <c r="J1945" t="str">
        <f>VLOOKUP(H1945,[1]CODE_SHEET!$A$2:$G$153,4,FALSE)</f>
        <v>porites</v>
      </c>
      <c r="K1945" s="1">
        <v>30</v>
      </c>
      <c r="L1945" s="1">
        <v>15</v>
      </c>
      <c r="M1945" s="1">
        <v>11</v>
      </c>
      <c r="N1945">
        <f t="shared" si="93"/>
        <v>777.54418176347372</v>
      </c>
      <c r="O1945">
        <v>10</v>
      </c>
      <c r="P1945" t="s">
        <v>29</v>
      </c>
      <c r="Q1945" t="s">
        <v>30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f t="shared" si="92"/>
        <v>0</v>
      </c>
      <c r="Y1945">
        <f t="shared" si="91"/>
        <v>777.54418176347372</v>
      </c>
    </row>
    <row r="1946" spans="1:25">
      <c r="A1946">
        <v>2021</v>
      </c>
      <c r="B1946" t="s">
        <v>88</v>
      </c>
      <c r="C1946">
        <v>29</v>
      </c>
      <c r="D1946" t="s">
        <v>60</v>
      </c>
      <c r="E1946">
        <v>18</v>
      </c>
      <c r="F1946">
        <v>1</v>
      </c>
      <c r="G1946" t="s">
        <v>27</v>
      </c>
      <c r="H1946" t="s">
        <v>31</v>
      </c>
      <c r="I1946" t="str">
        <f>VLOOKUP(H1946,[1]CODE_SHEET!$A$2:$G$153,3,FALSE)</f>
        <v>Agaricia</v>
      </c>
      <c r="J1946" t="str">
        <f>VLOOKUP(H1946,[1]CODE_SHEET!$A$2:$G$153,4,FALSE)</f>
        <v>agaricites</v>
      </c>
      <c r="K1946" s="1">
        <v>10</v>
      </c>
      <c r="L1946" s="1">
        <v>12</v>
      </c>
      <c r="M1946" s="1">
        <v>12</v>
      </c>
      <c r="N1946">
        <f t="shared" si="93"/>
        <v>414.69023027385265</v>
      </c>
      <c r="O1946">
        <v>10</v>
      </c>
      <c r="P1946" t="s">
        <v>29</v>
      </c>
      <c r="Q1946" t="s">
        <v>30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f t="shared" si="92"/>
        <v>0</v>
      </c>
      <c r="Y1946">
        <f t="shared" si="91"/>
        <v>414.69023027385265</v>
      </c>
    </row>
    <row r="1947" spans="1:25">
      <c r="A1947">
        <v>2021</v>
      </c>
      <c r="B1947" t="s">
        <v>88</v>
      </c>
      <c r="C1947">
        <v>29</v>
      </c>
      <c r="D1947" t="s">
        <v>60</v>
      </c>
      <c r="E1947">
        <v>18</v>
      </c>
      <c r="F1947">
        <v>1</v>
      </c>
      <c r="G1947" t="s">
        <v>27</v>
      </c>
      <c r="H1947" t="s">
        <v>38</v>
      </c>
      <c r="I1947" t="str">
        <f>VLOOKUP(H1947,[1]CODE_SHEET!$A$2:$G$153,3,FALSE)</f>
        <v>Orbicella</v>
      </c>
      <c r="J1947" t="str">
        <f>VLOOKUP(H1947,[1]CODE_SHEET!$A$2:$G$153,4,FALSE)</f>
        <v>faveolata</v>
      </c>
      <c r="K1947" s="1">
        <v>45</v>
      </c>
      <c r="L1947" s="1">
        <v>10</v>
      </c>
      <c r="M1947" s="1">
        <v>18</v>
      </c>
      <c r="N1947">
        <f t="shared" si="93"/>
        <v>1555.0883635269477</v>
      </c>
      <c r="O1947">
        <v>10</v>
      </c>
      <c r="P1947" t="s">
        <v>29</v>
      </c>
      <c r="Q1947" t="s">
        <v>30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f t="shared" si="92"/>
        <v>0</v>
      </c>
      <c r="Y1947">
        <f t="shared" si="91"/>
        <v>1555.0883635269477</v>
      </c>
    </row>
    <row r="1948" spans="1:25">
      <c r="A1948">
        <v>2021</v>
      </c>
      <c r="B1948" t="s">
        <v>88</v>
      </c>
      <c r="C1948">
        <v>29</v>
      </c>
      <c r="D1948" t="s">
        <v>60</v>
      </c>
      <c r="E1948">
        <v>18</v>
      </c>
      <c r="F1948">
        <v>1</v>
      </c>
      <c r="G1948" t="s">
        <v>27</v>
      </c>
      <c r="H1948" t="s">
        <v>58</v>
      </c>
      <c r="I1948" t="str">
        <f>VLOOKUP(H1948,[1]CODE_SHEET!$A$2:$G$153,3,FALSE)</f>
        <v>Mycetophellia</v>
      </c>
      <c r="J1948" t="str">
        <f>VLOOKUP(H1948,[1]CODE_SHEET!$A$2:$G$153,4,FALSE)</f>
        <v>larmarckiana</v>
      </c>
      <c r="K1948" s="1">
        <v>20</v>
      </c>
      <c r="L1948" s="1">
        <v>10</v>
      </c>
      <c r="M1948" s="1">
        <v>1</v>
      </c>
      <c r="N1948">
        <f t="shared" si="93"/>
        <v>47.123889803846893</v>
      </c>
      <c r="O1948">
        <v>10</v>
      </c>
      <c r="P1948" t="s">
        <v>29</v>
      </c>
      <c r="Q1948" t="s">
        <v>30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f t="shared" si="92"/>
        <v>0</v>
      </c>
      <c r="Y1948">
        <f t="shared" si="91"/>
        <v>47.123889803846893</v>
      </c>
    </row>
    <row r="1949" spans="1:25">
      <c r="A1949">
        <v>2021</v>
      </c>
      <c r="B1949" t="s">
        <v>88</v>
      </c>
      <c r="C1949">
        <v>29</v>
      </c>
      <c r="D1949" t="s">
        <v>60</v>
      </c>
      <c r="E1949">
        <v>18</v>
      </c>
      <c r="F1949">
        <v>1</v>
      </c>
      <c r="G1949" t="s">
        <v>27</v>
      </c>
      <c r="H1949" t="s">
        <v>56</v>
      </c>
      <c r="I1949" t="str">
        <f>VLOOKUP(H1949,[1]CODE_SHEET!$A$2:$G$153,3,FALSE)</f>
        <v>Madracis</v>
      </c>
      <c r="J1949" t="str">
        <f>VLOOKUP(H1949,[1]CODE_SHEET!$A$2:$G$153,4,FALSE)</f>
        <v>decactis</v>
      </c>
      <c r="K1949" s="1">
        <v>5</v>
      </c>
      <c r="L1949" s="1">
        <v>5</v>
      </c>
      <c r="M1949" s="1">
        <v>2</v>
      </c>
      <c r="N1949">
        <f t="shared" si="93"/>
        <v>31.415926535897931</v>
      </c>
      <c r="O1949">
        <v>10</v>
      </c>
      <c r="P1949" t="s">
        <v>29</v>
      </c>
      <c r="Q1949" t="s">
        <v>30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f t="shared" si="92"/>
        <v>0</v>
      </c>
      <c r="Y1949">
        <f t="shared" si="91"/>
        <v>31.415926535897931</v>
      </c>
    </row>
    <row r="1950" spans="1:25">
      <c r="A1950">
        <v>2021</v>
      </c>
      <c r="B1950" t="s">
        <v>88</v>
      </c>
      <c r="C1950">
        <v>29</v>
      </c>
      <c r="D1950" t="s">
        <v>60</v>
      </c>
      <c r="E1950">
        <v>18</v>
      </c>
      <c r="F1950">
        <v>1</v>
      </c>
      <c r="G1950" t="s">
        <v>27</v>
      </c>
      <c r="H1950" t="s">
        <v>31</v>
      </c>
      <c r="I1950" t="str">
        <f>VLOOKUP(H1950,[1]CODE_SHEET!$A$2:$G$153,3,FALSE)</f>
        <v>Agaricia</v>
      </c>
      <c r="J1950" t="str">
        <f>VLOOKUP(H1950,[1]CODE_SHEET!$A$2:$G$153,4,FALSE)</f>
        <v>agaricites</v>
      </c>
      <c r="K1950" s="1">
        <v>20</v>
      </c>
      <c r="L1950" s="1">
        <v>12</v>
      </c>
      <c r="M1950" s="1">
        <v>11</v>
      </c>
      <c r="N1950">
        <f t="shared" si="93"/>
        <v>552.92030703180365</v>
      </c>
      <c r="O1950">
        <v>10</v>
      </c>
      <c r="P1950" t="s">
        <v>29</v>
      </c>
      <c r="Q1950" t="s">
        <v>30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f t="shared" si="92"/>
        <v>0</v>
      </c>
      <c r="Y1950">
        <f t="shared" si="91"/>
        <v>552.92030703180365</v>
      </c>
    </row>
    <row r="1951" spans="1:25">
      <c r="A1951">
        <v>2021</v>
      </c>
      <c r="B1951" t="s">
        <v>88</v>
      </c>
      <c r="C1951">
        <v>29</v>
      </c>
      <c r="D1951" t="s">
        <v>60</v>
      </c>
      <c r="E1951">
        <v>18</v>
      </c>
      <c r="F1951">
        <v>1</v>
      </c>
      <c r="G1951" t="s">
        <v>27</v>
      </c>
      <c r="H1951" t="s">
        <v>31</v>
      </c>
      <c r="I1951" t="str">
        <f>VLOOKUP(H1951,[1]CODE_SHEET!$A$2:$G$153,3,FALSE)</f>
        <v>Agaricia</v>
      </c>
      <c r="J1951" t="str">
        <f>VLOOKUP(H1951,[1]CODE_SHEET!$A$2:$G$153,4,FALSE)</f>
        <v>agaricites</v>
      </c>
      <c r="K1951" s="1">
        <v>22</v>
      </c>
      <c r="L1951" s="1">
        <v>15</v>
      </c>
      <c r="M1951" s="1">
        <v>25</v>
      </c>
      <c r="N1951">
        <f t="shared" si="93"/>
        <v>1452.9866022852793</v>
      </c>
      <c r="O1951">
        <v>10</v>
      </c>
      <c r="P1951" t="s">
        <v>29</v>
      </c>
      <c r="Q1951" t="s">
        <v>30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20</v>
      </c>
      <c r="X1951">
        <f t="shared" si="92"/>
        <v>290.5973204570559</v>
      </c>
      <c r="Y1951">
        <f t="shared" si="91"/>
        <v>1162.3892818282234</v>
      </c>
    </row>
    <row r="1952" spans="1:25">
      <c r="A1952">
        <v>2021</v>
      </c>
      <c r="B1952" t="s">
        <v>88</v>
      </c>
      <c r="C1952">
        <v>29</v>
      </c>
      <c r="D1952" t="s">
        <v>60</v>
      </c>
      <c r="E1952">
        <v>18</v>
      </c>
      <c r="F1952">
        <v>1</v>
      </c>
      <c r="G1952" t="s">
        <v>27</v>
      </c>
      <c r="H1952" t="s">
        <v>31</v>
      </c>
      <c r="I1952" t="str">
        <f>VLOOKUP(H1952,[1]CODE_SHEET!$A$2:$G$153,3,FALSE)</f>
        <v>Agaricia</v>
      </c>
      <c r="J1952" t="str">
        <f>VLOOKUP(H1952,[1]CODE_SHEET!$A$2:$G$153,4,FALSE)</f>
        <v>agaricites</v>
      </c>
      <c r="K1952" s="1">
        <v>30</v>
      </c>
      <c r="L1952" s="1">
        <v>25</v>
      </c>
      <c r="M1952" s="1">
        <v>21</v>
      </c>
      <c r="N1952">
        <f t="shared" si="93"/>
        <v>1814.2697574481053</v>
      </c>
      <c r="O1952">
        <v>10</v>
      </c>
      <c r="P1952" t="s">
        <v>29</v>
      </c>
      <c r="Q1952" t="s">
        <v>30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30</v>
      </c>
      <c r="X1952">
        <f t="shared" si="92"/>
        <v>544.2809272344316</v>
      </c>
      <c r="Y1952">
        <f t="shared" si="91"/>
        <v>1269.9888302136737</v>
      </c>
    </row>
    <row r="1953" spans="1:25">
      <c r="A1953">
        <v>2021</v>
      </c>
      <c r="B1953" t="s">
        <v>88</v>
      </c>
      <c r="C1953">
        <v>29</v>
      </c>
      <c r="D1953" t="s">
        <v>60</v>
      </c>
      <c r="E1953">
        <v>18</v>
      </c>
      <c r="F1953">
        <v>1</v>
      </c>
      <c r="G1953" t="s">
        <v>27</v>
      </c>
      <c r="H1953" t="s">
        <v>32</v>
      </c>
      <c r="I1953" t="str">
        <f>VLOOKUP(H1953,[1]CODE_SHEET!$A$2:$G$153,3,FALSE)</f>
        <v>Porites</v>
      </c>
      <c r="J1953" t="str">
        <f>VLOOKUP(H1953,[1]CODE_SHEET!$A$2:$G$153,4,FALSE)</f>
        <v>porites</v>
      </c>
      <c r="K1953" s="1">
        <v>5</v>
      </c>
      <c r="L1953" s="1">
        <v>4</v>
      </c>
      <c r="M1953" s="1">
        <v>6</v>
      </c>
      <c r="N1953">
        <f t="shared" si="93"/>
        <v>84.823001646924411</v>
      </c>
      <c r="O1953">
        <v>10</v>
      </c>
      <c r="P1953" t="s">
        <v>29</v>
      </c>
      <c r="Q1953" t="s">
        <v>30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f t="shared" si="92"/>
        <v>0</v>
      </c>
      <c r="Y1953">
        <f t="shared" si="91"/>
        <v>84.823001646924411</v>
      </c>
    </row>
    <row r="1954" spans="1:25">
      <c r="A1954">
        <v>2021</v>
      </c>
      <c r="B1954" t="s">
        <v>88</v>
      </c>
      <c r="C1954">
        <v>29</v>
      </c>
      <c r="D1954" t="s">
        <v>60</v>
      </c>
      <c r="E1954">
        <v>18</v>
      </c>
      <c r="F1954">
        <v>1</v>
      </c>
      <c r="G1954" t="s">
        <v>27</v>
      </c>
      <c r="H1954" t="s">
        <v>31</v>
      </c>
      <c r="I1954" t="str">
        <f>VLOOKUP(H1954,[1]CODE_SHEET!$A$2:$G$153,3,FALSE)</f>
        <v>Agaricia</v>
      </c>
      <c r="J1954" t="str">
        <f>VLOOKUP(H1954,[1]CODE_SHEET!$A$2:$G$153,4,FALSE)</f>
        <v>agaricites</v>
      </c>
      <c r="K1954" s="1">
        <v>55</v>
      </c>
      <c r="L1954" s="1">
        <v>30</v>
      </c>
      <c r="M1954" s="1">
        <v>41</v>
      </c>
      <c r="N1954">
        <f t="shared" si="93"/>
        <v>5474.2251988802145</v>
      </c>
      <c r="O1954">
        <v>10</v>
      </c>
      <c r="P1954" t="s">
        <v>29</v>
      </c>
      <c r="Q1954" t="s">
        <v>30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35</v>
      </c>
      <c r="X1954">
        <f t="shared" si="92"/>
        <v>1915.9788196080749</v>
      </c>
      <c r="Y1954">
        <f t="shared" si="91"/>
        <v>3558.2463792721396</v>
      </c>
    </row>
    <row r="1955" spans="1:25">
      <c r="A1955">
        <v>2021</v>
      </c>
      <c r="B1955" t="s">
        <v>88</v>
      </c>
      <c r="C1955">
        <v>29</v>
      </c>
      <c r="D1955" t="s">
        <v>60</v>
      </c>
      <c r="E1955">
        <v>18</v>
      </c>
      <c r="F1955">
        <v>1</v>
      </c>
      <c r="G1955" t="s">
        <v>27</v>
      </c>
      <c r="H1955" t="s">
        <v>38</v>
      </c>
      <c r="I1955" t="str">
        <f>VLOOKUP(H1955,[1]CODE_SHEET!$A$2:$G$153,3,FALSE)</f>
        <v>Orbicella</v>
      </c>
      <c r="J1955" t="str">
        <f>VLOOKUP(H1955,[1]CODE_SHEET!$A$2:$G$153,4,FALSE)</f>
        <v>faveolata</v>
      </c>
      <c r="K1955" s="1">
        <v>30</v>
      </c>
      <c r="L1955" s="1">
        <v>20</v>
      </c>
      <c r="M1955" s="1">
        <v>25</v>
      </c>
      <c r="N1955">
        <f t="shared" si="93"/>
        <v>1963.4954084936207</v>
      </c>
      <c r="O1955">
        <v>10</v>
      </c>
      <c r="P1955" t="s">
        <v>47</v>
      </c>
      <c r="Q1955" t="s">
        <v>73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10</v>
      </c>
      <c r="X1955">
        <f t="shared" si="92"/>
        <v>196.34954084936209</v>
      </c>
      <c r="Y1955">
        <f t="shared" si="91"/>
        <v>1767.1458676442587</v>
      </c>
    </row>
    <row r="1956" spans="1:25">
      <c r="A1956">
        <v>2021</v>
      </c>
      <c r="B1956" t="s">
        <v>88</v>
      </c>
      <c r="C1956">
        <v>29</v>
      </c>
      <c r="D1956" t="s">
        <v>60</v>
      </c>
      <c r="E1956">
        <v>18</v>
      </c>
      <c r="F1956">
        <v>1</v>
      </c>
      <c r="G1956" t="s">
        <v>27</v>
      </c>
      <c r="H1956" t="s">
        <v>57</v>
      </c>
      <c r="I1956" t="str">
        <f>VLOOKUP(H1956,[1]CODE_SHEET!$A$2:$G$153,3,FALSE)</f>
        <v>Isophyllia</v>
      </c>
      <c r="J1956" t="str">
        <f>VLOOKUP(H1956,[1]CODE_SHEET!$A$2:$G$153,4,FALSE)</f>
        <v>sinuosa</v>
      </c>
      <c r="K1956" s="1">
        <v>6</v>
      </c>
      <c r="L1956" s="1">
        <v>5</v>
      </c>
      <c r="M1956" s="1">
        <v>1</v>
      </c>
      <c r="N1956">
        <f t="shared" si="93"/>
        <v>17.27875959474386</v>
      </c>
      <c r="O1956">
        <v>10</v>
      </c>
      <c r="P1956" t="s">
        <v>29</v>
      </c>
      <c r="Q1956" t="s">
        <v>30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f t="shared" si="92"/>
        <v>0</v>
      </c>
      <c r="Y1956">
        <f t="shared" si="91"/>
        <v>17.27875959474386</v>
      </c>
    </row>
    <row r="1957" spans="1:25">
      <c r="A1957">
        <v>2021</v>
      </c>
      <c r="B1957" t="s">
        <v>88</v>
      </c>
      <c r="C1957">
        <v>29</v>
      </c>
      <c r="D1957" t="s">
        <v>60</v>
      </c>
      <c r="E1957">
        <v>18</v>
      </c>
      <c r="F1957">
        <v>1</v>
      </c>
      <c r="G1957" t="s">
        <v>27</v>
      </c>
      <c r="H1957" t="s">
        <v>49</v>
      </c>
      <c r="I1957" t="str">
        <f>VLOOKUP(H1957,[1]CODE_SHEET!$A$2:$G$153,3,FALSE)</f>
        <v>Colpophyllia</v>
      </c>
      <c r="J1957" t="str">
        <f>VLOOKUP(H1957,[1]CODE_SHEET!$A$2:$G$153,4,FALSE)</f>
        <v>natans</v>
      </c>
      <c r="K1957" s="1">
        <v>63</v>
      </c>
      <c r="L1957" s="1">
        <v>40</v>
      </c>
      <c r="M1957" s="1">
        <v>31</v>
      </c>
      <c r="N1957">
        <f t="shared" si="93"/>
        <v>5015.5526714561047</v>
      </c>
      <c r="O1957">
        <v>10</v>
      </c>
      <c r="P1957" t="s">
        <v>29</v>
      </c>
      <c r="Q1957" t="s">
        <v>30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f t="shared" si="92"/>
        <v>0</v>
      </c>
      <c r="Y1957">
        <f t="shared" si="91"/>
        <v>5015.5526714561047</v>
      </c>
    </row>
    <row r="1958" spans="1:25">
      <c r="A1958">
        <v>2021</v>
      </c>
      <c r="B1958" t="s">
        <v>88</v>
      </c>
      <c r="C1958">
        <v>29</v>
      </c>
      <c r="D1958" t="s">
        <v>60</v>
      </c>
      <c r="E1958">
        <v>18</v>
      </c>
      <c r="F1958">
        <v>1</v>
      </c>
      <c r="G1958" t="s">
        <v>27</v>
      </c>
      <c r="H1958" t="s">
        <v>35</v>
      </c>
      <c r="I1958" t="str">
        <f>VLOOKUP(H1958,[1]CODE_SHEET!$A$2:$G$153,3,FALSE)</f>
        <v>Montastraea</v>
      </c>
      <c r="J1958" t="str">
        <f>VLOOKUP(H1958,[1]CODE_SHEET!$A$2:$G$153,4,FALSE)</f>
        <v>cavernosa</v>
      </c>
      <c r="K1958" s="1">
        <v>30</v>
      </c>
      <c r="L1958" s="1">
        <v>20</v>
      </c>
      <c r="M1958" s="1">
        <v>5</v>
      </c>
      <c r="N1958">
        <f t="shared" si="93"/>
        <v>392.69908169872417</v>
      </c>
      <c r="O1958">
        <v>10</v>
      </c>
      <c r="P1958" t="s">
        <v>29</v>
      </c>
      <c r="Q1958" t="s">
        <v>30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5</v>
      </c>
      <c r="X1958">
        <f t="shared" si="92"/>
        <v>19.634954084936211</v>
      </c>
      <c r="Y1958">
        <f t="shared" si="91"/>
        <v>373.06412761378795</v>
      </c>
    </row>
    <row r="1959" spans="1:25">
      <c r="A1959">
        <v>2021</v>
      </c>
      <c r="B1959" t="s">
        <v>88</v>
      </c>
      <c r="C1959">
        <v>29</v>
      </c>
      <c r="D1959" t="s">
        <v>60</v>
      </c>
      <c r="E1959">
        <v>18</v>
      </c>
      <c r="F1959">
        <v>1</v>
      </c>
      <c r="G1959" t="s">
        <v>27</v>
      </c>
      <c r="H1959" t="s">
        <v>46</v>
      </c>
      <c r="I1959" t="str">
        <f>VLOOKUP(H1959,[1]CODE_SHEET!$A$2:$G$153,3,FALSE)</f>
        <v>Leptoseris</v>
      </c>
      <c r="J1959" t="str">
        <f>VLOOKUP(H1959,[1]CODE_SHEET!$A$2:$G$153,4,FALSE)</f>
        <v>cucullatta</v>
      </c>
      <c r="K1959" s="1">
        <v>15</v>
      </c>
      <c r="L1959" s="1">
        <v>12</v>
      </c>
      <c r="M1959" s="1">
        <v>1</v>
      </c>
      <c r="N1959">
        <f t="shared" si="93"/>
        <v>42.411500823462205</v>
      </c>
      <c r="O1959">
        <v>10</v>
      </c>
      <c r="P1959" t="s">
        <v>29</v>
      </c>
      <c r="Q1959" t="s">
        <v>30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f t="shared" si="92"/>
        <v>0</v>
      </c>
      <c r="Y1959">
        <f t="shared" si="91"/>
        <v>42.411500823462205</v>
      </c>
    </row>
    <row r="1960" spans="1:25">
      <c r="A1960">
        <v>2021</v>
      </c>
      <c r="B1960" t="s">
        <v>88</v>
      </c>
      <c r="C1960">
        <v>29</v>
      </c>
      <c r="D1960" t="s">
        <v>60</v>
      </c>
      <c r="E1960">
        <v>18</v>
      </c>
      <c r="F1960">
        <v>1</v>
      </c>
      <c r="G1960" t="s">
        <v>27</v>
      </c>
      <c r="H1960" t="s">
        <v>46</v>
      </c>
      <c r="I1960" t="str">
        <f>VLOOKUP(H1960,[1]CODE_SHEET!$A$2:$G$153,3,FALSE)</f>
        <v>Leptoseris</v>
      </c>
      <c r="J1960" t="str">
        <f>VLOOKUP(H1960,[1]CODE_SHEET!$A$2:$G$153,4,FALSE)</f>
        <v>cucullatta</v>
      </c>
      <c r="K1960" s="1">
        <v>10</v>
      </c>
      <c r="L1960" s="1">
        <v>10</v>
      </c>
      <c r="M1960" s="1">
        <v>1</v>
      </c>
      <c r="N1960">
        <f t="shared" si="93"/>
        <v>31.415926535897931</v>
      </c>
      <c r="O1960">
        <v>10</v>
      </c>
      <c r="P1960" t="s">
        <v>29</v>
      </c>
      <c r="Q1960" t="s">
        <v>30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f t="shared" si="92"/>
        <v>0</v>
      </c>
      <c r="Y1960">
        <f t="shared" ref="Y1960:Y2023" si="94">N1960-X1960</f>
        <v>31.415926535897931</v>
      </c>
    </row>
    <row r="1961" spans="1:25">
      <c r="A1961">
        <v>2021</v>
      </c>
      <c r="B1961" t="s">
        <v>88</v>
      </c>
      <c r="C1961">
        <v>29</v>
      </c>
      <c r="D1961" t="s">
        <v>60</v>
      </c>
      <c r="E1961">
        <v>18</v>
      </c>
      <c r="F1961">
        <v>1</v>
      </c>
      <c r="G1961" t="s">
        <v>27</v>
      </c>
      <c r="H1961" t="s">
        <v>34</v>
      </c>
      <c r="I1961" t="str">
        <f>VLOOKUP(H1961,[1]CODE_SHEET!$A$2:$G$153,3,FALSE)</f>
        <v>Porites</v>
      </c>
      <c r="J1961" t="str">
        <f>VLOOKUP(H1961,[1]CODE_SHEET!$A$2:$G$153,4,FALSE)</f>
        <v>astreoides</v>
      </c>
      <c r="K1961" s="1">
        <v>12</v>
      </c>
      <c r="L1961" s="1">
        <v>10</v>
      </c>
      <c r="M1961" s="1">
        <v>12</v>
      </c>
      <c r="N1961">
        <f t="shared" si="93"/>
        <v>414.69023027385265</v>
      </c>
      <c r="O1961">
        <v>10</v>
      </c>
      <c r="P1961" t="s">
        <v>29</v>
      </c>
      <c r="Q1961" t="s">
        <v>30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f t="shared" si="92"/>
        <v>0</v>
      </c>
      <c r="Y1961">
        <f t="shared" si="94"/>
        <v>414.69023027385265</v>
      </c>
    </row>
    <row r="1962" spans="1:25">
      <c r="A1962">
        <v>2021</v>
      </c>
      <c r="B1962" t="s">
        <v>88</v>
      </c>
      <c r="C1962">
        <v>29</v>
      </c>
      <c r="D1962" t="s">
        <v>60</v>
      </c>
      <c r="E1962">
        <v>17</v>
      </c>
      <c r="F1962">
        <v>2</v>
      </c>
      <c r="G1962" t="s">
        <v>83</v>
      </c>
      <c r="H1962" t="s">
        <v>31</v>
      </c>
      <c r="I1962" t="str">
        <f>VLOOKUP(H1962,[1]CODE_SHEET!$A$2:$G$153,3,FALSE)</f>
        <v>Agaricia</v>
      </c>
      <c r="J1962" t="str">
        <f>VLOOKUP(H1962,[1]CODE_SHEET!$A$2:$G$153,4,FALSE)</f>
        <v>agaricites</v>
      </c>
      <c r="K1962" s="1">
        <v>25</v>
      </c>
      <c r="L1962" s="1">
        <v>15</v>
      </c>
      <c r="M1962" s="1">
        <v>25</v>
      </c>
      <c r="N1962">
        <f t="shared" si="93"/>
        <v>1570.7963267948967</v>
      </c>
      <c r="O1962">
        <v>10</v>
      </c>
      <c r="P1962" t="s">
        <v>29</v>
      </c>
      <c r="Q1962" t="s">
        <v>30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f t="shared" si="92"/>
        <v>0</v>
      </c>
      <c r="Y1962">
        <f t="shared" si="94"/>
        <v>1570.7963267948967</v>
      </c>
    </row>
    <row r="1963" spans="1:25">
      <c r="A1963">
        <v>2021</v>
      </c>
      <c r="B1963" t="s">
        <v>88</v>
      </c>
      <c r="C1963">
        <v>29</v>
      </c>
      <c r="D1963" t="s">
        <v>60</v>
      </c>
      <c r="E1963">
        <v>17</v>
      </c>
      <c r="F1963">
        <v>2</v>
      </c>
      <c r="G1963" t="s">
        <v>83</v>
      </c>
      <c r="H1963" t="s">
        <v>31</v>
      </c>
      <c r="I1963" t="str">
        <f>VLOOKUP(H1963,[1]CODE_SHEET!$A$2:$G$153,3,FALSE)</f>
        <v>Agaricia</v>
      </c>
      <c r="J1963" t="str">
        <f>VLOOKUP(H1963,[1]CODE_SHEET!$A$2:$G$153,4,FALSE)</f>
        <v>agaricites</v>
      </c>
      <c r="K1963" s="1">
        <v>12</v>
      </c>
      <c r="L1963" s="1">
        <v>10</v>
      </c>
      <c r="M1963" s="1">
        <v>2</v>
      </c>
      <c r="N1963">
        <f t="shared" si="93"/>
        <v>69.115038378975441</v>
      </c>
      <c r="O1963">
        <v>10</v>
      </c>
      <c r="P1963" t="s">
        <v>29</v>
      </c>
      <c r="Q1963" t="s">
        <v>30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f t="shared" si="92"/>
        <v>0</v>
      </c>
      <c r="Y1963">
        <f t="shared" si="94"/>
        <v>69.115038378975441</v>
      </c>
    </row>
    <row r="1964" spans="1:25">
      <c r="A1964">
        <v>2021</v>
      </c>
      <c r="B1964" t="s">
        <v>88</v>
      </c>
      <c r="C1964">
        <v>29</v>
      </c>
      <c r="D1964" t="s">
        <v>60</v>
      </c>
      <c r="E1964">
        <v>17</v>
      </c>
      <c r="F1964">
        <v>2</v>
      </c>
      <c r="G1964" t="s">
        <v>83</v>
      </c>
      <c r="H1964" t="s">
        <v>31</v>
      </c>
      <c r="I1964" t="str">
        <f>VLOOKUP(H1964,[1]CODE_SHEET!$A$2:$G$153,3,FALSE)</f>
        <v>Agaricia</v>
      </c>
      <c r="J1964" t="str">
        <f>VLOOKUP(H1964,[1]CODE_SHEET!$A$2:$G$153,4,FALSE)</f>
        <v>agaricites</v>
      </c>
      <c r="K1964" s="1">
        <v>30</v>
      </c>
      <c r="L1964" s="1">
        <v>20</v>
      </c>
      <c r="M1964" s="1">
        <v>4</v>
      </c>
      <c r="N1964">
        <f t="shared" si="93"/>
        <v>314.15926535897927</v>
      </c>
      <c r="O1964">
        <v>10</v>
      </c>
      <c r="P1964" t="s">
        <v>29</v>
      </c>
      <c r="Q1964" t="s">
        <v>30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f t="shared" si="92"/>
        <v>0</v>
      </c>
      <c r="Y1964">
        <f t="shared" si="94"/>
        <v>314.15926535897927</v>
      </c>
    </row>
    <row r="1965" spans="1:25">
      <c r="A1965">
        <v>2021</v>
      </c>
      <c r="B1965" t="s">
        <v>88</v>
      </c>
      <c r="C1965">
        <v>29</v>
      </c>
      <c r="D1965" t="s">
        <v>60</v>
      </c>
      <c r="E1965">
        <v>17</v>
      </c>
      <c r="F1965">
        <v>2</v>
      </c>
      <c r="G1965" t="s">
        <v>83</v>
      </c>
      <c r="H1965" t="s">
        <v>31</v>
      </c>
      <c r="I1965" t="str">
        <f>VLOOKUP(H1965,[1]CODE_SHEET!$A$2:$G$153,3,FALSE)</f>
        <v>Agaricia</v>
      </c>
      <c r="J1965" t="str">
        <f>VLOOKUP(H1965,[1]CODE_SHEET!$A$2:$G$153,4,FALSE)</f>
        <v>agaricites</v>
      </c>
      <c r="K1965" s="1">
        <v>20</v>
      </c>
      <c r="L1965" s="1">
        <v>8</v>
      </c>
      <c r="M1965" s="1">
        <v>5</v>
      </c>
      <c r="N1965">
        <f t="shared" si="93"/>
        <v>219.91148575128551</v>
      </c>
      <c r="O1965">
        <v>10</v>
      </c>
      <c r="P1965" t="s">
        <v>29</v>
      </c>
      <c r="Q1965" t="s">
        <v>30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f t="shared" si="92"/>
        <v>0</v>
      </c>
      <c r="Y1965">
        <f t="shared" si="94"/>
        <v>219.91148575128551</v>
      </c>
    </row>
    <row r="1966" spans="1:25">
      <c r="A1966">
        <v>2021</v>
      </c>
      <c r="B1966" t="s">
        <v>88</v>
      </c>
      <c r="C1966">
        <v>29</v>
      </c>
      <c r="D1966" t="s">
        <v>60</v>
      </c>
      <c r="E1966">
        <v>17</v>
      </c>
      <c r="F1966">
        <v>2</v>
      </c>
      <c r="G1966" t="s">
        <v>83</v>
      </c>
      <c r="H1966" t="s">
        <v>40</v>
      </c>
      <c r="I1966" t="str">
        <f>VLOOKUP(H1966,[1]CODE_SHEET!$A$2:$G$153,3,FALSE)</f>
        <v>Siderastrea</v>
      </c>
      <c r="J1966" t="str">
        <f>VLOOKUP(H1966,[1]CODE_SHEET!$A$2:$G$153,4,FALSE)</f>
        <v>siderea</v>
      </c>
      <c r="K1966" s="1">
        <v>5</v>
      </c>
      <c r="L1966" s="1">
        <v>5</v>
      </c>
      <c r="M1966" s="1">
        <v>1</v>
      </c>
      <c r="N1966">
        <f t="shared" si="93"/>
        <v>15.707963267948966</v>
      </c>
      <c r="O1966">
        <v>10</v>
      </c>
      <c r="P1966" t="s">
        <v>29</v>
      </c>
      <c r="Q1966" t="s">
        <v>30</v>
      </c>
      <c r="R1966">
        <v>0</v>
      </c>
      <c r="S1966">
        <v>100</v>
      </c>
      <c r="T1966">
        <v>0</v>
      </c>
      <c r="U1966">
        <v>0</v>
      </c>
      <c r="V1966">
        <v>0</v>
      </c>
      <c r="W1966">
        <v>0</v>
      </c>
      <c r="X1966">
        <f t="shared" si="92"/>
        <v>0</v>
      </c>
      <c r="Y1966">
        <f t="shared" si="94"/>
        <v>15.707963267948966</v>
      </c>
    </row>
    <row r="1967" spans="1:25">
      <c r="A1967">
        <v>2021</v>
      </c>
      <c r="B1967" t="s">
        <v>88</v>
      </c>
      <c r="C1967">
        <v>29</v>
      </c>
      <c r="D1967" t="s">
        <v>60</v>
      </c>
      <c r="E1967">
        <v>17</v>
      </c>
      <c r="F1967">
        <v>2</v>
      </c>
      <c r="G1967" t="s">
        <v>83</v>
      </c>
      <c r="H1967" t="s">
        <v>31</v>
      </c>
      <c r="I1967" t="str">
        <f>VLOOKUP(H1967,[1]CODE_SHEET!$A$2:$G$153,3,FALSE)</f>
        <v>Agaricia</v>
      </c>
      <c r="J1967" t="str">
        <f>VLOOKUP(H1967,[1]CODE_SHEET!$A$2:$G$153,4,FALSE)</f>
        <v>agaricites</v>
      </c>
      <c r="K1967" s="1">
        <v>15</v>
      </c>
      <c r="L1967" s="1">
        <v>12</v>
      </c>
      <c r="M1967" s="1">
        <v>11</v>
      </c>
      <c r="N1967">
        <f t="shared" si="93"/>
        <v>466.52650905808423</v>
      </c>
      <c r="O1967">
        <v>10</v>
      </c>
      <c r="P1967" t="s">
        <v>29</v>
      </c>
      <c r="Q1967" t="s">
        <v>30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f t="shared" si="92"/>
        <v>0</v>
      </c>
      <c r="Y1967">
        <f t="shared" si="94"/>
        <v>466.52650905808423</v>
      </c>
    </row>
    <row r="1968" spans="1:25">
      <c r="A1968">
        <v>2021</v>
      </c>
      <c r="B1968" t="s">
        <v>88</v>
      </c>
      <c r="C1968">
        <v>29</v>
      </c>
      <c r="D1968" t="s">
        <v>60</v>
      </c>
      <c r="E1968">
        <v>17</v>
      </c>
      <c r="F1968">
        <v>2</v>
      </c>
      <c r="G1968" t="s">
        <v>83</v>
      </c>
      <c r="H1968" t="s">
        <v>31</v>
      </c>
      <c r="I1968" t="str">
        <f>VLOOKUP(H1968,[1]CODE_SHEET!$A$2:$G$153,3,FALSE)</f>
        <v>Agaricia</v>
      </c>
      <c r="J1968" t="str">
        <f>VLOOKUP(H1968,[1]CODE_SHEET!$A$2:$G$153,4,FALSE)</f>
        <v>agaricites</v>
      </c>
      <c r="K1968" s="1">
        <v>6</v>
      </c>
      <c r="L1968" s="1">
        <v>5</v>
      </c>
      <c r="M1968" s="1">
        <v>6</v>
      </c>
      <c r="N1968">
        <f t="shared" si="93"/>
        <v>103.67255756846316</v>
      </c>
      <c r="O1968">
        <v>10</v>
      </c>
      <c r="P1968" t="s">
        <v>29</v>
      </c>
      <c r="Q1968" t="s">
        <v>30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f t="shared" si="92"/>
        <v>0</v>
      </c>
      <c r="Y1968">
        <f t="shared" si="94"/>
        <v>103.67255756846316</v>
      </c>
    </row>
    <row r="1969" spans="1:25">
      <c r="A1969">
        <v>2021</v>
      </c>
      <c r="B1969" t="s">
        <v>88</v>
      </c>
      <c r="C1969">
        <v>29</v>
      </c>
      <c r="D1969" t="s">
        <v>60</v>
      </c>
      <c r="E1969">
        <v>17</v>
      </c>
      <c r="F1969">
        <v>2</v>
      </c>
      <c r="G1969" t="s">
        <v>83</v>
      </c>
      <c r="H1969" t="s">
        <v>37</v>
      </c>
      <c r="I1969" t="str">
        <f>VLOOKUP(H1969,[1]CODE_SHEET!$A$2:$G$153,3,FALSE)</f>
        <v>Agaricia</v>
      </c>
      <c r="J1969" t="str">
        <f>VLOOKUP(H1969,[1]CODE_SHEET!$A$2:$G$153,4,FALSE)</f>
        <v>larmarcki</v>
      </c>
      <c r="K1969" s="1">
        <v>15</v>
      </c>
      <c r="L1969" s="1">
        <v>10</v>
      </c>
      <c r="M1969" s="1">
        <v>2</v>
      </c>
      <c r="N1969">
        <f t="shared" si="93"/>
        <v>78.539816339744817</v>
      </c>
      <c r="O1969">
        <v>10</v>
      </c>
      <c r="P1969" t="s">
        <v>29</v>
      </c>
      <c r="Q1969" t="s">
        <v>30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f t="shared" si="92"/>
        <v>0</v>
      </c>
      <c r="Y1969">
        <f t="shared" si="94"/>
        <v>78.539816339744817</v>
      </c>
    </row>
    <row r="1970" spans="1:25">
      <c r="A1970">
        <v>2021</v>
      </c>
      <c r="B1970" t="s">
        <v>88</v>
      </c>
      <c r="C1970">
        <v>29</v>
      </c>
      <c r="D1970" t="s">
        <v>60</v>
      </c>
      <c r="E1970">
        <v>17</v>
      </c>
      <c r="F1970">
        <v>2</v>
      </c>
      <c r="G1970" t="s">
        <v>83</v>
      </c>
      <c r="H1970" t="s">
        <v>37</v>
      </c>
      <c r="I1970" t="str">
        <f>VLOOKUP(H1970,[1]CODE_SHEET!$A$2:$G$153,3,FALSE)</f>
        <v>Agaricia</v>
      </c>
      <c r="J1970" t="str">
        <f>VLOOKUP(H1970,[1]CODE_SHEET!$A$2:$G$153,4,FALSE)</f>
        <v>larmarcki</v>
      </c>
      <c r="K1970" s="1">
        <v>10</v>
      </c>
      <c r="L1970" s="1">
        <v>8</v>
      </c>
      <c r="M1970" s="1">
        <v>1</v>
      </c>
      <c r="N1970">
        <f t="shared" si="93"/>
        <v>28.274333882308138</v>
      </c>
      <c r="O1970">
        <v>10</v>
      </c>
      <c r="P1970" t="s">
        <v>29</v>
      </c>
      <c r="Q1970" t="s">
        <v>30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f t="shared" si="92"/>
        <v>0</v>
      </c>
      <c r="Y1970">
        <f t="shared" si="94"/>
        <v>28.274333882308138</v>
      </c>
    </row>
    <row r="1971" spans="1:25">
      <c r="A1971">
        <v>2021</v>
      </c>
      <c r="B1971" t="s">
        <v>88</v>
      </c>
      <c r="C1971">
        <v>29</v>
      </c>
      <c r="D1971" t="s">
        <v>60</v>
      </c>
      <c r="E1971">
        <v>17</v>
      </c>
      <c r="F1971">
        <v>2</v>
      </c>
      <c r="G1971" t="s">
        <v>83</v>
      </c>
      <c r="H1971" t="s">
        <v>56</v>
      </c>
      <c r="I1971" t="str">
        <f>VLOOKUP(H1971,[1]CODE_SHEET!$A$2:$G$153,3,FALSE)</f>
        <v>Madracis</v>
      </c>
      <c r="J1971" t="str">
        <f>VLOOKUP(H1971,[1]CODE_SHEET!$A$2:$G$153,4,FALSE)</f>
        <v>decactis</v>
      </c>
      <c r="K1971" s="1">
        <v>8</v>
      </c>
      <c r="L1971" s="1">
        <v>5</v>
      </c>
      <c r="M1971" s="1">
        <v>3</v>
      </c>
      <c r="N1971">
        <f t="shared" si="93"/>
        <v>61.261056745000964</v>
      </c>
      <c r="O1971">
        <v>10</v>
      </c>
      <c r="P1971" t="s">
        <v>29</v>
      </c>
      <c r="Q1971" t="s">
        <v>30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f t="shared" si="92"/>
        <v>0</v>
      </c>
      <c r="Y1971">
        <f t="shared" si="94"/>
        <v>61.261056745000964</v>
      </c>
    </row>
    <row r="1972" spans="1:25">
      <c r="A1972">
        <v>2021</v>
      </c>
      <c r="B1972" t="s">
        <v>88</v>
      </c>
      <c r="C1972">
        <v>29</v>
      </c>
      <c r="D1972" t="s">
        <v>60</v>
      </c>
      <c r="E1972">
        <v>17</v>
      </c>
      <c r="F1972">
        <v>2</v>
      </c>
      <c r="G1972" t="s">
        <v>83</v>
      </c>
      <c r="H1972" t="s">
        <v>32</v>
      </c>
      <c r="I1972" t="str">
        <f>VLOOKUP(H1972,[1]CODE_SHEET!$A$2:$G$153,3,FALSE)</f>
        <v>Porites</v>
      </c>
      <c r="J1972" t="str">
        <f>VLOOKUP(H1972,[1]CODE_SHEET!$A$2:$G$153,4,FALSE)</f>
        <v>porites</v>
      </c>
      <c r="K1972" s="1">
        <v>8</v>
      </c>
      <c r="L1972" s="1">
        <v>5</v>
      </c>
      <c r="M1972" s="1">
        <v>5</v>
      </c>
      <c r="N1972">
        <f t="shared" si="93"/>
        <v>102.10176124166827</v>
      </c>
      <c r="O1972">
        <v>10</v>
      </c>
      <c r="P1972" t="s">
        <v>29</v>
      </c>
      <c r="Q1972" t="s">
        <v>30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f t="shared" si="92"/>
        <v>0</v>
      </c>
      <c r="Y1972">
        <f t="shared" si="94"/>
        <v>102.10176124166827</v>
      </c>
    </row>
    <row r="1973" spans="1:25">
      <c r="A1973">
        <v>2021</v>
      </c>
      <c r="B1973" t="s">
        <v>88</v>
      </c>
      <c r="C1973">
        <v>29</v>
      </c>
      <c r="D1973" t="s">
        <v>60</v>
      </c>
      <c r="E1973">
        <v>17</v>
      </c>
      <c r="F1973">
        <v>2</v>
      </c>
      <c r="G1973" t="s">
        <v>83</v>
      </c>
      <c r="H1973" t="s">
        <v>42</v>
      </c>
      <c r="I1973" t="str">
        <f>VLOOKUP(H1973,[1]CODE_SHEET!$A$2:$G$153,3,FALSE)</f>
        <v>Agaricia</v>
      </c>
      <c r="J1973" t="str">
        <f>VLOOKUP(H1973,[1]CODE_SHEET!$A$2:$G$153,4,FALSE)</f>
        <v>humilis</v>
      </c>
      <c r="K1973" s="1">
        <v>15</v>
      </c>
      <c r="L1973" s="1">
        <v>10</v>
      </c>
      <c r="M1973" s="1">
        <v>7</v>
      </c>
      <c r="N1973">
        <f t="shared" si="93"/>
        <v>274.88935718910687</v>
      </c>
      <c r="O1973">
        <v>10</v>
      </c>
      <c r="P1973" t="s">
        <v>29</v>
      </c>
      <c r="Q1973" t="s">
        <v>30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f t="shared" si="92"/>
        <v>0</v>
      </c>
      <c r="Y1973">
        <f t="shared" si="94"/>
        <v>274.88935718910687</v>
      </c>
    </row>
    <row r="1974" spans="1:25">
      <c r="A1974">
        <v>2021</v>
      </c>
      <c r="B1974" t="s">
        <v>88</v>
      </c>
      <c r="C1974">
        <v>29</v>
      </c>
      <c r="D1974" t="s">
        <v>60</v>
      </c>
      <c r="E1974">
        <v>17</v>
      </c>
      <c r="F1974">
        <v>2</v>
      </c>
      <c r="G1974" t="s">
        <v>83</v>
      </c>
      <c r="H1974" t="s">
        <v>34</v>
      </c>
      <c r="I1974" t="str">
        <f>VLOOKUP(H1974,[1]CODE_SHEET!$A$2:$G$153,3,FALSE)</f>
        <v>Porites</v>
      </c>
      <c r="J1974" t="str">
        <f>VLOOKUP(H1974,[1]CODE_SHEET!$A$2:$G$153,4,FALSE)</f>
        <v>astreoides</v>
      </c>
      <c r="K1974" s="1">
        <v>12</v>
      </c>
      <c r="L1974" s="1">
        <v>8</v>
      </c>
      <c r="M1974" s="1">
        <v>5</v>
      </c>
      <c r="N1974">
        <f t="shared" si="93"/>
        <v>157.07963267948963</v>
      </c>
      <c r="O1974">
        <v>10</v>
      </c>
      <c r="P1974" t="s">
        <v>29</v>
      </c>
      <c r="Q1974" t="s">
        <v>30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f t="shared" si="92"/>
        <v>0</v>
      </c>
      <c r="Y1974">
        <f t="shared" si="94"/>
        <v>157.07963267948963</v>
      </c>
    </row>
    <row r="1975" spans="1:25">
      <c r="A1975">
        <v>2021</v>
      </c>
      <c r="B1975" t="s">
        <v>88</v>
      </c>
      <c r="C1975">
        <v>29</v>
      </c>
      <c r="D1975" t="s">
        <v>60</v>
      </c>
      <c r="E1975">
        <v>17</v>
      </c>
      <c r="F1975">
        <v>2</v>
      </c>
      <c r="G1975" t="s">
        <v>83</v>
      </c>
      <c r="H1975" t="s">
        <v>34</v>
      </c>
      <c r="I1975" t="str">
        <f>VLOOKUP(H1975,[1]CODE_SHEET!$A$2:$G$153,3,FALSE)</f>
        <v>Porites</v>
      </c>
      <c r="J1975" t="str">
        <f>VLOOKUP(H1975,[1]CODE_SHEET!$A$2:$G$153,4,FALSE)</f>
        <v>astreoides</v>
      </c>
      <c r="K1975" s="1">
        <v>12</v>
      </c>
      <c r="L1975" s="1">
        <v>10</v>
      </c>
      <c r="M1975" s="1">
        <v>5</v>
      </c>
      <c r="N1975">
        <f t="shared" si="93"/>
        <v>172.7875959474386</v>
      </c>
      <c r="O1975">
        <v>10</v>
      </c>
      <c r="P1975" t="s">
        <v>29</v>
      </c>
      <c r="Q1975" t="s">
        <v>30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f t="shared" si="92"/>
        <v>0</v>
      </c>
      <c r="Y1975">
        <f t="shared" si="94"/>
        <v>172.7875959474386</v>
      </c>
    </row>
    <row r="1976" spans="1:25">
      <c r="A1976">
        <v>2021</v>
      </c>
      <c r="B1976" t="s">
        <v>88</v>
      </c>
      <c r="C1976">
        <v>29</v>
      </c>
      <c r="D1976" t="s">
        <v>60</v>
      </c>
      <c r="E1976">
        <v>17</v>
      </c>
      <c r="F1976">
        <v>2</v>
      </c>
      <c r="G1976" t="s">
        <v>83</v>
      </c>
      <c r="H1976" t="s">
        <v>33</v>
      </c>
      <c r="I1976" t="str">
        <f>VLOOKUP(H1976,[1]CODE_SHEET!$A$2:$G$153,3,FALSE)</f>
        <v>Orbicella</v>
      </c>
      <c r="J1976" t="str">
        <f>VLOOKUP(H1976,[1]CODE_SHEET!$A$2:$G$153,4,FALSE)</f>
        <v>annularis</v>
      </c>
      <c r="K1976" s="1">
        <v>10</v>
      </c>
      <c r="L1976" s="1">
        <v>5</v>
      </c>
      <c r="M1976" s="1">
        <v>7</v>
      </c>
      <c r="N1976">
        <f t="shared" si="93"/>
        <v>164.93361431346415</v>
      </c>
      <c r="O1976">
        <v>10</v>
      </c>
      <c r="P1976" t="s">
        <v>29</v>
      </c>
      <c r="Q1976" t="s">
        <v>30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f t="shared" si="92"/>
        <v>0</v>
      </c>
      <c r="Y1976">
        <f t="shared" si="94"/>
        <v>164.93361431346415</v>
      </c>
    </row>
    <row r="1977" spans="1:25">
      <c r="A1977">
        <v>2021</v>
      </c>
      <c r="B1977" t="s">
        <v>88</v>
      </c>
      <c r="C1977">
        <v>29</v>
      </c>
      <c r="D1977" t="s">
        <v>60</v>
      </c>
      <c r="E1977">
        <v>17</v>
      </c>
      <c r="F1977">
        <v>2</v>
      </c>
      <c r="G1977" t="s">
        <v>83</v>
      </c>
      <c r="H1977" t="s">
        <v>40</v>
      </c>
      <c r="I1977" t="str">
        <f>VLOOKUP(H1977,[1]CODE_SHEET!$A$2:$G$153,3,FALSE)</f>
        <v>Siderastrea</v>
      </c>
      <c r="J1977" t="str">
        <f>VLOOKUP(H1977,[1]CODE_SHEET!$A$2:$G$153,4,FALSE)</f>
        <v>siderea</v>
      </c>
      <c r="K1977" s="1">
        <v>38</v>
      </c>
      <c r="L1977" s="1">
        <v>20</v>
      </c>
      <c r="M1977" s="1">
        <v>5</v>
      </c>
      <c r="N1977">
        <f t="shared" si="93"/>
        <v>455.53093477052005</v>
      </c>
      <c r="O1977">
        <v>10</v>
      </c>
      <c r="P1977" t="s">
        <v>29</v>
      </c>
      <c r="Q1977" t="s">
        <v>30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60</v>
      </c>
      <c r="X1977">
        <f t="shared" si="92"/>
        <v>273.31856086231204</v>
      </c>
      <c r="Y1977">
        <f t="shared" si="94"/>
        <v>182.21237390820801</v>
      </c>
    </row>
    <row r="1978" spans="1:25">
      <c r="A1978">
        <v>2021</v>
      </c>
      <c r="B1978" t="s">
        <v>88</v>
      </c>
      <c r="C1978">
        <v>29</v>
      </c>
      <c r="D1978" t="s">
        <v>60</v>
      </c>
      <c r="E1978">
        <v>17</v>
      </c>
      <c r="F1978">
        <v>2</v>
      </c>
      <c r="G1978" t="s">
        <v>83</v>
      </c>
      <c r="H1978" t="s">
        <v>38</v>
      </c>
      <c r="I1978" t="str">
        <f>VLOOKUP(H1978,[1]CODE_SHEET!$A$2:$G$153,3,FALSE)</f>
        <v>Orbicella</v>
      </c>
      <c r="J1978" t="str">
        <f>VLOOKUP(H1978,[1]CODE_SHEET!$A$2:$G$153,4,FALSE)</f>
        <v>faveolata</v>
      </c>
      <c r="K1978" s="1">
        <v>12</v>
      </c>
      <c r="L1978" s="1">
        <v>10</v>
      </c>
      <c r="M1978" s="1">
        <v>15</v>
      </c>
      <c r="N1978">
        <f t="shared" si="93"/>
        <v>518.36278784231581</v>
      </c>
      <c r="O1978">
        <v>10</v>
      </c>
      <c r="P1978" t="s">
        <v>29</v>
      </c>
      <c r="Q1978" t="s">
        <v>30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f t="shared" si="92"/>
        <v>0</v>
      </c>
      <c r="Y1978">
        <f t="shared" si="94"/>
        <v>518.36278784231581</v>
      </c>
    </row>
    <row r="1979" spans="1:25">
      <c r="A1979">
        <v>2021</v>
      </c>
      <c r="B1979" t="s">
        <v>88</v>
      </c>
      <c r="C1979">
        <v>29</v>
      </c>
      <c r="D1979" t="s">
        <v>60</v>
      </c>
      <c r="E1979">
        <v>17</v>
      </c>
      <c r="F1979">
        <v>2</v>
      </c>
      <c r="G1979" t="s">
        <v>83</v>
      </c>
      <c r="H1979" t="s">
        <v>31</v>
      </c>
      <c r="I1979" t="str">
        <f>VLOOKUP(H1979,[1]CODE_SHEET!$A$2:$G$153,3,FALSE)</f>
        <v>Agaricia</v>
      </c>
      <c r="J1979" t="str">
        <f>VLOOKUP(H1979,[1]CODE_SHEET!$A$2:$G$153,4,FALSE)</f>
        <v>agaricites</v>
      </c>
      <c r="K1979" s="1">
        <v>10</v>
      </c>
      <c r="L1979" s="1">
        <v>12</v>
      </c>
      <c r="M1979" s="1">
        <v>5</v>
      </c>
      <c r="N1979">
        <f t="shared" si="93"/>
        <v>172.7875959474386</v>
      </c>
      <c r="O1979">
        <v>10</v>
      </c>
      <c r="P1979" t="s">
        <v>29</v>
      </c>
      <c r="Q1979" t="s">
        <v>30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f t="shared" si="92"/>
        <v>0</v>
      </c>
      <c r="Y1979">
        <f t="shared" si="94"/>
        <v>172.7875959474386</v>
      </c>
    </row>
    <row r="1980" spans="1:25">
      <c r="A1980">
        <v>2021</v>
      </c>
      <c r="B1980" t="s">
        <v>88</v>
      </c>
      <c r="C1980">
        <v>29</v>
      </c>
      <c r="D1980" t="s">
        <v>60</v>
      </c>
      <c r="E1980">
        <v>17</v>
      </c>
      <c r="F1980">
        <v>2</v>
      </c>
      <c r="G1980" t="s">
        <v>83</v>
      </c>
      <c r="H1980" t="s">
        <v>31</v>
      </c>
      <c r="I1980" t="str">
        <f>VLOOKUP(H1980,[1]CODE_SHEET!$A$2:$G$153,3,FALSE)</f>
        <v>Agaricia</v>
      </c>
      <c r="J1980" t="str">
        <f>VLOOKUP(H1980,[1]CODE_SHEET!$A$2:$G$153,4,FALSE)</f>
        <v>agaricites</v>
      </c>
      <c r="K1980" s="1">
        <v>18</v>
      </c>
      <c r="L1980" s="1">
        <v>15</v>
      </c>
      <c r="M1980" s="1">
        <v>21</v>
      </c>
      <c r="N1980">
        <f t="shared" si="93"/>
        <v>1088.5618544688632</v>
      </c>
      <c r="O1980">
        <v>10</v>
      </c>
      <c r="P1980" t="s">
        <v>29</v>
      </c>
      <c r="Q1980" t="s">
        <v>30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f t="shared" si="92"/>
        <v>0</v>
      </c>
      <c r="Y1980">
        <f t="shared" si="94"/>
        <v>1088.5618544688632</v>
      </c>
    </row>
    <row r="1981" spans="1:25">
      <c r="A1981">
        <v>2021</v>
      </c>
      <c r="B1981" t="s">
        <v>88</v>
      </c>
      <c r="C1981">
        <v>29</v>
      </c>
      <c r="D1981" t="s">
        <v>60</v>
      </c>
      <c r="E1981">
        <v>17</v>
      </c>
      <c r="F1981">
        <v>2</v>
      </c>
      <c r="G1981" t="s">
        <v>83</v>
      </c>
      <c r="H1981" t="s">
        <v>31</v>
      </c>
      <c r="I1981" t="str">
        <f>VLOOKUP(H1981,[1]CODE_SHEET!$A$2:$G$153,3,FALSE)</f>
        <v>Agaricia</v>
      </c>
      <c r="J1981" t="str">
        <f>VLOOKUP(H1981,[1]CODE_SHEET!$A$2:$G$153,4,FALSE)</f>
        <v>agaricites</v>
      </c>
      <c r="K1981" s="1">
        <v>10</v>
      </c>
      <c r="L1981" s="1">
        <v>5</v>
      </c>
      <c r="M1981" s="1">
        <v>11</v>
      </c>
      <c r="N1981">
        <f t="shared" si="93"/>
        <v>259.18139392115796</v>
      </c>
      <c r="O1981">
        <v>10</v>
      </c>
      <c r="P1981" t="s">
        <v>29</v>
      </c>
      <c r="Q1981" t="s">
        <v>30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f t="shared" si="92"/>
        <v>0</v>
      </c>
      <c r="Y1981">
        <f t="shared" si="94"/>
        <v>259.18139392115796</v>
      </c>
    </row>
    <row r="1982" spans="1:25">
      <c r="A1982">
        <v>2021</v>
      </c>
      <c r="B1982" t="s">
        <v>88</v>
      </c>
      <c r="C1982">
        <v>29</v>
      </c>
      <c r="D1982" t="s">
        <v>60</v>
      </c>
      <c r="E1982">
        <v>17</v>
      </c>
      <c r="F1982">
        <v>2</v>
      </c>
      <c r="G1982" t="s">
        <v>83</v>
      </c>
      <c r="H1982" t="s">
        <v>42</v>
      </c>
      <c r="I1982" t="str">
        <f>VLOOKUP(H1982,[1]CODE_SHEET!$A$2:$G$153,3,FALSE)</f>
        <v>Agaricia</v>
      </c>
      <c r="J1982" t="str">
        <f>VLOOKUP(H1982,[1]CODE_SHEET!$A$2:$G$153,4,FALSE)</f>
        <v>humilis</v>
      </c>
      <c r="K1982" s="1">
        <v>12</v>
      </c>
      <c r="L1982" s="1">
        <v>8</v>
      </c>
      <c r="M1982" s="1">
        <v>7</v>
      </c>
      <c r="N1982">
        <f t="shared" si="93"/>
        <v>219.91148575128551</v>
      </c>
      <c r="O1982">
        <v>10</v>
      </c>
      <c r="P1982" t="s">
        <v>47</v>
      </c>
      <c r="Q1982" t="s">
        <v>85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10</v>
      </c>
      <c r="X1982">
        <f t="shared" si="92"/>
        <v>21.991148575128552</v>
      </c>
      <c r="Y1982">
        <f t="shared" si="94"/>
        <v>197.92033717615695</v>
      </c>
    </row>
    <row r="1983" spans="1:25">
      <c r="A1983">
        <v>2021</v>
      </c>
      <c r="B1983" t="s">
        <v>88</v>
      </c>
      <c r="C1983">
        <v>29</v>
      </c>
      <c r="D1983" t="s">
        <v>60</v>
      </c>
      <c r="E1983">
        <v>17</v>
      </c>
      <c r="F1983">
        <v>2</v>
      </c>
      <c r="G1983" t="s">
        <v>83</v>
      </c>
      <c r="H1983" t="s">
        <v>34</v>
      </c>
      <c r="I1983" t="str">
        <f>VLOOKUP(H1983,[1]CODE_SHEET!$A$2:$G$153,3,FALSE)</f>
        <v>Porites</v>
      </c>
      <c r="J1983" t="str">
        <f>VLOOKUP(H1983,[1]CODE_SHEET!$A$2:$G$153,4,FALSE)</f>
        <v>astreoides</v>
      </c>
      <c r="K1983" s="1">
        <v>10</v>
      </c>
      <c r="L1983" s="1">
        <v>10</v>
      </c>
      <c r="M1983" s="1">
        <v>5</v>
      </c>
      <c r="N1983">
        <f t="shared" si="93"/>
        <v>157.07963267948966</v>
      </c>
      <c r="O1983">
        <v>10</v>
      </c>
      <c r="P1983" t="s">
        <v>29</v>
      </c>
      <c r="Q1983" t="s">
        <v>30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f t="shared" ref="X1983:X2046" si="95">SUM(U1983:W1983)/100*N1983</f>
        <v>0</v>
      </c>
      <c r="Y1983">
        <f t="shared" si="94"/>
        <v>157.07963267948966</v>
      </c>
    </row>
    <row r="1984" spans="1:25">
      <c r="A1984">
        <v>2021</v>
      </c>
      <c r="B1984" t="s">
        <v>88</v>
      </c>
      <c r="C1984">
        <v>29</v>
      </c>
      <c r="D1984" t="s">
        <v>60</v>
      </c>
      <c r="E1984">
        <v>17</v>
      </c>
      <c r="F1984">
        <v>2</v>
      </c>
      <c r="G1984" t="s">
        <v>83</v>
      </c>
      <c r="H1984" t="s">
        <v>31</v>
      </c>
      <c r="I1984" t="str">
        <f>VLOOKUP(H1984,[1]CODE_SHEET!$A$2:$G$153,3,FALSE)</f>
        <v>Agaricia</v>
      </c>
      <c r="J1984" t="str">
        <f>VLOOKUP(H1984,[1]CODE_SHEET!$A$2:$G$153,4,FALSE)</f>
        <v>agaricites</v>
      </c>
      <c r="K1984" s="1">
        <v>10</v>
      </c>
      <c r="L1984" s="1">
        <v>6</v>
      </c>
      <c r="M1984" s="1">
        <v>6</v>
      </c>
      <c r="N1984">
        <f t="shared" si="93"/>
        <v>150.79644737231007</v>
      </c>
      <c r="O1984">
        <v>10</v>
      </c>
      <c r="P1984" t="s">
        <v>29</v>
      </c>
      <c r="Q1984" t="s">
        <v>30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f t="shared" si="95"/>
        <v>0</v>
      </c>
      <c r="Y1984">
        <f t="shared" si="94"/>
        <v>150.79644737231007</v>
      </c>
    </row>
    <row r="1985" spans="1:25">
      <c r="A1985">
        <v>2021</v>
      </c>
      <c r="B1985" t="s">
        <v>88</v>
      </c>
      <c r="C1985">
        <v>29</v>
      </c>
      <c r="D1985" t="s">
        <v>60</v>
      </c>
      <c r="E1985">
        <v>17</v>
      </c>
      <c r="F1985">
        <v>2</v>
      </c>
      <c r="G1985" t="s">
        <v>83</v>
      </c>
      <c r="H1985" t="s">
        <v>40</v>
      </c>
      <c r="I1985" t="str">
        <f>VLOOKUP(H1985,[1]CODE_SHEET!$A$2:$G$153,3,FALSE)</f>
        <v>Siderastrea</v>
      </c>
      <c r="J1985" t="str">
        <f>VLOOKUP(H1985,[1]CODE_SHEET!$A$2:$G$153,4,FALSE)</f>
        <v>siderea</v>
      </c>
      <c r="K1985" s="1">
        <v>6</v>
      </c>
      <c r="L1985" s="1">
        <v>6</v>
      </c>
      <c r="M1985" s="1">
        <v>1</v>
      </c>
      <c r="N1985">
        <f t="shared" si="93"/>
        <v>18.849555921538759</v>
      </c>
      <c r="O1985">
        <v>10</v>
      </c>
      <c r="P1985" t="s">
        <v>29</v>
      </c>
      <c r="Q1985" t="s">
        <v>30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f t="shared" si="95"/>
        <v>0</v>
      </c>
      <c r="Y1985">
        <f t="shared" si="94"/>
        <v>18.849555921538759</v>
      </c>
    </row>
    <row r="1986" spans="1:25">
      <c r="A1986">
        <v>2021</v>
      </c>
      <c r="B1986" t="s">
        <v>88</v>
      </c>
      <c r="C1986">
        <v>29</v>
      </c>
      <c r="D1986" t="s">
        <v>60</v>
      </c>
      <c r="E1986">
        <v>17</v>
      </c>
      <c r="F1986">
        <v>2</v>
      </c>
      <c r="G1986" t="s">
        <v>83</v>
      </c>
      <c r="H1986" t="s">
        <v>40</v>
      </c>
      <c r="I1986" t="str">
        <f>VLOOKUP(H1986,[1]CODE_SHEET!$A$2:$G$153,3,FALSE)</f>
        <v>Siderastrea</v>
      </c>
      <c r="J1986" t="str">
        <f>VLOOKUP(H1986,[1]CODE_SHEET!$A$2:$G$153,4,FALSE)</f>
        <v>siderea</v>
      </c>
      <c r="K1986" s="1">
        <v>5</v>
      </c>
      <c r="L1986" s="1">
        <v>3</v>
      </c>
      <c r="M1986" s="1">
        <v>1</v>
      </c>
      <c r="N1986">
        <f t="shared" si="93"/>
        <v>12.566370614359172</v>
      </c>
      <c r="O1986">
        <v>10</v>
      </c>
      <c r="P1986" t="s">
        <v>29</v>
      </c>
      <c r="Q1986" t="s">
        <v>30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f t="shared" si="95"/>
        <v>0</v>
      </c>
      <c r="Y1986">
        <f t="shared" si="94"/>
        <v>12.566370614359172</v>
      </c>
    </row>
    <row r="1987" spans="1:25">
      <c r="A1987">
        <v>2021</v>
      </c>
      <c r="B1987" t="s">
        <v>88</v>
      </c>
      <c r="C1987">
        <v>29</v>
      </c>
      <c r="D1987" t="s">
        <v>60</v>
      </c>
      <c r="E1987">
        <v>17</v>
      </c>
      <c r="F1987">
        <v>2</v>
      </c>
      <c r="G1987" t="s">
        <v>83</v>
      </c>
      <c r="H1987" t="s">
        <v>40</v>
      </c>
      <c r="I1987" t="str">
        <f>VLOOKUP(H1987,[1]CODE_SHEET!$A$2:$G$153,3,FALSE)</f>
        <v>Siderastrea</v>
      </c>
      <c r="J1987" t="str">
        <f>VLOOKUP(H1987,[1]CODE_SHEET!$A$2:$G$153,4,FALSE)</f>
        <v>siderea</v>
      </c>
      <c r="K1987" s="1">
        <v>35</v>
      </c>
      <c r="L1987" s="1">
        <v>25</v>
      </c>
      <c r="M1987" s="1">
        <v>18</v>
      </c>
      <c r="N1987">
        <f t="shared" ref="N1987:N2050" si="96">PI()*(K1987/2)*M1987+PI()*(L1987/2)*M1987</f>
        <v>1696.4600329384882</v>
      </c>
      <c r="O1987">
        <v>10</v>
      </c>
      <c r="P1987" t="s">
        <v>29</v>
      </c>
      <c r="Q1987" t="s">
        <v>30</v>
      </c>
      <c r="R1987">
        <v>100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f t="shared" si="95"/>
        <v>0</v>
      </c>
      <c r="Y1987">
        <f t="shared" si="94"/>
        <v>1696.4600329384882</v>
      </c>
    </row>
    <row r="1988" spans="1:25">
      <c r="A1988">
        <v>2021</v>
      </c>
      <c r="B1988" t="s">
        <v>88</v>
      </c>
      <c r="C1988">
        <v>29</v>
      </c>
      <c r="D1988" t="s">
        <v>60</v>
      </c>
      <c r="E1988">
        <v>17</v>
      </c>
      <c r="F1988">
        <v>2</v>
      </c>
      <c r="G1988" t="s">
        <v>83</v>
      </c>
      <c r="H1988" t="s">
        <v>31</v>
      </c>
      <c r="I1988" t="str">
        <f>VLOOKUP(H1988,[1]CODE_SHEET!$A$2:$G$153,3,FALSE)</f>
        <v>Agaricia</v>
      </c>
      <c r="J1988" t="str">
        <f>VLOOKUP(H1988,[1]CODE_SHEET!$A$2:$G$153,4,FALSE)</f>
        <v>agaricites</v>
      </c>
      <c r="K1988" s="1">
        <v>15</v>
      </c>
      <c r="L1988" s="1">
        <v>10</v>
      </c>
      <c r="M1988" s="1">
        <v>11</v>
      </c>
      <c r="N1988">
        <f t="shared" si="96"/>
        <v>431.96898986859651</v>
      </c>
      <c r="O1988">
        <v>10</v>
      </c>
      <c r="P1988" t="s">
        <v>29</v>
      </c>
      <c r="Q1988" t="s">
        <v>30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f t="shared" si="95"/>
        <v>0</v>
      </c>
      <c r="Y1988">
        <f t="shared" si="94"/>
        <v>431.96898986859651</v>
      </c>
    </row>
    <row r="1989" spans="1:25">
      <c r="A1989">
        <v>2021</v>
      </c>
      <c r="B1989" t="s">
        <v>88</v>
      </c>
      <c r="C1989">
        <v>29</v>
      </c>
      <c r="D1989" t="s">
        <v>60</v>
      </c>
      <c r="E1989">
        <v>17</v>
      </c>
      <c r="F1989">
        <v>2</v>
      </c>
      <c r="G1989" t="s">
        <v>83</v>
      </c>
      <c r="H1989" t="s">
        <v>34</v>
      </c>
      <c r="I1989" t="str">
        <f>VLOOKUP(H1989,[1]CODE_SHEET!$A$2:$G$153,3,FALSE)</f>
        <v>Porites</v>
      </c>
      <c r="J1989" t="str">
        <f>VLOOKUP(H1989,[1]CODE_SHEET!$A$2:$G$153,4,FALSE)</f>
        <v>astreoides</v>
      </c>
      <c r="K1989" s="1">
        <v>10</v>
      </c>
      <c r="L1989" s="1">
        <v>8</v>
      </c>
      <c r="M1989" s="1">
        <v>6</v>
      </c>
      <c r="N1989">
        <f t="shared" si="96"/>
        <v>169.64600329384882</v>
      </c>
      <c r="O1989">
        <v>10</v>
      </c>
      <c r="P1989" t="s">
        <v>29</v>
      </c>
      <c r="Q1989" t="s">
        <v>30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f t="shared" si="95"/>
        <v>0</v>
      </c>
      <c r="Y1989">
        <f t="shared" si="94"/>
        <v>169.64600329384882</v>
      </c>
    </row>
    <row r="1990" spans="1:25">
      <c r="A1990">
        <v>2021</v>
      </c>
      <c r="B1990" t="s">
        <v>88</v>
      </c>
      <c r="C1990">
        <v>29</v>
      </c>
      <c r="D1990" t="s">
        <v>60</v>
      </c>
      <c r="E1990">
        <v>17</v>
      </c>
      <c r="F1990">
        <v>2</v>
      </c>
      <c r="G1990" t="s">
        <v>83</v>
      </c>
      <c r="H1990" t="s">
        <v>34</v>
      </c>
      <c r="I1990" t="str">
        <f>VLOOKUP(H1990,[1]CODE_SHEET!$A$2:$G$153,3,FALSE)</f>
        <v>Porites</v>
      </c>
      <c r="J1990" t="str">
        <f>VLOOKUP(H1990,[1]CODE_SHEET!$A$2:$G$153,4,FALSE)</f>
        <v>astreoides</v>
      </c>
      <c r="K1990" s="1">
        <v>12</v>
      </c>
      <c r="L1990" s="1">
        <v>15</v>
      </c>
      <c r="M1990" s="1">
        <v>5</v>
      </c>
      <c r="N1990">
        <f t="shared" si="96"/>
        <v>212.05750411731103</v>
      </c>
      <c r="O1990">
        <v>10</v>
      </c>
      <c r="P1990" t="s">
        <v>29</v>
      </c>
      <c r="Q1990" t="s">
        <v>30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f t="shared" si="95"/>
        <v>0</v>
      </c>
      <c r="Y1990">
        <f t="shared" si="94"/>
        <v>212.05750411731103</v>
      </c>
    </row>
    <row r="1991" spans="1:25">
      <c r="A1991">
        <v>2021</v>
      </c>
      <c r="B1991" t="s">
        <v>88</v>
      </c>
      <c r="C1991">
        <v>29</v>
      </c>
      <c r="D1991" t="s">
        <v>60</v>
      </c>
      <c r="E1991">
        <v>17</v>
      </c>
      <c r="F1991">
        <v>2</v>
      </c>
      <c r="G1991" t="s">
        <v>83</v>
      </c>
      <c r="H1991" t="s">
        <v>43</v>
      </c>
      <c r="I1991" t="str">
        <f>VLOOKUP(H1991,[1]CODE_SHEET!$A$2:$G$153,3,FALSE)</f>
        <v>Eusmilia</v>
      </c>
      <c r="J1991" t="str">
        <f>VLOOKUP(H1991,[1]CODE_SHEET!$A$2:$G$153,4,FALSE)</f>
        <v>fastigiata</v>
      </c>
      <c r="K1991" s="1">
        <v>12</v>
      </c>
      <c r="L1991" s="1">
        <v>8</v>
      </c>
      <c r="M1991" s="1">
        <v>5</v>
      </c>
      <c r="N1991">
        <f t="shared" si="96"/>
        <v>157.07963267948963</v>
      </c>
      <c r="O1991">
        <v>10</v>
      </c>
      <c r="P1991" t="s">
        <v>29</v>
      </c>
      <c r="Q1991" t="s">
        <v>30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f t="shared" si="95"/>
        <v>0</v>
      </c>
      <c r="Y1991">
        <f t="shared" si="94"/>
        <v>157.07963267948963</v>
      </c>
    </row>
    <row r="1992" spans="1:25">
      <c r="A1992">
        <v>2021</v>
      </c>
      <c r="B1992" t="s">
        <v>88</v>
      </c>
      <c r="C1992">
        <v>29</v>
      </c>
      <c r="D1992" t="s">
        <v>60</v>
      </c>
      <c r="E1992">
        <v>17</v>
      </c>
      <c r="F1992">
        <v>2</v>
      </c>
      <c r="G1992" t="s">
        <v>83</v>
      </c>
      <c r="H1992" t="s">
        <v>31</v>
      </c>
      <c r="I1992" t="str">
        <f>VLOOKUP(H1992,[1]CODE_SHEET!$A$2:$G$153,3,FALSE)</f>
        <v>Agaricia</v>
      </c>
      <c r="J1992" t="str">
        <f>VLOOKUP(H1992,[1]CODE_SHEET!$A$2:$G$153,4,FALSE)</f>
        <v>agaricites</v>
      </c>
      <c r="K1992" s="1">
        <v>8</v>
      </c>
      <c r="L1992" s="1">
        <v>8</v>
      </c>
      <c r="M1992" s="1">
        <v>6</v>
      </c>
      <c r="N1992">
        <f t="shared" si="96"/>
        <v>150.79644737231007</v>
      </c>
      <c r="O1992">
        <v>10</v>
      </c>
      <c r="P1992" t="s">
        <v>29</v>
      </c>
      <c r="Q1992" t="s">
        <v>30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f t="shared" si="95"/>
        <v>0</v>
      </c>
      <c r="Y1992">
        <f t="shared" si="94"/>
        <v>150.79644737231007</v>
      </c>
    </row>
    <row r="1993" spans="1:25">
      <c r="A1993">
        <v>2021</v>
      </c>
      <c r="B1993" t="s">
        <v>88</v>
      </c>
      <c r="C1993">
        <v>29</v>
      </c>
      <c r="D1993" t="s">
        <v>60</v>
      </c>
      <c r="E1993">
        <v>17</v>
      </c>
      <c r="F1993">
        <v>2</v>
      </c>
      <c r="G1993" t="s">
        <v>83</v>
      </c>
      <c r="H1993" t="s">
        <v>34</v>
      </c>
      <c r="I1993" t="str">
        <f>VLOOKUP(H1993,[1]CODE_SHEET!$A$2:$G$153,3,FALSE)</f>
        <v>Porites</v>
      </c>
      <c r="J1993" t="str">
        <f>VLOOKUP(H1993,[1]CODE_SHEET!$A$2:$G$153,4,FALSE)</f>
        <v>astreoides</v>
      </c>
      <c r="K1993" s="1">
        <v>26</v>
      </c>
      <c r="L1993" s="1">
        <v>15</v>
      </c>
      <c r="M1993" s="1">
        <v>5</v>
      </c>
      <c r="N1993">
        <f t="shared" si="96"/>
        <v>322.01324699295378</v>
      </c>
      <c r="O1993">
        <v>10</v>
      </c>
      <c r="P1993" t="s">
        <v>29</v>
      </c>
      <c r="Q1993" t="s">
        <v>30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f t="shared" si="95"/>
        <v>0</v>
      </c>
      <c r="Y1993">
        <f t="shared" si="94"/>
        <v>322.01324699295378</v>
      </c>
    </row>
    <row r="1994" spans="1:25">
      <c r="A1994">
        <v>2021</v>
      </c>
      <c r="B1994" t="s">
        <v>88</v>
      </c>
      <c r="C1994">
        <v>29</v>
      </c>
      <c r="D1994" t="s">
        <v>60</v>
      </c>
      <c r="E1994">
        <v>17</v>
      </c>
      <c r="F1994">
        <v>2</v>
      </c>
      <c r="G1994" t="s">
        <v>83</v>
      </c>
      <c r="H1994" t="s">
        <v>45</v>
      </c>
      <c r="I1994" t="str">
        <f>VLOOKUP(H1994,[1]CODE_SHEET!$A$2:$G$153,3,FALSE)</f>
        <v>Porites</v>
      </c>
      <c r="J1994" t="str">
        <f>VLOOKUP(H1994,[1]CODE_SHEET!$A$2:$G$153,4,FALSE)</f>
        <v>furcata</v>
      </c>
      <c r="K1994" s="1">
        <v>60</v>
      </c>
      <c r="L1994" s="1">
        <v>35</v>
      </c>
      <c r="M1994" s="1">
        <v>21</v>
      </c>
      <c r="N1994">
        <f t="shared" si="96"/>
        <v>3133.7386719558185</v>
      </c>
      <c r="O1994">
        <v>10</v>
      </c>
      <c r="P1994" t="s">
        <v>29</v>
      </c>
      <c r="Q1994" t="s">
        <v>30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60</v>
      </c>
      <c r="X1994">
        <f t="shared" si="95"/>
        <v>1880.2432031734911</v>
      </c>
      <c r="Y1994">
        <f t="shared" si="94"/>
        <v>1253.4954687823274</v>
      </c>
    </row>
    <row r="1995" spans="1:25">
      <c r="A1995">
        <v>2021</v>
      </c>
      <c r="B1995" t="s">
        <v>88</v>
      </c>
      <c r="C1995">
        <v>29</v>
      </c>
      <c r="D1995" t="s">
        <v>60</v>
      </c>
      <c r="E1995">
        <v>17</v>
      </c>
      <c r="F1995">
        <v>2</v>
      </c>
      <c r="G1995" t="s">
        <v>83</v>
      </c>
      <c r="H1995" t="s">
        <v>38</v>
      </c>
      <c r="I1995" t="str">
        <f>VLOOKUP(H1995,[1]CODE_SHEET!$A$2:$G$153,3,FALSE)</f>
        <v>Orbicella</v>
      </c>
      <c r="J1995" t="str">
        <f>VLOOKUP(H1995,[1]CODE_SHEET!$A$2:$G$153,4,FALSE)</f>
        <v>faveolata</v>
      </c>
      <c r="K1995" s="1">
        <v>37</v>
      </c>
      <c r="L1995" s="1">
        <v>22</v>
      </c>
      <c r="M1995" s="1">
        <v>25</v>
      </c>
      <c r="N1995">
        <f t="shared" si="96"/>
        <v>2316.9245820224724</v>
      </c>
      <c r="O1995">
        <v>10</v>
      </c>
      <c r="P1995" t="s">
        <v>29</v>
      </c>
      <c r="Q1995" t="s">
        <v>30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25</v>
      </c>
      <c r="X1995">
        <f t="shared" si="95"/>
        <v>579.23114550561809</v>
      </c>
      <c r="Y1995">
        <f t="shared" si="94"/>
        <v>1737.6934365168543</v>
      </c>
    </row>
    <row r="1996" spans="1:25">
      <c r="A1996">
        <v>2021</v>
      </c>
      <c r="B1996" t="s">
        <v>88</v>
      </c>
      <c r="C1996">
        <v>29</v>
      </c>
      <c r="D1996" t="s">
        <v>60</v>
      </c>
      <c r="E1996">
        <v>17</v>
      </c>
      <c r="F1996">
        <v>2</v>
      </c>
      <c r="G1996" t="s">
        <v>83</v>
      </c>
      <c r="H1996" t="s">
        <v>34</v>
      </c>
      <c r="I1996" t="str">
        <f>VLOOKUP(H1996,[1]CODE_SHEET!$A$2:$G$153,3,FALSE)</f>
        <v>Porites</v>
      </c>
      <c r="J1996" t="str">
        <f>VLOOKUP(H1996,[1]CODE_SHEET!$A$2:$G$153,4,FALSE)</f>
        <v>astreoides</v>
      </c>
      <c r="K1996" s="1">
        <v>10</v>
      </c>
      <c r="L1996" s="1">
        <v>5</v>
      </c>
      <c r="M1996" s="1">
        <v>5</v>
      </c>
      <c r="N1996">
        <f t="shared" si="96"/>
        <v>117.80972450961724</v>
      </c>
      <c r="O1996">
        <v>10</v>
      </c>
      <c r="P1996" t="s">
        <v>29</v>
      </c>
      <c r="Q1996" t="s">
        <v>30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f t="shared" si="95"/>
        <v>0</v>
      </c>
      <c r="Y1996">
        <f t="shared" si="94"/>
        <v>117.80972450961724</v>
      </c>
    </row>
    <row r="1997" spans="1:25">
      <c r="A1997">
        <v>2021</v>
      </c>
      <c r="B1997" t="s">
        <v>88</v>
      </c>
      <c r="C1997">
        <v>29</v>
      </c>
      <c r="D1997" t="s">
        <v>60</v>
      </c>
      <c r="E1997">
        <v>17</v>
      </c>
      <c r="F1997">
        <v>2</v>
      </c>
      <c r="G1997" t="s">
        <v>83</v>
      </c>
      <c r="H1997" t="s">
        <v>38</v>
      </c>
      <c r="I1997" t="str">
        <f>VLOOKUP(H1997,[1]CODE_SHEET!$A$2:$G$153,3,FALSE)</f>
        <v>Orbicella</v>
      </c>
      <c r="J1997" t="str">
        <f>VLOOKUP(H1997,[1]CODE_SHEET!$A$2:$G$153,4,FALSE)</f>
        <v>faveolata</v>
      </c>
      <c r="K1997" s="1">
        <v>18</v>
      </c>
      <c r="L1997" s="1">
        <v>12</v>
      </c>
      <c r="M1997" s="1">
        <v>12</v>
      </c>
      <c r="N1997">
        <f t="shared" si="96"/>
        <v>565.48667764616278</v>
      </c>
      <c r="O1997">
        <v>10</v>
      </c>
      <c r="P1997" t="s">
        <v>29</v>
      </c>
      <c r="Q1997" t="s">
        <v>30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f t="shared" si="95"/>
        <v>0</v>
      </c>
      <c r="Y1997">
        <f t="shared" si="94"/>
        <v>565.48667764616278</v>
      </c>
    </row>
    <row r="1998" spans="1:25">
      <c r="A1998">
        <v>2021</v>
      </c>
      <c r="B1998" t="s">
        <v>88</v>
      </c>
      <c r="C1998">
        <v>29</v>
      </c>
      <c r="D1998" t="s">
        <v>60</v>
      </c>
      <c r="E1998">
        <v>17</v>
      </c>
      <c r="F1998">
        <v>2</v>
      </c>
      <c r="G1998" t="s">
        <v>83</v>
      </c>
      <c r="H1998" t="s">
        <v>31</v>
      </c>
      <c r="I1998" t="str">
        <f>VLOOKUP(H1998,[1]CODE_SHEET!$A$2:$G$153,3,FALSE)</f>
        <v>Agaricia</v>
      </c>
      <c r="J1998" t="str">
        <f>VLOOKUP(H1998,[1]CODE_SHEET!$A$2:$G$153,4,FALSE)</f>
        <v>agaricites</v>
      </c>
      <c r="K1998" s="1">
        <v>15</v>
      </c>
      <c r="L1998" s="1">
        <v>18</v>
      </c>
      <c r="M1998" s="1">
        <v>19</v>
      </c>
      <c r="N1998">
        <f t="shared" si="96"/>
        <v>984.88929690040004</v>
      </c>
      <c r="O1998">
        <v>10</v>
      </c>
      <c r="P1998" t="s">
        <v>29</v>
      </c>
      <c r="Q1998" t="s">
        <v>30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f t="shared" si="95"/>
        <v>0</v>
      </c>
      <c r="Y1998">
        <f t="shared" si="94"/>
        <v>984.88929690040004</v>
      </c>
    </row>
    <row r="1999" spans="1:25">
      <c r="A1999">
        <v>2021</v>
      </c>
      <c r="B1999" t="s">
        <v>88</v>
      </c>
      <c r="C1999">
        <v>29</v>
      </c>
      <c r="D1999" t="s">
        <v>60</v>
      </c>
      <c r="E1999">
        <v>17</v>
      </c>
      <c r="F1999">
        <v>2</v>
      </c>
      <c r="G1999" t="s">
        <v>83</v>
      </c>
      <c r="H1999" t="s">
        <v>31</v>
      </c>
      <c r="I1999" t="str">
        <f>VLOOKUP(H1999,[1]CODE_SHEET!$A$2:$G$153,3,FALSE)</f>
        <v>Agaricia</v>
      </c>
      <c r="J1999" t="str">
        <f>VLOOKUP(H1999,[1]CODE_SHEET!$A$2:$G$153,4,FALSE)</f>
        <v>agaricites</v>
      </c>
      <c r="K1999" s="1">
        <v>12</v>
      </c>
      <c r="L1999" s="1">
        <v>10</v>
      </c>
      <c r="M1999" s="1">
        <v>2</v>
      </c>
      <c r="N1999">
        <f t="shared" si="96"/>
        <v>69.115038378975441</v>
      </c>
      <c r="O1999">
        <v>10</v>
      </c>
      <c r="P1999" t="s">
        <v>29</v>
      </c>
      <c r="Q1999" t="s">
        <v>30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f t="shared" si="95"/>
        <v>0</v>
      </c>
      <c r="Y1999">
        <f t="shared" si="94"/>
        <v>69.115038378975441</v>
      </c>
    </row>
    <row r="2000" spans="1:25">
      <c r="A2000">
        <v>2021</v>
      </c>
      <c r="B2000" t="s">
        <v>88</v>
      </c>
      <c r="C2000">
        <v>29</v>
      </c>
      <c r="D2000" t="s">
        <v>60</v>
      </c>
      <c r="E2000">
        <v>17</v>
      </c>
      <c r="F2000">
        <v>2</v>
      </c>
      <c r="G2000" t="s">
        <v>83</v>
      </c>
      <c r="H2000" t="s">
        <v>31</v>
      </c>
      <c r="I2000" t="str">
        <f>VLOOKUP(H2000,[1]CODE_SHEET!$A$2:$G$153,3,FALSE)</f>
        <v>Agaricia</v>
      </c>
      <c r="J2000" t="str">
        <f>VLOOKUP(H2000,[1]CODE_SHEET!$A$2:$G$153,4,FALSE)</f>
        <v>agaricites</v>
      </c>
      <c r="K2000" s="1">
        <v>15</v>
      </c>
      <c r="L2000" s="1">
        <v>13</v>
      </c>
      <c r="M2000" s="1">
        <v>11</v>
      </c>
      <c r="N2000">
        <f t="shared" si="96"/>
        <v>483.80526865282815</v>
      </c>
      <c r="O2000">
        <v>10</v>
      </c>
      <c r="P2000" t="s">
        <v>29</v>
      </c>
      <c r="Q2000" t="s">
        <v>30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f t="shared" si="95"/>
        <v>0</v>
      </c>
      <c r="Y2000">
        <f t="shared" si="94"/>
        <v>483.80526865282815</v>
      </c>
    </row>
    <row r="2001" spans="1:25">
      <c r="A2001">
        <v>2021</v>
      </c>
      <c r="B2001" t="s">
        <v>88</v>
      </c>
      <c r="C2001">
        <v>29</v>
      </c>
      <c r="D2001" t="s">
        <v>60</v>
      </c>
      <c r="E2001">
        <v>17</v>
      </c>
      <c r="F2001">
        <v>2</v>
      </c>
      <c r="G2001" t="s">
        <v>83</v>
      </c>
      <c r="H2001" t="s">
        <v>31</v>
      </c>
      <c r="I2001" t="str">
        <f>VLOOKUP(H2001,[1]CODE_SHEET!$A$2:$G$153,3,FALSE)</f>
        <v>Agaricia</v>
      </c>
      <c r="J2001" t="str">
        <f>VLOOKUP(H2001,[1]CODE_SHEET!$A$2:$G$153,4,FALSE)</f>
        <v>agaricites</v>
      </c>
      <c r="K2001" s="1">
        <v>8</v>
      </c>
      <c r="L2001" s="1">
        <v>6</v>
      </c>
      <c r="M2001" s="1">
        <v>1</v>
      </c>
      <c r="N2001">
        <f t="shared" si="96"/>
        <v>21.991148575128552</v>
      </c>
      <c r="O2001">
        <v>10</v>
      </c>
      <c r="P2001" t="s">
        <v>29</v>
      </c>
      <c r="Q2001" t="s">
        <v>30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f t="shared" si="95"/>
        <v>0</v>
      </c>
      <c r="Y2001">
        <f t="shared" si="94"/>
        <v>21.991148575128552</v>
      </c>
    </row>
    <row r="2002" spans="1:25">
      <c r="A2002">
        <v>2021</v>
      </c>
      <c r="B2002" t="s">
        <v>88</v>
      </c>
      <c r="C2002">
        <v>29</v>
      </c>
      <c r="D2002" t="s">
        <v>60</v>
      </c>
      <c r="E2002">
        <v>17</v>
      </c>
      <c r="F2002">
        <v>2</v>
      </c>
      <c r="G2002" t="s">
        <v>83</v>
      </c>
      <c r="H2002" t="s">
        <v>31</v>
      </c>
      <c r="I2002" t="str">
        <f>VLOOKUP(H2002,[1]CODE_SHEET!$A$2:$G$153,3,FALSE)</f>
        <v>Agaricia</v>
      </c>
      <c r="J2002" t="str">
        <f>VLOOKUP(H2002,[1]CODE_SHEET!$A$2:$G$153,4,FALSE)</f>
        <v>agaricites</v>
      </c>
      <c r="K2002" s="1">
        <v>22</v>
      </c>
      <c r="L2002" s="1">
        <v>8</v>
      </c>
      <c r="M2002" s="1">
        <v>11</v>
      </c>
      <c r="N2002">
        <f t="shared" si="96"/>
        <v>518.36278784231581</v>
      </c>
      <c r="O2002">
        <v>10</v>
      </c>
      <c r="P2002" t="s">
        <v>29</v>
      </c>
      <c r="Q2002" t="s">
        <v>30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f t="shared" si="95"/>
        <v>0</v>
      </c>
      <c r="Y2002">
        <f t="shared" si="94"/>
        <v>518.36278784231581</v>
      </c>
    </row>
    <row r="2003" spans="1:25">
      <c r="A2003">
        <v>2021</v>
      </c>
      <c r="B2003" t="s">
        <v>88</v>
      </c>
      <c r="C2003">
        <v>29</v>
      </c>
      <c r="D2003" t="s">
        <v>60</v>
      </c>
      <c r="E2003">
        <v>17</v>
      </c>
      <c r="F2003">
        <v>2</v>
      </c>
      <c r="G2003" t="s">
        <v>83</v>
      </c>
      <c r="H2003" t="s">
        <v>31</v>
      </c>
      <c r="I2003" t="str">
        <f>VLOOKUP(H2003,[1]CODE_SHEET!$A$2:$G$153,3,FALSE)</f>
        <v>Agaricia</v>
      </c>
      <c r="J2003" t="str">
        <f>VLOOKUP(H2003,[1]CODE_SHEET!$A$2:$G$153,4,FALSE)</f>
        <v>agaricites</v>
      </c>
      <c r="K2003" s="1">
        <v>25</v>
      </c>
      <c r="L2003" s="1">
        <v>30</v>
      </c>
      <c r="M2003" s="1">
        <v>21</v>
      </c>
      <c r="N2003">
        <f t="shared" si="96"/>
        <v>1814.2697574481053</v>
      </c>
      <c r="O2003">
        <v>10</v>
      </c>
      <c r="P2003" t="s">
        <v>29</v>
      </c>
      <c r="Q2003" t="s">
        <v>30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f t="shared" si="95"/>
        <v>0</v>
      </c>
      <c r="Y2003">
        <f t="shared" si="94"/>
        <v>1814.2697574481053</v>
      </c>
    </row>
    <row r="2004" spans="1:25">
      <c r="A2004">
        <v>2021</v>
      </c>
      <c r="B2004" t="s">
        <v>88</v>
      </c>
      <c r="C2004">
        <v>29</v>
      </c>
      <c r="D2004" t="s">
        <v>60</v>
      </c>
      <c r="E2004">
        <v>17</v>
      </c>
      <c r="F2004">
        <v>2</v>
      </c>
      <c r="G2004" t="s">
        <v>83</v>
      </c>
      <c r="H2004" t="s">
        <v>31</v>
      </c>
      <c r="I2004" t="str">
        <f>VLOOKUP(H2004,[1]CODE_SHEET!$A$2:$G$153,3,FALSE)</f>
        <v>Agaricia</v>
      </c>
      <c r="J2004" t="str">
        <f>VLOOKUP(H2004,[1]CODE_SHEET!$A$2:$G$153,4,FALSE)</f>
        <v>agaricites</v>
      </c>
      <c r="K2004" s="1">
        <v>20</v>
      </c>
      <c r="L2004" s="1">
        <v>10</v>
      </c>
      <c r="M2004" s="1">
        <v>15</v>
      </c>
      <c r="N2004">
        <f t="shared" si="96"/>
        <v>706.85834705770344</v>
      </c>
      <c r="O2004">
        <v>10</v>
      </c>
      <c r="P2004" t="s">
        <v>29</v>
      </c>
      <c r="Q2004" t="s">
        <v>30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f t="shared" si="95"/>
        <v>0</v>
      </c>
      <c r="Y2004">
        <f t="shared" si="94"/>
        <v>706.85834705770344</v>
      </c>
    </row>
    <row r="2005" spans="1:25">
      <c r="A2005">
        <v>2021</v>
      </c>
      <c r="B2005" t="s">
        <v>88</v>
      </c>
      <c r="C2005">
        <v>29</v>
      </c>
      <c r="D2005" t="s">
        <v>60</v>
      </c>
      <c r="E2005">
        <v>17</v>
      </c>
      <c r="F2005">
        <v>2</v>
      </c>
      <c r="G2005" t="s">
        <v>83</v>
      </c>
      <c r="H2005" t="s">
        <v>31</v>
      </c>
      <c r="I2005" t="str">
        <f>VLOOKUP(H2005,[1]CODE_SHEET!$A$2:$G$153,3,FALSE)</f>
        <v>Agaricia</v>
      </c>
      <c r="J2005" t="str">
        <f>VLOOKUP(H2005,[1]CODE_SHEET!$A$2:$G$153,4,FALSE)</f>
        <v>agaricites</v>
      </c>
      <c r="K2005" s="1">
        <v>10</v>
      </c>
      <c r="L2005" s="1">
        <v>10</v>
      </c>
      <c r="M2005" s="1">
        <v>8</v>
      </c>
      <c r="N2005">
        <f t="shared" si="96"/>
        <v>251.32741228718345</v>
      </c>
      <c r="O2005">
        <v>10</v>
      </c>
      <c r="P2005" t="s">
        <v>29</v>
      </c>
      <c r="Q2005" t="s">
        <v>30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f t="shared" si="95"/>
        <v>0</v>
      </c>
      <c r="Y2005">
        <f t="shared" si="94"/>
        <v>251.32741228718345</v>
      </c>
    </row>
    <row r="2006" spans="1:25">
      <c r="A2006">
        <v>2021</v>
      </c>
      <c r="B2006" t="s">
        <v>88</v>
      </c>
      <c r="C2006">
        <v>29</v>
      </c>
      <c r="D2006" t="s">
        <v>60</v>
      </c>
      <c r="E2006">
        <v>17</v>
      </c>
      <c r="F2006">
        <v>2</v>
      </c>
      <c r="G2006" t="s">
        <v>83</v>
      </c>
      <c r="H2006" t="s">
        <v>31</v>
      </c>
      <c r="I2006" t="str">
        <f>VLOOKUP(H2006,[1]CODE_SHEET!$A$2:$G$153,3,FALSE)</f>
        <v>Agaricia</v>
      </c>
      <c r="J2006" t="str">
        <f>VLOOKUP(H2006,[1]CODE_SHEET!$A$2:$G$153,4,FALSE)</f>
        <v>agaricites</v>
      </c>
      <c r="K2006" s="1">
        <v>24</v>
      </c>
      <c r="L2006" s="1">
        <v>15</v>
      </c>
      <c r="M2006" s="1">
        <v>15</v>
      </c>
      <c r="N2006">
        <f t="shared" si="96"/>
        <v>918.9158511750145</v>
      </c>
      <c r="O2006">
        <v>10</v>
      </c>
      <c r="P2006" t="s">
        <v>29</v>
      </c>
      <c r="Q2006" t="s">
        <v>30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35</v>
      </c>
      <c r="X2006">
        <f t="shared" si="95"/>
        <v>321.62054791125507</v>
      </c>
      <c r="Y2006">
        <f t="shared" si="94"/>
        <v>597.29530326375948</v>
      </c>
    </row>
    <row r="2007" spans="1:25">
      <c r="A2007">
        <v>2021</v>
      </c>
      <c r="B2007" t="s">
        <v>88</v>
      </c>
      <c r="C2007">
        <v>29</v>
      </c>
      <c r="D2007" t="s">
        <v>60</v>
      </c>
      <c r="E2007">
        <v>17</v>
      </c>
      <c r="F2007">
        <v>2</v>
      </c>
      <c r="G2007" t="s">
        <v>83</v>
      </c>
      <c r="H2007" t="s">
        <v>31</v>
      </c>
      <c r="I2007" t="str">
        <f>VLOOKUP(H2007,[1]CODE_SHEET!$A$2:$G$153,3,FALSE)</f>
        <v>Agaricia</v>
      </c>
      <c r="J2007" t="str">
        <f>VLOOKUP(H2007,[1]CODE_SHEET!$A$2:$G$153,4,FALSE)</f>
        <v>agaricites</v>
      </c>
      <c r="K2007" s="1">
        <v>12</v>
      </c>
      <c r="L2007" s="1">
        <v>5</v>
      </c>
      <c r="M2007" s="1">
        <v>11</v>
      </c>
      <c r="N2007">
        <f t="shared" si="96"/>
        <v>293.73891311064568</v>
      </c>
      <c r="O2007">
        <v>10</v>
      </c>
      <c r="P2007" t="s">
        <v>29</v>
      </c>
      <c r="Q2007" t="s">
        <v>30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f t="shared" si="95"/>
        <v>0</v>
      </c>
      <c r="Y2007">
        <f t="shared" si="94"/>
        <v>293.73891311064568</v>
      </c>
    </row>
    <row r="2008" spans="1:25">
      <c r="A2008">
        <v>2021</v>
      </c>
      <c r="B2008" t="s">
        <v>88</v>
      </c>
      <c r="C2008">
        <v>29</v>
      </c>
      <c r="D2008" t="s">
        <v>60</v>
      </c>
      <c r="E2008">
        <v>17</v>
      </c>
      <c r="F2008">
        <v>2</v>
      </c>
      <c r="G2008" t="s">
        <v>83</v>
      </c>
      <c r="H2008" t="s">
        <v>42</v>
      </c>
      <c r="I2008" t="str">
        <f>VLOOKUP(H2008,[1]CODE_SHEET!$A$2:$G$153,3,FALSE)</f>
        <v>Agaricia</v>
      </c>
      <c r="J2008" t="str">
        <f>VLOOKUP(H2008,[1]CODE_SHEET!$A$2:$G$153,4,FALSE)</f>
        <v>humilis</v>
      </c>
      <c r="K2008" s="1">
        <v>8</v>
      </c>
      <c r="L2008" s="1">
        <v>5</v>
      </c>
      <c r="M2008" s="1">
        <v>2</v>
      </c>
      <c r="N2008">
        <f t="shared" si="96"/>
        <v>40.840704496667314</v>
      </c>
      <c r="O2008">
        <v>10</v>
      </c>
      <c r="P2008" t="s">
        <v>29</v>
      </c>
      <c r="Q2008" t="s">
        <v>30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f t="shared" si="95"/>
        <v>0</v>
      </c>
      <c r="Y2008">
        <f t="shared" si="94"/>
        <v>40.840704496667314</v>
      </c>
    </row>
    <row r="2009" spans="1:25">
      <c r="A2009">
        <v>2021</v>
      </c>
      <c r="B2009" t="s">
        <v>88</v>
      </c>
      <c r="C2009">
        <v>29</v>
      </c>
      <c r="D2009" t="s">
        <v>60</v>
      </c>
      <c r="E2009">
        <v>17</v>
      </c>
      <c r="F2009">
        <v>2</v>
      </c>
      <c r="G2009" t="s">
        <v>83</v>
      </c>
      <c r="H2009" t="s">
        <v>32</v>
      </c>
      <c r="I2009" t="str">
        <f>VLOOKUP(H2009,[1]CODE_SHEET!$A$2:$G$153,3,FALSE)</f>
        <v>Porites</v>
      </c>
      <c r="J2009" t="str">
        <f>VLOOKUP(H2009,[1]CODE_SHEET!$A$2:$G$153,4,FALSE)</f>
        <v>porites</v>
      </c>
      <c r="K2009" s="1">
        <v>10</v>
      </c>
      <c r="L2009" s="1">
        <v>8</v>
      </c>
      <c r="M2009" s="1">
        <v>5</v>
      </c>
      <c r="N2009">
        <f t="shared" si="96"/>
        <v>141.37166941154069</v>
      </c>
      <c r="O2009">
        <v>10</v>
      </c>
      <c r="P2009" t="s">
        <v>29</v>
      </c>
      <c r="Q2009" t="s">
        <v>30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f t="shared" si="95"/>
        <v>0</v>
      </c>
      <c r="Y2009">
        <f t="shared" si="94"/>
        <v>141.37166941154069</v>
      </c>
    </row>
    <row r="2010" spans="1:25">
      <c r="A2010">
        <v>2021</v>
      </c>
      <c r="B2010" t="s">
        <v>88</v>
      </c>
      <c r="C2010">
        <v>29</v>
      </c>
      <c r="D2010" t="s">
        <v>60</v>
      </c>
      <c r="E2010">
        <v>17</v>
      </c>
      <c r="F2010">
        <v>2</v>
      </c>
      <c r="G2010" t="s">
        <v>83</v>
      </c>
      <c r="H2010" t="s">
        <v>31</v>
      </c>
      <c r="I2010" t="str">
        <f>VLOOKUP(H2010,[1]CODE_SHEET!$A$2:$G$153,3,FALSE)</f>
        <v>Agaricia</v>
      </c>
      <c r="J2010" t="str">
        <f>VLOOKUP(H2010,[1]CODE_SHEET!$A$2:$G$153,4,FALSE)</f>
        <v>agaricites</v>
      </c>
      <c r="K2010" s="1">
        <v>10</v>
      </c>
      <c r="L2010" s="1">
        <v>10</v>
      </c>
      <c r="M2010" s="1">
        <v>1</v>
      </c>
      <c r="N2010">
        <f t="shared" si="96"/>
        <v>31.415926535897931</v>
      </c>
      <c r="O2010">
        <v>10</v>
      </c>
      <c r="P2010" t="s">
        <v>29</v>
      </c>
      <c r="Q2010" t="s">
        <v>30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f t="shared" si="95"/>
        <v>0</v>
      </c>
      <c r="Y2010">
        <f t="shared" si="94"/>
        <v>31.415926535897931</v>
      </c>
    </row>
    <row r="2011" spans="1:25">
      <c r="A2011">
        <v>2021</v>
      </c>
      <c r="B2011" t="s">
        <v>88</v>
      </c>
      <c r="C2011">
        <v>29</v>
      </c>
      <c r="D2011" t="s">
        <v>60</v>
      </c>
      <c r="E2011">
        <v>17</v>
      </c>
      <c r="F2011">
        <v>2</v>
      </c>
      <c r="G2011" t="s">
        <v>83</v>
      </c>
      <c r="H2011" t="s">
        <v>46</v>
      </c>
      <c r="I2011" t="str">
        <f>VLOOKUP(H2011,[1]CODE_SHEET!$A$2:$G$153,3,FALSE)</f>
        <v>Leptoseris</v>
      </c>
      <c r="J2011" t="str">
        <f>VLOOKUP(H2011,[1]CODE_SHEET!$A$2:$G$153,4,FALSE)</f>
        <v>cucullatta</v>
      </c>
      <c r="K2011" s="1">
        <v>18</v>
      </c>
      <c r="L2011" s="1">
        <v>15</v>
      </c>
      <c r="M2011" s="1">
        <v>3</v>
      </c>
      <c r="N2011">
        <f t="shared" si="96"/>
        <v>155.50883635269474</v>
      </c>
      <c r="O2011">
        <v>10</v>
      </c>
      <c r="P2011" t="s">
        <v>29</v>
      </c>
      <c r="Q2011" t="s">
        <v>30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f t="shared" si="95"/>
        <v>0</v>
      </c>
      <c r="Y2011">
        <f t="shared" si="94"/>
        <v>155.50883635269474</v>
      </c>
    </row>
    <row r="2012" spans="1:25">
      <c r="A2012">
        <v>2021</v>
      </c>
      <c r="B2012" t="s">
        <v>88</v>
      </c>
      <c r="C2012">
        <v>29</v>
      </c>
      <c r="D2012" t="s">
        <v>60</v>
      </c>
      <c r="E2012">
        <v>17</v>
      </c>
      <c r="F2012">
        <v>2</v>
      </c>
      <c r="G2012" t="s">
        <v>83</v>
      </c>
      <c r="H2012" t="s">
        <v>34</v>
      </c>
      <c r="I2012" t="str">
        <f>VLOOKUP(H2012,[1]CODE_SHEET!$A$2:$G$153,3,FALSE)</f>
        <v>Porites</v>
      </c>
      <c r="J2012" t="str">
        <f>VLOOKUP(H2012,[1]CODE_SHEET!$A$2:$G$153,4,FALSE)</f>
        <v>astreoides</v>
      </c>
      <c r="K2012" s="1">
        <v>8</v>
      </c>
      <c r="L2012" s="1">
        <v>8</v>
      </c>
      <c r="M2012" s="1">
        <v>11</v>
      </c>
      <c r="N2012">
        <f t="shared" si="96"/>
        <v>276.46015351590177</v>
      </c>
      <c r="O2012">
        <v>10</v>
      </c>
      <c r="P2012" t="s">
        <v>29</v>
      </c>
      <c r="Q2012" t="s">
        <v>30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f t="shared" si="95"/>
        <v>0</v>
      </c>
      <c r="Y2012">
        <f t="shared" si="94"/>
        <v>276.46015351590177</v>
      </c>
    </row>
    <row r="2013" spans="1:25">
      <c r="A2013">
        <v>2021</v>
      </c>
      <c r="B2013" t="s">
        <v>88</v>
      </c>
      <c r="C2013">
        <v>29</v>
      </c>
      <c r="D2013" t="s">
        <v>60</v>
      </c>
      <c r="E2013">
        <v>17</v>
      </c>
      <c r="F2013">
        <v>2</v>
      </c>
      <c r="G2013" t="s">
        <v>83</v>
      </c>
      <c r="H2013" t="s">
        <v>32</v>
      </c>
      <c r="I2013" t="str">
        <f>VLOOKUP(H2013,[1]CODE_SHEET!$A$2:$G$153,3,FALSE)</f>
        <v>Porites</v>
      </c>
      <c r="J2013" t="str">
        <f>VLOOKUP(H2013,[1]CODE_SHEET!$A$2:$G$153,4,FALSE)</f>
        <v>porites</v>
      </c>
      <c r="K2013" s="1">
        <v>15</v>
      </c>
      <c r="L2013" s="1">
        <v>8</v>
      </c>
      <c r="M2013" s="1">
        <v>7</v>
      </c>
      <c r="N2013">
        <f t="shared" si="96"/>
        <v>252.89820861397834</v>
      </c>
      <c r="O2013">
        <v>10</v>
      </c>
      <c r="P2013" t="s">
        <v>29</v>
      </c>
      <c r="Q2013" t="s">
        <v>30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f t="shared" si="95"/>
        <v>0</v>
      </c>
      <c r="Y2013">
        <f t="shared" si="94"/>
        <v>252.89820861397834</v>
      </c>
    </row>
    <row r="2014" spans="1:25">
      <c r="A2014">
        <v>2021</v>
      </c>
      <c r="B2014" t="s">
        <v>88</v>
      </c>
      <c r="C2014">
        <v>29</v>
      </c>
      <c r="D2014" t="s">
        <v>60</v>
      </c>
      <c r="E2014">
        <v>17</v>
      </c>
      <c r="F2014">
        <v>2</v>
      </c>
      <c r="G2014" t="s">
        <v>83</v>
      </c>
      <c r="H2014" t="s">
        <v>67</v>
      </c>
      <c r="I2014" t="str">
        <f>VLOOKUP(H2014,[1]CODE_SHEET!$A$2:$G$153,3,FALSE)</f>
        <v>Madracis</v>
      </c>
      <c r="J2014" t="str">
        <f>VLOOKUP(H2014,[1]CODE_SHEET!$A$2:$G$153,4,FALSE)</f>
        <v>auretenra</v>
      </c>
      <c r="K2014" s="1">
        <v>12</v>
      </c>
      <c r="L2014" s="1">
        <v>8</v>
      </c>
      <c r="M2014" s="1">
        <v>5</v>
      </c>
      <c r="N2014">
        <f t="shared" si="96"/>
        <v>157.07963267948963</v>
      </c>
      <c r="O2014">
        <v>10</v>
      </c>
      <c r="P2014" t="s">
        <v>47</v>
      </c>
      <c r="Q2014" t="s">
        <v>73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25</v>
      </c>
      <c r="X2014">
        <f t="shared" si="95"/>
        <v>39.269908169872409</v>
      </c>
      <c r="Y2014">
        <f t="shared" si="94"/>
        <v>117.80972450961723</v>
      </c>
    </row>
    <row r="2015" spans="1:25">
      <c r="A2015">
        <v>2021</v>
      </c>
      <c r="B2015" t="s">
        <v>88</v>
      </c>
      <c r="C2015">
        <v>29</v>
      </c>
      <c r="D2015" t="s">
        <v>60</v>
      </c>
      <c r="E2015">
        <v>17</v>
      </c>
      <c r="F2015">
        <v>2</v>
      </c>
      <c r="G2015" t="s">
        <v>83</v>
      </c>
      <c r="H2015" t="s">
        <v>31</v>
      </c>
      <c r="I2015" t="str">
        <f>VLOOKUP(H2015,[1]CODE_SHEET!$A$2:$G$153,3,FALSE)</f>
        <v>Agaricia</v>
      </c>
      <c r="J2015" t="str">
        <f>VLOOKUP(H2015,[1]CODE_SHEET!$A$2:$G$153,4,FALSE)</f>
        <v>agaricites</v>
      </c>
      <c r="K2015" s="1">
        <v>20</v>
      </c>
      <c r="L2015" s="1">
        <v>10</v>
      </c>
      <c r="M2015" s="1">
        <v>15</v>
      </c>
      <c r="N2015">
        <f t="shared" si="96"/>
        <v>706.85834705770344</v>
      </c>
      <c r="O2015">
        <v>10</v>
      </c>
      <c r="P2015" t="s">
        <v>29</v>
      </c>
      <c r="Q2015" t="s">
        <v>30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15</v>
      </c>
      <c r="X2015">
        <f t="shared" si="95"/>
        <v>106.02875205865551</v>
      </c>
      <c r="Y2015">
        <f t="shared" si="94"/>
        <v>600.82959499904791</v>
      </c>
    </row>
    <row r="2016" spans="1:25">
      <c r="A2016">
        <v>2021</v>
      </c>
      <c r="B2016" t="s">
        <v>88</v>
      </c>
      <c r="C2016">
        <v>29</v>
      </c>
      <c r="D2016" t="s">
        <v>60</v>
      </c>
      <c r="E2016">
        <v>17</v>
      </c>
      <c r="F2016">
        <v>2</v>
      </c>
      <c r="G2016" t="s">
        <v>83</v>
      </c>
      <c r="H2016" t="s">
        <v>34</v>
      </c>
      <c r="I2016" t="str">
        <f>VLOOKUP(H2016,[1]CODE_SHEET!$A$2:$G$153,3,FALSE)</f>
        <v>Porites</v>
      </c>
      <c r="J2016" t="str">
        <f>VLOOKUP(H2016,[1]CODE_SHEET!$A$2:$G$153,4,FALSE)</f>
        <v>astreoides</v>
      </c>
      <c r="K2016" s="1">
        <v>15</v>
      </c>
      <c r="L2016" s="1">
        <v>12</v>
      </c>
      <c r="M2016" s="1">
        <v>4</v>
      </c>
      <c r="N2016">
        <f t="shared" si="96"/>
        <v>169.64600329384882</v>
      </c>
      <c r="O2016">
        <v>10</v>
      </c>
      <c r="P2016" t="s">
        <v>29</v>
      </c>
      <c r="Q2016" t="s">
        <v>30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f t="shared" si="95"/>
        <v>0</v>
      </c>
      <c r="Y2016">
        <f t="shared" si="94"/>
        <v>169.64600329384882</v>
      </c>
    </row>
    <row r="2017" spans="1:25">
      <c r="A2017">
        <v>2021</v>
      </c>
      <c r="B2017" t="s">
        <v>88</v>
      </c>
      <c r="C2017">
        <v>29</v>
      </c>
      <c r="D2017" t="s">
        <v>60</v>
      </c>
      <c r="E2017">
        <v>17</v>
      </c>
      <c r="F2017">
        <v>2</v>
      </c>
      <c r="G2017" t="s">
        <v>83</v>
      </c>
      <c r="H2017" t="s">
        <v>31</v>
      </c>
      <c r="I2017" t="str">
        <f>VLOOKUP(H2017,[1]CODE_SHEET!$A$2:$G$153,3,FALSE)</f>
        <v>Agaricia</v>
      </c>
      <c r="J2017" t="str">
        <f>VLOOKUP(H2017,[1]CODE_SHEET!$A$2:$G$153,4,FALSE)</f>
        <v>agaricites</v>
      </c>
      <c r="K2017" s="1">
        <v>22</v>
      </c>
      <c r="L2017" s="1">
        <v>15</v>
      </c>
      <c r="M2017" s="1">
        <v>15</v>
      </c>
      <c r="N2017">
        <f t="shared" si="96"/>
        <v>871.79196137116753</v>
      </c>
      <c r="O2017">
        <v>10</v>
      </c>
      <c r="P2017" t="s">
        <v>29</v>
      </c>
      <c r="Q2017" t="s">
        <v>30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20</v>
      </c>
      <c r="X2017">
        <f t="shared" si="95"/>
        <v>174.35839227423352</v>
      </c>
      <c r="Y2017">
        <f t="shared" si="94"/>
        <v>697.43356909693398</v>
      </c>
    </row>
    <row r="2018" spans="1:25">
      <c r="A2018">
        <v>2021</v>
      </c>
      <c r="B2018" t="s">
        <v>88</v>
      </c>
      <c r="C2018">
        <v>29</v>
      </c>
      <c r="D2018" t="s">
        <v>60</v>
      </c>
      <c r="E2018">
        <v>17</v>
      </c>
      <c r="F2018">
        <v>2</v>
      </c>
      <c r="G2018" t="s">
        <v>83</v>
      </c>
      <c r="H2018" t="s">
        <v>67</v>
      </c>
      <c r="I2018" t="str">
        <f>VLOOKUP(H2018,[1]CODE_SHEET!$A$2:$G$153,3,FALSE)</f>
        <v>Madracis</v>
      </c>
      <c r="J2018" t="str">
        <f>VLOOKUP(H2018,[1]CODE_SHEET!$A$2:$G$153,4,FALSE)</f>
        <v>auretenra</v>
      </c>
      <c r="K2018" s="1">
        <v>12</v>
      </c>
      <c r="L2018" s="1">
        <v>10</v>
      </c>
      <c r="M2018" s="1">
        <v>11</v>
      </c>
      <c r="N2018">
        <f t="shared" si="96"/>
        <v>380.13271108436498</v>
      </c>
      <c r="O2018">
        <v>10</v>
      </c>
      <c r="P2018" t="s">
        <v>47</v>
      </c>
      <c r="Q2018" t="s">
        <v>73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10</v>
      </c>
      <c r="X2018">
        <f t="shared" si="95"/>
        <v>38.013271108436498</v>
      </c>
      <c r="Y2018">
        <f t="shared" si="94"/>
        <v>342.11943997592846</v>
      </c>
    </row>
    <row r="2019" spans="1:25">
      <c r="A2019">
        <v>2021</v>
      </c>
      <c r="B2019" t="s">
        <v>88</v>
      </c>
      <c r="C2019">
        <v>29</v>
      </c>
      <c r="D2019" t="s">
        <v>60</v>
      </c>
      <c r="E2019">
        <v>17</v>
      </c>
      <c r="F2019">
        <v>2</v>
      </c>
      <c r="G2019" t="s">
        <v>83</v>
      </c>
      <c r="H2019" t="s">
        <v>66</v>
      </c>
      <c r="I2019" t="str">
        <f>VLOOKUP(H2019,[1]CODE_SHEET!$A$2:$G$153,3,FALSE)</f>
        <v>Agaricia</v>
      </c>
      <c r="J2019" t="str">
        <f>VLOOKUP(H2019,[1]CODE_SHEET!$A$2:$G$153,4,FALSE)</f>
        <v>fragilis</v>
      </c>
      <c r="K2019" s="1">
        <v>20</v>
      </c>
      <c r="L2019" s="1">
        <v>12</v>
      </c>
      <c r="M2019" s="1">
        <v>2</v>
      </c>
      <c r="N2019">
        <f t="shared" si="96"/>
        <v>100.53096491487338</v>
      </c>
      <c r="O2019">
        <v>10</v>
      </c>
      <c r="P2019" t="s">
        <v>29</v>
      </c>
      <c r="Q2019" t="s">
        <v>30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f t="shared" si="95"/>
        <v>0</v>
      </c>
      <c r="Y2019">
        <f t="shared" si="94"/>
        <v>100.53096491487338</v>
      </c>
    </row>
    <row r="2020" spans="1:25">
      <c r="A2020">
        <v>2021</v>
      </c>
      <c r="B2020" t="s">
        <v>88</v>
      </c>
      <c r="C2020">
        <v>29</v>
      </c>
      <c r="D2020" t="s">
        <v>60</v>
      </c>
      <c r="E2020">
        <v>17</v>
      </c>
      <c r="F2020">
        <v>2</v>
      </c>
      <c r="G2020" t="s">
        <v>83</v>
      </c>
      <c r="H2020" t="s">
        <v>40</v>
      </c>
      <c r="I2020" t="str">
        <f>VLOOKUP(H2020,[1]CODE_SHEET!$A$2:$G$153,3,FALSE)</f>
        <v>Siderastrea</v>
      </c>
      <c r="J2020" t="str">
        <f>VLOOKUP(H2020,[1]CODE_SHEET!$A$2:$G$153,4,FALSE)</f>
        <v>siderea</v>
      </c>
      <c r="K2020" s="1">
        <v>25</v>
      </c>
      <c r="L2020" s="1">
        <v>25</v>
      </c>
      <c r="M2020" s="1">
        <v>2</v>
      </c>
      <c r="N2020">
        <f t="shared" si="96"/>
        <v>157.07963267948966</v>
      </c>
      <c r="O2020">
        <v>10</v>
      </c>
      <c r="P2020" t="s">
        <v>29</v>
      </c>
      <c r="Q2020" t="s">
        <v>30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f t="shared" si="95"/>
        <v>0</v>
      </c>
      <c r="Y2020">
        <f t="shared" si="94"/>
        <v>157.07963267948966</v>
      </c>
    </row>
    <row r="2021" spans="1:25">
      <c r="A2021">
        <v>2021</v>
      </c>
      <c r="B2021" t="s">
        <v>88</v>
      </c>
      <c r="C2021">
        <v>29</v>
      </c>
      <c r="D2021" t="s">
        <v>60</v>
      </c>
      <c r="E2021">
        <v>17</v>
      </c>
      <c r="F2021">
        <v>2</v>
      </c>
      <c r="G2021" t="s">
        <v>83</v>
      </c>
      <c r="H2021" t="s">
        <v>31</v>
      </c>
      <c r="I2021" t="str">
        <f>VLOOKUP(H2021,[1]CODE_SHEET!$A$2:$G$153,3,FALSE)</f>
        <v>Agaricia</v>
      </c>
      <c r="J2021" t="str">
        <f>VLOOKUP(H2021,[1]CODE_SHEET!$A$2:$G$153,4,FALSE)</f>
        <v>agaricites</v>
      </c>
      <c r="K2021" s="1">
        <v>45</v>
      </c>
      <c r="L2021" s="1">
        <v>35</v>
      </c>
      <c r="M2021" s="1">
        <v>25</v>
      </c>
      <c r="N2021">
        <f t="shared" si="96"/>
        <v>3141.5926535897934</v>
      </c>
      <c r="O2021">
        <v>10</v>
      </c>
      <c r="P2021" t="s">
        <v>29</v>
      </c>
      <c r="Q2021" t="s">
        <v>30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20</v>
      </c>
      <c r="X2021">
        <f t="shared" si="95"/>
        <v>628.31853071795877</v>
      </c>
      <c r="Y2021">
        <f t="shared" si="94"/>
        <v>2513.2741228718346</v>
      </c>
    </row>
    <row r="2022" spans="1:25">
      <c r="A2022">
        <v>2021</v>
      </c>
      <c r="B2022" t="s">
        <v>88</v>
      </c>
      <c r="C2022">
        <v>29</v>
      </c>
      <c r="D2022" t="s">
        <v>60</v>
      </c>
      <c r="E2022">
        <v>17</v>
      </c>
      <c r="F2022">
        <v>2</v>
      </c>
      <c r="G2022" t="s">
        <v>83</v>
      </c>
      <c r="H2022" t="s">
        <v>31</v>
      </c>
      <c r="I2022" t="str">
        <f>VLOOKUP(H2022,[1]CODE_SHEET!$A$2:$G$153,3,FALSE)</f>
        <v>Agaricia</v>
      </c>
      <c r="J2022" t="str">
        <f>VLOOKUP(H2022,[1]CODE_SHEET!$A$2:$G$153,4,FALSE)</f>
        <v>agaricites</v>
      </c>
      <c r="K2022" s="1">
        <v>27</v>
      </c>
      <c r="L2022" s="1">
        <v>30</v>
      </c>
      <c r="M2022" s="1">
        <v>11</v>
      </c>
      <c r="N2022">
        <f t="shared" si="96"/>
        <v>984.88929690040004</v>
      </c>
      <c r="O2022">
        <v>10</v>
      </c>
      <c r="P2022" t="s">
        <v>29</v>
      </c>
      <c r="Q2022" t="s">
        <v>30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30</v>
      </c>
      <c r="X2022">
        <f t="shared" si="95"/>
        <v>295.46678907012</v>
      </c>
      <c r="Y2022">
        <f t="shared" si="94"/>
        <v>689.42250783027998</v>
      </c>
    </row>
    <row r="2023" spans="1:25">
      <c r="A2023">
        <v>2021</v>
      </c>
      <c r="B2023" t="s">
        <v>88</v>
      </c>
      <c r="C2023">
        <v>29</v>
      </c>
      <c r="D2023" t="s">
        <v>60</v>
      </c>
      <c r="E2023">
        <v>17</v>
      </c>
      <c r="F2023">
        <v>2</v>
      </c>
      <c r="G2023" t="s">
        <v>83</v>
      </c>
      <c r="H2023" t="s">
        <v>31</v>
      </c>
      <c r="I2023" t="str">
        <f>VLOOKUP(H2023,[1]CODE_SHEET!$A$2:$G$153,3,FALSE)</f>
        <v>Agaricia</v>
      </c>
      <c r="J2023" t="str">
        <f>VLOOKUP(H2023,[1]CODE_SHEET!$A$2:$G$153,4,FALSE)</f>
        <v>agaricites</v>
      </c>
      <c r="K2023" s="1">
        <v>20</v>
      </c>
      <c r="L2023" s="1">
        <v>8</v>
      </c>
      <c r="M2023" s="1">
        <v>11</v>
      </c>
      <c r="N2023">
        <f t="shared" si="96"/>
        <v>483.80526865282815</v>
      </c>
      <c r="O2023">
        <v>10</v>
      </c>
      <c r="P2023" t="s">
        <v>47</v>
      </c>
      <c r="Q2023" t="s">
        <v>85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5</v>
      </c>
      <c r="X2023">
        <f t="shared" si="95"/>
        <v>24.190263432641409</v>
      </c>
      <c r="Y2023">
        <f t="shared" si="94"/>
        <v>459.61500522018673</v>
      </c>
    </row>
    <row r="2024" spans="1:25">
      <c r="A2024">
        <v>2021</v>
      </c>
      <c r="B2024" t="s">
        <v>88</v>
      </c>
      <c r="C2024">
        <v>29</v>
      </c>
      <c r="D2024" t="s">
        <v>60</v>
      </c>
      <c r="E2024">
        <v>17</v>
      </c>
      <c r="F2024">
        <v>2</v>
      </c>
      <c r="G2024" t="s">
        <v>83</v>
      </c>
      <c r="H2024" t="s">
        <v>53</v>
      </c>
      <c r="I2024" t="str">
        <f>VLOOKUP(H2024,[1]CODE_SHEET!$A$2:$G$153,3,FALSE)</f>
        <v>Siderastrea</v>
      </c>
      <c r="J2024" t="str">
        <f>VLOOKUP(H2024,[1]CODE_SHEET!$A$2:$G$153,4,FALSE)</f>
        <v>radians</v>
      </c>
      <c r="K2024" s="1">
        <v>24</v>
      </c>
      <c r="L2024" s="1">
        <v>13</v>
      </c>
      <c r="M2024" s="1">
        <v>4</v>
      </c>
      <c r="N2024">
        <f t="shared" si="96"/>
        <v>232.4778563656447</v>
      </c>
      <c r="O2024">
        <v>10</v>
      </c>
      <c r="P2024" t="s">
        <v>29</v>
      </c>
      <c r="Q2024" t="s">
        <v>30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f t="shared" si="95"/>
        <v>0</v>
      </c>
      <c r="Y2024">
        <f t="shared" ref="Y2024:Y2087" si="97">N2024-X2024</f>
        <v>232.4778563656447</v>
      </c>
    </row>
    <row r="2025" spans="1:25">
      <c r="A2025">
        <v>2021</v>
      </c>
      <c r="B2025" t="s">
        <v>88</v>
      </c>
      <c r="C2025">
        <v>29</v>
      </c>
      <c r="D2025" t="s">
        <v>60</v>
      </c>
      <c r="E2025">
        <v>17</v>
      </c>
      <c r="F2025">
        <v>2</v>
      </c>
      <c r="G2025" t="s">
        <v>83</v>
      </c>
      <c r="H2025" t="s">
        <v>53</v>
      </c>
      <c r="I2025" t="str">
        <f>VLOOKUP(H2025,[1]CODE_SHEET!$A$2:$G$153,3,FALSE)</f>
        <v>Siderastrea</v>
      </c>
      <c r="J2025" t="str">
        <f>VLOOKUP(H2025,[1]CODE_SHEET!$A$2:$G$153,4,FALSE)</f>
        <v>radians</v>
      </c>
      <c r="K2025" s="1">
        <v>5</v>
      </c>
      <c r="L2025" s="1">
        <v>4</v>
      </c>
      <c r="M2025" s="1">
        <v>2</v>
      </c>
      <c r="N2025">
        <f t="shared" si="96"/>
        <v>28.274333882308138</v>
      </c>
      <c r="O2025">
        <v>10</v>
      </c>
      <c r="P2025" t="s">
        <v>29</v>
      </c>
      <c r="Q2025" t="s">
        <v>30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f t="shared" si="95"/>
        <v>0</v>
      </c>
      <c r="Y2025">
        <f t="shared" si="97"/>
        <v>28.274333882308138</v>
      </c>
    </row>
    <row r="2026" spans="1:25">
      <c r="A2026">
        <v>2021</v>
      </c>
      <c r="B2026" t="s">
        <v>88</v>
      </c>
      <c r="C2026">
        <v>29</v>
      </c>
      <c r="D2026" t="s">
        <v>60</v>
      </c>
      <c r="E2026">
        <v>17</v>
      </c>
      <c r="F2026">
        <v>2</v>
      </c>
      <c r="G2026" t="s">
        <v>83</v>
      </c>
      <c r="H2026" t="s">
        <v>34</v>
      </c>
      <c r="I2026" t="str">
        <f>VLOOKUP(H2026,[1]CODE_SHEET!$A$2:$G$153,3,FALSE)</f>
        <v>Porites</v>
      </c>
      <c r="J2026" t="str">
        <f>VLOOKUP(H2026,[1]CODE_SHEET!$A$2:$G$153,4,FALSE)</f>
        <v>astreoides</v>
      </c>
      <c r="K2026" s="1">
        <v>6</v>
      </c>
      <c r="L2026" s="1">
        <v>6</v>
      </c>
      <c r="M2026" s="1">
        <v>2</v>
      </c>
      <c r="N2026">
        <f t="shared" si="96"/>
        <v>37.699111843077517</v>
      </c>
      <c r="O2026">
        <v>10</v>
      </c>
      <c r="P2026" t="s">
        <v>29</v>
      </c>
      <c r="Q2026" t="s">
        <v>30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f t="shared" si="95"/>
        <v>0</v>
      </c>
      <c r="Y2026">
        <f t="shared" si="97"/>
        <v>37.699111843077517</v>
      </c>
    </row>
    <row r="2027" spans="1:25">
      <c r="A2027">
        <v>2021</v>
      </c>
      <c r="B2027" t="s">
        <v>88</v>
      </c>
      <c r="C2027">
        <v>29</v>
      </c>
      <c r="D2027" t="s">
        <v>60</v>
      </c>
      <c r="E2027">
        <v>17</v>
      </c>
      <c r="F2027">
        <v>2</v>
      </c>
      <c r="G2027" t="s">
        <v>83</v>
      </c>
      <c r="H2027" t="s">
        <v>66</v>
      </c>
      <c r="I2027" t="str">
        <f>VLOOKUP(H2027,[1]CODE_SHEET!$A$2:$G$153,3,FALSE)</f>
        <v>Agaricia</v>
      </c>
      <c r="J2027" t="str">
        <f>VLOOKUP(H2027,[1]CODE_SHEET!$A$2:$G$153,4,FALSE)</f>
        <v>fragilis</v>
      </c>
      <c r="K2027" s="1">
        <v>12</v>
      </c>
      <c r="L2027" s="1">
        <v>10</v>
      </c>
      <c r="M2027" s="1">
        <v>2</v>
      </c>
      <c r="N2027">
        <f t="shared" si="96"/>
        <v>69.115038378975441</v>
      </c>
      <c r="O2027">
        <v>10</v>
      </c>
      <c r="P2027" t="s">
        <v>29</v>
      </c>
      <c r="Q2027" t="s">
        <v>30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10</v>
      </c>
      <c r="X2027">
        <f t="shared" si="95"/>
        <v>6.9115038378975449</v>
      </c>
      <c r="Y2027">
        <f t="shared" si="97"/>
        <v>62.2035345410779</v>
      </c>
    </row>
    <row r="2028" spans="1:25">
      <c r="A2028">
        <v>2021</v>
      </c>
      <c r="B2028" t="s">
        <v>88</v>
      </c>
      <c r="C2028">
        <v>29</v>
      </c>
      <c r="D2028" t="s">
        <v>60</v>
      </c>
      <c r="E2028">
        <v>17</v>
      </c>
      <c r="F2028">
        <v>2</v>
      </c>
      <c r="G2028" t="s">
        <v>83</v>
      </c>
      <c r="H2028" t="s">
        <v>32</v>
      </c>
      <c r="I2028" t="str">
        <f>VLOOKUP(H2028,[1]CODE_SHEET!$A$2:$G$153,3,FALSE)</f>
        <v>Porites</v>
      </c>
      <c r="J2028" t="str">
        <f>VLOOKUP(H2028,[1]CODE_SHEET!$A$2:$G$153,4,FALSE)</f>
        <v>porites</v>
      </c>
      <c r="K2028" s="1">
        <v>19</v>
      </c>
      <c r="L2028" s="1">
        <v>14</v>
      </c>
      <c r="M2028" s="1">
        <v>5</v>
      </c>
      <c r="N2028">
        <f t="shared" si="96"/>
        <v>259.18139392115791</v>
      </c>
      <c r="O2028">
        <v>10</v>
      </c>
      <c r="P2028" t="s">
        <v>29</v>
      </c>
      <c r="Q2028" t="s">
        <v>30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f t="shared" si="95"/>
        <v>0</v>
      </c>
      <c r="Y2028">
        <f t="shared" si="97"/>
        <v>259.18139392115791</v>
      </c>
    </row>
    <row r="2029" spans="1:25">
      <c r="A2029">
        <v>2021</v>
      </c>
      <c r="B2029" t="s">
        <v>88</v>
      </c>
      <c r="C2029">
        <v>29</v>
      </c>
      <c r="D2029" t="s">
        <v>60</v>
      </c>
      <c r="E2029">
        <v>17</v>
      </c>
      <c r="F2029">
        <v>2</v>
      </c>
      <c r="G2029" t="s">
        <v>83</v>
      </c>
      <c r="H2029" t="s">
        <v>31</v>
      </c>
      <c r="I2029" t="str">
        <f>VLOOKUP(H2029,[1]CODE_SHEET!$A$2:$G$153,3,FALSE)</f>
        <v>Agaricia</v>
      </c>
      <c r="J2029" t="str">
        <f>VLOOKUP(H2029,[1]CODE_SHEET!$A$2:$G$153,4,FALSE)</f>
        <v>agaricites</v>
      </c>
      <c r="K2029" s="1">
        <v>16</v>
      </c>
      <c r="L2029" s="1">
        <v>5</v>
      </c>
      <c r="M2029" s="1">
        <v>6</v>
      </c>
      <c r="N2029">
        <f t="shared" si="96"/>
        <v>197.92033717615698</v>
      </c>
      <c r="O2029">
        <v>10</v>
      </c>
      <c r="P2029" t="s">
        <v>29</v>
      </c>
      <c r="Q2029" t="s">
        <v>30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f t="shared" si="95"/>
        <v>0</v>
      </c>
      <c r="Y2029">
        <f t="shared" si="97"/>
        <v>197.92033717615698</v>
      </c>
    </row>
    <row r="2030" spans="1:25">
      <c r="A2030">
        <v>2021</v>
      </c>
      <c r="B2030" t="s">
        <v>88</v>
      </c>
      <c r="C2030">
        <v>29</v>
      </c>
      <c r="D2030" t="s">
        <v>60</v>
      </c>
      <c r="E2030">
        <v>17</v>
      </c>
      <c r="F2030">
        <v>2</v>
      </c>
      <c r="G2030" t="s">
        <v>83</v>
      </c>
      <c r="H2030" t="s">
        <v>31</v>
      </c>
      <c r="I2030" t="str">
        <f>VLOOKUP(H2030,[1]CODE_SHEET!$A$2:$G$153,3,FALSE)</f>
        <v>Agaricia</v>
      </c>
      <c r="J2030" t="str">
        <f>VLOOKUP(H2030,[1]CODE_SHEET!$A$2:$G$153,4,FALSE)</f>
        <v>agaricites</v>
      </c>
      <c r="K2030" s="1">
        <v>25</v>
      </c>
      <c r="L2030" s="1">
        <v>12</v>
      </c>
      <c r="M2030" s="1">
        <v>8</v>
      </c>
      <c r="N2030">
        <f t="shared" si="96"/>
        <v>464.9557127312894</v>
      </c>
      <c r="O2030">
        <v>10</v>
      </c>
      <c r="P2030" t="s">
        <v>29</v>
      </c>
      <c r="Q2030" t="s">
        <v>30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30</v>
      </c>
      <c r="X2030">
        <f t="shared" si="95"/>
        <v>139.48671381938681</v>
      </c>
      <c r="Y2030">
        <f t="shared" si="97"/>
        <v>325.46899891190259</v>
      </c>
    </row>
    <row r="2031" spans="1:25">
      <c r="A2031">
        <v>2021</v>
      </c>
      <c r="B2031" t="s">
        <v>88</v>
      </c>
      <c r="C2031">
        <v>29</v>
      </c>
      <c r="D2031" t="s">
        <v>60</v>
      </c>
      <c r="E2031">
        <v>17</v>
      </c>
      <c r="F2031">
        <v>2</v>
      </c>
      <c r="G2031" t="s">
        <v>83</v>
      </c>
      <c r="H2031" t="s">
        <v>67</v>
      </c>
      <c r="I2031" t="str">
        <f>VLOOKUP(H2031,[1]CODE_SHEET!$A$2:$G$153,3,FALSE)</f>
        <v>Madracis</v>
      </c>
      <c r="J2031" t="str">
        <f>VLOOKUP(H2031,[1]CODE_SHEET!$A$2:$G$153,4,FALSE)</f>
        <v>auretenra</v>
      </c>
      <c r="K2031" s="1">
        <v>11</v>
      </c>
      <c r="L2031" s="1">
        <v>10</v>
      </c>
      <c r="M2031" s="1">
        <v>5</v>
      </c>
      <c r="N2031">
        <f t="shared" si="96"/>
        <v>164.93361431346415</v>
      </c>
      <c r="O2031">
        <v>10</v>
      </c>
      <c r="P2031" t="s">
        <v>29</v>
      </c>
      <c r="Q2031" t="s">
        <v>30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f t="shared" si="95"/>
        <v>0</v>
      </c>
      <c r="Y2031">
        <f t="shared" si="97"/>
        <v>164.93361431346415</v>
      </c>
    </row>
    <row r="2032" spans="1:25">
      <c r="A2032">
        <v>2021</v>
      </c>
      <c r="B2032" t="s">
        <v>88</v>
      </c>
      <c r="C2032">
        <v>30</v>
      </c>
      <c r="D2032" t="s">
        <v>81</v>
      </c>
      <c r="E2032">
        <v>25</v>
      </c>
      <c r="F2032">
        <v>1</v>
      </c>
      <c r="G2032" t="s">
        <v>27</v>
      </c>
      <c r="H2032" t="s">
        <v>33</v>
      </c>
      <c r="I2032" t="str">
        <f>VLOOKUP(H2032,[1]CODE_SHEET!$A$2:$G$153,3,FALSE)</f>
        <v>Orbicella</v>
      </c>
      <c r="J2032" t="str">
        <f>VLOOKUP(H2032,[1]CODE_SHEET!$A$2:$G$153,4,FALSE)</f>
        <v>annularis</v>
      </c>
      <c r="K2032" s="1">
        <v>45</v>
      </c>
      <c r="L2032" s="1">
        <v>36</v>
      </c>
      <c r="M2032" s="1">
        <v>11</v>
      </c>
      <c r="N2032">
        <f t="shared" si="96"/>
        <v>1399.5795271742529</v>
      </c>
      <c r="O2032">
        <v>10</v>
      </c>
      <c r="P2032" t="s">
        <v>29</v>
      </c>
      <c r="Q2032" t="s">
        <v>30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f t="shared" si="95"/>
        <v>0</v>
      </c>
      <c r="Y2032">
        <f t="shared" si="97"/>
        <v>1399.5795271742529</v>
      </c>
    </row>
    <row r="2033" spans="1:25">
      <c r="A2033">
        <v>2021</v>
      </c>
      <c r="B2033" t="s">
        <v>88</v>
      </c>
      <c r="C2033">
        <v>30</v>
      </c>
      <c r="D2033" t="s">
        <v>81</v>
      </c>
      <c r="E2033">
        <v>25</v>
      </c>
      <c r="F2033">
        <v>1</v>
      </c>
      <c r="G2033" t="s">
        <v>27</v>
      </c>
      <c r="H2033" t="s">
        <v>31</v>
      </c>
      <c r="I2033" t="str">
        <f>VLOOKUP(H2033,[1]CODE_SHEET!$A$2:$G$153,3,FALSE)</f>
        <v>Agaricia</v>
      </c>
      <c r="J2033" t="str">
        <f>VLOOKUP(H2033,[1]CODE_SHEET!$A$2:$G$153,4,FALSE)</f>
        <v>agaricites</v>
      </c>
      <c r="K2033" s="1">
        <v>18</v>
      </c>
      <c r="L2033" s="1">
        <v>15</v>
      </c>
      <c r="M2033" s="1">
        <v>11</v>
      </c>
      <c r="N2033">
        <f t="shared" si="96"/>
        <v>570.19906662654739</v>
      </c>
      <c r="O2033">
        <v>10</v>
      </c>
      <c r="P2033" t="s">
        <v>29</v>
      </c>
      <c r="Q2033" t="s">
        <v>30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f t="shared" si="95"/>
        <v>0</v>
      </c>
      <c r="Y2033">
        <f t="shared" si="97"/>
        <v>570.19906662654739</v>
      </c>
    </row>
    <row r="2034" spans="1:25">
      <c r="A2034">
        <v>2021</v>
      </c>
      <c r="B2034" t="s">
        <v>88</v>
      </c>
      <c r="C2034">
        <v>30</v>
      </c>
      <c r="D2034" t="s">
        <v>81</v>
      </c>
      <c r="E2034">
        <v>25</v>
      </c>
      <c r="F2034">
        <v>1</v>
      </c>
      <c r="G2034" t="s">
        <v>27</v>
      </c>
      <c r="H2034" t="s">
        <v>31</v>
      </c>
      <c r="I2034" t="str">
        <f>VLOOKUP(H2034,[1]CODE_SHEET!$A$2:$G$153,3,FALSE)</f>
        <v>Agaricia</v>
      </c>
      <c r="J2034" t="str">
        <f>VLOOKUP(H2034,[1]CODE_SHEET!$A$2:$G$153,4,FALSE)</f>
        <v>agaricites</v>
      </c>
      <c r="K2034" s="1">
        <v>8</v>
      </c>
      <c r="L2034" s="1">
        <v>15</v>
      </c>
      <c r="M2034" s="1">
        <v>11</v>
      </c>
      <c r="N2034">
        <f t="shared" si="96"/>
        <v>397.41147067910879</v>
      </c>
      <c r="O2034">
        <v>10</v>
      </c>
      <c r="P2034" t="s">
        <v>29</v>
      </c>
      <c r="Q2034" t="s">
        <v>30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f t="shared" si="95"/>
        <v>0</v>
      </c>
      <c r="Y2034">
        <f t="shared" si="97"/>
        <v>397.41147067910879</v>
      </c>
    </row>
    <row r="2035" spans="1:25">
      <c r="A2035">
        <v>2021</v>
      </c>
      <c r="B2035" t="s">
        <v>88</v>
      </c>
      <c r="C2035">
        <v>30</v>
      </c>
      <c r="D2035" t="s">
        <v>81</v>
      </c>
      <c r="E2035">
        <v>25</v>
      </c>
      <c r="F2035">
        <v>1</v>
      </c>
      <c r="G2035" t="s">
        <v>27</v>
      </c>
      <c r="H2035" t="s">
        <v>32</v>
      </c>
      <c r="I2035" t="str">
        <f>VLOOKUP(H2035,[1]CODE_SHEET!$A$2:$G$153,3,FALSE)</f>
        <v>Porites</v>
      </c>
      <c r="J2035" t="str">
        <f>VLOOKUP(H2035,[1]CODE_SHEET!$A$2:$G$153,4,FALSE)</f>
        <v>porites</v>
      </c>
      <c r="K2035" s="1">
        <v>15</v>
      </c>
      <c r="L2035" s="1">
        <v>25</v>
      </c>
      <c r="M2035" s="1">
        <v>11</v>
      </c>
      <c r="N2035">
        <f t="shared" si="96"/>
        <v>691.15038378975441</v>
      </c>
      <c r="O2035">
        <v>10</v>
      </c>
      <c r="P2035" t="s">
        <v>29</v>
      </c>
      <c r="Q2035" t="s">
        <v>30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f t="shared" si="95"/>
        <v>0</v>
      </c>
      <c r="Y2035">
        <f t="shared" si="97"/>
        <v>691.15038378975441</v>
      </c>
    </row>
    <row r="2036" spans="1:25">
      <c r="A2036">
        <v>2021</v>
      </c>
      <c r="B2036" t="s">
        <v>88</v>
      </c>
      <c r="C2036">
        <v>30</v>
      </c>
      <c r="D2036" t="s">
        <v>81</v>
      </c>
      <c r="E2036">
        <v>25</v>
      </c>
      <c r="F2036">
        <v>1</v>
      </c>
      <c r="G2036" t="s">
        <v>27</v>
      </c>
      <c r="H2036" t="s">
        <v>69</v>
      </c>
      <c r="I2036" t="str">
        <f>VLOOKUP(H2036,[1]CODE_SHEET!$A$2:$G$153,3,FALSE)</f>
        <v>Porites</v>
      </c>
      <c r="J2036" t="str">
        <f>VLOOKUP(H2036,[1]CODE_SHEET!$A$2:$G$153,4,FALSE)</f>
        <v>divaricata</v>
      </c>
      <c r="K2036" s="1">
        <v>15</v>
      </c>
      <c r="L2036" s="1">
        <v>15</v>
      </c>
      <c r="M2036" s="1">
        <v>5</v>
      </c>
      <c r="N2036">
        <f t="shared" si="96"/>
        <v>235.61944901923448</v>
      </c>
      <c r="O2036">
        <v>10</v>
      </c>
      <c r="P2036" t="s">
        <v>29</v>
      </c>
      <c r="Q2036" t="s">
        <v>30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30</v>
      </c>
      <c r="X2036">
        <f t="shared" si="95"/>
        <v>70.685834705770347</v>
      </c>
      <c r="Y2036">
        <f t="shared" si="97"/>
        <v>164.93361431346415</v>
      </c>
    </row>
    <row r="2037" spans="1:25">
      <c r="A2037">
        <v>2021</v>
      </c>
      <c r="B2037" t="s">
        <v>88</v>
      </c>
      <c r="C2037">
        <v>30</v>
      </c>
      <c r="D2037" t="s">
        <v>81</v>
      </c>
      <c r="E2037">
        <v>25</v>
      </c>
      <c r="F2037">
        <v>1</v>
      </c>
      <c r="G2037" t="s">
        <v>27</v>
      </c>
      <c r="H2037" t="s">
        <v>32</v>
      </c>
      <c r="I2037" t="str">
        <f>VLOOKUP(H2037,[1]CODE_SHEET!$A$2:$G$153,3,FALSE)</f>
        <v>Porites</v>
      </c>
      <c r="J2037" t="str">
        <f>VLOOKUP(H2037,[1]CODE_SHEET!$A$2:$G$153,4,FALSE)</f>
        <v>porites</v>
      </c>
      <c r="K2037" s="1">
        <v>13</v>
      </c>
      <c r="L2037" s="1">
        <v>10</v>
      </c>
      <c r="M2037" s="1">
        <v>8</v>
      </c>
      <c r="N2037">
        <f t="shared" si="96"/>
        <v>289.02652413026101</v>
      </c>
      <c r="O2037">
        <v>10</v>
      </c>
      <c r="P2037" t="s">
        <v>29</v>
      </c>
      <c r="Q2037" t="s">
        <v>30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f t="shared" si="95"/>
        <v>0</v>
      </c>
      <c r="Y2037">
        <f t="shared" si="97"/>
        <v>289.02652413026101</v>
      </c>
    </row>
    <row r="2038" spans="1:25">
      <c r="A2038">
        <v>2021</v>
      </c>
      <c r="B2038" t="s">
        <v>88</v>
      </c>
      <c r="C2038">
        <v>30</v>
      </c>
      <c r="D2038" t="s">
        <v>81</v>
      </c>
      <c r="E2038">
        <v>25</v>
      </c>
      <c r="F2038">
        <v>1</v>
      </c>
      <c r="G2038" t="s">
        <v>27</v>
      </c>
      <c r="H2038" t="s">
        <v>31</v>
      </c>
      <c r="I2038" t="str">
        <f>VLOOKUP(H2038,[1]CODE_SHEET!$A$2:$G$153,3,FALSE)</f>
        <v>Agaricia</v>
      </c>
      <c r="J2038" t="str">
        <f>VLOOKUP(H2038,[1]CODE_SHEET!$A$2:$G$153,4,FALSE)</f>
        <v>agaricites</v>
      </c>
      <c r="K2038" s="1">
        <v>15</v>
      </c>
      <c r="L2038" s="1">
        <v>10</v>
      </c>
      <c r="M2038" s="1">
        <v>12</v>
      </c>
      <c r="N2038">
        <f t="shared" si="96"/>
        <v>471.2388980384689</v>
      </c>
      <c r="O2038">
        <v>10</v>
      </c>
      <c r="P2038" t="s">
        <v>29</v>
      </c>
      <c r="Q2038" t="s">
        <v>30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f t="shared" si="95"/>
        <v>117.80972450961723</v>
      </c>
      <c r="Y2038">
        <f t="shared" si="97"/>
        <v>353.42917352885166</v>
      </c>
    </row>
    <row r="2039" spans="1:25">
      <c r="A2039">
        <v>2021</v>
      </c>
      <c r="B2039" t="s">
        <v>88</v>
      </c>
      <c r="C2039">
        <v>30</v>
      </c>
      <c r="D2039" t="s">
        <v>81</v>
      </c>
      <c r="E2039">
        <v>25</v>
      </c>
      <c r="F2039">
        <v>1</v>
      </c>
      <c r="G2039" t="s">
        <v>27</v>
      </c>
      <c r="H2039" t="s">
        <v>32</v>
      </c>
      <c r="I2039" t="str">
        <f>VLOOKUP(H2039,[1]CODE_SHEET!$A$2:$G$153,3,FALSE)</f>
        <v>Porites</v>
      </c>
      <c r="J2039" t="str">
        <f>VLOOKUP(H2039,[1]CODE_SHEET!$A$2:$G$153,4,FALSE)</f>
        <v>porites</v>
      </c>
      <c r="K2039" s="1">
        <v>8</v>
      </c>
      <c r="L2039" s="1">
        <v>6</v>
      </c>
      <c r="M2039" s="1">
        <v>8</v>
      </c>
      <c r="N2039">
        <f t="shared" si="96"/>
        <v>175.92918860102841</v>
      </c>
      <c r="O2039">
        <v>10</v>
      </c>
      <c r="P2039" t="s">
        <v>29</v>
      </c>
      <c r="Q2039" t="s">
        <v>30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5</v>
      </c>
      <c r="X2039">
        <f t="shared" si="95"/>
        <v>8.7964594300514207</v>
      </c>
      <c r="Y2039">
        <f t="shared" si="97"/>
        <v>167.132729170977</v>
      </c>
    </row>
    <row r="2040" spans="1:25">
      <c r="A2040">
        <v>2021</v>
      </c>
      <c r="B2040" t="s">
        <v>88</v>
      </c>
      <c r="C2040">
        <v>30</v>
      </c>
      <c r="D2040" t="s">
        <v>81</v>
      </c>
      <c r="E2040">
        <v>25</v>
      </c>
      <c r="F2040">
        <v>1</v>
      </c>
      <c r="G2040" t="s">
        <v>27</v>
      </c>
      <c r="H2040" t="s">
        <v>42</v>
      </c>
      <c r="I2040" t="str">
        <f>VLOOKUP(H2040,[1]CODE_SHEET!$A$2:$G$153,3,FALSE)</f>
        <v>Agaricia</v>
      </c>
      <c r="J2040" t="str">
        <f>VLOOKUP(H2040,[1]CODE_SHEET!$A$2:$G$153,4,FALSE)</f>
        <v>humilis</v>
      </c>
      <c r="K2040" s="1">
        <v>14</v>
      </c>
      <c r="L2040" s="1">
        <v>12</v>
      </c>
      <c r="M2040" s="1">
        <v>2</v>
      </c>
      <c r="N2040">
        <f t="shared" si="96"/>
        <v>81.681408993334628</v>
      </c>
      <c r="O2040">
        <v>10</v>
      </c>
      <c r="P2040" t="s">
        <v>29</v>
      </c>
      <c r="Q2040" t="s">
        <v>30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f t="shared" si="95"/>
        <v>0</v>
      </c>
      <c r="Y2040">
        <f t="shared" si="97"/>
        <v>81.681408993334628</v>
      </c>
    </row>
    <row r="2041" spans="1:25">
      <c r="A2041">
        <v>2021</v>
      </c>
      <c r="B2041" t="s">
        <v>88</v>
      </c>
      <c r="C2041">
        <v>30</v>
      </c>
      <c r="D2041" t="s">
        <v>81</v>
      </c>
      <c r="E2041">
        <v>25</v>
      </c>
      <c r="F2041">
        <v>1</v>
      </c>
      <c r="G2041" t="s">
        <v>27</v>
      </c>
      <c r="H2041" t="s">
        <v>32</v>
      </c>
      <c r="I2041" t="str">
        <f>VLOOKUP(H2041,[1]CODE_SHEET!$A$2:$G$153,3,FALSE)</f>
        <v>Porites</v>
      </c>
      <c r="J2041" t="str">
        <f>VLOOKUP(H2041,[1]CODE_SHEET!$A$2:$G$153,4,FALSE)</f>
        <v>porites</v>
      </c>
      <c r="K2041" s="1">
        <v>6</v>
      </c>
      <c r="L2041" s="1">
        <v>4</v>
      </c>
      <c r="M2041" s="1">
        <v>3</v>
      </c>
      <c r="N2041">
        <f t="shared" si="96"/>
        <v>47.123889803846893</v>
      </c>
      <c r="O2041">
        <v>10</v>
      </c>
      <c r="P2041" t="s">
        <v>29</v>
      </c>
      <c r="Q2041" t="s">
        <v>30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f t="shared" si="95"/>
        <v>0</v>
      </c>
      <c r="Y2041">
        <f t="shared" si="97"/>
        <v>47.123889803846893</v>
      </c>
    </row>
    <row r="2042" spans="1:25">
      <c r="A2042">
        <v>2021</v>
      </c>
      <c r="B2042" t="s">
        <v>88</v>
      </c>
      <c r="C2042">
        <v>30</v>
      </c>
      <c r="D2042" t="s">
        <v>81</v>
      </c>
      <c r="E2042">
        <v>25</v>
      </c>
      <c r="F2042">
        <v>1</v>
      </c>
      <c r="G2042" t="s">
        <v>27</v>
      </c>
      <c r="H2042" t="s">
        <v>41</v>
      </c>
      <c r="I2042" t="str">
        <f>VLOOKUP(H2042,[1]CODE_SHEET!$A$2:$G$153,3,FALSE)</f>
        <v>Millepora</v>
      </c>
      <c r="J2042" t="str">
        <f>VLOOKUP(H2042,[1]CODE_SHEET!$A$2:$G$153,4,FALSE)</f>
        <v>alcicornis</v>
      </c>
      <c r="K2042" s="1">
        <v>40</v>
      </c>
      <c r="L2042" s="1">
        <v>1</v>
      </c>
      <c r="M2042" s="1">
        <v>3</v>
      </c>
      <c r="N2042">
        <f t="shared" si="96"/>
        <v>193.20794819577227</v>
      </c>
      <c r="O2042">
        <v>10</v>
      </c>
      <c r="P2042" t="s">
        <v>29</v>
      </c>
      <c r="Q2042" t="s">
        <v>30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f t="shared" si="95"/>
        <v>0</v>
      </c>
      <c r="Y2042">
        <f t="shared" si="97"/>
        <v>193.20794819577227</v>
      </c>
    </row>
    <row r="2043" spans="1:25">
      <c r="A2043">
        <v>2021</v>
      </c>
      <c r="B2043" t="s">
        <v>88</v>
      </c>
      <c r="C2043">
        <v>30</v>
      </c>
      <c r="D2043" t="s">
        <v>81</v>
      </c>
      <c r="E2043">
        <v>25</v>
      </c>
      <c r="F2043">
        <v>1</v>
      </c>
      <c r="G2043" t="s">
        <v>27</v>
      </c>
      <c r="H2043" t="s">
        <v>31</v>
      </c>
      <c r="I2043" t="str">
        <f>VLOOKUP(H2043,[1]CODE_SHEET!$A$2:$G$153,3,FALSE)</f>
        <v>Agaricia</v>
      </c>
      <c r="J2043" t="str">
        <f>VLOOKUP(H2043,[1]CODE_SHEET!$A$2:$G$153,4,FALSE)</f>
        <v>agaricites</v>
      </c>
      <c r="K2043" s="1">
        <v>30</v>
      </c>
      <c r="L2043" s="1">
        <v>20</v>
      </c>
      <c r="M2043" s="1">
        <v>13</v>
      </c>
      <c r="N2043">
        <f t="shared" si="96"/>
        <v>1021.0176124166827</v>
      </c>
      <c r="O2043">
        <v>10</v>
      </c>
      <c r="P2043" t="s">
        <v>29</v>
      </c>
      <c r="Q2043" t="s">
        <v>30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45</v>
      </c>
      <c r="X2043">
        <f t="shared" si="95"/>
        <v>459.45792558750725</v>
      </c>
      <c r="Y2043">
        <f t="shared" si="97"/>
        <v>561.55968682917546</v>
      </c>
    </row>
    <row r="2044" spans="1:25">
      <c r="A2044">
        <v>2021</v>
      </c>
      <c r="B2044" t="s">
        <v>88</v>
      </c>
      <c r="C2044">
        <v>30</v>
      </c>
      <c r="D2044" t="s">
        <v>81</v>
      </c>
      <c r="E2044">
        <v>25</v>
      </c>
      <c r="F2044">
        <v>1</v>
      </c>
      <c r="G2044" t="s">
        <v>27</v>
      </c>
      <c r="H2044" t="s">
        <v>38</v>
      </c>
      <c r="I2044" t="str">
        <f>VLOOKUP(H2044,[1]CODE_SHEET!$A$2:$G$153,3,FALSE)</f>
        <v>Orbicella</v>
      </c>
      <c r="J2044" t="str">
        <f>VLOOKUP(H2044,[1]CODE_SHEET!$A$2:$G$153,4,FALSE)</f>
        <v>faveolata</v>
      </c>
      <c r="K2044" s="1">
        <v>12</v>
      </c>
      <c r="L2044" s="1">
        <v>10</v>
      </c>
      <c r="M2044" s="1">
        <v>14</v>
      </c>
      <c r="N2044">
        <f t="shared" si="96"/>
        <v>483.80526865282815</v>
      </c>
      <c r="O2044">
        <v>10</v>
      </c>
      <c r="P2044" t="s">
        <v>29</v>
      </c>
      <c r="Q2044" t="s">
        <v>30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f t="shared" si="95"/>
        <v>0</v>
      </c>
      <c r="Y2044">
        <f t="shared" si="97"/>
        <v>483.80526865282815</v>
      </c>
    </row>
    <row r="2045" spans="1:25">
      <c r="A2045">
        <v>2021</v>
      </c>
      <c r="B2045" t="s">
        <v>88</v>
      </c>
      <c r="C2045">
        <v>30</v>
      </c>
      <c r="D2045" t="s">
        <v>81</v>
      </c>
      <c r="E2045">
        <v>25</v>
      </c>
      <c r="F2045">
        <v>1</v>
      </c>
      <c r="G2045" t="s">
        <v>27</v>
      </c>
      <c r="H2045" t="s">
        <v>32</v>
      </c>
      <c r="I2045" t="str">
        <f>VLOOKUP(H2045,[1]CODE_SHEET!$A$2:$G$153,3,FALSE)</f>
        <v>Porites</v>
      </c>
      <c r="J2045" t="str">
        <f>VLOOKUP(H2045,[1]CODE_SHEET!$A$2:$G$153,4,FALSE)</f>
        <v>porites</v>
      </c>
      <c r="K2045" s="1">
        <v>30</v>
      </c>
      <c r="L2045" s="1">
        <v>35</v>
      </c>
      <c r="M2045" s="1">
        <v>11</v>
      </c>
      <c r="N2045">
        <f t="shared" si="96"/>
        <v>1123.1193736583509</v>
      </c>
      <c r="O2045">
        <v>10</v>
      </c>
      <c r="P2045" t="s">
        <v>29</v>
      </c>
      <c r="Q2045" t="s">
        <v>30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20</v>
      </c>
      <c r="X2045">
        <f t="shared" si="95"/>
        <v>224.62387473167018</v>
      </c>
      <c r="Y2045">
        <f t="shared" si="97"/>
        <v>898.49549892668074</v>
      </c>
    </row>
    <row r="2046" spans="1:25">
      <c r="A2046">
        <v>2021</v>
      </c>
      <c r="B2046" t="s">
        <v>88</v>
      </c>
      <c r="C2046">
        <v>30</v>
      </c>
      <c r="D2046" t="s">
        <v>81</v>
      </c>
      <c r="E2046">
        <v>25</v>
      </c>
      <c r="F2046">
        <v>1</v>
      </c>
      <c r="G2046" t="s">
        <v>27</v>
      </c>
      <c r="H2046" t="s">
        <v>58</v>
      </c>
      <c r="I2046" t="str">
        <f>VLOOKUP(H2046,[1]CODE_SHEET!$A$2:$G$153,3,FALSE)</f>
        <v>Mycetophellia</v>
      </c>
      <c r="J2046" t="str">
        <f>VLOOKUP(H2046,[1]CODE_SHEET!$A$2:$G$153,4,FALSE)</f>
        <v>larmarckiana</v>
      </c>
      <c r="K2046" s="1">
        <v>8</v>
      </c>
      <c r="L2046" s="1">
        <v>7</v>
      </c>
      <c r="M2046" s="1">
        <v>2</v>
      </c>
      <c r="N2046">
        <f t="shared" si="96"/>
        <v>47.123889803846893</v>
      </c>
      <c r="O2046">
        <v>10</v>
      </c>
      <c r="P2046" t="s">
        <v>29</v>
      </c>
      <c r="Q2046" t="s">
        <v>30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f t="shared" si="95"/>
        <v>0</v>
      </c>
      <c r="Y2046">
        <f t="shared" si="97"/>
        <v>47.123889803846893</v>
      </c>
    </row>
    <row r="2047" spans="1:25">
      <c r="A2047">
        <v>2021</v>
      </c>
      <c r="B2047" t="s">
        <v>88</v>
      </c>
      <c r="C2047">
        <v>30</v>
      </c>
      <c r="D2047" t="s">
        <v>81</v>
      </c>
      <c r="E2047">
        <v>25</v>
      </c>
      <c r="F2047">
        <v>1</v>
      </c>
      <c r="G2047" t="s">
        <v>27</v>
      </c>
      <c r="H2047" t="s">
        <v>32</v>
      </c>
      <c r="I2047" t="str">
        <f>VLOOKUP(H2047,[1]CODE_SHEET!$A$2:$G$153,3,FALSE)</f>
        <v>Porites</v>
      </c>
      <c r="J2047" t="str">
        <f>VLOOKUP(H2047,[1]CODE_SHEET!$A$2:$G$153,4,FALSE)</f>
        <v>porites</v>
      </c>
      <c r="K2047" s="1">
        <v>10</v>
      </c>
      <c r="L2047" s="1">
        <v>10</v>
      </c>
      <c r="M2047" s="1">
        <v>5</v>
      </c>
      <c r="N2047">
        <f t="shared" si="96"/>
        <v>157.07963267948966</v>
      </c>
      <c r="O2047">
        <v>10</v>
      </c>
      <c r="P2047" t="s">
        <v>29</v>
      </c>
      <c r="Q2047" t="s">
        <v>30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f t="shared" ref="X2047:X2110" si="98">SUM(U2047:W2047)/100*N2047</f>
        <v>0</v>
      </c>
      <c r="Y2047">
        <f t="shared" si="97"/>
        <v>157.07963267948966</v>
      </c>
    </row>
    <row r="2048" spans="1:25">
      <c r="A2048">
        <v>2021</v>
      </c>
      <c r="B2048" t="s">
        <v>88</v>
      </c>
      <c r="C2048">
        <v>30</v>
      </c>
      <c r="D2048" t="s">
        <v>81</v>
      </c>
      <c r="E2048">
        <v>25</v>
      </c>
      <c r="F2048">
        <v>1</v>
      </c>
      <c r="G2048" t="s">
        <v>27</v>
      </c>
      <c r="H2048" t="s">
        <v>38</v>
      </c>
      <c r="I2048" t="str">
        <f>VLOOKUP(H2048,[1]CODE_SHEET!$A$2:$G$153,3,FALSE)</f>
        <v>Orbicella</v>
      </c>
      <c r="J2048" t="str">
        <f>VLOOKUP(H2048,[1]CODE_SHEET!$A$2:$G$153,4,FALSE)</f>
        <v>faveolata</v>
      </c>
      <c r="K2048" s="1">
        <v>15</v>
      </c>
      <c r="L2048" s="1">
        <v>12</v>
      </c>
      <c r="M2048" s="1">
        <v>16</v>
      </c>
      <c r="N2048">
        <f t="shared" si="96"/>
        <v>678.58401317539528</v>
      </c>
      <c r="O2048">
        <v>10</v>
      </c>
      <c r="P2048" t="s">
        <v>29</v>
      </c>
      <c r="Q2048" t="s">
        <v>30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10</v>
      </c>
      <c r="Y2048">
        <f t="shared" si="97"/>
        <v>668.58401317539528</v>
      </c>
    </row>
    <row r="2049" spans="1:25">
      <c r="A2049">
        <v>2021</v>
      </c>
      <c r="B2049" t="s">
        <v>88</v>
      </c>
      <c r="C2049">
        <v>30</v>
      </c>
      <c r="D2049" t="s">
        <v>81</v>
      </c>
      <c r="E2049">
        <v>25</v>
      </c>
      <c r="F2049">
        <v>1</v>
      </c>
      <c r="G2049" t="s">
        <v>27</v>
      </c>
      <c r="H2049" t="s">
        <v>38</v>
      </c>
      <c r="I2049" t="str">
        <f>VLOOKUP(H2049,[1]CODE_SHEET!$A$2:$G$153,3,FALSE)</f>
        <v>Orbicella</v>
      </c>
      <c r="J2049" t="str">
        <f>VLOOKUP(H2049,[1]CODE_SHEET!$A$2:$G$153,4,FALSE)</f>
        <v>faveolata</v>
      </c>
      <c r="K2049" s="1">
        <v>28</v>
      </c>
      <c r="L2049" s="1">
        <v>25</v>
      </c>
      <c r="M2049" s="1">
        <v>31</v>
      </c>
      <c r="N2049">
        <f t="shared" si="96"/>
        <v>2580.818364924015</v>
      </c>
      <c r="O2049">
        <v>10</v>
      </c>
      <c r="P2049" t="s">
        <v>29</v>
      </c>
      <c r="Q2049" t="s">
        <v>30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20</v>
      </c>
      <c r="Y2049">
        <f t="shared" si="97"/>
        <v>2560.818364924015</v>
      </c>
    </row>
    <row r="2050" spans="1:25">
      <c r="A2050">
        <v>2021</v>
      </c>
      <c r="B2050" t="s">
        <v>88</v>
      </c>
      <c r="C2050">
        <v>30</v>
      </c>
      <c r="D2050" t="s">
        <v>81</v>
      </c>
      <c r="E2050">
        <v>25</v>
      </c>
      <c r="F2050">
        <v>1</v>
      </c>
      <c r="G2050" t="s">
        <v>27</v>
      </c>
      <c r="H2050" t="s">
        <v>34</v>
      </c>
      <c r="I2050" t="str">
        <f>VLOOKUP(H2050,[1]CODE_SHEET!$A$2:$G$153,3,FALSE)</f>
        <v>Porites</v>
      </c>
      <c r="J2050" t="str">
        <f>VLOOKUP(H2050,[1]CODE_SHEET!$A$2:$G$153,4,FALSE)</f>
        <v>astreoides</v>
      </c>
      <c r="K2050" s="1">
        <v>8</v>
      </c>
      <c r="L2050" s="1">
        <v>8</v>
      </c>
      <c r="M2050" s="1">
        <v>3</v>
      </c>
      <c r="N2050">
        <f t="shared" si="96"/>
        <v>75.398223686155035</v>
      </c>
      <c r="O2050">
        <v>10</v>
      </c>
      <c r="P2050" t="s">
        <v>29</v>
      </c>
      <c r="Q2050" t="s">
        <v>30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10</v>
      </c>
      <c r="Y2050">
        <f t="shared" si="97"/>
        <v>65.398223686155035</v>
      </c>
    </row>
    <row r="2051" spans="1:25">
      <c r="A2051">
        <v>2021</v>
      </c>
      <c r="B2051" t="s">
        <v>88</v>
      </c>
      <c r="C2051">
        <v>30</v>
      </c>
      <c r="D2051" t="s">
        <v>81</v>
      </c>
      <c r="E2051">
        <v>25</v>
      </c>
      <c r="F2051">
        <v>1</v>
      </c>
      <c r="G2051" t="s">
        <v>27</v>
      </c>
      <c r="H2051" t="s">
        <v>34</v>
      </c>
      <c r="I2051" t="str">
        <f>VLOOKUP(H2051,[1]CODE_SHEET!$A$2:$G$153,3,FALSE)</f>
        <v>Porites</v>
      </c>
      <c r="J2051" t="str">
        <f>VLOOKUP(H2051,[1]CODE_SHEET!$A$2:$G$153,4,FALSE)</f>
        <v>astreoides</v>
      </c>
      <c r="K2051" s="1">
        <v>6</v>
      </c>
      <c r="L2051" s="1">
        <v>5</v>
      </c>
      <c r="M2051" s="1">
        <v>3</v>
      </c>
      <c r="N2051">
        <f t="shared" ref="N2051:N2114" si="99">PI()*(K2051/2)*M2051+PI()*(L2051/2)*M2051</f>
        <v>51.836278784231581</v>
      </c>
      <c r="O2051">
        <v>10</v>
      </c>
      <c r="P2051" t="s">
        <v>29</v>
      </c>
      <c r="Q2051" t="s">
        <v>30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f t="shared" si="98"/>
        <v>0</v>
      </c>
      <c r="Y2051">
        <f t="shared" si="97"/>
        <v>51.836278784231581</v>
      </c>
    </row>
    <row r="2052" spans="1:25">
      <c r="A2052">
        <v>2021</v>
      </c>
      <c r="B2052" t="s">
        <v>88</v>
      </c>
      <c r="C2052">
        <v>30</v>
      </c>
      <c r="D2052" t="s">
        <v>81</v>
      </c>
      <c r="E2052">
        <v>25</v>
      </c>
      <c r="F2052">
        <v>1</v>
      </c>
      <c r="G2052" t="s">
        <v>27</v>
      </c>
      <c r="H2052" t="s">
        <v>31</v>
      </c>
      <c r="I2052" t="str">
        <f>VLOOKUP(H2052,[1]CODE_SHEET!$A$2:$G$153,3,FALSE)</f>
        <v>Agaricia</v>
      </c>
      <c r="J2052" t="str">
        <f>VLOOKUP(H2052,[1]CODE_SHEET!$A$2:$G$153,4,FALSE)</f>
        <v>agaricites</v>
      </c>
      <c r="K2052" s="1">
        <v>10</v>
      </c>
      <c r="L2052" s="1">
        <v>7</v>
      </c>
      <c r="M2052" s="1">
        <v>11</v>
      </c>
      <c r="N2052">
        <f t="shared" si="99"/>
        <v>293.73891311064568</v>
      </c>
      <c r="O2052">
        <v>10</v>
      </c>
      <c r="P2052" t="s">
        <v>29</v>
      </c>
      <c r="Q2052" t="s">
        <v>30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f t="shared" si="98"/>
        <v>0</v>
      </c>
      <c r="Y2052">
        <f t="shared" si="97"/>
        <v>293.73891311064568</v>
      </c>
    </row>
    <row r="2053" spans="1:25">
      <c r="A2053">
        <v>2021</v>
      </c>
      <c r="B2053" t="s">
        <v>88</v>
      </c>
      <c r="C2053">
        <v>30</v>
      </c>
      <c r="D2053" t="s">
        <v>81</v>
      </c>
      <c r="E2053">
        <v>25</v>
      </c>
      <c r="F2053">
        <v>1</v>
      </c>
      <c r="G2053" t="s">
        <v>27</v>
      </c>
      <c r="H2053" t="s">
        <v>32</v>
      </c>
      <c r="I2053" t="str">
        <f>VLOOKUP(H2053,[1]CODE_SHEET!$A$2:$G$153,3,FALSE)</f>
        <v>Porites</v>
      </c>
      <c r="J2053" t="str">
        <f>VLOOKUP(H2053,[1]CODE_SHEET!$A$2:$G$153,4,FALSE)</f>
        <v>porites</v>
      </c>
      <c r="K2053" s="1">
        <v>20</v>
      </c>
      <c r="L2053" s="1">
        <v>12</v>
      </c>
      <c r="M2053" s="1">
        <v>11</v>
      </c>
      <c r="N2053">
        <f t="shared" si="99"/>
        <v>552.92030703180365</v>
      </c>
      <c r="O2053">
        <v>10</v>
      </c>
      <c r="P2053" t="s">
        <v>29</v>
      </c>
      <c r="Q2053" t="s">
        <v>30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80</v>
      </c>
      <c r="X2053">
        <f t="shared" si="98"/>
        <v>442.33624562544293</v>
      </c>
      <c r="Y2053">
        <f t="shared" si="97"/>
        <v>110.58406140636072</v>
      </c>
    </row>
    <row r="2054" spans="1:25">
      <c r="A2054">
        <v>2021</v>
      </c>
      <c r="B2054" t="s">
        <v>88</v>
      </c>
      <c r="C2054">
        <v>30</v>
      </c>
      <c r="D2054" t="s">
        <v>81</v>
      </c>
      <c r="E2054">
        <v>25</v>
      </c>
      <c r="F2054">
        <v>1</v>
      </c>
      <c r="G2054" t="s">
        <v>27</v>
      </c>
      <c r="H2054" t="s">
        <v>34</v>
      </c>
      <c r="I2054" t="str">
        <f>VLOOKUP(H2054,[1]CODE_SHEET!$A$2:$G$153,3,FALSE)</f>
        <v>Porites</v>
      </c>
      <c r="J2054" t="str">
        <f>VLOOKUP(H2054,[1]CODE_SHEET!$A$2:$G$153,4,FALSE)</f>
        <v>astreoides</v>
      </c>
      <c r="K2054" s="1">
        <v>32</v>
      </c>
      <c r="L2054" s="1">
        <v>28</v>
      </c>
      <c r="M2054" s="1">
        <v>15</v>
      </c>
      <c r="N2054">
        <f t="shared" si="99"/>
        <v>1413.7166941154069</v>
      </c>
      <c r="O2054">
        <v>10</v>
      </c>
      <c r="P2054" t="s">
        <v>29</v>
      </c>
      <c r="Q2054" t="s">
        <v>30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f t="shared" si="98"/>
        <v>0</v>
      </c>
      <c r="Y2054">
        <f t="shared" si="97"/>
        <v>1413.7166941154069</v>
      </c>
    </row>
    <row r="2055" spans="1:25">
      <c r="A2055">
        <v>2021</v>
      </c>
      <c r="B2055" t="s">
        <v>88</v>
      </c>
      <c r="C2055">
        <v>30</v>
      </c>
      <c r="D2055" t="s">
        <v>81</v>
      </c>
      <c r="E2055">
        <v>25</v>
      </c>
      <c r="F2055">
        <v>1</v>
      </c>
      <c r="G2055" t="s">
        <v>27</v>
      </c>
      <c r="H2055" t="s">
        <v>40</v>
      </c>
      <c r="I2055" t="str">
        <f>VLOOKUP(H2055,[1]CODE_SHEET!$A$2:$G$153,3,FALSE)</f>
        <v>Siderastrea</v>
      </c>
      <c r="J2055" t="str">
        <f>VLOOKUP(H2055,[1]CODE_SHEET!$A$2:$G$153,4,FALSE)</f>
        <v>siderea</v>
      </c>
      <c r="K2055" s="1">
        <v>22</v>
      </c>
      <c r="L2055" s="1">
        <v>10</v>
      </c>
      <c r="M2055" s="1">
        <v>2</v>
      </c>
      <c r="N2055">
        <f t="shared" si="99"/>
        <v>100.53096491487338</v>
      </c>
      <c r="O2055">
        <v>10</v>
      </c>
      <c r="P2055" t="s">
        <v>29</v>
      </c>
      <c r="Q2055" t="s">
        <v>30</v>
      </c>
      <c r="R2055">
        <v>80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f t="shared" si="98"/>
        <v>0</v>
      </c>
      <c r="Y2055">
        <f t="shared" si="97"/>
        <v>100.53096491487338</v>
      </c>
    </row>
    <row r="2056" spans="1:25">
      <c r="A2056">
        <v>2021</v>
      </c>
      <c r="B2056" t="s">
        <v>88</v>
      </c>
      <c r="C2056">
        <v>30</v>
      </c>
      <c r="D2056" t="s">
        <v>81</v>
      </c>
      <c r="E2056">
        <v>25</v>
      </c>
      <c r="F2056">
        <v>1</v>
      </c>
      <c r="G2056" t="s">
        <v>27</v>
      </c>
      <c r="H2056" t="s">
        <v>35</v>
      </c>
      <c r="I2056" t="str">
        <f>VLOOKUP(H2056,[1]CODE_SHEET!$A$2:$G$153,3,FALSE)</f>
        <v>Montastraea</v>
      </c>
      <c r="J2056" t="str">
        <f>VLOOKUP(H2056,[1]CODE_SHEET!$A$2:$G$153,4,FALSE)</f>
        <v>cavernosa</v>
      </c>
      <c r="K2056" s="1">
        <v>8</v>
      </c>
      <c r="L2056" s="1">
        <v>8</v>
      </c>
      <c r="M2056" s="1">
        <v>8</v>
      </c>
      <c r="N2056">
        <f t="shared" si="99"/>
        <v>201.06192982974676</v>
      </c>
      <c r="O2056">
        <v>10</v>
      </c>
      <c r="P2056" t="s">
        <v>29</v>
      </c>
      <c r="Q2056" t="s">
        <v>30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f t="shared" si="98"/>
        <v>0</v>
      </c>
      <c r="Y2056">
        <f t="shared" si="97"/>
        <v>201.06192982974676</v>
      </c>
    </row>
    <row r="2057" spans="1:25">
      <c r="A2057">
        <v>2021</v>
      </c>
      <c r="B2057" t="s">
        <v>88</v>
      </c>
      <c r="C2057">
        <v>30</v>
      </c>
      <c r="D2057" t="s">
        <v>81</v>
      </c>
      <c r="E2057">
        <v>25</v>
      </c>
      <c r="F2057">
        <v>1</v>
      </c>
      <c r="G2057" t="s">
        <v>27</v>
      </c>
      <c r="H2057" t="s">
        <v>35</v>
      </c>
      <c r="I2057" t="str">
        <f>VLOOKUP(H2057,[1]CODE_SHEET!$A$2:$G$153,3,FALSE)</f>
        <v>Montastraea</v>
      </c>
      <c r="J2057" t="str">
        <f>VLOOKUP(H2057,[1]CODE_SHEET!$A$2:$G$153,4,FALSE)</f>
        <v>cavernosa</v>
      </c>
      <c r="K2057" s="1">
        <v>8</v>
      </c>
      <c r="L2057" s="1">
        <v>9</v>
      </c>
      <c r="M2057" s="1">
        <v>11</v>
      </c>
      <c r="N2057">
        <f t="shared" si="99"/>
        <v>293.73891311064563</v>
      </c>
      <c r="O2057">
        <v>10</v>
      </c>
      <c r="P2057" t="s">
        <v>29</v>
      </c>
      <c r="Q2057" t="s">
        <v>30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f t="shared" si="98"/>
        <v>0</v>
      </c>
      <c r="Y2057">
        <f t="shared" si="97"/>
        <v>293.73891311064563</v>
      </c>
    </row>
    <row r="2058" spans="1:25">
      <c r="A2058">
        <v>2021</v>
      </c>
      <c r="B2058" t="s">
        <v>88</v>
      </c>
      <c r="C2058">
        <v>30</v>
      </c>
      <c r="D2058" t="s">
        <v>81</v>
      </c>
      <c r="E2058">
        <v>25</v>
      </c>
      <c r="F2058">
        <v>1</v>
      </c>
      <c r="G2058" t="s">
        <v>27</v>
      </c>
      <c r="H2058" t="s">
        <v>31</v>
      </c>
      <c r="I2058" t="str">
        <f>VLOOKUP(H2058,[1]CODE_SHEET!$A$2:$G$153,3,FALSE)</f>
        <v>Agaricia</v>
      </c>
      <c r="J2058" t="str">
        <f>VLOOKUP(H2058,[1]CODE_SHEET!$A$2:$G$153,4,FALSE)</f>
        <v>agaricites</v>
      </c>
      <c r="K2058" s="1">
        <v>10</v>
      </c>
      <c r="L2058" s="1">
        <v>10</v>
      </c>
      <c r="M2058" s="1">
        <v>11</v>
      </c>
      <c r="N2058">
        <f t="shared" si="99"/>
        <v>345.57519189487726</v>
      </c>
      <c r="O2058">
        <v>10</v>
      </c>
      <c r="P2058" t="s">
        <v>29</v>
      </c>
      <c r="Q2058" t="s">
        <v>30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10</v>
      </c>
      <c r="X2058">
        <f t="shared" si="98"/>
        <v>34.557519189487728</v>
      </c>
      <c r="Y2058">
        <f t="shared" si="97"/>
        <v>311.01767270538954</v>
      </c>
    </row>
    <row r="2059" spans="1:25">
      <c r="A2059">
        <v>2021</v>
      </c>
      <c r="B2059" t="s">
        <v>88</v>
      </c>
      <c r="C2059">
        <v>30</v>
      </c>
      <c r="D2059" t="s">
        <v>81</v>
      </c>
      <c r="E2059">
        <v>25</v>
      </c>
      <c r="F2059">
        <v>1</v>
      </c>
      <c r="G2059" t="s">
        <v>27</v>
      </c>
      <c r="H2059" t="s">
        <v>40</v>
      </c>
      <c r="I2059" t="str">
        <f>VLOOKUP(H2059,[1]CODE_SHEET!$A$2:$G$153,3,FALSE)</f>
        <v>Siderastrea</v>
      </c>
      <c r="J2059" t="str">
        <f>VLOOKUP(H2059,[1]CODE_SHEET!$A$2:$G$153,4,FALSE)</f>
        <v>siderea</v>
      </c>
      <c r="K2059" s="1">
        <v>28</v>
      </c>
      <c r="L2059" s="1">
        <v>18</v>
      </c>
      <c r="M2059" s="1">
        <v>6</v>
      </c>
      <c r="N2059">
        <f t="shared" si="99"/>
        <v>433.53978619539146</v>
      </c>
      <c r="O2059">
        <v>10</v>
      </c>
      <c r="P2059" t="s">
        <v>29</v>
      </c>
      <c r="Q2059" t="s">
        <v>30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f t="shared" si="98"/>
        <v>0</v>
      </c>
      <c r="Y2059">
        <f t="shared" si="97"/>
        <v>433.53978619539146</v>
      </c>
    </row>
    <row r="2060" spans="1:25">
      <c r="A2060">
        <v>2021</v>
      </c>
      <c r="B2060" t="s">
        <v>88</v>
      </c>
      <c r="C2060">
        <v>30</v>
      </c>
      <c r="D2060" t="s">
        <v>81</v>
      </c>
      <c r="E2060">
        <v>25</v>
      </c>
      <c r="F2060">
        <v>1</v>
      </c>
      <c r="G2060" t="s">
        <v>27</v>
      </c>
      <c r="H2060" t="s">
        <v>34</v>
      </c>
      <c r="I2060" t="str">
        <f>VLOOKUP(H2060,[1]CODE_SHEET!$A$2:$G$153,3,FALSE)</f>
        <v>Porites</v>
      </c>
      <c r="J2060" t="str">
        <f>VLOOKUP(H2060,[1]CODE_SHEET!$A$2:$G$153,4,FALSE)</f>
        <v>astreoides</v>
      </c>
      <c r="K2060" s="1">
        <v>7</v>
      </c>
      <c r="L2060" s="1">
        <v>6</v>
      </c>
      <c r="M2060" s="1">
        <v>3</v>
      </c>
      <c r="N2060">
        <f t="shared" si="99"/>
        <v>61.261056745000971</v>
      </c>
      <c r="O2060">
        <v>10</v>
      </c>
      <c r="P2060" t="s">
        <v>29</v>
      </c>
      <c r="Q2060" t="s">
        <v>30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f t="shared" si="98"/>
        <v>0</v>
      </c>
      <c r="Y2060">
        <f t="shared" si="97"/>
        <v>61.261056745000971</v>
      </c>
    </row>
    <row r="2061" spans="1:25">
      <c r="A2061">
        <v>2021</v>
      </c>
      <c r="B2061" t="s">
        <v>88</v>
      </c>
      <c r="C2061">
        <v>30</v>
      </c>
      <c r="D2061" t="s">
        <v>81</v>
      </c>
      <c r="E2061">
        <v>25</v>
      </c>
      <c r="F2061">
        <v>1</v>
      </c>
      <c r="G2061" t="s">
        <v>27</v>
      </c>
      <c r="H2061" t="s">
        <v>32</v>
      </c>
      <c r="I2061" t="str">
        <f>VLOOKUP(H2061,[1]CODE_SHEET!$A$2:$G$153,3,FALSE)</f>
        <v>Porites</v>
      </c>
      <c r="J2061" t="str">
        <f>VLOOKUP(H2061,[1]CODE_SHEET!$A$2:$G$153,4,FALSE)</f>
        <v>porites</v>
      </c>
      <c r="K2061" s="1">
        <v>10</v>
      </c>
      <c r="L2061" s="1">
        <v>6</v>
      </c>
      <c r="M2061" s="1">
        <v>3</v>
      </c>
      <c r="N2061">
        <f t="shared" si="99"/>
        <v>75.398223686155035</v>
      </c>
      <c r="O2061">
        <v>10</v>
      </c>
      <c r="P2061" t="s">
        <v>29</v>
      </c>
      <c r="Q2061" t="s">
        <v>30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f t="shared" si="98"/>
        <v>0</v>
      </c>
      <c r="Y2061">
        <f t="shared" si="97"/>
        <v>75.398223686155035</v>
      </c>
    </row>
    <row r="2062" spans="1:25">
      <c r="A2062">
        <v>2021</v>
      </c>
      <c r="B2062" t="s">
        <v>88</v>
      </c>
      <c r="C2062">
        <v>30</v>
      </c>
      <c r="D2062" t="s">
        <v>81</v>
      </c>
      <c r="E2062">
        <v>25</v>
      </c>
      <c r="F2062">
        <v>1</v>
      </c>
      <c r="G2062" t="s">
        <v>27</v>
      </c>
      <c r="H2062" t="s">
        <v>31</v>
      </c>
      <c r="I2062" t="str">
        <f>VLOOKUP(H2062,[1]CODE_SHEET!$A$2:$G$153,3,FALSE)</f>
        <v>Agaricia</v>
      </c>
      <c r="J2062" t="str">
        <f>VLOOKUP(H2062,[1]CODE_SHEET!$A$2:$G$153,4,FALSE)</f>
        <v>agaricites</v>
      </c>
      <c r="K2062" s="1">
        <v>10</v>
      </c>
      <c r="L2062" s="1">
        <v>8</v>
      </c>
      <c r="M2062" s="1">
        <v>2</v>
      </c>
      <c r="N2062">
        <f t="shared" si="99"/>
        <v>56.548667764616276</v>
      </c>
      <c r="O2062">
        <v>10</v>
      </c>
      <c r="P2062" t="s">
        <v>29</v>
      </c>
      <c r="Q2062" t="s">
        <v>30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f t="shared" si="98"/>
        <v>0</v>
      </c>
      <c r="Y2062">
        <f t="shared" si="97"/>
        <v>56.548667764616276</v>
      </c>
    </row>
    <row r="2063" spans="1:25">
      <c r="A2063">
        <v>2021</v>
      </c>
      <c r="B2063" t="s">
        <v>88</v>
      </c>
      <c r="C2063">
        <v>30</v>
      </c>
      <c r="D2063" t="s">
        <v>81</v>
      </c>
      <c r="E2063">
        <v>25</v>
      </c>
      <c r="F2063">
        <v>1</v>
      </c>
      <c r="G2063" t="s">
        <v>27</v>
      </c>
      <c r="H2063" t="s">
        <v>58</v>
      </c>
      <c r="I2063" t="str">
        <f>VLOOKUP(H2063,[1]CODE_SHEET!$A$2:$G$153,3,FALSE)</f>
        <v>Mycetophellia</v>
      </c>
      <c r="J2063" t="str">
        <f>VLOOKUP(H2063,[1]CODE_SHEET!$A$2:$G$153,4,FALSE)</f>
        <v>larmarckiana</v>
      </c>
      <c r="K2063" s="1">
        <v>12</v>
      </c>
      <c r="L2063" s="1">
        <v>6</v>
      </c>
      <c r="M2063" s="1">
        <v>1</v>
      </c>
      <c r="N2063">
        <f t="shared" si="99"/>
        <v>28.274333882308138</v>
      </c>
      <c r="O2063">
        <v>10</v>
      </c>
      <c r="P2063" t="s">
        <v>29</v>
      </c>
      <c r="Q2063" t="s">
        <v>30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f t="shared" si="98"/>
        <v>0</v>
      </c>
      <c r="Y2063">
        <f t="shared" si="97"/>
        <v>28.274333882308138</v>
      </c>
    </row>
    <row r="2064" spans="1:25">
      <c r="A2064">
        <v>2021</v>
      </c>
      <c r="B2064" t="s">
        <v>88</v>
      </c>
      <c r="C2064">
        <v>30</v>
      </c>
      <c r="D2064" t="s">
        <v>81</v>
      </c>
      <c r="E2064">
        <v>25</v>
      </c>
      <c r="F2064">
        <v>1</v>
      </c>
      <c r="G2064" t="s">
        <v>27</v>
      </c>
      <c r="H2064" t="s">
        <v>38</v>
      </c>
      <c r="I2064" t="str">
        <f>VLOOKUP(H2064,[1]CODE_SHEET!$A$2:$G$153,3,FALSE)</f>
        <v>Orbicella</v>
      </c>
      <c r="J2064" t="str">
        <f>VLOOKUP(H2064,[1]CODE_SHEET!$A$2:$G$153,4,FALSE)</f>
        <v>faveolata</v>
      </c>
      <c r="K2064" s="1">
        <v>10</v>
      </c>
      <c r="L2064" s="1">
        <v>10</v>
      </c>
      <c r="M2064" s="1">
        <v>11</v>
      </c>
      <c r="N2064">
        <f t="shared" si="99"/>
        <v>345.57519189487726</v>
      </c>
      <c r="O2064">
        <v>10</v>
      </c>
      <c r="P2064" t="s">
        <v>29</v>
      </c>
      <c r="Q2064" t="s">
        <v>30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f t="shared" si="98"/>
        <v>0</v>
      </c>
      <c r="Y2064">
        <f t="shared" si="97"/>
        <v>345.57519189487726</v>
      </c>
    </row>
    <row r="2065" spans="1:25">
      <c r="A2065">
        <v>2021</v>
      </c>
      <c r="B2065" t="s">
        <v>88</v>
      </c>
      <c r="C2065">
        <v>30</v>
      </c>
      <c r="D2065" t="s">
        <v>81</v>
      </c>
      <c r="E2065">
        <v>25</v>
      </c>
      <c r="F2065">
        <v>1</v>
      </c>
      <c r="G2065" t="s">
        <v>27</v>
      </c>
      <c r="H2065" t="s">
        <v>41</v>
      </c>
      <c r="I2065" t="str">
        <f>VLOOKUP(H2065,[1]CODE_SHEET!$A$2:$G$153,3,FALSE)</f>
        <v>Millepora</v>
      </c>
      <c r="J2065" t="str">
        <f>VLOOKUP(H2065,[1]CODE_SHEET!$A$2:$G$153,4,FALSE)</f>
        <v>alcicornis</v>
      </c>
      <c r="K2065" s="1">
        <v>8</v>
      </c>
      <c r="L2065" s="1">
        <v>1</v>
      </c>
      <c r="M2065" s="1">
        <v>12</v>
      </c>
      <c r="N2065">
        <f t="shared" si="99"/>
        <v>169.64600329384882</v>
      </c>
      <c r="O2065">
        <v>10</v>
      </c>
      <c r="P2065" t="s">
        <v>29</v>
      </c>
      <c r="Q2065" t="s">
        <v>30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f t="shared" si="98"/>
        <v>0</v>
      </c>
      <c r="Y2065">
        <f t="shared" si="97"/>
        <v>169.64600329384882</v>
      </c>
    </row>
    <row r="2066" spans="1:25">
      <c r="A2066">
        <v>2021</v>
      </c>
      <c r="B2066" t="s">
        <v>88</v>
      </c>
      <c r="C2066">
        <v>30</v>
      </c>
      <c r="D2066" t="s">
        <v>81</v>
      </c>
      <c r="E2066">
        <v>25</v>
      </c>
      <c r="F2066">
        <v>1</v>
      </c>
      <c r="G2066" t="s">
        <v>27</v>
      </c>
      <c r="H2066" t="s">
        <v>31</v>
      </c>
      <c r="I2066" t="str">
        <f>VLOOKUP(H2066,[1]CODE_SHEET!$A$2:$G$153,3,FALSE)</f>
        <v>Agaricia</v>
      </c>
      <c r="J2066" t="str">
        <f>VLOOKUP(H2066,[1]CODE_SHEET!$A$2:$G$153,4,FALSE)</f>
        <v>agaricites</v>
      </c>
      <c r="K2066" s="1">
        <v>15</v>
      </c>
      <c r="L2066" s="1">
        <v>15</v>
      </c>
      <c r="M2066" s="1">
        <v>5</v>
      </c>
      <c r="N2066">
        <f t="shared" si="99"/>
        <v>235.61944901923448</v>
      </c>
      <c r="O2066">
        <v>10</v>
      </c>
      <c r="P2066" t="s">
        <v>29</v>
      </c>
      <c r="Q2066" t="s">
        <v>30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f t="shared" si="98"/>
        <v>0</v>
      </c>
      <c r="Y2066">
        <f t="shared" si="97"/>
        <v>235.61944901923448</v>
      </c>
    </row>
    <row r="2067" spans="1:25">
      <c r="A2067">
        <v>2021</v>
      </c>
      <c r="B2067" t="s">
        <v>88</v>
      </c>
      <c r="C2067">
        <v>30</v>
      </c>
      <c r="D2067" t="s">
        <v>81</v>
      </c>
      <c r="E2067">
        <v>25</v>
      </c>
      <c r="F2067">
        <v>1</v>
      </c>
      <c r="G2067" t="s">
        <v>27</v>
      </c>
      <c r="H2067" t="s">
        <v>31</v>
      </c>
      <c r="I2067" t="str">
        <f>VLOOKUP(H2067,[1]CODE_SHEET!$A$2:$G$153,3,FALSE)</f>
        <v>Agaricia</v>
      </c>
      <c r="J2067" t="str">
        <f>VLOOKUP(H2067,[1]CODE_SHEET!$A$2:$G$153,4,FALSE)</f>
        <v>agaricites</v>
      </c>
      <c r="K2067" s="1">
        <v>10</v>
      </c>
      <c r="L2067" s="1">
        <v>3</v>
      </c>
      <c r="M2067" s="1">
        <v>8</v>
      </c>
      <c r="N2067">
        <f t="shared" si="99"/>
        <v>163.36281798666926</v>
      </c>
      <c r="O2067">
        <v>10</v>
      </c>
      <c r="P2067" t="s">
        <v>29</v>
      </c>
      <c r="Q2067" t="s">
        <v>30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20</v>
      </c>
      <c r="X2067">
        <f t="shared" si="98"/>
        <v>32.672563597333856</v>
      </c>
      <c r="Y2067">
        <f t="shared" si="97"/>
        <v>130.69025438933539</v>
      </c>
    </row>
    <row r="2068" spans="1:25">
      <c r="A2068">
        <v>2021</v>
      </c>
      <c r="B2068" t="s">
        <v>88</v>
      </c>
      <c r="C2068">
        <v>30</v>
      </c>
      <c r="D2068" t="s">
        <v>81</v>
      </c>
      <c r="E2068">
        <v>25</v>
      </c>
      <c r="F2068">
        <v>1</v>
      </c>
      <c r="G2068" t="s">
        <v>27</v>
      </c>
      <c r="H2068" t="s">
        <v>40</v>
      </c>
      <c r="I2068" t="str">
        <f>VLOOKUP(H2068,[1]CODE_SHEET!$A$2:$G$153,3,FALSE)</f>
        <v>Siderastrea</v>
      </c>
      <c r="J2068" t="str">
        <f>VLOOKUP(H2068,[1]CODE_SHEET!$A$2:$G$153,4,FALSE)</f>
        <v>siderea</v>
      </c>
      <c r="K2068" s="1">
        <v>15</v>
      </c>
      <c r="L2068" s="1">
        <v>13</v>
      </c>
      <c r="M2068" s="1">
        <v>3</v>
      </c>
      <c r="N2068">
        <f t="shared" si="99"/>
        <v>131.94689145077132</v>
      </c>
      <c r="O2068">
        <v>10</v>
      </c>
      <c r="P2068" t="s">
        <v>29</v>
      </c>
      <c r="Q2068" t="s">
        <v>30</v>
      </c>
      <c r="R2068">
        <v>80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f t="shared" si="98"/>
        <v>0</v>
      </c>
      <c r="Y2068">
        <f t="shared" si="97"/>
        <v>131.94689145077132</v>
      </c>
    </row>
    <row r="2069" spans="1:25">
      <c r="A2069">
        <v>2021</v>
      </c>
      <c r="B2069" t="s">
        <v>88</v>
      </c>
      <c r="C2069">
        <v>30</v>
      </c>
      <c r="D2069" t="s">
        <v>81</v>
      </c>
      <c r="E2069">
        <v>25</v>
      </c>
      <c r="F2069">
        <v>1</v>
      </c>
      <c r="G2069" t="s">
        <v>27</v>
      </c>
      <c r="H2069" t="s">
        <v>67</v>
      </c>
      <c r="I2069" t="str">
        <f>VLOOKUP(H2069,[1]CODE_SHEET!$A$2:$G$153,3,FALSE)</f>
        <v>Madracis</v>
      </c>
      <c r="J2069" t="str">
        <f>VLOOKUP(H2069,[1]CODE_SHEET!$A$2:$G$153,4,FALSE)</f>
        <v>auretenra</v>
      </c>
      <c r="K2069" s="1">
        <v>9</v>
      </c>
      <c r="L2069" s="1">
        <v>9</v>
      </c>
      <c r="M2069" s="1">
        <v>3</v>
      </c>
      <c r="N2069">
        <f t="shared" si="99"/>
        <v>84.823001646924411</v>
      </c>
      <c r="O2069">
        <v>10</v>
      </c>
      <c r="P2069" t="s">
        <v>29</v>
      </c>
      <c r="Q2069" t="s">
        <v>30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f t="shared" si="98"/>
        <v>0</v>
      </c>
      <c r="Y2069">
        <f t="shared" si="97"/>
        <v>84.823001646924411</v>
      </c>
    </row>
    <row r="2070" spans="1:25">
      <c r="A2070">
        <v>2021</v>
      </c>
      <c r="B2070" t="s">
        <v>88</v>
      </c>
      <c r="C2070">
        <v>30</v>
      </c>
      <c r="D2070" t="s">
        <v>81</v>
      </c>
      <c r="E2070">
        <v>25</v>
      </c>
      <c r="F2070">
        <v>1</v>
      </c>
      <c r="G2070" t="s">
        <v>27</v>
      </c>
      <c r="H2070" t="s">
        <v>32</v>
      </c>
      <c r="I2070" t="str">
        <f>VLOOKUP(H2070,[1]CODE_SHEET!$A$2:$G$153,3,FALSE)</f>
        <v>Porites</v>
      </c>
      <c r="J2070" t="str">
        <f>VLOOKUP(H2070,[1]CODE_SHEET!$A$2:$G$153,4,FALSE)</f>
        <v>porites</v>
      </c>
      <c r="K2070" s="1">
        <v>17</v>
      </c>
      <c r="L2070" s="1">
        <v>9</v>
      </c>
      <c r="M2070" s="1">
        <v>5</v>
      </c>
      <c r="N2070">
        <f t="shared" si="99"/>
        <v>204.20352248333654</v>
      </c>
      <c r="O2070">
        <v>10</v>
      </c>
      <c r="P2070" t="s">
        <v>29</v>
      </c>
      <c r="Q2070" t="s">
        <v>30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f t="shared" si="98"/>
        <v>0</v>
      </c>
      <c r="Y2070">
        <f t="shared" si="97"/>
        <v>204.20352248333654</v>
      </c>
    </row>
    <row r="2071" spans="1:25">
      <c r="A2071">
        <v>2021</v>
      </c>
      <c r="B2071" t="s">
        <v>88</v>
      </c>
      <c r="C2071">
        <v>30</v>
      </c>
      <c r="D2071" t="s">
        <v>81</v>
      </c>
      <c r="E2071">
        <v>25</v>
      </c>
      <c r="F2071">
        <v>1</v>
      </c>
      <c r="G2071" t="s">
        <v>27</v>
      </c>
      <c r="H2071" t="s">
        <v>58</v>
      </c>
      <c r="I2071" t="str">
        <f>VLOOKUP(H2071,[1]CODE_SHEET!$A$2:$G$153,3,FALSE)</f>
        <v>Mycetophellia</v>
      </c>
      <c r="J2071" t="str">
        <f>VLOOKUP(H2071,[1]CODE_SHEET!$A$2:$G$153,4,FALSE)</f>
        <v>larmarckiana</v>
      </c>
      <c r="K2071" s="1">
        <v>6</v>
      </c>
      <c r="L2071" s="1">
        <v>4</v>
      </c>
      <c r="M2071" s="1">
        <v>1</v>
      </c>
      <c r="N2071">
        <f t="shared" si="99"/>
        <v>15.707963267948966</v>
      </c>
      <c r="O2071">
        <v>10</v>
      </c>
      <c r="P2071" t="s">
        <v>29</v>
      </c>
      <c r="Q2071" t="s">
        <v>30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f t="shared" si="98"/>
        <v>0</v>
      </c>
      <c r="Y2071">
        <f t="shared" si="97"/>
        <v>15.707963267948966</v>
      </c>
    </row>
    <row r="2072" spans="1:25">
      <c r="A2072">
        <v>2021</v>
      </c>
      <c r="B2072" t="s">
        <v>88</v>
      </c>
      <c r="C2072">
        <v>30</v>
      </c>
      <c r="D2072" t="s">
        <v>81</v>
      </c>
      <c r="E2072">
        <v>25</v>
      </c>
      <c r="F2072">
        <v>1</v>
      </c>
      <c r="G2072" t="s">
        <v>27</v>
      </c>
      <c r="H2072" t="s">
        <v>32</v>
      </c>
      <c r="I2072" t="str">
        <f>VLOOKUP(H2072,[1]CODE_SHEET!$A$2:$G$153,3,FALSE)</f>
        <v>Porites</v>
      </c>
      <c r="J2072" t="str">
        <f>VLOOKUP(H2072,[1]CODE_SHEET!$A$2:$G$153,4,FALSE)</f>
        <v>porites</v>
      </c>
      <c r="K2072" s="1">
        <v>12</v>
      </c>
      <c r="L2072" s="1">
        <v>12</v>
      </c>
      <c r="M2072" s="1">
        <v>8</v>
      </c>
      <c r="N2072">
        <f t="shared" si="99"/>
        <v>301.59289474462014</v>
      </c>
      <c r="O2072">
        <v>10</v>
      </c>
      <c r="P2072" t="s">
        <v>29</v>
      </c>
      <c r="Q2072" t="s">
        <v>30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f t="shared" si="98"/>
        <v>0</v>
      </c>
      <c r="Y2072">
        <f t="shared" si="97"/>
        <v>301.59289474462014</v>
      </c>
    </row>
    <row r="2073" spans="1:25">
      <c r="A2073">
        <v>2021</v>
      </c>
      <c r="B2073" t="s">
        <v>88</v>
      </c>
      <c r="C2073">
        <v>30</v>
      </c>
      <c r="D2073" t="s">
        <v>81</v>
      </c>
      <c r="E2073">
        <v>25</v>
      </c>
      <c r="F2073">
        <v>1</v>
      </c>
      <c r="G2073" t="s">
        <v>27</v>
      </c>
      <c r="H2073" t="s">
        <v>67</v>
      </c>
      <c r="I2073" t="str">
        <f>VLOOKUP(H2073,[1]CODE_SHEET!$A$2:$G$153,3,FALSE)</f>
        <v>Madracis</v>
      </c>
      <c r="J2073" t="str">
        <f>VLOOKUP(H2073,[1]CODE_SHEET!$A$2:$G$153,4,FALSE)</f>
        <v>auretenra</v>
      </c>
      <c r="K2073" s="1">
        <v>15</v>
      </c>
      <c r="L2073" s="1">
        <v>6</v>
      </c>
      <c r="M2073" s="1">
        <v>5</v>
      </c>
      <c r="N2073">
        <f t="shared" si="99"/>
        <v>164.93361431346415</v>
      </c>
      <c r="O2073">
        <v>10</v>
      </c>
      <c r="P2073" t="s">
        <v>29</v>
      </c>
      <c r="Q2073" t="s">
        <v>30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f t="shared" si="98"/>
        <v>0</v>
      </c>
      <c r="Y2073">
        <f t="shared" si="97"/>
        <v>164.93361431346415</v>
      </c>
    </row>
    <row r="2074" spans="1:25">
      <c r="A2074">
        <v>2021</v>
      </c>
      <c r="B2074" t="s">
        <v>88</v>
      </c>
      <c r="C2074">
        <v>30</v>
      </c>
      <c r="D2074" t="s">
        <v>81</v>
      </c>
      <c r="E2074">
        <v>25</v>
      </c>
      <c r="F2074">
        <v>1</v>
      </c>
      <c r="G2074" t="s">
        <v>27</v>
      </c>
      <c r="H2074" t="s">
        <v>38</v>
      </c>
      <c r="I2074" t="str">
        <f>VLOOKUP(H2074,[1]CODE_SHEET!$A$2:$G$153,3,FALSE)</f>
        <v>Orbicella</v>
      </c>
      <c r="J2074" t="str">
        <f>VLOOKUP(H2074,[1]CODE_SHEET!$A$2:$G$153,4,FALSE)</f>
        <v>faveolata</v>
      </c>
      <c r="K2074" s="1">
        <v>13</v>
      </c>
      <c r="L2074" s="1">
        <v>10</v>
      </c>
      <c r="M2074" s="1">
        <v>15</v>
      </c>
      <c r="N2074">
        <f t="shared" si="99"/>
        <v>541.92473274423935</v>
      </c>
      <c r="O2074">
        <v>10</v>
      </c>
      <c r="P2074" t="s">
        <v>29</v>
      </c>
      <c r="Q2074" t="s">
        <v>30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f t="shared" si="98"/>
        <v>0</v>
      </c>
      <c r="Y2074">
        <f t="shared" si="97"/>
        <v>541.92473274423935</v>
      </c>
    </row>
    <row r="2075" spans="1:25">
      <c r="A2075">
        <v>2021</v>
      </c>
      <c r="B2075" t="s">
        <v>88</v>
      </c>
      <c r="C2075">
        <v>30</v>
      </c>
      <c r="D2075" t="s">
        <v>81</v>
      </c>
      <c r="E2075">
        <v>25</v>
      </c>
      <c r="F2075">
        <v>1</v>
      </c>
      <c r="G2075" t="s">
        <v>27</v>
      </c>
      <c r="H2075" t="s">
        <v>31</v>
      </c>
      <c r="I2075" t="str">
        <f>VLOOKUP(H2075,[1]CODE_SHEET!$A$2:$G$153,3,FALSE)</f>
        <v>Agaricia</v>
      </c>
      <c r="J2075" t="str">
        <f>VLOOKUP(H2075,[1]CODE_SHEET!$A$2:$G$153,4,FALSE)</f>
        <v>agaricites</v>
      </c>
      <c r="K2075" s="1">
        <v>15</v>
      </c>
      <c r="L2075" s="1">
        <v>12</v>
      </c>
      <c r="M2075" s="1">
        <v>15</v>
      </c>
      <c r="N2075">
        <f t="shared" si="99"/>
        <v>636.17251235193316</v>
      </c>
      <c r="O2075">
        <v>10</v>
      </c>
      <c r="P2075" t="s">
        <v>29</v>
      </c>
      <c r="Q2075" t="s">
        <v>30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f t="shared" si="98"/>
        <v>0</v>
      </c>
      <c r="Y2075">
        <f t="shared" si="97"/>
        <v>636.17251235193316</v>
      </c>
    </row>
    <row r="2076" spans="1:25">
      <c r="A2076">
        <v>2021</v>
      </c>
      <c r="B2076" t="s">
        <v>88</v>
      </c>
      <c r="C2076">
        <v>30</v>
      </c>
      <c r="D2076" t="s">
        <v>81</v>
      </c>
      <c r="E2076">
        <v>25</v>
      </c>
      <c r="F2076">
        <v>1</v>
      </c>
      <c r="G2076" t="s">
        <v>27</v>
      </c>
      <c r="H2076" t="s">
        <v>31</v>
      </c>
      <c r="I2076" t="str">
        <f>VLOOKUP(H2076,[1]CODE_SHEET!$A$2:$G$153,3,FALSE)</f>
        <v>Agaricia</v>
      </c>
      <c r="J2076" t="str">
        <f>VLOOKUP(H2076,[1]CODE_SHEET!$A$2:$G$153,4,FALSE)</f>
        <v>agaricites</v>
      </c>
      <c r="K2076" s="1">
        <v>15</v>
      </c>
      <c r="L2076" s="1">
        <v>6</v>
      </c>
      <c r="M2076" s="1">
        <v>21</v>
      </c>
      <c r="N2076">
        <f t="shared" si="99"/>
        <v>692.72118011654936</v>
      </c>
      <c r="O2076">
        <v>10</v>
      </c>
      <c r="P2076" t="s">
        <v>29</v>
      </c>
      <c r="Q2076" t="s">
        <v>30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10</v>
      </c>
      <c r="X2076">
        <f t="shared" si="98"/>
        <v>69.272118011654939</v>
      </c>
      <c r="Y2076">
        <f t="shared" si="97"/>
        <v>623.44906210489444</v>
      </c>
    </row>
    <row r="2077" spans="1:25">
      <c r="A2077">
        <v>2021</v>
      </c>
      <c r="B2077" t="s">
        <v>88</v>
      </c>
      <c r="C2077">
        <v>30</v>
      </c>
      <c r="D2077" t="s">
        <v>81</v>
      </c>
      <c r="E2077">
        <v>25</v>
      </c>
      <c r="F2077">
        <v>1</v>
      </c>
      <c r="G2077" t="s">
        <v>27</v>
      </c>
      <c r="H2077" t="s">
        <v>41</v>
      </c>
      <c r="I2077" t="str">
        <f>VLOOKUP(H2077,[1]CODE_SHEET!$A$2:$G$153,3,FALSE)</f>
        <v>Millepora</v>
      </c>
      <c r="J2077" t="str">
        <f>VLOOKUP(H2077,[1]CODE_SHEET!$A$2:$G$153,4,FALSE)</f>
        <v>alcicornis</v>
      </c>
      <c r="K2077" s="1">
        <v>8</v>
      </c>
      <c r="L2077" s="1">
        <v>1</v>
      </c>
      <c r="M2077" s="1">
        <v>25</v>
      </c>
      <c r="N2077">
        <f t="shared" si="99"/>
        <v>353.42917352885172</v>
      </c>
      <c r="O2077">
        <v>10</v>
      </c>
      <c r="P2077" t="s">
        <v>29</v>
      </c>
      <c r="Q2077" t="s">
        <v>30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f t="shared" si="98"/>
        <v>0</v>
      </c>
      <c r="Y2077">
        <f t="shared" si="97"/>
        <v>353.42917352885172</v>
      </c>
    </row>
    <row r="2078" spans="1:25">
      <c r="A2078">
        <v>2021</v>
      </c>
      <c r="B2078" t="s">
        <v>88</v>
      </c>
      <c r="C2078">
        <v>30</v>
      </c>
      <c r="D2078" t="s">
        <v>81</v>
      </c>
      <c r="E2078">
        <v>25</v>
      </c>
      <c r="F2078">
        <v>1</v>
      </c>
      <c r="G2078" t="s">
        <v>27</v>
      </c>
      <c r="H2078" t="s">
        <v>32</v>
      </c>
      <c r="I2078" t="str">
        <f>VLOOKUP(H2078,[1]CODE_SHEET!$A$2:$G$153,3,FALSE)</f>
        <v>Porites</v>
      </c>
      <c r="J2078" t="str">
        <f>VLOOKUP(H2078,[1]CODE_SHEET!$A$2:$G$153,4,FALSE)</f>
        <v>porites</v>
      </c>
      <c r="K2078" s="1">
        <v>7</v>
      </c>
      <c r="L2078" s="1">
        <v>5</v>
      </c>
      <c r="M2078" s="1">
        <v>3</v>
      </c>
      <c r="N2078">
        <f t="shared" si="99"/>
        <v>56.548667764616276</v>
      </c>
      <c r="O2078">
        <v>10</v>
      </c>
      <c r="P2078" t="s">
        <v>29</v>
      </c>
      <c r="Q2078" t="s">
        <v>30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f t="shared" si="98"/>
        <v>0</v>
      </c>
      <c r="Y2078">
        <f t="shared" si="97"/>
        <v>56.548667764616276</v>
      </c>
    </row>
    <row r="2079" spans="1:25">
      <c r="A2079">
        <v>2021</v>
      </c>
      <c r="B2079" t="s">
        <v>88</v>
      </c>
      <c r="C2079">
        <v>30</v>
      </c>
      <c r="D2079" t="s">
        <v>81</v>
      </c>
      <c r="E2079">
        <v>25</v>
      </c>
      <c r="F2079">
        <v>1</v>
      </c>
      <c r="G2079" t="s">
        <v>27</v>
      </c>
      <c r="H2079" t="s">
        <v>35</v>
      </c>
      <c r="I2079" t="str">
        <f>VLOOKUP(H2079,[1]CODE_SHEET!$A$2:$G$153,3,FALSE)</f>
        <v>Montastraea</v>
      </c>
      <c r="J2079" t="str">
        <f>VLOOKUP(H2079,[1]CODE_SHEET!$A$2:$G$153,4,FALSE)</f>
        <v>cavernosa</v>
      </c>
      <c r="K2079" s="1">
        <v>11</v>
      </c>
      <c r="L2079" s="1">
        <v>9</v>
      </c>
      <c r="M2079" s="1">
        <v>2</v>
      </c>
      <c r="N2079">
        <f t="shared" si="99"/>
        <v>62.831853071795862</v>
      </c>
      <c r="O2079">
        <v>10</v>
      </c>
      <c r="P2079" t="s">
        <v>29</v>
      </c>
      <c r="Q2079" t="s">
        <v>30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f t="shared" si="98"/>
        <v>0</v>
      </c>
      <c r="Y2079">
        <f t="shared" si="97"/>
        <v>62.831853071795862</v>
      </c>
    </row>
    <row r="2080" spans="1:25">
      <c r="A2080">
        <v>2021</v>
      </c>
      <c r="B2080" t="s">
        <v>88</v>
      </c>
      <c r="C2080">
        <v>30</v>
      </c>
      <c r="D2080" t="s">
        <v>81</v>
      </c>
      <c r="E2080">
        <v>25</v>
      </c>
      <c r="F2080">
        <v>1</v>
      </c>
      <c r="G2080" t="s">
        <v>27</v>
      </c>
      <c r="H2080" t="s">
        <v>31</v>
      </c>
      <c r="I2080" t="str">
        <f>VLOOKUP(H2080,[1]CODE_SHEET!$A$2:$G$153,3,FALSE)</f>
        <v>Agaricia</v>
      </c>
      <c r="J2080" t="str">
        <f>VLOOKUP(H2080,[1]CODE_SHEET!$A$2:$G$153,4,FALSE)</f>
        <v>agaricites</v>
      </c>
      <c r="K2080" s="1">
        <v>16</v>
      </c>
      <c r="L2080" s="1">
        <v>15</v>
      </c>
      <c r="M2080" s="1">
        <v>26</v>
      </c>
      <c r="N2080">
        <f t="shared" si="99"/>
        <v>1266.0618393966865</v>
      </c>
      <c r="O2080">
        <v>10</v>
      </c>
      <c r="P2080" t="s">
        <v>29</v>
      </c>
      <c r="Q2080" t="s">
        <v>30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f t="shared" si="98"/>
        <v>0</v>
      </c>
      <c r="Y2080">
        <f t="shared" si="97"/>
        <v>1266.0618393966865</v>
      </c>
    </row>
    <row r="2081" spans="1:25">
      <c r="A2081">
        <v>2021</v>
      </c>
      <c r="B2081" t="s">
        <v>88</v>
      </c>
      <c r="C2081">
        <v>30</v>
      </c>
      <c r="D2081" t="s">
        <v>81</v>
      </c>
      <c r="E2081">
        <v>25</v>
      </c>
      <c r="F2081">
        <v>1</v>
      </c>
      <c r="G2081" t="s">
        <v>27</v>
      </c>
      <c r="H2081" t="s">
        <v>42</v>
      </c>
      <c r="I2081" t="str">
        <f>VLOOKUP(H2081,[1]CODE_SHEET!$A$2:$G$153,3,FALSE)</f>
        <v>Agaricia</v>
      </c>
      <c r="J2081" t="str">
        <f>VLOOKUP(H2081,[1]CODE_SHEET!$A$2:$G$153,4,FALSE)</f>
        <v>humilis</v>
      </c>
      <c r="K2081" s="1">
        <v>8</v>
      </c>
      <c r="L2081" s="1">
        <v>6</v>
      </c>
      <c r="M2081" s="1">
        <v>5</v>
      </c>
      <c r="N2081">
        <f t="shared" si="99"/>
        <v>109.95574287564276</v>
      </c>
      <c r="O2081">
        <v>10</v>
      </c>
      <c r="P2081" t="s">
        <v>29</v>
      </c>
      <c r="Q2081" t="s">
        <v>30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15</v>
      </c>
      <c r="X2081">
        <f t="shared" si="98"/>
        <v>16.493361431346411</v>
      </c>
      <c r="Y2081">
        <f t="shared" si="97"/>
        <v>93.462381444296341</v>
      </c>
    </row>
    <row r="2082" spans="1:25">
      <c r="A2082">
        <v>2021</v>
      </c>
      <c r="B2082" t="s">
        <v>88</v>
      </c>
      <c r="C2082">
        <v>30</v>
      </c>
      <c r="D2082" t="s">
        <v>81</v>
      </c>
      <c r="E2082">
        <v>25</v>
      </c>
      <c r="F2082">
        <v>1</v>
      </c>
      <c r="G2082" t="s">
        <v>27</v>
      </c>
      <c r="H2082" t="s">
        <v>56</v>
      </c>
      <c r="I2082" t="str">
        <f>VLOOKUP(H2082,[1]CODE_SHEET!$A$2:$G$153,3,FALSE)</f>
        <v>Madracis</v>
      </c>
      <c r="J2082" t="str">
        <f>VLOOKUP(H2082,[1]CODE_SHEET!$A$2:$G$153,4,FALSE)</f>
        <v>decactis</v>
      </c>
      <c r="K2082" s="1">
        <v>30</v>
      </c>
      <c r="L2082" s="1">
        <v>10</v>
      </c>
      <c r="M2082" s="1">
        <v>5</v>
      </c>
      <c r="N2082">
        <f t="shared" si="99"/>
        <v>314.15926535897933</v>
      </c>
      <c r="O2082">
        <v>10</v>
      </c>
      <c r="P2082" t="s">
        <v>29</v>
      </c>
      <c r="Q2082" t="s">
        <v>30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40</v>
      </c>
      <c r="X2082">
        <f t="shared" si="98"/>
        <v>125.66370614359174</v>
      </c>
      <c r="Y2082">
        <f t="shared" si="97"/>
        <v>188.49555921538757</v>
      </c>
    </row>
    <row r="2083" spans="1:25">
      <c r="A2083">
        <v>2021</v>
      </c>
      <c r="B2083" t="s">
        <v>88</v>
      </c>
      <c r="C2083">
        <v>30</v>
      </c>
      <c r="D2083" t="s">
        <v>81</v>
      </c>
      <c r="E2083">
        <v>25</v>
      </c>
      <c r="F2083">
        <v>1</v>
      </c>
      <c r="G2083" t="s">
        <v>27</v>
      </c>
      <c r="H2083" t="s">
        <v>31</v>
      </c>
      <c r="I2083" t="str">
        <f>VLOOKUP(H2083,[1]CODE_SHEET!$A$2:$G$153,3,FALSE)</f>
        <v>Agaricia</v>
      </c>
      <c r="J2083" t="str">
        <f>VLOOKUP(H2083,[1]CODE_SHEET!$A$2:$G$153,4,FALSE)</f>
        <v>agaricites</v>
      </c>
      <c r="K2083" s="1">
        <v>30</v>
      </c>
      <c r="L2083" s="1">
        <v>28</v>
      </c>
      <c r="M2083" s="1">
        <v>16</v>
      </c>
      <c r="N2083">
        <f t="shared" si="99"/>
        <v>1457.6989912656641</v>
      </c>
      <c r="O2083">
        <v>10</v>
      </c>
      <c r="P2083" t="s">
        <v>29</v>
      </c>
      <c r="Q2083" t="s">
        <v>30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f t="shared" si="98"/>
        <v>0</v>
      </c>
      <c r="Y2083">
        <f t="shared" si="97"/>
        <v>1457.6989912656641</v>
      </c>
    </row>
    <row r="2084" spans="1:25">
      <c r="A2084">
        <v>2021</v>
      </c>
      <c r="B2084" t="s">
        <v>88</v>
      </c>
      <c r="C2084">
        <v>30</v>
      </c>
      <c r="D2084" t="s">
        <v>81</v>
      </c>
      <c r="E2084">
        <v>25</v>
      </c>
      <c r="F2084">
        <v>1</v>
      </c>
      <c r="G2084" t="s">
        <v>27</v>
      </c>
      <c r="H2084" t="s">
        <v>42</v>
      </c>
      <c r="I2084" t="str">
        <f>VLOOKUP(H2084,[1]CODE_SHEET!$A$2:$G$153,3,FALSE)</f>
        <v>Agaricia</v>
      </c>
      <c r="J2084" t="str">
        <f>VLOOKUP(H2084,[1]CODE_SHEET!$A$2:$G$153,4,FALSE)</f>
        <v>humilis</v>
      </c>
      <c r="K2084" s="1">
        <v>25</v>
      </c>
      <c r="L2084" s="1">
        <v>11</v>
      </c>
      <c r="M2084" s="1">
        <v>1</v>
      </c>
      <c r="N2084">
        <f t="shared" si="99"/>
        <v>56.548667764616276</v>
      </c>
      <c r="O2084">
        <v>10</v>
      </c>
      <c r="P2084" t="s">
        <v>29</v>
      </c>
      <c r="Q2084" t="s">
        <v>30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f t="shared" si="98"/>
        <v>0</v>
      </c>
      <c r="Y2084">
        <f t="shared" si="97"/>
        <v>56.548667764616276</v>
      </c>
    </row>
    <row r="2085" spans="1:25">
      <c r="A2085">
        <v>2021</v>
      </c>
      <c r="B2085" t="s">
        <v>88</v>
      </c>
      <c r="C2085">
        <v>30</v>
      </c>
      <c r="D2085" t="s">
        <v>81</v>
      </c>
      <c r="E2085">
        <v>25</v>
      </c>
      <c r="F2085">
        <v>1</v>
      </c>
      <c r="G2085" t="s">
        <v>27</v>
      </c>
      <c r="H2085" t="s">
        <v>34</v>
      </c>
      <c r="I2085" t="str">
        <f>VLOOKUP(H2085,[1]CODE_SHEET!$A$2:$G$153,3,FALSE)</f>
        <v>Porites</v>
      </c>
      <c r="J2085" t="str">
        <f>VLOOKUP(H2085,[1]CODE_SHEET!$A$2:$G$153,4,FALSE)</f>
        <v>astreoides</v>
      </c>
      <c r="K2085" s="1">
        <v>8</v>
      </c>
      <c r="L2085" s="1">
        <v>8</v>
      </c>
      <c r="M2085" s="1">
        <v>3</v>
      </c>
      <c r="N2085">
        <f t="shared" si="99"/>
        <v>75.398223686155035</v>
      </c>
      <c r="O2085">
        <v>10</v>
      </c>
      <c r="P2085" t="s">
        <v>29</v>
      </c>
      <c r="Q2085" t="s">
        <v>30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f t="shared" si="98"/>
        <v>0</v>
      </c>
      <c r="Y2085">
        <f t="shared" si="97"/>
        <v>75.398223686155035</v>
      </c>
    </row>
    <row r="2086" spans="1:25">
      <c r="A2086">
        <v>2021</v>
      </c>
      <c r="B2086" t="s">
        <v>88</v>
      </c>
      <c r="C2086">
        <v>30</v>
      </c>
      <c r="D2086" t="s">
        <v>81</v>
      </c>
      <c r="E2086">
        <v>25</v>
      </c>
      <c r="F2086">
        <v>1</v>
      </c>
      <c r="G2086" t="s">
        <v>27</v>
      </c>
      <c r="H2086" t="s">
        <v>34</v>
      </c>
      <c r="I2086" t="str">
        <f>VLOOKUP(H2086,[1]CODE_SHEET!$A$2:$G$153,3,FALSE)</f>
        <v>Porites</v>
      </c>
      <c r="J2086" t="str">
        <f>VLOOKUP(H2086,[1]CODE_SHEET!$A$2:$G$153,4,FALSE)</f>
        <v>astreoides</v>
      </c>
      <c r="K2086" s="1">
        <v>7</v>
      </c>
      <c r="L2086" s="1">
        <v>9</v>
      </c>
      <c r="M2086" s="1">
        <v>5</v>
      </c>
      <c r="N2086">
        <f t="shared" si="99"/>
        <v>125.66370614359172</v>
      </c>
      <c r="O2086">
        <v>10</v>
      </c>
      <c r="P2086" t="s">
        <v>29</v>
      </c>
      <c r="Q2086" t="s">
        <v>30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f t="shared" si="98"/>
        <v>0</v>
      </c>
      <c r="Y2086">
        <f t="shared" si="97"/>
        <v>125.66370614359172</v>
      </c>
    </row>
    <row r="2087" spans="1:25">
      <c r="A2087">
        <v>2021</v>
      </c>
      <c r="B2087" t="s">
        <v>88</v>
      </c>
      <c r="C2087">
        <v>30</v>
      </c>
      <c r="D2087" t="s">
        <v>81</v>
      </c>
      <c r="E2087">
        <v>25</v>
      </c>
      <c r="F2087">
        <v>1</v>
      </c>
      <c r="G2087" t="s">
        <v>27</v>
      </c>
      <c r="H2087" t="s">
        <v>31</v>
      </c>
      <c r="I2087" t="str">
        <f>VLOOKUP(H2087,[1]CODE_SHEET!$A$2:$G$153,3,FALSE)</f>
        <v>Agaricia</v>
      </c>
      <c r="J2087" t="str">
        <f>VLOOKUP(H2087,[1]CODE_SHEET!$A$2:$G$153,4,FALSE)</f>
        <v>agaricites</v>
      </c>
      <c r="K2087" s="1">
        <v>17</v>
      </c>
      <c r="L2087" s="1">
        <v>10</v>
      </c>
      <c r="M2087" s="1">
        <v>8</v>
      </c>
      <c r="N2087">
        <f t="shared" si="99"/>
        <v>339.29200658769764</v>
      </c>
      <c r="O2087">
        <v>10</v>
      </c>
      <c r="P2087" t="s">
        <v>29</v>
      </c>
      <c r="Q2087" t="s">
        <v>30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f t="shared" si="98"/>
        <v>0</v>
      </c>
      <c r="Y2087">
        <f t="shared" si="97"/>
        <v>339.29200658769764</v>
      </c>
    </row>
    <row r="2088" spans="1:25">
      <c r="A2088">
        <v>2021</v>
      </c>
      <c r="B2088" t="s">
        <v>88</v>
      </c>
      <c r="C2088">
        <v>30</v>
      </c>
      <c r="D2088" t="s">
        <v>81</v>
      </c>
      <c r="E2088">
        <v>25</v>
      </c>
      <c r="F2088">
        <v>1</v>
      </c>
      <c r="G2088" t="s">
        <v>27</v>
      </c>
      <c r="H2088" t="s">
        <v>31</v>
      </c>
      <c r="I2088" t="str">
        <f>VLOOKUP(H2088,[1]CODE_SHEET!$A$2:$G$153,3,FALSE)</f>
        <v>Agaricia</v>
      </c>
      <c r="J2088" t="str">
        <f>VLOOKUP(H2088,[1]CODE_SHEET!$A$2:$G$153,4,FALSE)</f>
        <v>agaricites</v>
      </c>
      <c r="K2088" s="1">
        <v>20</v>
      </c>
      <c r="L2088" s="1">
        <v>20</v>
      </c>
      <c r="M2088" s="1">
        <v>15</v>
      </c>
      <c r="N2088">
        <f t="shared" si="99"/>
        <v>942.47779607693792</v>
      </c>
      <c r="O2088">
        <v>10</v>
      </c>
      <c r="P2088" t="s">
        <v>29</v>
      </c>
      <c r="Q2088" t="s">
        <v>30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70</v>
      </c>
      <c r="X2088">
        <f t="shared" si="98"/>
        <v>659.73445725385648</v>
      </c>
      <c r="Y2088">
        <f t="shared" ref="Y2088:Y2151" si="100">N2088-X2088</f>
        <v>282.74333882308144</v>
      </c>
    </row>
    <row r="2089" spans="1:25">
      <c r="A2089">
        <v>2021</v>
      </c>
      <c r="B2089" t="s">
        <v>88</v>
      </c>
      <c r="C2089">
        <v>30</v>
      </c>
      <c r="D2089" t="s">
        <v>81</v>
      </c>
      <c r="E2089">
        <v>25</v>
      </c>
      <c r="F2089">
        <v>1</v>
      </c>
      <c r="G2089" t="s">
        <v>27</v>
      </c>
      <c r="H2089" t="s">
        <v>31</v>
      </c>
      <c r="I2089" t="str">
        <f>VLOOKUP(H2089,[1]CODE_SHEET!$A$2:$G$153,3,FALSE)</f>
        <v>Agaricia</v>
      </c>
      <c r="J2089" t="str">
        <f>VLOOKUP(H2089,[1]CODE_SHEET!$A$2:$G$153,4,FALSE)</f>
        <v>agaricites</v>
      </c>
      <c r="K2089" s="1">
        <v>28</v>
      </c>
      <c r="L2089" s="1">
        <v>22</v>
      </c>
      <c r="M2089" s="1">
        <v>16</v>
      </c>
      <c r="N2089">
        <f t="shared" si="99"/>
        <v>1256.6370614359171</v>
      </c>
      <c r="O2089">
        <v>10</v>
      </c>
      <c r="P2089" t="s">
        <v>29</v>
      </c>
      <c r="Q2089" t="s">
        <v>30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25</v>
      </c>
      <c r="X2089">
        <f t="shared" si="98"/>
        <v>314.15926535897927</v>
      </c>
      <c r="Y2089">
        <f t="shared" si="100"/>
        <v>942.47779607693781</v>
      </c>
    </row>
    <row r="2090" spans="1:25">
      <c r="A2090">
        <v>2021</v>
      </c>
      <c r="B2090" t="s">
        <v>88</v>
      </c>
      <c r="C2090">
        <v>30</v>
      </c>
      <c r="D2090" t="s">
        <v>81</v>
      </c>
      <c r="E2090">
        <v>25</v>
      </c>
      <c r="F2090">
        <v>1</v>
      </c>
      <c r="G2090" t="s">
        <v>27</v>
      </c>
      <c r="H2090" t="s">
        <v>33</v>
      </c>
      <c r="I2090" t="str">
        <f>VLOOKUP(H2090,[1]CODE_SHEET!$A$2:$G$153,3,FALSE)</f>
        <v>Orbicella</v>
      </c>
      <c r="J2090" t="str">
        <f>VLOOKUP(H2090,[1]CODE_SHEET!$A$2:$G$153,4,FALSE)</f>
        <v>annularis</v>
      </c>
      <c r="K2090" s="1">
        <v>8</v>
      </c>
      <c r="L2090" s="1">
        <v>11</v>
      </c>
      <c r="M2090" s="1">
        <v>7</v>
      </c>
      <c r="N2090">
        <f t="shared" si="99"/>
        <v>208.91591146372122</v>
      </c>
      <c r="O2090">
        <v>10</v>
      </c>
      <c r="P2090" t="s">
        <v>29</v>
      </c>
      <c r="Q2090" t="s">
        <v>30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f t="shared" si="98"/>
        <v>0</v>
      </c>
      <c r="Y2090">
        <f t="shared" si="100"/>
        <v>208.91591146372122</v>
      </c>
    </row>
    <row r="2091" spans="1:25">
      <c r="A2091">
        <v>2021</v>
      </c>
      <c r="B2091" t="s">
        <v>88</v>
      </c>
      <c r="C2091">
        <v>30</v>
      </c>
      <c r="D2091" t="s">
        <v>81</v>
      </c>
      <c r="E2091">
        <v>25</v>
      </c>
      <c r="F2091">
        <v>1</v>
      </c>
      <c r="G2091" t="s">
        <v>27</v>
      </c>
      <c r="H2091" t="s">
        <v>42</v>
      </c>
      <c r="I2091" t="str">
        <f>VLOOKUP(H2091,[1]CODE_SHEET!$A$2:$G$153,3,FALSE)</f>
        <v>Agaricia</v>
      </c>
      <c r="J2091" t="str">
        <f>VLOOKUP(H2091,[1]CODE_SHEET!$A$2:$G$153,4,FALSE)</f>
        <v>humilis</v>
      </c>
      <c r="K2091" s="1">
        <v>6</v>
      </c>
      <c r="L2091" s="1">
        <v>6</v>
      </c>
      <c r="M2091" s="1">
        <v>4</v>
      </c>
      <c r="N2091">
        <f t="shared" si="99"/>
        <v>75.398223686155035</v>
      </c>
      <c r="O2091">
        <v>10</v>
      </c>
      <c r="P2091" t="s">
        <v>29</v>
      </c>
      <c r="Q2091" t="s">
        <v>30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f t="shared" si="98"/>
        <v>0</v>
      </c>
      <c r="Y2091">
        <f t="shared" si="100"/>
        <v>75.398223686155035</v>
      </c>
    </row>
    <row r="2092" spans="1:25">
      <c r="A2092">
        <v>2021</v>
      </c>
      <c r="B2092" t="s">
        <v>88</v>
      </c>
      <c r="C2092">
        <v>30</v>
      </c>
      <c r="D2092" t="s">
        <v>81</v>
      </c>
      <c r="E2092">
        <v>25</v>
      </c>
      <c r="F2092">
        <v>1</v>
      </c>
      <c r="G2092" t="s">
        <v>27</v>
      </c>
      <c r="H2092" t="s">
        <v>34</v>
      </c>
      <c r="I2092" t="str">
        <f>VLOOKUP(H2092,[1]CODE_SHEET!$A$2:$G$153,3,FALSE)</f>
        <v>Porites</v>
      </c>
      <c r="J2092" t="str">
        <f>VLOOKUP(H2092,[1]CODE_SHEET!$A$2:$G$153,4,FALSE)</f>
        <v>astreoides</v>
      </c>
      <c r="K2092" s="1">
        <v>6</v>
      </c>
      <c r="L2092" s="1">
        <v>3</v>
      </c>
      <c r="M2092" s="1">
        <v>2</v>
      </c>
      <c r="N2092">
        <f t="shared" si="99"/>
        <v>28.274333882308138</v>
      </c>
      <c r="O2092">
        <v>10</v>
      </c>
      <c r="P2092" t="s">
        <v>29</v>
      </c>
      <c r="Q2092" t="s">
        <v>30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f t="shared" si="98"/>
        <v>0</v>
      </c>
      <c r="Y2092">
        <f t="shared" si="100"/>
        <v>28.274333882308138</v>
      </c>
    </row>
    <row r="2093" spans="1:25">
      <c r="A2093">
        <v>2021</v>
      </c>
      <c r="B2093" t="s">
        <v>88</v>
      </c>
      <c r="C2093">
        <v>30</v>
      </c>
      <c r="D2093" t="s">
        <v>81</v>
      </c>
      <c r="E2093">
        <v>25</v>
      </c>
      <c r="F2093">
        <v>1</v>
      </c>
      <c r="G2093" t="s">
        <v>27</v>
      </c>
      <c r="H2093" t="s">
        <v>34</v>
      </c>
      <c r="I2093" t="str">
        <f>VLOOKUP(H2093,[1]CODE_SHEET!$A$2:$G$153,3,FALSE)</f>
        <v>Porites</v>
      </c>
      <c r="J2093" t="str">
        <f>VLOOKUP(H2093,[1]CODE_SHEET!$A$2:$G$153,4,FALSE)</f>
        <v>astreoides</v>
      </c>
      <c r="K2093" s="1">
        <v>5</v>
      </c>
      <c r="L2093" s="1">
        <v>4</v>
      </c>
      <c r="M2093" s="1">
        <v>1</v>
      </c>
      <c r="N2093">
        <f t="shared" si="99"/>
        <v>14.137166941154069</v>
      </c>
      <c r="O2093">
        <v>10</v>
      </c>
      <c r="P2093" t="s">
        <v>29</v>
      </c>
      <c r="Q2093" t="s">
        <v>30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f t="shared" si="98"/>
        <v>0</v>
      </c>
      <c r="Y2093">
        <f t="shared" si="100"/>
        <v>14.137166941154069</v>
      </c>
    </row>
    <row r="2094" spans="1:25">
      <c r="A2094">
        <v>2021</v>
      </c>
      <c r="B2094" t="s">
        <v>88</v>
      </c>
      <c r="C2094">
        <v>30</v>
      </c>
      <c r="D2094" t="s">
        <v>81</v>
      </c>
      <c r="E2094">
        <v>25</v>
      </c>
      <c r="F2094">
        <v>1</v>
      </c>
      <c r="G2094" t="s">
        <v>27</v>
      </c>
      <c r="H2094" t="s">
        <v>34</v>
      </c>
      <c r="I2094" t="str">
        <f>VLOOKUP(H2094,[1]CODE_SHEET!$A$2:$G$153,3,FALSE)</f>
        <v>Porites</v>
      </c>
      <c r="J2094" t="str">
        <f>VLOOKUP(H2094,[1]CODE_SHEET!$A$2:$G$153,4,FALSE)</f>
        <v>astreoides</v>
      </c>
      <c r="K2094" s="1">
        <v>7</v>
      </c>
      <c r="L2094" s="1">
        <v>8</v>
      </c>
      <c r="M2094" s="1">
        <v>3</v>
      </c>
      <c r="N2094">
        <f t="shared" si="99"/>
        <v>70.685834705770347</v>
      </c>
      <c r="O2094">
        <v>10</v>
      </c>
      <c r="P2094" t="s">
        <v>29</v>
      </c>
      <c r="Q2094" t="s">
        <v>30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f t="shared" si="98"/>
        <v>0</v>
      </c>
      <c r="Y2094">
        <f t="shared" si="100"/>
        <v>70.685834705770347</v>
      </c>
    </row>
    <row r="2095" spans="1:25">
      <c r="A2095">
        <v>2021</v>
      </c>
      <c r="B2095" t="s">
        <v>88</v>
      </c>
      <c r="C2095">
        <v>30</v>
      </c>
      <c r="D2095" t="s">
        <v>81</v>
      </c>
      <c r="E2095">
        <v>25</v>
      </c>
      <c r="F2095">
        <v>1</v>
      </c>
      <c r="G2095" t="s">
        <v>27</v>
      </c>
      <c r="H2095" t="s">
        <v>31</v>
      </c>
      <c r="I2095" t="str">
        <f>VLOOKUP(H2095,[1]CODE_SHEET!$A$2:$G$153,3,FALSE)</f>
        <v>Agaricia</v>
      </c>
      <c r="J2095" t="str">
        <f>VLOOKUP(H2095,[1]CODE_SHEET!$A$2:$G$153,4,FALSE)</f>
        <v>agaricites</v>
      </c>
      <c r="K2095" s="1">
        <v>16</v>
      </c>
      <c r="L2095" s="1">
        <v>13</v>
      </c>
      <c r="M2095" s="1">
        <v>2</v>
      </c>
      <c r="N2095">
        <f t="shared" si="99"/>
        <v>91.106186954104004</v>
      </c>
      <c r="O2095">
        <v>10</v>
      </c>
      <c r="P2095" t="s">
        <v>47</v>
      </c>
      <c r="Q2095" t="s">
        <v>85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f t="shared" si="98"/>
        <v>0</v>
      </c>
      <c r="Y2095">
        <f t="shared" si="100"/>
        <v>91.106186954104004</v>
      </c>
    </row>
    <row r="2096" spans="1:25">
      <c r="A2096">
        <v>2021</v>
      </c>
      <c r="B2096" t="s">
        <v>88</v>
      </c>
      <c r="C2096">
        <v>30</v>
      </c>
      <c r="D2096" t="s">
        <v>81</v>
      </c>
      <c r="E2096">
        <v>25</v>
      </c>
      <c r="F2096">
        <v>1</v>
      </c>
      <c r="G2096" t="s">
        <v>27</v>
      </c>
      <c r="H2096" t="s">
        <v>48</v>
      </c>
      <c r="I2096" t="str">
        <f>VLOOKUP(H2096,[1]CODE_SHEET!$A$2:$G$153,3,FALSE)</f>
        <v>Diploria</v>
      </c>
      <c r="J2096" t="str">
        <f>VLOOKUP(H2096,[1]CODE_SHEET!$A$2:$G$153,4,FALSE)</f>
        <v>labyrinthyformis</v>
      </c>
      <c r="K2096" s="1">
        <v>9</v>
      </c>
      <c r="L2096" s="1">
        <v>9</v>
      </c>
      <c r="M2096" s="1">
        <v>5</v>
      </c>
      <c r="N2096">
        <f t="shared" si="99"/>
        <v>141.37166941154069</v>
      </c>
      <c r="O2096">
        <v>10</v>
      </c>
      <c r="P2096" t="s">
        <v>29</v>
      </c>
      <c r="Q2096" t="s">
        <v>30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f t="shared" si="98"/>
        <v>0</v>
      </c>
      <c r="Y2096">
        <f t="shared" si="100"/>
        <v>141.37166941154069</v>
      </c>
    </row>
    <row r="2097" spans="1:25">
      <c r="A2097">
        <v>2021</v>
      </c>
      <c r="B2097" t="s">
        <v>88</v>
      </c>
      <c r="C2097">
        <v>30</v>
      </c>
      <c r="D2097" t="s">
        <v>81</v>
      </c>
      <c r="E2097">
        <v>25</v>
      </c>
      <c r="F2097">
        <v>1</v>
      </c>
      <c r="G2097" t="s">
        <v>27</v>
      </c>
      <c r="H2097" t="s">
        <v>42</v>
      </c>
      <c r="I2097" t="str">
        <f>VLOOKUP(H2097,[1]CODE_SHEET!$A$2:$G$153,3,FALSE)</f>
        <v>Agaricia</v>
      </c>
      <c r="J2097" t="str">
        <f>VLOOKUP(H2097,[1]CODE_SHEET!$A$2:$G$153,4,FALSE)</f>
        <v>humilis</v>
      </c>
      <c r="K2097" s="1">
        <v>5</v>
      </c>
      <c r="L2097" s="1">
        <v>5</v>
      </c>
      <c r="M2097" s="1">
        <v>4</v>
      </c>
      <c r="N2097">
        <f t="shared" si="99"/>
        <v>62.831853071795862</v>
      </c>
      <c r="O2097">
        <v>10</v>
      </c>
      <c r="P2097" t="s">
        <v>29</v>
      </c>
      <c r="Q2097" t="s">
        <v>30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f t="shared" si="98"/>
        <v>0</v>
      </c>
      <c r="Y2097">
        <f t="shared" si="100"/>
        <v>62.831853071795862</v>
      </c>
    </row>
    <row r="2098" spans="1:25">
      <c r="A2098">
        <v>2021</v>
      </c>
      <c r="B2098" t="s">
        <v>88</v>
      </c>
      <c r="C2098">
        <v>30</v>
      </c>
      <c r="D2098" t="s">
        <v>81</v>
      </c>
      <c r="E2098">
        <v>25</v>
      </c>
      <c r="F2098">
        <v>1</v>
      </c>
      <c r="G2098" t="s">
        <v>27</v>
      </c>
      <c r="H2098" t="s">
        <v>31</v>
      </c>
      <c r="I2098" t="str">
        <f>VLOOKUP(H2098,[1]CODE_SHEET!$A$2:$G$153,3,FALSE)</f>
        <v>Agaricia</v>
      </c>
      <c r="J2098" t="str">
        <f>VLOOKUP(H2098,[1]CODE_SHEET!$A$2:$G$153,4,FALSE)</f>
        <v>agaricites</v>
      </c>
      <c r="K2098" s="1">
        <v>12</v>
      </c>
      <c r="L2098" s="1">
        <v>10</v>
      </c>
      <c r="M2098" s="1">
        <v>13</v>
      </c>
      <c r="N2098">
        <f t="shared" si="99"/>
        <v>449.24774946334037</v>
      </c>
      <c r="O2098">
        <v>10</v>
      </c>
      <c r="P2098" t="s">
        <v>47</v>
      </c>
      <c r="Q2098" t="s">
        <v>85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10</v>
      </c>
      <c r="X2098">
        <f t="shared" si="98"/>
        <v>44.92477494633404</v>
      </c>
      <c r="Y2098">
        <f t="shared" si="100"/>
        <v>404.32297451700634</v>
      </c>
    </row>
    <row r="2099" spans="1:25">
      <c r="A2099">
        <v>2021</v>
      </c>
      <c r="B2099" t="s">
        <v>88</v>
      </c>
      <c r="C2099">
        <v>30</v>
      </c>
      <c r="D2099" t="s">
        <v>81</v>
      </c>
      <c r="E2099">
        <v>25</v>
      </c>
      <c r="F2099">
        <v>1</v>
      </c>
      <c r="G2099" t="s">
        <v>27</v>
      </c>
      <c r="H2099" t="s">
        <v>31</v>
      </c>
      <c r="I2099" t="str">
        <f>VLOOKUP(H2099,[1]CODE_SHEET!$A$2:$G$153,3,FALSE)</f>
        <v>Agaricia</v>
      </c>
      <c r="J2099" t="str">
        <f>VLOOKUP(H2099,[1]CODE_SHEET!$A$2:$G$153,4,FALSE)</f>
        <v>agaricites</v>
      </c>
      <c r="K2099" s="1">
        <v>21</v>
      </c>
      <c r="L2099" s="1">
        <v>16</v>
      </c>
      <c r="M2099" s="1">
        <v>12</v>
      </c>
      <c r="N2099">
        <f t="shared" si="99"/>
        <v>697.43356909693409</v>
      </c>
      <c r="O2099">
        <v>10</v>
      </c>
      <c r="P2099" t="s">
        <v>29</v>
      </c>
      <c r="Q2099" t="s">
        <v>30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f t="shared" si="98"/>
        <v>0</v>
      </c>
      <c r="Y2099">
        <f t="shared" si="100"/>
        <v>697.43356909693409</v>
      </c>
    </row>
    <row r="2100" spans="1:25">
      <c r="A2100">
        <v>2021</v>
      </c>
      <c r="B2100" t="s">
        <v>88</v>
      </c>
      <c r="C2100">
        <v>30</v>
      </c>
      <c r="D2100" t="s">
        <v>81</v>
      </c>
      <c r="E2100">
        <v>25</v>
      </c>
      <c r="F2100">
        <v>1</v>
      </c>
      <c r="G2100" t="s">
        <v>27</v>
      </c>
      <c r="H2100" t="s">
        <v>34</v>
      </c>
      <c r="I2100" t="str">
        <f>VLOOKUP(H2100,[1]CODE_SHEET!$A$2:$G$153,3,FALSE)</f>
        <v>Porites</v>
      </c>
      <c r="J2100" t="str">
        <f>VLOOKUP(H2100,[1]CODE_SHEET!$A$2:$G$153,4,FALSE)</f>
        <v>astreoides</v>
      </c>
      <c r="K2100" s="1">
        <v>36</v>
      </c>
      <c r="L2100" s="1">
        <v>25</v>
      </c>
      <c r="M2100" s="1">
        <v>15</v>
      </c>
      <c r="N2100">
        <f t="shared" si="99"/>
        <v>1437.2786390173303</v>
      </c>
      <c r="O2100">
        <v>10</v>
      </c>
      <c r="P2100" t="s">
        <v>29</v>
      </c>
      <c r="Q2100" t="s">
        <v>73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15</v>
      </c>
      <c r="X2100">
        <f t="shared" si="98"/>
        <v>215.59179585259955</v>
      </c>
      <c r="Y2100">
        <f t="shared" si="100"/>
        <v>1221.6868431647308</v>
      </c>
    </row>
    <row r="2101" spans="1:25">
      <c r="A2101">
        <v>2021</v>
      </c>
      <c r="B2101" t="s">
        <v>88</v>
      </c>
      <c r="C2101">
        <v>30</v>
      </c>
      <c r="D2101" t="s">
        <v>81</v>
      </c>
      <c r="E2101">
        <v>25</v>
      </c>
      <c r="F2101">
        <v>1</v>
      </c>
      <c r="G2101" t="s">
        <v>27</v>
      </c>
      <c r="H2101" t="s">
        <v>42</v>
      </c>
      <c r="I2101" t="str">
        <f>VLOOKUP(H2101,[1]CODE_SHEET!$A$2:$G$153,3,FALSE)</f>
        <v>Agaricia</v>
      </c>
      <c r="J2101" t="str">
        <f>VLOOKUP(H2101,[1]CODE_SHEET!$A$2:$G$153,4,FALSE)</f>
        <v>humilis</v>
      </c>
      <c r="K2101" s="1">
        <v>8</v>
      </c>
      <c r="L2101" s="1">
        <v>7</v>
      </c>
      <c r="M2101" s="1">
        <v>2</v>
      </c>
      <c r="N2101">
        <f t="shared" si="99"/>
        <v>47.123889803846893</v>
      </c>
      <c r="O2101">
        <v>10</v>
      </c>
      <c r="P2101" t="s">
        <v>29</v>
      </c>
      <c r="Q2101" t="s">
        <v>30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f t="shared" si="98"/>
        <v>0</v>
      </c>
      <c r="Y2101">
        <f t="shared" si="100"/>
        <v>47.123889803846893</v>
      </c>
    </row>
    <row r="2102" spans="1:25">
      <c r="A2102">
        <v>2021</v>
      </c>
      <c r="B2102" t="s">
        <v>88</v>
      </c>
      <c r="C2102">
        <v>30</v>
      </c>
      <c r="D2102" t="s">
        <v>81</v>
      </c>
      <c r="E2102">
        <v>25</v>
      </c>
      <c r="F2102">
        <v>1</v>
      </c>
      <c r="G2102" t="s">
        <v>27</v>
      </c>
      <c r="H2102" t="s">
        <v>34</v>
      </c>
      <c r="I2102" t="str">
        <f>VLOOKUP(H2102,[1]CODE_SHEET!$A$2:$G$153,3,FALSE)</f>
        <v>Porites</v>
      </c>
      <c r="J2102" t="str">
        <f>VLOOKUP(H2102,[1]CODE_SHEET!$A$2:$G$153,4,FALSE)</f>
        <v>astreoides</v>
      </c>
      <c r="K2102" s="1">
        <v>10</v>
      </c>
      <c r="L2102" s="1">
        <v>6</v>
      </c>
      <c r="M2102" s="1">
        <v>5</v>
      </c>
      <c r="N2102">
        <f t="shared" si="99"/>
        <v>125.66370614359172</v>
      </c>
      <c r="O2102">
        <v>10</v>
      </c>
      <c r="P2102" t="s">
        <v>29</v>
      </c>
      <c r="Q2102" t="s">
        <v>30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5</v>
      </c>
      <c r="X2102">
        <f t="shared" si="98"/>
        <v>6.2831853071795862</v>
      </c>
      <c r="Y2102">
        <f t="shared" si="100"/>
        <v>119.38052083641213</v>
      </c>
    </row>
    <row r="2103" spans="1:25">
      <c r="A2103">
        <v>2021</v>
      </c>
      <c r="B2103" t="s">
        <v>88</v>
      </c>
      <c r="C2103">
        <v>30</v>
      </c>
      <c r="D2103" t="s">
        <v>81</v>
      </c>
      <c r="E2103">
        <v>25</v>
      </c>
      <c r="F2103">
        <v>1</v>
      </c>
      <c r="G2103" t="s">
        <v>27</v>
      </c>
      <c r="H2103" t="s">
        <v>33</v>
      </c>
      <c r="I2103" t="str">
        <f>VLOOKUP(H2103,[1]CODE_SHEET!$A$2:$G$153,3,FALSE)</f>
        <v>Orbicella</v>
      </c>
      <c r="J2103" t="str">
        <f>VLOOKUP(H2103,[1]CODE_SHEET!$A$2:$G$153,4,FALSE)</f>
        <v>annularis</v>
      </c>
      <c r="K2103" s="1">
        <v>21</v>
      </c>
      <c r="L2103" s="1">
        <v>18</v>
      </c>
      <c r="M2103" s="1">
        <v>18</v>
      </c>
      <c r="N2103">
        <f t="shared" si="99"/>
        <v>1102.6990214100174</v>
      </c>
      <c r="O2103">
        <v>10</v>
      </c>
      <c r="P2103" t="s">
        <v>29</v>
      </c>
      <c r="Q2103" t="s">
        <v>30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40</v>
      </c>
      <c r="X2103">
        <f t="shared" si="98"/>
        <v>441.079608564007</v>
      </c>
      <c r="Y2103">
        <f t="shared" si="100"/>
        <v>661.61941284601039</v>
      </c>
    </row>
    <row r="2104" spans="1:25">
      <c r="A2104">
        <v>2021</v>
      </c>
      <c r="B2104" t="s">
        <v>88</v>
      </c>
      <c r="C2104">
        <v>30</v>
      </c>
      <c r="D2104" t="s">
        <v>81</v>
      </c>
      <c r="E2104">
        <v>25</v>
      </c>
      <c r="F2104">
        <v>1</v>
      </c>
      <c r="G2104" t="s">
        <v>27</v>
      </c>
      <c r="H2104" t="s">
        <v>34</v>
      </c>
      <c r="I2104" t="str">
        <f>VLOOKUP(H2104,[1]CODE_SHEET!$A$2:$G$153,3,FALSE)</f>
        <v>Porites</v>
      </c>
      <c r="J2104" t="str">
        <f>VLOOKUP(H2104,[1]CODE_SHEET!$A$2:$G$153,4,FALSE)</f>
        <v>astreoides</v>
      </c>
      <c r="K2104" s="1">
        <v>8</v>
      </c>
      <c r="L2104" s="1">
        <v>7</v>
      </c>
      <c r="M2104" s="1">
        <v>5</v>
      </c>
      <c r="N2104">
        <f t="shared" si="99"/>
        <v>117.80972450961724</v>
      </c>
      <c r="O2104">
        <v>10</v>
      </c>
      <c r="P2104" t="s">
        <v>29</v>
      </c>
      <c r="Q2104" t="s">
        <v>30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f t="shared" si="98"/>
        <v>0</v>
      </c>
      <c r="Y2104">
        <f t="shared" si="100"/>
        <v>117.80972450961724</v>
      </c>
    </row>
    <row r="2105" spans="1:25">
      <c r="A2105">
        <v>2021</v>
      </c>
      <c r="B2105" t="s">
        <v>88</v>
      </c>
      <c r="C2105">
        <v>30</v>
      </c>
      <c r="D2105" t="s">
        <v>81</v>
      </c>
      <c r="E2105">
        <v>25</v>
      </c>
      <c r="F2105">
        <v>1</v>
      </c>
      <c r="G2105" t="s">
        <v>27</v>
      </c>
      <c r="H2105" t="s">
        <v>34</v>
      </c>
      <c r="I2105" t="str">
        <f>VLOOKUP(H2105,[1]CODE_SHEET!$A$2:$G$153,3,FALSE)</f>
        <v>Porites</v>
      </c>
      <c r="J2105" t="str">
        <f>VLOOKUP(H2105,[1]CODE_SHEET!$A$2:$G$153,4,FALSE)</f>
        <v>astreoides</v>
      </c>
      <c r="K2105" s="1">
        <v>6</v>
      </c>
      <c r="L2105" s="1">
        <v>7</v>
      </c>
      <c r="M2105" s="1">
        <v>3</v>
      </c>
      <c r="N2105">
        <f t="shared" si="99"/>
        <v>61.261056745000971</v>
      </c>
      <c r="O2105">
        <v>10</v>
      </c>
      <c r="P2105" t="s">
        <v>29</v>
      </c>
      <c r="Q2105" t="s">
        <v>30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f t="shared" si="98"/>
        <v>0</v>
      </c>
      <c r="Y2105">
        <f t="shared" si="100"/>
        <v>61.261056745000971</v>
      </c>
    </row>
    <row r="2106" spans="1:25">
      <c r="A2106">
        <v>2021</v>
      </c>
      <c r="B2106" t="s">
        <v>88</v>
      </c>
      <c r="C2106">
        <v>30</v>
      </c>
      <c r="D2106" t="s">
        <v>81</v>
      </c>
      <c r="E2106">
        <v>25</v>
      </c>
      <c r="F2106">
        <v>1</v>
      </c>
      <c r="G2106" t="s">
        <v>27</v>
      </c>
      <c r="H2106" t="s">
        <v>34</v>
      </c>
      <c r="I2106" t="str">
        <f>VLOOKUP(H2106,[1]CODE_SHEET!$A$2:$G$153,3,FALSE)</f>
        <v>Porites</v>
      </c>
      <c r="J2106" t="str">
        <f>VLOOKUP(H2106,[1]CODE_SHEET!$A$2:$G$153,4,FALSE)</f>
        <v>astreoides</v>
      </c>
      <c r="K2106" s="1">
        <v>5</v>
      </c>
      <c r="L2106" s="1">
        <v>4</v>
      </c>
      <c r="M2106" s="1">
        <v>2</v>
      </c>
      <c r="N2106">
        <f t="shared" si="99"/>
        <v>28.274333882308138</v>
      </c>
      <c r="O2106">
        <v>10</v>
      </c>
      <c r="P2106" t="s">
        <v>29</v>
      </c>
      <c r="Q2106" t="s">
        <v>30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f t="shared" si="98"/>
        <v>0</v>
      </c>
      <c r="Y2106">
        <f t="shared" si="100"/>
        <v>28.274333882308138</v>
      </c>
    </row>
    <row r="2107" spans="1:25">
      <c r="A2107">
        <v>2021</v>
      </c>
      <c r="B2107" t="s">
        <v>88</v>
      </c>
      <c r="C2107">
        <v>30</v>
      </c>
      <c r="D2107" t="s">
        <v>81</v>
      </c>
      <c r="E2107">
        <v>25</v>
      </c>
      <c r="F2107">
        <v>1</v>
      </c>
      <c r="G2107" t="s">
        <v>27</v>
      </c>
      <c r="H2107" t="s">
        <v>31</v>
      </c>
      <c r="I2107" t="str">
        <f>VLOOKUP(H2107,[1]CODE_SHEET!$A$2:$G$153,3,FALSE)</f>
        <v>Agaricia</v>
      </c>
      <c r="J2107" t="str">
        <f>VLOOKUP(H2107,[1]CODE_SHEET!$A$2:$G$153,4,FALSE)</f>
        <v>agaricites</v>
      </c>
      <c r="K2107" s="1">
        <v>14</v>
      </c>
      <c r="L2107" s="1">
        <v>8</v>
      </c>
      <c r="M2107" s="1">
        <v>11</v>
      </c>
      <c r="N2107">
        <f t="shared" si="99"/>
        <v>380.13271108436493</v>
      </c>
      <c r="O2107">
        <v>10</v>
      </c>
      <c r="P2107" t="s">
        <v>29</v>
      </c>
      <c r="Q2107" t="s">
        <v>30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f t="shared" si="98"/>
        <v>0</v>
      </c>
      <c r="Y2107">
        <f t="shared" si="100"/>
        <v>380.13271108436493</v>
      </c>
    </row>
    <row r="2108" spans="1:25">
      <c r="A2108">
        <v>2021</v>
      </c>
      <c r="B2108" t="s">
        <v>88</v>
      </c>
      <c r="C2108">
        <v>30</v>
      </c>
      <c r="D2108" t="s">
        <v>81</v>
      </c>
      <c r="E2108">
        <v>25</v>
      </c>
      <c r="F2108">
        <v>1</v>
      </c>
      <c r="G2108" t="s">
        <v>27</v>
      </c>
      <c r="H2108" t="s">
        <v>31</v>
      </c>
      <c r="I2108" t="str">
        <f>VLOOKUP(H2108,[1]CODE_SHEET!$A$2:$G$153,3,FALSE)</f>
        <v>Agaricia</v>
      </c>
      <c r="J2108" t="str">
        <f>VLOOKUP(H2108,[1]CODE_SHEET!$A$2:$G$153,4,FALSE)</f>
        <v>agaricites</v>
      </c>
      <c r="K2108" s="1">
        <v>10</v>
      </c>
      <c r="L2108" s="1">
        <v>12</v>
      </c>
      <c r="M2108" s="1">
        <v>8</v>
      </c>
      <c r="N2108">
        <f t="shared" si="99"/>
        <v>276.46015351590177</v>
      </c>
      <c r="O2108">
        <v>10</v>
      </c>
      <c r="P2108" t="s">
        <v>29</v>
      </c>
      <c r="Q2108" t="s">
        <v>30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f t="shared" si="98"/>
        <v>0</v>
      </c>
      <c r="Y2108">
        <f t="shared" si="100"/>
        <v>276.46015351590177</v>
      </c>
    </row>
    <row r="2109" spans="1:25">
      <c r="A2109">
        <v>2021</v>
      </c>
      <c r="B2109" t="s">
        <v>88</v>
      </c>
      <c r="C2109">
        <v>30</v>
      </c>
      <c r="D2109" t="s">
        <v>81</v>
      </c>
      <c r="E2109">
        <v>25</v>
      </c>
      <c r="F2109">
        <v>1</v>
      </c>
      <c r="G2109" t="s">
        <v>27</v>
      </c>
      <c r="H2109" t="s">
        <v>42</v>
      </c>
      <c r="I2109" t="str">
        <f>VLOOKUP(H2109,[1]CODE_SHEET!$A$2:$G$153,3,FALSE)</f>
        <v>Agaricia</v>
      </c>
      <c r="J2109" t="str">
        <f>VLOOKUP(H2109,[1]CODE_SHEET!$A$2:$G$153,4,FALSE)</f>
        <v>humilis</v>
      </c>
      <c r="K2109" s="1">
        <v>7</v>
      </c>
      <c r="L2109" s="1">
        <v>6</v>
      </c>
      <c r="M2109" s="1">
        <v>4</v>
      </c>
      <c r="N2109">
        <f t="shared" si="99"/>
        <v>81.681408993334628</v>
      </c>
      <c r="O2109">
        <v>10</v>
      </c>
      <c r="P2109" t="s">
        <v>29</v>
      </c>
      <c r="Q2109" t="s">
        <v>30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5</v>
      </c>
      <c r="X2109">
        <f t="shared" si="98"/>
        <v>4.0840704496667319</v>
      </c>
      <c r="Y2109">
        <f t="shared" si="100"/>
        <v>77.597338543667902</v>
      </c>
    </row>
    <row r="2110" spans="1:25">
      <c r="A2110">
        <v>2021</v>
      </c>
      <c r="B2110" t="s">
        <v>88</v>
      </c>
      <c r="C2110">
        <v>30</v>
      </c>
      <c r="D2110" t="s">
        <v>81</v>
      </c>
      <c r="E2110">
        <v>25</v>
      </c>
      <c r="F2110">
        <v>1</v>
      </c>
      <c r="G2110" t="s">
        <v>27</v>
      </c>
      <c r="H2110" t="s">
        <v>31</v>
      </c>
      <c r="I2110" t="str">
        <f>VLOOKUP(H2110,[1]CODE_SHEET!$A$2:$G$153,3,FALSE)</f>
        <v>Agaricia</v>
      </c>
      <c r="J2110" t="str">
        <f>VLOOKUP(H2110,[1]CODE_SHEET!$A$2:$G$153,4,FALSE)</f>
        <v>agaricites</v>
      </c>
      <c r="K2110" s="1">
        <v>13</v>
      </c>
      <c r="L2110" s="1">
        <v>10</v>
      </c>
      <c r="M2110" s="1">
        <v>3</v>
      </c>
      <c r="N2110">
        <f t="shared" si="99"/>
        <v>108.38494654884786</v>
      </c>
      <c r="O2110">
        <v>10</v>
      </c>
      <c r="P2110" t="s">
        <v>29</v>
      </c>
      <c r="Q2110" t="s">
        <v>30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f t="shared" si="98"/>
        <v>0</v>
      </c>
      <c r="Y2110">
        <f t="shared" si="100"/>
        <v>108.38494654884786</v>
      </c>
    </row>
    <row r="2111" spans="1:25">
      <c r="A2111">
        <v>2021</v>
      </c>
      <c r="B2111" t="s">
        <v>88</v>
      </c>
      <c r="C2111">
        <v>30</v>
      </c>
      <c r="D2111" t="s">
        <v>81</v>
      </c>
      <c r="E2111">
        <v>25</v>
      </c>
      <c r="F2111">
        <v>1</v>
      </c>
      <c r="G2111" t="s">
        <v>27</v>
      </c>
      <c r="H2111" t="s">
        <v>31</v>
      </c>
      <c r="I2111" t="str">
        <f>VLOOKUP(H2111,[1]CODE_SHEET!$A$2:$G$153,3,FALSE)</f>
        <v>Agaricia</v>
      </c>
      <c r="J2111" t="str">
        <f>VLOOKUP(H2111,[1]CODE_SHEET!$A$2:$G$153,4,FALSE)</f>
        <v>agaricites</v>
      </c>
      <c r="K2111" s="1">
        <v>8</v>
      </c>
      <c r="L2111" s="1">
        <v>6</v>
      </c>
      <c r="M2111" s="1">
        <v>4</v>
      </c>
      <c r="N2111">
        <f t="shared" si="99"/>
        <v>87.964594300514207</v>
      </c>
      <c r="O2111">
        <v>10</v>
      </c>
      <c r="P2111" t="s">
        <v>29</v>
      </c>
      <c r="Q2111" t="s">
        <v>30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f t="shared" ref="X2111:X2174" si="101">SUM(U2111:W2111)/100*N2111</f>
        <v>0</v>
      </c>
      <c r="Y2111">
        <f t="shared" si="100"/>
        <v>87.964594300514207</v>
      </c>
    </row>
    <row r="2112" spans="1:25">
      <c r="A2112">
        <v>2021</v>
      </c>
      <c r="B2112" t="s">
        <v>88</v>
      </c>
      <c r="C2112">
        <v>30</v>
      </c>
      <c r="D2112" t="s">
        <v>81</v>
      </c>
      <c r="E2112">
        <v>25</v>
      </c>
      <c r="F2112">
        <v>1</v>
      </c>
      <c r="G2112" t="s">
        <v>27</v>
      </c>
      <c r="H2112" t="s">
        <v>32</v>
      </c>
      <c r="I2112" t="str">
        <f>VLOOKUP(H2112,[1]CODE_SHEET!$A$2:$G$153,3,FALSE)</f>
        <v>Porites</v>
      </c>
      <c r="J2112" t="str">
        <f>VLOOKUP(H2112,[1]CODE_SHEET!$A$2:$G$153,4,FALSE)</f>
        <v>porites</v>
      </c>
      <c r="K2112" s="1">
        <v>20</v>
      </c>
      <c r="L2112" s="1">
        <v>8</v>
      </c>
      <c r="M2112" s="1">
        <v>6</v>
      </c>
      <c r="N2112">
        <f t="shared" si="99"/>
        <v>263.89378290154264</v>
      </c>
      <c r="O2112">
        <v>10</v>
      </c>
      <c r="P2112" t="s">
        <v>29</v>
      </c>
      <c r="Q2112" t="s">
        <v>30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20</v>
      </c>
      <c r="X2112">
        <f t="shared" si="101"/>
        <v>52.778756580308531</v>
      </c>
      <c r="Y2112">
        <f t="shared" si="100"/>
        <v>211.1150263212341</v>
      </c>
    </row>
    <row r="2113" spans="1:25">
      <c r="A2113">
        <v>2021</v>
      </c>
      <c r="B2113" t="s">
        <v>88</v>
      </c>
      <c r="C2113">
        <v>30</v>
      </c>
      <c r="D2113" t="s">
        <v>81</v>
      </c>
      <c r="E2113">
        <v>25</v>
      </c>
      <c r="F2113">
        <v>1</v>
      </c>
      <c r="G2113" t="s">
        <v>27</v>
      </c>
      <c r="H2113" t="s">
        <v>55</v>
      </c>
      <c r="I2113" t="str">
        <f>VLOOKUP(H2113,[1]CODE_SHEET!$A$2:$G$153,3,FALSE)</f>
        <v>Orbicella</v>
      </c>
      <c r="J2113" t="str">
        <f>VLOOKUP(H2113,[1]CODE_SHEET!$A$2:$G$153,4,FALSE)</f>
        <v>franksi</v>
      </c>
      <c r="K2113" s="1">
        <v>16</v>
      </c>
      <c r="L2113" s="1">
        <v>18</v>
      </c>
      <c r="M2113" s="1">
        <v>5</v>
      </c>
      <c r="N2113">
        <f t="shared" si="99"/>
        <v>267.03537555513242</v>
      </c>
      <c r="O2113">
        <v>10</v>
      </c>
      <c r="P2113" t="s">
        <v>29</v>
      </c>
      <c r="Q2113" t="s">
        <v>30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f t="shared" si="101"/>
        <v>0</v>
      </c>
      <c r="Y2113">
        <f t="shared" si="100"/>
        <v>267.03537555513242</v>
      </c>
    </row>
    <row r="2114" spans="1:25">
      <c r="A2114">
        <v>2021</v>
      </c>
      <c r="B2114" t="s">
        <v>88</v>
      </c>
      <c r="C2114">
        <v>30</v>
      </c>
      <c r="D2114" t="s">
        <v>81</v>
      </c>
      <c r="E2114">
        <v>25</v>
      </c>
      <c r="F2114">
        <v>1</v>
      </c>
      <c r="G2114" t="s">
        <v>27</v>
      </c>
      <c r="H2114" t="s">
        <v>31</v>
      </c>
      <c r="I2114" t="str">
        <f>VLOOKUP(H2114,[1]CODE_SHEET!$A$2:$G$153,3,FALSE)</f>
        <v>Agaricia</v>
      </c>
      <c r="J2114" t="str">
        <f>VLOOKUP(H2114,[1]CODE_SHEET!$A$2:$G$153,4,FALSE)</f>
        <v>agaricites</v>
      </c>
      <c r="K2114" s="1">
        <v>13</v>
      </c>
      <c r="L2114" s="1">
        <v>13</v>
      </c>
      <c r="M2114" s="1">
        <v>8</v>
      </c>
      <c r="N2114">
        <f t="shared" si="99"/>
        <v>326.72563597333851</v>
      </c>
      <c r="O2114">
        <v>10</v>
      </c>
      <c r="P2114" t="s">
        <v>29</v>
      </c>
      <c r="Q2114" t="s">
        <v>30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25</v>
      </c>
      <c r="X2114">
        <f t="shared" si="101"/>
        <v>81.681408993334628</v>
      </c>
      <c r="Y2114">
        <f t="shared" si="100"/>
        <v>245.04422698000388</v>
      </c>
    </row>
    <row r="2115" spans="1:25">
      <c r="A2115">
        <v>2021</v>
      </c>
      <c r="B2115" t="s">
        <v>88</v>
      </c>
      <c r="C2115">
        <v>30</v>
      </c>
      <c r="D2115" t="s">
        <v>81</v>
      </c>
      <c r="E2115">
        <v>25</v>
      </c>
      <c r="F2115">
        <v>1</v>
      </c>
      <c r="G2115" t="s">
        <v>27</v>
      </c>
      <c r="H2115" t="s">
        <v>42</v>
      </c>
      <c r="I2115" t="str">
        <f>VLOOKUP(H2115,[1]CODE_SHEET!$A$2:$G$153,3,FALSE)</f>
        <v>Agaricia</v>
      </c>
      <c r="J2115" t="str">
        <f>VLOOKUP(H2115,[1]CODE_SHEET!$A$2:$G$153,4,FALSE)</f>
        <v>humilis</v>
      </c>
      <c r="K2115" s="1">
        <v>10</v>
      </c>
      <c r="L2115" s="1">
        <v>7</v>
      </c>
      <c r="M2115" s="1">
        <v>6</v>
      </c>
      <c r="N2115">
        <f t="shared" ref="N2115:N2178" si="102">PI()*(K2115/2)*M2115+PI()*(L2115/2)*M2115</f>
        <v>160.22122533307945</v>
      </c>
      <c r="O2115">
        <v>10</v>
      </c>
      <c r="P2115" t="s">
        <v>29</v>
      </c>
      <c r="Q2115" t="s">
        <v>30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f t="shared" si="101"/>
        <v>0</v>
      </c>
      <c r="Y2115">
        <f t="shared" si="100"/>
        <v>160.22122533307945</v>
      </c>
    </row>
    <row r="2116" spans="1:25">
      <c r="A2116">
        <v>2021</v>
      </c>
      <c r="B2116" t="s">
        <v>88</v>
      </c>
      <c r="C2116">
        <v>30</v>
      </c>
      <c r="D2116" t="s">
        <v>81</v>
      </c>
      <c r="E2116">
        <v>25</v>
      </c>
      <c r="F2116">
        <v>1</v>
      </c>
      <c r="G2116" t="s">
        <v>27</v>
      </c>
      <c r="H2116" t="s">
        <v>40</v>
      </c>
      <c r="I2116" t="str">
        <f>VLOOKUP(H2116,[1]CODE_SHEET!$A$2:$G$153,3,FALSE)</f>
        <v>Siderastrea</v>
      </c>
      <c r="J2116" t="str">
        <f>VLOOKUP(H2116,[1]CODE_SHEET!$A$2:$G$153,4,FALSE)</f>
        <v>siderea</v>
      </c>
      <c r="K2116" s="1">
        <v>10</v>
      </c>
      <c r="L2116" s="1">
        <v>8</v>
      </c>
      <c r="M2116" s="1">
        <v>2</v>
      </c>
      <c r="N2116">
        <f t="shared" si="102"/>
        <v>56.548667764616276</v>
      </c>
      <c r="O2116">
        <v>10</v>
      </c>
      <c r="P2116" t="s">
        <v>29</v>
      </c>
      <c r="Q2116" t="s">
        <v>30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f t="shared" si="101"/>
        <v>0</v>
      </c>
      <c r="Y2116">
        <f t="shared" si="100"/>
        <v>56.548667764616276</v>
      </c>
    </row>
    <row r="2117" spans="1:25">
      <c r="A2117">
        <v>2021</v>
      </c>
      <c r="B2117" t="s">
        <v>88</v>
      </c>
      <c r="C2117">
        <v>30</v>
      </c>
      <c r="D2117" t="s">
        <v>81</v>
      </c>
      <c r="E2117">
        <v>25</v>
      </c>
      <c r="F2117">
        <v>1</v>
      </c>
      <c r="G2117" t="s">
        <v>27</v>
      </c>
      <c r="H2117" t="s">
        <v>31</v>
      </c>
      <c r="I2117" t="str">
        <f>VLOOKUP(H2117,[1]CODE_SHEET!$A$2:$G$153,3,FALSE)</f>
        <v>Agaricia</v>
      </c>
      <c r="J2117" t="str">
        <f>VLOOKUP(H2117,[1]CODE_SHEET!$A$2:$G$153,4,FALSE)</f>
        <v>agaricites</v>
      </c>
      <c r="K2117" s="1">
        <v>8</v>
      </c>
      <c r="L2117" s="1">
        <v>8</v>
      </c>
      <c r="M2117" s="1">
        <v>2</v>
      </c>
      <c r="N2117">
        <f t="shared" si="102"/>
        <v>50.26548245743669</v>
      </c>
      <c r="O2117">
        <v>10</v>
      </c>
      <c r="P2117" t="s">
        <v>29</v>
      </c>
      <c r="Q2117" t="s">
        <v>30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f t="shared" si="101"/>
        <v>0</v>
      </c>
      <c r="Y2117">
        <f t="shared" si="100"/>
        <v>50.26548245743669</v>
      </c>
    </row>
    <row r="2118" spans="1:25">
      <c r="A2118">
        <v>2021</v>
      </c>
      <c r="B2118" t="s">
        <v>88</v>
      </c>
      <c r="C2118">
        <v>30</v>
      </c>
      <c r="D2118" t="s">
        <v>81</v>
      </c>
      <c r="E2118">
        <v>25</v>
      </c>
      <c r="F2118">
        <v>1</v>
      </c>
      <c r="G2118" t="s">
        <v>27</v>
      </c>
      <c r="H2118" t="s">
        <v>34</v>
      </c>
      <c r="I2118" t="str">
        <f>VLOOKUP(H2118,[1]CODE_SHEET!$A$2:$G$153,3,FALSE)</f>
        <v>Porites</v>
      </c>
      <c r="J2118" t="str">
        <f>VLOOKUP(H2118,[1]CODE_SHEET!$A$2:$G$153,4,FALSE)</f>
        <v>astreoides</v>
      </c>
      <c r="K2118" s="1">
        <v>7</v>
      </c>
      <c r="L2118" s="1">
        <v>5</v>
      </c>
      <c r="M2118" s="1">
        <v>4</v>
      </c>
      <c r="N2118">
        <f t="shared" si="102"/>
        <v>75.398223686155035</v>
      </c>
      <c r="O2118">
        <v>10</v>
      </c>
      <c r="P2118" t="s">
        <v>29</v>
      </c>
      <c r="Q2118" t="s">
        <v>30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f t="shared" si="101"/>
        <v>0</v>
      </c>
      <c r="Y2118">
        <f t="shared" si="100"/>
        <v>75.398223686155035</v>
      </c>
    </row>
    <row r="2119" spans="1:25">
      <c r="A2119">
        <v>2021</v>
      </c>
      <c r="B2119" t="s">
        <v>88</v>
      </c>
      <c r="C2119">
        <v>30</v>
      </c>
      <c r="D2119" t="s">
        <v>81</v>
      </c>
      <c r="E2119">
        <v>25</v>
      </c>
      <c r="F2119">
        <v>1</v>
      </c>
      <c r="G2119" t="s">
        <v>27</v>
      </c>
      <c r="H2119" t="s">
        <v>39</v>
      </c>
      <c r="I2119" t="str">
        <f>VLOOKUP(H2119,[1]CODE_SHEET!$A$2:$G$153,3,FALSE)</f>
        <v>Pseudodiploria</v>
      </c>
      <c r="J2119" t="str">
        <f>VLOOKUP(H2119,[1]CODE_SHEET!$A$2:$G$153,4,FALSE)</f>
        <v>strigosa</v>
      </c>
      <c r="K2119" s="1">
        <v>48</v>
      </c>
      <c r="L2119" s="1">
        <v>50</v>
      </c>
      <c r="M2119" s="1">
        <v>35</v>
      </c>
      <c r="N2119">
        <f t="shared" si="102"/>
        <v>5387.8314009064961</v>
      </c>
      <c r="O2119">
        <v>10</v>
      </c>
      <c r="P2119" t="s">
        <v>29</v>
      </c>
      <c r="Q2119" t="s">
        <v>30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f t="shared" si="101"/>
        <v>0</v>
      </c>
      <c r="Y2119">
        <f t="shared" si="100"/>
        <v>5387.8314009064961</v>
      </c>
    </row>
    <row r="2120" spans="1:25">
      <c r="A2120">
        <v>2021</v>
      </c>
      <c r="B2120" t="s">
        <v>88</v>
      </c>
      <c r="C2120">
        <v>30</v>
      </c>
      <c r="D2120" t="s">
        <v>81</v>
      </c>
      <c r="E2120">
        <v>25</v>
      </c>
      <c r="F2120">
        <v>1</v>
      </c>
      <c r="G2120" t="s">
        <v>27</v>
      </c>
      <c r="H2120" t="s">
        <v>34</v>
      </c>
      <c r="I2120" t="str">
        <f>VLOOKUP(H2120,[1]CODE_SHEET!$A$2:$G$153,3,FALSE)</f>
        <v>Porites</v>
      </c>
      <c r="J2120" t="str">
        <f>VLOOKUP(H2120,[1]CODE_SHEET!$A$2:$G$153,4,FALSE)</f>
        <v>astreoides</v>
      </c>
      <c r="K2120" s="1">
        <v>15</v>
      </c>
      <c r="L2120" s="1">
        <v>15</v>
      </c>
      <c r="M2120" s="1">
        <v>5</v>
      </c>
      <c r="N2120">
        <f t="shared" si="102"/>
        <v>235.61944901923448</v>
      </c>
      <c r="O2120">
        <v>10</v>
      </c>
      <c r="P2120" t="s">
        <v>29</v>
      </c>
      <c r="Q2120" t="s">
        <v>30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f t="shared" si="101"/>
        <v>0</v>
      </c>
      <c r="Y2120">
        <f t="shared" si="100"/>
        <v>235.61944901923448</v>
      </c>
    </row>
    <row r="2121" spans="1:25">
      <c r="A2121">
        <v>2021</v>
      </c>
      <c r="B2121" t="s">
        <v>88</v>
      </c>
      <c r="C2121">
        <v>30</v>
      </c>
      <c r="D2121" t="s">
        <v>81</v>
      </c>
      <c r="E2121">
        <v>25</v>
      </c>
      <c r="F2121">
        <v>1</v>
      </c>
      <c r="G2121" t="s">
        <v>27</v>
      </c>
      <c r="H2121" t="s">
        <v>31</v>
      </c>
      <c r="I2121" t="str">
        <f>VLOOKUP(H2121,[1]CODE_SHEET!$A$2:$G$153,3,FALSE)</f>
        <v>Agaricia</v>
      </c>
      <c r="J2121" t="str">
        <f>VLOOKUP(H2121,[1]CODE_SHEET!$A$2:$G$153,4,FALSE)</f>
        <v>agaricites</v>
      </c>
      <c r="K2121" s="1">
        <v>15</v>
      </c>
      <c r="L2121" s="1">
        <v>5</v>
      </c>
      <c r="M2121" s="1">
        <v>18</v>
      </c>
      <c r="N2121">
        <f t="shared" si="102"/>
        <v>565.48667764616278</v>
      </c>
      <c r="O2121">
        <v>10</v>
      </c>
      <c r="P2121" t="s">
        <v>29</v>
      </c>
      <c r="Q2121" t="s">
        <v>30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f t="shared" si="101"/>
        <v>0</v>
      </c>
      <c r="Y2121">
        <f t="shared" si="100"/>
        <v>565.48667764616278</v>
      </c>
    </row>
    <row r="2122" spans="1:25">
      <c r="A2122">
        <v>2021</v>
      </c>
      <c r="B2122" t="s">
        <v>88</v>
      </c>
      <c r="C2122">
        <v>30</v>
      </c>
      <c r="D2122" t="s">
        <v>81</v>
      </c>
      <c r="E2122">
        <v>25</v>
      </c>
      <c r="F2122">
        <v>1</v>
      </c>
      <c r="G2122" t="s">
        <v>27</v>
      </c>
      <c r="H2122" t="s">
        <v>42</v>
      </c>
      <c r="I2122" t="str">
        <f>VLOOKUP(H2122,[1]CODE_SHEET!$A$2:$G$153,3,FALSE)</f>
        <v>Agaricia</v>
      </c>
      <c r="J2122" t="str">
        <f>VLOOKUP(H2122,[1]CODE_SHEET!$A$2:$G$153,4,FALSE)</f>
        <v>humilis</v>
      </c>
      <c r="K2122" s="1">
        <v>5</v>
      </c>
      <c r="L2122" s="1">
        <v>10</v>
      </c>
      <c r="M2122" s="1">
        <v>5</v>
      </c>
      <c r="N2122">
        <f t="shared" si="102"/>
        <v>117.80972450961724</v>
      </c>
      <c r="O2122">
        <v>10</v>
      </c>
      <c r="P2122" t="s">
        <v>29</v>
      </c>
      <c r="Q2122" t="s">
        <v>30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f t="shared" si="101"/>
        <v>0</v>
      </c>
      <c r="Y2122">
        <f t="shared" si="100"/>
        <v>117.80972450961724</v>
      </c>
    </row>
    <row r="2123" spans="1:25">
      <c r="A2123">
        <v>2021</v>
      </c>
      <c r="B2123" t="s">
        <v>88</v>
      </c>
      <c r="C2123">
        <v>30</v>
      </c>
      <c r="D2123" t="s">
        <v>81</v>
      </c>
      <c r="E2123">
        <v>25</v>
      </c>
      <c r="F2123">
        <v>1</v>
      </c>
      <c r="G2123" t="s">
        <v>27</v>
      </c>
      <c r="H2123" t="s">
        <v>31</v>
      </c>
      <c r="I2123" t="str">
        <f>VLOOKUP(H2123,[1]CODE_SHEET!$A$2:$G$153,3,FALSE)</f>
        <v>Agaricia</v>
      </c>
      <c r="J2123" t="str">
        <f>VLOOKUP(H2123,[1]CODE_SHEET!$A$2:$G$153,4,FALSE)</f>
        <v>agaricites</v>
      </c>
      <c r="K2123" s="1">
        <v>20</v>
      </c>
      <c r="L2123" s="1">
        <v>15</v>
      </c>
      <c r="M2123" s="1">
        <v>6</v>
      </c>
      <c r="N2123">
        <f t="shared" si="102"/>
        <v>329.86722862692824</v>
      </c>
      <c r="O2123">
        <v>10</v>
      </c>
      <c r="P2123" t="s">
        <v>29</v>
      </c>
      <c r="Q2123" t="s">
        <v>30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f t="shared" si="101"/>
        <v>0</v>
      </c>
      <c r="Y2123">
        <f t="shared" si="100"/>
        <v>329.86722862692824</v>
      </c>
    </row>
    <row r="2124" spans="1:25">
      <c r="A2124">
        <v>2021</v>
      </c>
      <c r="B2124" t="s">
        <v>88</v>
      </c>
      <c r="C2124">
        <v>30</v>
      </c>
      <c r="D2124" t="s">
        <v>81</v>
      </c>
      <c r="E2124">
        <v>25</v>
      </c>
      <c r="F2124">
        <v>1</v>
      </c>
      <c r="G2124" t="s">
        <v>27</v>
      </c>
      <c r="H2124" t="s">
        <v>31</v>
      </c>
      <c r="I2124" t="str">
        <f>VLOOKUP(H2124,[1]CODE_SHEET!$A$2:$G$153,3,FALSE)</f>
        <v>Agaricia</v>
      </c>
      <c r="J2124" t="str">
        <f>VLOOKUP(H2124,[1]CODE_SHEET!$A$2:$G$153,4,FALSE)</f>
        <v>agaricites</v>
      </c>
      <c r="K2124" s="1">
        <v>10</v>
      </c>
      <c r="L2124" s="1">
        <v>8</v>
      </c>
      <c r="M2124" s="1">
        <v>2</v>
      </c>
      <c r="N2124">
        <f t="shared" si="102"/>
        <v>56.548667764616276</v>
      </c>
      <c r="O2124">
        <v>10</v>
      </c>
      <c r="P2124" t="s">
        <v>29</v>
      </c>
      <c r="Q2124" t="s">
        <v>30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f t="shared" si="101"/>
        <v>0</v>
      </c>
      <c r="Y2124">
        <f t="shared" si="100"/>
        <v>56.548667764616276</v>
      </c>
    </row>
    <row r="2125" spans="1:25">
      <c r="A2125">
        <v>2021</v>
      </c>
      <c r="B2125" t="s">
        <v>88</v>
      </c>
      <c r="C2125">
        <v>30</v>
      </c>
      <c r="D2125" t="s">
        <v>81</v>
      </c>
      <c r="E2125">
        <v>25</v>
      </c>
      <c r="F2125">
        <v>1</v>
      </c>
      <c r="G2125" t="s">
        <v>27</v>
      </c>
      <c r="H2125" t="s">
        <v>31</v>
      </c>
      <c r="I2125" t="str">
        <f>VLOOKUP(H2125,[1]CODE_SHEET!$A$2:$G$153,3,FALSE)</f>
        <v>Agaricia</v>
      </c>
      <c r="J2125" t="str">
        <f>VLOOKUP(H2125,[1]CODE_SHEET!$A$2:$G$153,4,FALSE)</f>
        <v>agaricites</v>
      </c>
      <c r="K2125" s="1">
        <v>12</v>
      </c>
      <c r="L2125" s="1">
        <v>8</v>
      </c>
      <c r="M2125" s="1">
        <v>2</v>
      </c>
      <c r="N2125">
        <f t="shared" si="102"/>
        <v>62.831853071795862</v>
      </c>
      <c r="O2125">
        <v>10</v>
      </c>
      <c r="P2125" t="s">
        <v>29</v>
      </c>
      <c r="Q2125" t="s">
        <v>30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f t="shared" si="101"/>
        <v>0</v>
      </c>
      <c r="Y2125">
        <f t="shared" si="100"/>
        <v>62.831853071795862</v>
      </c>
    </row>
    <row r="2126" spans="1:25">
      <c r="A2126">
        <v>2021</v>
      </c>
      <c r="B2126" t="s">
        <v>88</v>
      </c>
      <c r="C2126">
        <v>30</v>
      </c>
      <c r="D2126" t="s">
        <v>81</v>
      </c>
      <c r="E2126">
        <v>25</v>
      </c>
      <c r="F2126">
        <v>1</v>
      </c>
      <c r="G2126" t="s">
        <v>27</v>
      </c>
      <c r="H2126" t="s">
        <v>31</v>
      </c>
      <c r="I2126" t="str">
        <f>VLOOKUP(H2126,[1]CODE_SHEET!$A$2:$G$153,3,FALSE)</f>
        <v>Agaricia</v>
      </c>
      <c r="J2126" t="str">
        <f>VLOOKUP(H2126,[1]CODE_SHEET!$A$2:$G$153,4,FALSE)</f>
        <v>agaricites</v>
      </c>
      <c r="K2126" s="1">
        <v>12</v>
      </c>
      <c r="L2126" s="1">
        <v>4</v>
      </c>
      <c r="M2126" s="1">
        <v>1</v>
      </c>
      <c r="N2126">
        <f t="shared" si="102"/>
        <v>25.132741228718345</v>
      </c>
      <c r="O2126">
        <v>10</v>
      </c>
      <c r="P2126" t="s">
        <v>29</v>
      </c>
      <c r="Q2126" t="s">
        <v>30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f t="shared" si="101"/>
        <v>0</v>
      </c>
      <c r="Y2126">
        <f t="shared" si="100"/>
        <v>25.132741228718345</v>
      </c>
    </row>
    <row r="2127" spans="1:25">
      <c r="A2127">
        <v>2021</v>
      </c>
      <c r="B2127" t="s">
        <v>88</v>
      </c>
      <c r="C2127">
        <v>30</v>
      </c>
      <c r="D2127" t="s">
        <v>81</v>
      </c>
      <c r="E2127">
        <v>25</v>
      </c>
      <c r="F2127">
        <v>1</v>
      </c>
      <c r="G2127" t="s">
        <v>27</v>
      </c>
      <c r="H2127" t="s">
        <v>31</v>
      </c>
      <c r="I2127" t="str">
        <f>VLOOKUP(H2127,[1]CODE_SHEET!$A$2:$G$153,3,FALSE)</f>
        <v>Agaricia</v>
      </c>
      <c r="J2127" t="str">
        <f>VLOOKUP(H2127,[1]CODE_SHEET!$A$2:$G$153,4,FALSE)</f>
        <v>agaricites</v>
      </c>
      <c r="K2127" s="1">
        <v>20</v>
      </c>
      <c r="L2127" s="1">
        <v>5</v>
      </c>
      <c r="M2127" s="1">
        <v>11</v>
      </c>
      <c r="N2127">
        <f t="shared" si="102"/>
        <v>431.96898986859657</v>
      </c>
      <c r="O2127">
        <v>10</v>
      </c>
      <c r="P2127" t="s">
        <v>29</v>
      </c>
      <c r="Q2127" t="s">
        <v>30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f t="shared" si="101"/>
        <v>0</v>
      </c>
      <c r="Y2127">
        <f t="shared" si="100"/>
        <v>431.96898986859657</v>
      </c>
    </row>
    <row r="2128" spans="1:25">
      <c r="A2128">
        <v>2021</v>
      </c>
      <c r="B2128" t="s">
        <v>88</v>
      </c>
      <c r="C2128">
        <v>30</v>
      </c>
      <c r="D2128" t="s">
        <v>81</v>
      </c>
      <c r="E2128">
        <v>25</v>
      </c>
      <c r="F2128">
        <v>1</v>
      </c>
      <c r="G2128" t="s">
        <v>27</v>
      </c>
      <c r="H2128" t="s">
        <v>31</v>
      </c>
      <c r="I2128" t="str">
        <f>VLOOKUP(H2128,[1]CODE_SHEET!$A$2:$G$153,3,FALSE)</f>
        <v>Agaricia</v>
      </c>
      <c r="J2128" t="str">
        <f>VLOOKUP(H2128,[1]CODE_SHEET!$A$2:$G$153,4,FALSE)</f>
        <v>agaricites</v>
      </c>
      <c r="K2128" s="1">
        <v>8</v>
      </c>
      <c r="L2128" s="1">
        <v>5</v>
      </c>
      <c r="M2128" s="1">
        <v>4</v>
      </c>
      <c r="N2128">
        <f t="shared" si="102"/>
        <v>81.681408993334628</v>
      </c>
      <c r="O2128">
        <v>10</v>
      </c>
      <c r="P2128" t="s">
        <v>29</v>
      </c>
      <c r="Q2128" t="s">
        <v>30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f t="shared" si="101"/>
        <v>0</v>
      </c>
      <c r="Y2128">
        <f t="shared" si="100"/>
        <v>81.681408993334628</v>
      </c>
    </row>
    <row r="2129" spans="1:25">
      <c r="A2129">
        <v>2021</v>
      </c>
      <c r="B2129" t="s">
        <v>88</v>
      </c>
      <c r="C2129">
        <v>30</v>
      </c>
      <c r="D2129" t="s">
        <v>81</v>
      </c>
      <c r="E2129">
        <v>25</v>
      </c>
      <c r="F2129">
        <v>1</v>
      </c>
      <c r="G2129" t="s">
        <v>27</v>
      </c>
      <c r="H2129" t="s">
        <v>31</v>
      </c>
      <c r="I2129" t="str">
        <f>VLOOKUP(H2129,[1]CODE_SHEET!$A$2:$G$153,3,FALSE)</f>
        <v>Agaricia</v>
      </c>
      <c r="J2129" t="str">
        <f>VLOOKUP(H2129,[1]CODE_SHEET!$A$2:$G$153,4,FALSE)</f>
        <v>agaricites</v>
      </c>
      <c r="K2129" s="1">
        <v>8</v>
      </c>
      <c r="L2129" s="1">
        <v>5</v>
      </c>
      <c r="M2129" s="1">
        <v>2</v>
      </c>
      <c r="N2129">
        <f t="shared" si="102"/>
        <v>40.840704496667314</v>
      </c>
      <c r="O2129">
        <v>10</v>
      </c>
      <c r="P2129" t="s">
        <v>29</v>
      </c>
      <c r="Q2129" t="s">
        <v>30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f t="shared" si="101"/>
        <v>0</v>
      </c>
      <c r="Y2129">
        <f t="shared" si="100"/>
        <v>40.840704496667314</v>
      </c>
    </row>
    <row r="2130" spans="1:25">
      <c r="A2130">
        <v>2021</v>
      </c>
      <c r="B2130" t="s">
        <v>88</v>
      </c>
      <c r="C2130">
        <v>30</v>
      </c>
      <c r="D2130" t="s">
        <v>81</v>
      </c>
      <c r="E2130">
        <v>25</v>
      </c>
      <c r="F2130">
        <v>1</v>
      </c>
      <c r="G2130" t="s">
        <v>27</v>
      </c>
      <c r="H2130" t="s">
        <v>31</v>
      </c>
      <c r="I2130" t="str">
        <f>VLOOKUP(H2130,[1]CODE_SHEET!$A$2:$G$153,3,FALSE)</f>
        <v>Agaricia</v>
      </c>
      <c r="J2130" t="str">
        <f>VLOOKUP(H2130,[1]CODE_SHEET!$A$2:$G$153,4,FALSE)</f>
        <v>agaricites</v>
      </c>
      <c r="K2130" s="1">
        <v>23</v>
      </c>
      <c r="L2130" s="1">
        <v>15</v>
      </c>
      <c r="M2130" s="1">
        <v>11</v>
      </c>
      <c r="N2130">
        <f t="shared" si="102"/>
        <v>656.59286460026669</v>
      </c>
      <c r="O2130">
        <v>10</v>
      </c>
      <c r="P2130" t="s">
        <v>29</v>
      </c>
      <c r="Q2130" t="s">
        <v>30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f t="shared" si="101"/>
        <v>0</v>
      </c>
      <c r="Y2130">
        <f t="shared" si="100"/>
        <v>656.59286460026669</v>
      </c>
    </row>
    <row r="2131" spans="1:25">
      <c r="A2131">
        <v>2021</v>
      </c>
      <c r="B2131" t="s">
        <v>88</v>
      </c>
      <c r="C2131">
        <v>30</v>
      </c>
      <c r="D2131" t="s">
        <v>81</v>
      </c>
      <c r="E2131">
        <v>25</v>
      </c>
      <c r="F2131">
        <v>1</v>
      </c>
      <c r="G2131" t="s">
        <v>27</v>
      </c>
      <c r="H2131" t="s">
        <v>34</v>
      </c>
      <c r="I2131" t="str">
        <f>VLOOKUP(H2131,[1]CODE_SHEET!$A$2:$G$153,3,FALSE)</f>
        <v>Porites</v>
      </c>
      <c r="J2131" t="str">
        <f>VLOOKUP(H2131,[1]CODE_SHEET!$A$2:$G$153,4,FALSE)</f>
        <v>astreoides</v>
      </c>
      <c r="K2131" s="1">
        <v>5</v>
      </c>
      <c r="L2131" s="1">
        <v>6</v>
      </c>
      <c r="M2131" s="1">
        <v>5</v>
      </c>
      <c r="N2131">
        <f t="shared" si="102"/>
        <v>86.393797973719302</v>
      </c>
      <c r="O2131">
        <v>10</v>
      </c>
      <c r="P2131" t="s">
        <v>29</v>
      </c>
      <c r="Q2131" t="s">
        <v>30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f t="shared" si="101"/>
        <v>0</v>
      </c>
      <c r="Y2131">
        <f t="shared" si="100"/>
        <v>86.393797973719302</v>
      </c>
    </row>
    <row r="2132" spans="1:25">
      <c r="A2132">
        <v>2021</v>
      </c>
      <c r="B2132" t="s">
        <v>88</v>
      </c>
      <c r="C2132">
        <v>30</v>
      </c>
      <c r="D2132" t="s">
        <v>81</v>
      </c>
      <c r="E2132">
        <v>25</v>
      </c>
      <c r="F2132">
        <v>1</v>
      </c>
      <c r="G2132" t="s">
        <v>27</v>
      </c>
      <c r="H2132" t="s">
        <v>59</v>
      </c>
      <c r="I2132" t="str">
        <f>VLOOKUP(H2132,[1]CODE_SHEET!$A$2:$G$153,3,FALSE)</f>
        <v xml:space="preserve">Stephanocoenia </v>
      </c>
      <c r="J2132" t="str">
        <f>VLOOKUP(H2132,[1]CODE_SHEET!$A$2:$G$153,4,FALSE)</f>
        <v>intersepta</v>
      </c>
      <c r="K2132" s="1">
        <v>18</v>
      </c>
      <c r="L2132" s="1">
        <v>12</v>
      </c>
      <c r="M2132" s="1">
        <v>1</v>
      </c>
      <c r="N2132">
        <f t="shared" si="102"/>
        <v>47.123889803846893</v>
      </c>
      <c r="O2132">
        <v>10</v>
      </c>
      <c r="P2132" t="s">
        <v>29</v>
      </c>
      <c r="Q2132" t="s">
        <v>30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f t="shared" si="101"/>
        <v>0</v>
      </c>
      <c r="Y2132">
        <f t="shared" si="100"/>
        <v>47.123889803846893</v>
      </c>
    </row>
    <row r="2133" spans="1:25">
      <c r="A2133">
        <v>2021</v>
      </c>
      <c r="B2133" t="s">
        <v>88</v>
      </c>
      <c r="C2133">
        <v>30</v>
      </c>
      <c r="D2133" t="s">
        <v>81</v>
      </c>
      <c r="E2133">
        <v>25</v>
      </c>
      <c r="F2133">
        <v>1</v>
      </c>
      <c r="G2133" t="s">
        <v>27</v>
      </c>
      <c r="H2133" t="s">
        <v>69</v>
      </c>
      <c r="I2133" t="str">
        <f>VLOOKUP(H2133,[1]CODE_SHEET!$A$2:$G$153,3,FALSE)</f>
        <v>Porites</v>
      </c>
      <c r="J2133" t="str">
        <f>VLOOKUP(H2133,[1]CODE_SHEET!$A$2:$G$153,4,FALSE)</f>
        <v>divaricata</v>
      </c>
      <c r="K2133" s="1">
        <v>15</v>
      </c>
      <c r="L2133" s="1">
        <v>12</v>
      </c>
      <c r="M2133" s="1">
        <v>11</v>
      </c>
      <c r="N2133">
        <f t="shared" si="102"/>
        <v>466.52650905808423</v>
      </c>
      <c r="O2133">
        <v>10</v>
      </c>
      <c r="P2133" t="s">
        <v>29</v>
      </c>
      <c r="Q2133" t="s">
        <v>30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30</v>
      </c>
      <c r="X2133">
        <f t="shared" si="101"/>
        <v>139.95795271742526</v>
      </c>
      <c r="Y2133">
        <f t="shared" si="100"/>
        <v>326.56855634065897</v>
      </c>
    </row>
    <row r="2134" spans="1:25">
      <c r="A2134">
        <v>2021</v>
      </c>
      <c r="B2134" t="s">
        <v>88</v>
      </c>
      <c r="C2134">
        <v>30</v>
      </c>
      <c r="D2134" t="s">
        <v>81</v>
      </c>
      <c r="E2134">
        <v>25</v>
      </c>
      <c r="F2134">
        <v>1</v>
      </c>
      <c r="G2134" t="s">
        <v>27</v>
      </c>
      <c r="H2134" t="s">
        <v>34</v>
      </c>
      <c r="I2134" t="str">
        <f>VLOOKUP(H2134,[1]CODE_SHEET!$A$2:$G$153,3,FALSE)</f>
        <v>Porites</v>
      </c>
      <c r="J2134" t="str">
        <f>VLOOKUP(H2134,[1]CODE_SHEET!$A$2:$G$153,4,FALSE)</f>
        <v>astreoides</v>
      </c>
      <c r="K2134" s="1">
        <v>8</v>
      </c>
      <c r="L2134" s="1">
        <v>7</v>
      </c>
      <c r="M2134" s="1">
        <v>5</v>
      </c>
      <c r="N2134">
        <f t="shared" si="102"/>
        <v>117.80972450961724</v>
      </c>
      <c r="O2134">
        <v>10</v>
      </c>
      <c r="P2134" t="s">
        <v>29</v>
      </c>
      <c r="Q2134" t="s">
        <v>30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f t="shared" si="101"/>
        <v>0</v>
      </c>
      <c r="Y2134">
        <f t="shared" si="100"/>
        <v>117.80972450961724</v>
      </c>
    </row>
    <row r="2135" spans="1:25">
      <c r="A2135">
        <v>2021</v>
      </c>
      <c r="B2135" t="s">
        <v>88</v>
      </c>
      <c r="C2135">
        <v>30</v>
      </c>
      <c r="D2135" t="s">
        <v>81</v>
      </c>
      <c r="E2135">
        <v>25</v>
      </c>
      <c r="F2135">
        <v>1</v>
      </c>
      <c r="G2135" t="s">
        <v>27</v>
      </c>
      <c r="H2135" t="s">
        <v>34</v>
      </c>
      <c r="I2135" t="str">
        <f>VLOOKUP(H2135,[1]CODE_SHEET!$A$2:$G$153,3,FALSE)</f>
        <v>Porites</v>
      </c>
      <c r="J2135" t="str">
        <f>VLOOKUP(H2135,[1]CODE_SHEET!$A$2:$G$153,4,FALSE)</f>
        <v>astreoides</v>
      </c>
      <c r="K2135" s="1">
        <v>7</v>
      </c>
      <c r="L2135" s="1">
        <v>6</v>
      </c>
      <c r="M2135" s="1">
        <v>5</v>
      </c>
      <c r="N2135">
        <f t="shared" si="102"/>
        <v>102.10176124166827</v>
      </c>
      <c r="O2135">
        <v>10</v>
      </c>
      <c r="P2135" t="s">
        <v>29</v>
      </c>
      <c r="Q2135" t="s">
        <v>30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f t="shared" si="101"/>
        <v>0</v>
      </c>
      <c r="Y2135">
        <f t="shared" si="100"/>
        <v>102.10176124166827</v>
      </c>
    </row>
    <row r="2136" spans="1:25">
      <c r="A2136">
        <v>2021</v>
      </c>
      <c r="B2136" t="s">
        <v>88</v>
      </c>
      <c r="C2136">
        <v>30</v>
      </c>
      <c r="D2136" t="s">
        <v>81</v>
      </c>
      <c r="E2136">
        <v>25</v>
      </c>
      <c r="F2136">
        <v>2</v>
      </c>
      <c r="G2136" t="s">
        <v>83</v>
      </c>
      <c r="H2136" t="s">
        <v>34</v>
      </c>
      <c r="I2136" t="str">
        <f>VLOOKUP(H2136,[1]CODE_SHEET!$A$2:$G$153,3,FALSE)</f>
        <v>Porites</v>
      </c>
      <c r="J2136" t="str">
        <f>VLOOKUP(H2136,[1]CODE_SHEET!$A$2:$G$153,4,FALSE)</f>
        <v>astreoides</v>
      </c>
      <c r="K2136" s="1">
        <v>6</v>
      </c>
      <c r="L2136" s="1">
        <v>4</v>
      </c>
      <c r="M2136" s="1">
        <v>3</v>
      </c>
      <c r="N2136">
        <f t="shared" si="102"/>
        <v>47.123889803846893</v>
      </c>
      <c r="O2136">
        <v>10</v>
      </c>
      <c r="P2136" t="s">
        <v>29</v>
      </c>
      <c r="Q2136" t="s">
        <v>30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f t="shared" si="101"/>
        <v>0</v>
      </c>
      <c r="Y2136">
        <f t="shared" si="100"/>
        <v>47.123889803846893</v>
      </c>
    </row>
    <row r="2137" spans="1:25">
      <c r="A2137">
        <v>2021</v>
      </c>
      <c r="B2137" t="s">
        <v>88</v>
      </c>
      <c r="C2137">
        <v>30</v>
      </c>
      <c r="D2137" t="s">
        <v>81</v>
      </c>
      <c r="E2137">
        <v>25</v>
      </c>
      <c r="F2137">
        <v>2</v>
      </c>
      <c r="G2137" t="s">
        <v>83</v>
      </c>
      <c r="H2137" t="s">
        <v>31</v>
      </c>
      <c r="I2137" t="str">
        <f>VLOOKUP(H2137,[1]CODE_SHEET!$A$2:$G$153,3,FALSE)</f>
        <v>Agaricia</v>
      </c>
      <c r="J2137" t="str">
        <f>VLOOKUP(H2137,[1]CODE_SHEET!$A$2:$G$153,4,FALSE)</f>
        <v>agaricites</v>
      </c>
      <c r="K2137" s="1">
        <v>7</v>
      </c>
      <c r="L2137" s="1">
        <v>3</v>
      </c>
      <c r="M2137" s="1">
        <v>1</v>
      </c>
      <c r="N2137">
        <f t="shared" si="102"/>
        <v>15.707963267948966</v>
      </c>
      <c r="O2137">
        <v>10</v>
      </c>
      <c r="P2137" t="s">
        <v>29</v>
      </c>
      <c r="Q2137" t="s">
        <v>30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f t="shared" si="101"/>
        <v>0</v>
      </c>
      <c r="Y2137">
        <f t="shared" si="100"/>
        <v>15.707963267948966</v>
      </c>
    </row>
    <row r="2138" spans="1:25">
      <c r="A2138">
        <v>2021</v>
      </c>
      <c r="B2138" t="s">
        <v>88</v>
      </c>
      <c r="C2138">
        <v>30</v>
      </c>
      <c r="D2138" t="s">
        <v>81</v>
      </c>
      <c r="E2138">
        <v>25</v>
      </c>
      <c r="F2138">
        <v>2</v>
      </c>
      <c r="G2138" t="s">
        <v>83</v>
      </c>
      <c r="H2138" t="s">
        <v>34</v>
      </c>
      <c r="I2138" t="str">
        <f>VLOOKUP(H2138,[1]CODE_SHEET!$A$2:$G$153,3,FALSE)</f>
        <v>Porites</v>
      </c>
      <c r="J2138" t="str">
        <f>VLOOKUP(H2138,[1]CODE_SHEET!$A$2:$G$153,4,FALSE)</f>
        <v>astreoides</v>
      </c>
      <c r="K2138" s="1">
        <v>7</v>
      </c>
      <c r="L2138" s="1">
        <v>5</v>
      </c>
      <c r="M2138" s="1">
        <v>5</v>
      </c>
      <c r="N2138">
        <f t="shared" si="102"/>
        <v>94.247779607693786</v>
      </c>
      <c r="O2138">
        <v>10</v>
      </c>
      <c r="P2138" t="s">
        <v>29</v>
      </c>
      <c r="Q2138" t="s">
        <v>30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f t="shared" si="101"/>
        <v>0</v>
      </c>
      <c r="Y2138">
        <f t="shared" si="100"/>
        <v>94.247779607693786</v>
      </c>
    </row>
    <row r="2139" spans="1:25">
      <c r="A2139">
        <v>2021</v>
      </c>
      <c r="B2139" t="s">
        <v>88</v>
      </c>
      <c r="C2139">
        <v>30</v>
      </c>
      <c r="D2139" t="s">
        <v>81</v>
      </c>
      <c r="E2139">
        <v>25</v>
      </c>
      <c r="F2139">
        <v>2</v>
      </c>
      <c r="G2139" t="s">
        <v>83</v>
      </c>
      <c r="H2139" t="s">
        <v>42</v>
      </c>
      <c r="I2139" t="str">
        <f>VLOOKUP(H2139,[1]CODE_SHEET!$A$2:$G$153,3,FALSE)</f>
        <v>Agaricia</v>
      </c>
      <c r="J2139" t="str">
        <f>VLOOKUP(H2139,[1]CODE_SHEET!$A$2:$G$153,4,FALSE)</f>
        <v>humilis</v>
      </c>
      <c r="K2139" s="1">
        <v>9</v>
      </c>
      <c r="L2139" s="1">
        <v>5</v>
      </c>
      <c r="M2139" s="1">
        <v>3</v>
      </c>
      <c r="N2139">
        <f t="shared" si="102"/>
        <v>65.973445725385659</v>
      </c>
      <c r="O2139">
        <v>10</v>
      </c>
      <c r="P2139" t="s">
        <v>29</v>
      </c>
      <c r="Q2139" t="s">
        <v>30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f t="shared" si="101"/>
        <v>0</v>
      </c>
      <c r="Y2139">
        <f t="shared" si="100"/>
        <v>65.973445725385659</v>
      </c>
    </row>
    <row r="2140" spans="1:25">
      <c r="A2140">
        <v>2021</v>
      </c>
      <c r="B2140" t="s">
        <v>88</v>
      </c>
      <c r="C2140">
        <v>30</v>
      </c>
      <c r="D2140" t="s">
        <v>81</v>
      </c>
      <c r="E2140">
        <v>25</v>
      </c>
      <c r="F2140">
        <v>2</v>
      </c>
      <c r="G2140" t="s">
        <v>83</v>
      </c>
      <c r="H2140" t="s">
        <v>31</v>
      </c>
      <c r="I2140" t="str">
        <f>VLOOKUP(H2140,[1]CODE_SHEET!$A$2:$G$153,3,FALSE)</f>
        <v>Agaricia</v>
      </c>
      <c r="J2140" t="str">
        <f>VLOOKUP(H2140,[1]CODE_SHEET!$A$2:$G$153,4,FALSE)</f>
        <v>agaricites</v>
      </c>
      <c r="K2140" s="1">
        <v>13</v>
      </c>
      <c r="L2140" s="1">
        <v>7</v>
      </c>
      <c r="M2140" s="1">
        <v>8</v>
      </c>
      <c r="N2140">
        <f t="shared" si="102"/>
        <v>251.32741228718345</v>
      </c>
      <c r="O2140">
        <v>10</v>
      </c>
      <c r="P2140" t="s">
        <v>29</v>
      </c>
      <c r="Q2140" t="s">
        <v>30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f t="shared" si="101"/>
        <v>0</v>
      </c>
      <c r="Y2140">
        <f t="shared" si="100"/>
        <v>251.32741228718345</v>
      </c>
    </row>
    <row r="2141" spans="1:25">
      <c r="A2141">
        <v>2021</v>
      </c>
      <c r="B2141" t="s">
        <v>88</v>
      </c>
      <c r="C2141">
        <v>30</v>
      </c>
      <c r="D2141" t="s">
        <v>81</v>
      </c>
      <c r="E2141">
        <v>25</v>
      </c>
      <c r="F2141">
        <v>2</v>
      </c>
      <c r="G2141" t="s">
        <v>83</v>
      </c>
      <c r="H2141" t="s">
        <v>31</v>
      </c>
      <c r="I2141" t="str">
        <f>VLOOKUP(H2141,[1]CODE_SHEET!$A$2:$G$153,3,FALSE)</f>
        <v>Agaricia</v>
      </c>
      <c r="J2141" t="str">
        <f>VLOOKUP(H2141,[1]CODE_SHEET!$A$2:$G$153,4,FALSE)</f>
        <v>agaricites</v>
      </c>
      <c r="K2141" s="1">
        <v>24</v>
      </c>
      <c r="L2141" s="1">
        <v>15</v>
      </c>
      <c r="M2141" s="1">
        <v>11</v>
      </c>
      <c r="N2141">
        <f t="shared" si="102"/>
        <v>673.87162419501055</v>
      </c>
      <c r="O2141">
        <v>10</v>
      </c>
      <c r="P2141" t="s">
        <v>29</v>
      </c>
      <c r="Q2141" t="s">
        <v>30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30</v>
      </c>
      <c r="X2141">
        <f t="shared" si="101"/>
        <v>202.16148725850317</v>
      </c>
      <c r="Y2141">
        <f t="shared" si="100"/>
        <v>471.71013693650741</v>
      </c>
    </row>
    <row r="2142" spans="1:25">
      <c r="A2142">
        <v>2021</v>
      </c>
      <c r="B2142" t="s">
        <v>88</v>
      </c>
      <c r="C2142">
        <v>30</v>
      </c>
      <c r="D2142" t="s">
        <v>81</v>
      </c>
      <c r="E2142">
        <v>25</v>
      </c>
      <c r="F2142">
        <v>2</v>
      </c>
      <c r="G2142" t="s">
        <v>83</v>
      </c>
      <c r="H2142" t="s">
        <v>35</v>
      </c>
      <c r="I2142" t="str">
        <f>VLOOKUP(H2142,[1]CODE_SHEET!$A$2:$G$153,3,FALSE)</f>
        <v>Montastraea</v>
      </c>
      <c r="J2142" t="str">
        <f>VLOOKUP(H2142,[1]CODE_SHEET!$A$2:$G$153,4,FALSE)</f>
        <v>cavernosa</v>
      </c>
      <c r="K2142" s="1">
        <v>33</v>
      </c>
      <c r="L2142" s="1">
        <v>27</v>
      </c>
      <c r="M2142" s="1">
        <v>11</v>
      </c>
      <c r="N2142">
        <f t="shared" si="102"/>
        <v>1036.7255756846316</v>
      </c>
      <c r="O2142">
        <v>10</v>
      </c>
      <c r="P2142" t="s">
        <v>29</v>
      </c>
      <c r="Q2142" t="s">
        <v>30</v>
      </c>
      <c r="R2142">
        <v>100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f t="shared" si="101"/>
        <v>0</v>
      </c>
      <c r="Y2142">
        <f t="shared" si="100"/>
        <v>1036.7255756846316</v>
      </c>
    </row>
    <row r="2143" spans="1:25">
      <c r="A2143">
        <v>2021</v>
      </c>
      <c r="B2143" t="s">
        <v>88</v>
      </c>
      <c r="C2143">
        <v>30</v>
      </c>
      <c r="D2143" t="s">
        <v>81</v>
      </c>
      <c r="E2143">
        <v>25</v>
      </c>
      <c r="F2143">
        <v>2</v>
      </c>
      <c r="G2143" t="s">
        <v>83</v>
      </c>
      <c r="H2143" t="s">
        <v>34</v>
      </c>
      <c r="I2143" t="str">
        <f>VLOOKUP(H2143,[1]CODE_SHEET!$A$2:$G$153,3,FALSE)</f>
        <v>Porites</v>
      </c>
      <c r="J2143" t="str">
        <f>VLOOKUP(H2143,[1]CODE_SHEET!$A$2:$G$153,4,FALSE)</f>
        <v>astreoides</v>
      </c>
      <c r="K2143" s="1">
        <v>8</v>
      </c>
      <c r="L2143" s="1">
        <v>4</v>
      </c>
      <c r="M2143" s="1">
        <v>3</v>
      </c>
      <c r="N2143">
        <f t="shared" si="102"/>
        <v>56.548667764616276</v>
      </c>
      <c r="O2143">
        <v>10</v>
      </c>
      <c r="P2143" t="s">
        <v>29</v>
      </c>
      <c r="Q2143" t="s">
        <v>30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f t="shared" si="101"/>
        <v>0</v>
      </c>
      <c r="Y2143">
        <f t="shared" si="100"/>
        <v>56.548667764616276</v>
      </c>
    </row>
    <row r="2144" spans="1:25">
      <c r="A2144">
        <v>2021</v>
      </c>
      <c r="B2144" t="s">
        <v>88</v>
      </c>
      <c r="C2144">
        <v>30</v>
      </c>
      <c r="D2144" t="s">
        <v>81</v>
      </c>
      <c r="E2144">
        <v>25</v>
      </c>
      <c r="F2144">
        <v>2</v>
      </c>
      <c r="G2144" t="s">
        <v>83</v>
      </c>
      <c r="H2144" t="s">
        <v>31</v>
      </c>
      <c r="I2144" t="str">
        <f>VLOOKUP(H2144,[1]CODE_SHEET!$A$2:$G$153,3,FALSE)</f>
        <v>Agaricia</v>
      </c>
      <c r="J2144" t="str">
        <f>VLOOKUP(H2144,[1]CODE_SHEET!$A$2:$G$153,4,FALSE)</f>
        <v>agaricites</v>
      </c>
      <c r="K2144" s="1">
        <v>8</v>
      </c>
      <c r="L2144" s="1">
        <v>7</v>
      </c>
      <c r="M2144" s="1">
        <v>2</v>
      </c>
      <c r="N2144">
        <f t="shared" si="102"/>
        <v>47.123889803846893</v>
      </c>
      <c r="O2144">
        <v>10</v>
      </c>
      <c r="P2144" t="s">
        <v>29</v>
      </c>
      <c r="Q2144" t="s">
        <v>30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f t="shared" si="101"/>
        <v>0</v>
      </c>
      <c r="Y2144">
        <f t="shared" si="100"/>
        <v>47.123889803846893</v>
      </c>
    </row>
    <row r="2145" spans="1:25">
      <c r="A2145">
        <v>2021</v>
      </c>
      <c r="B2145" t="s">
        <v>88</v>
      </c>
      <c r="C2145">
        <v>30</v>
      </c>
      <c r="D2145" t="s">
        <v>81</v>
      </c>
      <c r="E2145">
        <v>25</v>
      </c>
      <c r="F2145">
        <v>2</v>
      </c>
      <c r="G2145" t="s">
        <v>83</v>
      </c>
      <c r="H2145" t="s">
        <v>34</v>
      </c>
      <c r="I2145" t="str">
        <f>VLOOKUP(H2145,[1]CODE_SHEET!$A$2:$G$153,3,FALSE)</f>
        <v>Porites</v>
      </c>
      <c r="J2145" t="str">
        <f>VLOOKUP(H2145,[1]CODE_SHEET!$A$2:$G$153,4,FALSE)</f>
        <v>astreoides</v>
      </c>
      <c r="K2145" s="1">
        <v>9</v>
      </c>
      <c r="L2145" s="1">
        <v>7</v>
      </c>
      <c r="M2145" s="1">
        <v>5</v>
      </c>
      <c r="N2145">
        <f t="shared" si="102"/>
        <v>125.66370614359172</v>
      </c>
      <c r="O2145">
        <v>10</v>
      </c>
      <c r="P2145" t="s">
        <v>29</v>
      </c>
      <c r="Q2145" t="s">
        <v>30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f t="shared" si="101"/>
        <v>0</v>
      </c>
      <c r="Y2145">
        <f t="shared" si="100"/>
        <v>125.66370614359172</v>
      </c>
    </row>
    <row r="2146" spans="1:25">
      <c r="A2146">
        <v>2021</v>
      </c>
      <c r="B2146" t="s">
        <v>88</v>
      </c>
      <c r="C2146">
        <v>30</v>
      </c>
      <c r="D2146" t="s">
        <v>81</v>
      </c>
      <c r="E2146">
        <v>25</v>
      </c>
      <c r="F2146">
        <v>2</v>
      </c>
      <c r="G2146" t="s">
        <v>83</v>
      </c>
      <c r="H2146" t="s">
        <v>37</v>
      </c>
      <c r="I2146" t="str">
        <f>VLOOKUP(H2146,[1]CODE_SHEET!$A$2:$G$153,3,FALSE)</f>
        <v>Agaricia</v>
      </c>
      <c r="J2146" t="str">
        <f>VLOOKUP(H2146,[1]CODE_SHEET!$A$2:$G$153,4,FALSE)</f>
        <v>larmarcki</v>
      </c>
      <c r="K2146" s="1">
        <v>7</v>
      </c>
      <c r="L2146" s="1">
        <v>5</v>
      </c>
      <c r="M2146" s="1">
        <v>1</v>
      </c>
      <c r="N2146">
        <f t="shared" si="102"/>
        <v>18.849555921538759</v>
      </c>
      <c r="O2146">
        <v>10</v>
      </c>
      <c r="P2146" t="s">
        <v>29</v>
      </c>
      <c r="Q2146" t="s">
        <v>30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f t="shared" si="101"/>
        <v>0</v>
      </c>
      <c r="Y2146">
        <f t="shared" si="100"/>
        <v>18.849555921538759</v>
      </c>
    </row>
    <row r="2147" spans="1:25">
      <c r="A2147">
        <v>2021</v>
      </c>
      <c r="B2147" t="s">
        <v>88</v>
      </c>
      <c r="C2147">
        <v>30</v>
      </c>
      <c r="D2147" t="s">
        <v>81</v>
      </c>
      <c r="E2147">
        <v>25</v>
      </c>
      <c r="F2147">
        <v>2</v>
      </c>
      <c r="G2147" t="s">
        <v>83</v>
      </c>
      <c r="H2147" t="s">
        <v>41</v>
      </c>
      <c r="I2147" t="str">
        <f>VLOOKUP(H2147,[1]CODE_SHEET!$A$2:$G$153,3,FALSE)</f>
        <v>Millepora</v>
      </c>
      <c r="J2147" t="str">
        <f>VLOOKUP(H2147,[1]CODE_SHEET!$A$2:$G$153,4,FALSE)</f>
        <v>alcicornis</v>
      </c>
      <c r="K2147" s="1">
        <v>10</v>
      </c>
      <c r="L2147" s="1">
        <v>10</v>
      </c>
      <c r="M2147" s="1">
        <v>11</v>
      </c>
      <c r="N2147">
        <f t="shared" si="102"/>
        <v>345.57519189487726</v>
      </c>
      <c r="O2147">
        <v>10</v>
      </c>
      <c r="P2147" t="s">
        <v>29</v>
      </c>
      <c r="Q2147" t="s">
        <v>30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f t="shared" si="101"/>
        <v>0</v>
      </c>
      <c r="Y2147">
        <f t="shared" si="100"/>
        <v>345.57519189487726</v>
      </c>
    </row>
    <row r="2148" spans="1:25">
      <c r="A2148">
        <v>2021</v>
      </c>
      <c r="B2148" t="s">
        <v>88</v>
      </c>
      <c r="C2148">
        <v>30</v>
      </c>
      <c r="D2148" t="s">
        <v>81</v>
      </c>
      <c r="E2148">
        <v>25</v>
      </c>
      <c r="F2148">
        <v>2</v>
      </c>
      <c r="G2148" t="s">
        <v>83</v>
      </c>
      <c r="H2148" t="s">
        <v>34</v>
      </c>
      <c r="I2148" t="str">
        <f>VLOOKUP(H2148,[1]CODE_SHEET!$A$2:$G$153,3,FALSE)</f>
        <v>Porites</v>
      </c>
      <c r="J2148" t="str">
        <f>VLOOKUP(H2148,[1]CODE_SHEET!$A$2:$G$153,4,FALSE)</f>
        <v>astreoides</v>
      </c>
      <c r="K2148" s="1">
        <v>9</v>
      </c>
      <c r="L2148" s="1">
        <v>9</v>
      </c>
      <c r="M2148" s="1">
        <v>5</v>
      </c>
      <c r="N2148">
        <f t="shared" si="102"/>
        <v>141.37166941154069</v>
      </c>
      <c r="O2148">
        <v>10</v>
      </c>
      <c r="P2148" t="s">
        <v>29</v>
      </c>
      <c r="Q2148" t="s">
        <v>30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f t="shared" si="101"/>
        <v>0</v>
      </c>
      <c r="Y2148">
        <f t="shared" si="100"/>
        <v>141.37166941154069</v>
      </c>
    </row>
    <row r="2149" spans="1:25">
      <c r="A2149">
        <v>2021</v>
      </c>
      <c r="B2149" t="s">
        <v>88</v>
      </c>
      <c r="C2149">
        <v>30</v>
      </c>
      <c r="D2149" t="s">
        <v>81</v>
      </c>
      <c r="E2149">
        <v>25</v>
      </c>
      <c r="F2149">
        <v>2</v>
      </c>
      <c r="G2149" t="s">
        <v>83</v>
      </c>
      <c r="H2149" t="s">
        <v>42</v>
      </c>
      <c r="I2149" t="str">
        <f>VLOOKUP(H2149,[1]CODE_SHEET!$A$2:$G$153,3,FALSE)</f>
        <v>Agaricia</v>
      </c>
      <c r="J2149" t="str">
        <f>VLOOKUP(H2149,[1]CODE_SHEET!$A$2:$G$153,4,FALSE)</f>
        <v>humilis</v>
      </c>
      <c r="K2149" s="1">
        <v>6</v>
      </c>
      <c r="L2149" s="1">
        <v>5</v>
      </c>
      <c r="M2149" s="1">
        <v>2</v>
      </c>
      <c r="N2149">
        <f t="shared" si="102"/>
        <v>34.557519189487721</v>
      </c>
      <c r="O2149">
        <v>10</v>
      </c>
      <c r="P2149" t="s">
        <v>29</v>
      </c>
      <c r="Q2149" t="s">
        <v>30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f t="shared" si="101"/>
        <v>0</v>
      </c>
      <c r="Y2149">
        <f t="shared" si="100"/>
        <v>34.557519189487721</v>
      </c>
    </row>
    <row r="2150" spans="1:25">
      <c r="A2150">
        <v>2021</v>
      </c>
      <c r="B2150" t="s">
        <v>88</v>
      </c>
      <c r="C2150">
        <v>30</v>
      </c>
      <c r="D2150" t="s">
        <v>81</v>
      </c>
      <c r="E2150">
        <v>25</v>
      </c>
      <c r="F2150">
        <v>2</v>
      </c>
      <c r="G2150" t="s">
        <v>83</v>
      </c>
      <c r="H2150" t="s">
        <v>40</v>
      </c>
      <c r="I2150" t="str">
        <f>VLOOKUP(H2150,[1]CODE_SHEET!$A$2:$G$153,3,FALSE)</f>
        <v>Siderastrea</v>
      </c>
      <c r="J2150" t="str">
        <f>VLOOKUP(H2150,[1]CODE_SHEET!$A$2:$G$153,4,FALSE)</f>
        <v>siderea</v>
      </c>
      <c r="K2150" s="1">
        <v>22</v>
      </c>
      <c r="L2150" s="1">
        <v>18</v>
      </c>
      <c r="M2150" s="1">
        <v>5</v>
      </c>
      <c r="N2150">
        <f t="shared" si="102"/>
        <v>314.15926535897927</v>
      </c>
      <c r="O2150">
        <v>10</v>
      </c>
      <c r="P2150" t="s">
        <v>29</v>
      </c>
      <c r="Q2150" t="s">
        <v>30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15</v>
      </c>
      <c r="X2150">
        <f t="shared" si="101"/>
        <v>47.123889803846886</v>
      </c>
      <c r="Y2150">
        <f t="shared" si="100"/>
        <v>267.03537555513236</v>
      </c>
    </row>
    <row r="2151" spans="1:25">
      <c r="A2151">
        <v>2021</v>
      </c>
      <c r="B2151" t="s">
        <v>88</v>
      </c>
      <c r="C2151">
        <v>30</v>
      </c>
      <c r="D2151" t="s">
        <v>81</v>
      </c>
      <c r="E2151">
        <v>25</v>
      </c>
      <c r="F2151">
        <v>2</v>
      </c>
      <c r="G2151" t="s">
        <v>83</v>
      </c>
      <c r="H2151" t="s">
        <v>34</v>
      </c>
      <c r="I2151" t="str">
        <f>VLOOKUP(H2151,[1]CODE_SHEET!$A$2:$G$153,3,FALSE)</f>
        <v>Porites</v>
      </c>
      <c r="J2151" t="str">
        <f>VLOOKUP(H2151,[1]CODE_SHEET!$A$2:$G$153,4,FALSE)</f>
        <v>astreoides</v>
      </c>
      <c r="K2151" s="1">
        <v>6</v>
      </c>
      <c r="L2151" s="1">
        <v>5</v>
      </c>
      <c r="M2151" s="1">
        <v>3</v>
      </c>
      <c r="N2151">
        <f t="shared" si="102"/>
        <v>51.836278784231581</v>
      </c>
      <c r="O2151">
        <v>10</v>
      </c>
      <c r="P2151" t="s">
        <v>29</v>
      </c>
      <c r="Q2151" t="s">
        <v>30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f t="shared" si="101"/>
        <v>0</v>
      </c>
      <c r="Y2151">
        <f t="shared" si="100"/>
        <v>51.836278784231581</v>
      </c>
    </row>
    <row r="2152" spans="1:25">
      <c r="A2152">
        <v>2021</v>
      </c>
      <c r="B2152" t="s">
        <v>88</v>
      </c>
      <c r="C2152">
        <v>30</v>
      </c>
      <c r="D2152" t="s">
        <v>81</v>
      </c>
      <c r="E2152">
        <v>25</v>
      </c>
      <c r="F2152">
        <v>2</v>
      </c>
      <c r="G2152" t="s">
        <v>83</v>
      </c>
      <c r="H2152" t="s">
        <v>31</v>
      </c>
      <c r="I2152" t="str">
        <f>VLOOKUP(H2152,[1]CODE_SHEET!$A$2:$G$153,3,FALSE)</f>
        <v>Agaricia</v>
      </c>
      <c r="J2152" t="str">
        <f>VLOOKUP(H2152,[1]CODE_SHEET!$A$2:$G$153,4,FALSE)</f>
        <v>agaricites</v>
      </c>
      <c r="K2152" s="1">
        <v>15</v>
      </c>
      <c r="L2152" s="1">
        <v>10</v>
      </c>
      <c r="M2152" s="1">
        <v>11</v>
      </c>
      <c r="N2152">
        <f t="shared" si="102"/>
        <v>431.96898986859651</v>
      </c>
      <c r="O2152">
        <v>10</v>
      </c>
      <c r="P2152" t="s">
        <v>29</v>
      </c>
      <c r="Q2152" t="s">
        <v>30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f t="shared" si="101"/>
        <v>0</v>
      </c>
      <c r="Y2152">
        <f t="shared" ref="Y2152:Y2215" si="103">N2152-X2152</f>
        <v>431.96898986859651</v>
      </c>
    </row>
    <row r="2153" spans="1:25">
      <c r="A2153">
        <v>2021</v>
      </c>
      <c r="B2153" t="s">
        <v>88</v>
      </c>
      <c r="C2153">
        <v>30</v>
      </c>
      <c r="D2153" t="s">
        <v>81</v>
      </c>
      <c r="E2153">
        <v>25</v>
      </c>
      <c r="F2153">
        <v>2</v>
      </c>
      <c r="G2153" t="s">
        <v>83</v>
      </c>
      <c r="H2153" t="s">
        <v>41</v>
      </c>
      <c r="I2153" t="str">
        <f>VLOOKUP(H2153,[1]CODE_SHEET!$A$2:$G$153,3,FALSE)</f>
        <v>Millepora</v>
      </c>
      <c r="J2153" t="str">
        <f>VLOOKUP(H2153,[1]CODE_SHEET!$A$2:$G$153,4,FALSE)</f>
        <v>alcicornis</v>
      </c>
      <c r="K2153" s="1">
        <v>10</v>
      </c>
      <c r="L2153" s="1">
        <v>5</v>
      </c>
      <c r="M2153" s="1">
        <v>5</v>
      </c>
      <c r="N2153">
        <f t="shared" si="102"/>
        <v>117.80972450961724</v>
      </c>
      <c r="O2153">
        <v>10</v>
      </c>
      <c r="P2153" t="s">
        <v>29</v>
      </c>
      <c r="Q2153" t="s">
        <v>30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f t="shared" si="101"/>
        <v>0</v>
      </c>
      <c r="Y2153">
        <f t="shared" si="103"/>
        <v>117.80972450961724</v>
      </c>
    </row>
    <row r="2154" spans="1:25">
      <c r="A2154">
        <v>2021</v>
      </c>
      <c r="B2154" t="s">
        <v>88</v>
      </c>
      <c r="C2154">
        <v>30</v>
      </c>
      <c r="D2154" t="s">
        <v>81</v>
      </c>
      <c r="E2154">
        <v>25</v>
      </c>
      <c r="F2154">
        <v>2</v>
      </c>
      <c r="G2154" t="s">
        <v>83</v>
      </c>
      <c r="H2154" t="s">
        <v>41</v>
      </c>
      <c r="I2154" t="str">
        <f>VLOOKUP(H2154,[1]CODE_SHEET!$A$2:$G$153,3,FALSE)</f>
        <v>Millepora</v>
      </c>
      <c r="J2154" t="str">
        <f>VLOOKUP(H2154,[1]CODE_SHEET!$A$2:$G$153,4,FALSE)</f>
        <v>alcicornis</v>
      </c>
      <c r="K2154" s="1">
        <v>10</v>
      </c>
      <c r="L2154" s="1">
        <v>1</v>
      </c>
      <c r="M2154" s="1">
        <v>11</v>
      </c>
      <c r="N2154">
        <f t="shared" si="102"/>
        <v>190.06635554218249</v>
      </c>
      <c r="O2154">
        <v>10</v>
      </c>
      <c r="P2154" t="s">
        <v>29</v>
      </c>
      <c r="Q2154" t="s">
        <v>30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f t="shared" si="101"/>
        <v>0</v>
      </c>
      <c r="Y2154">
        <f t="shared" si="103"/>
        <v>190.06635554218249</v>
      </c>
    </row>
    <row r="2155" spans="1:25">
      <c r="A2155">
        <v>2021</v>
      </c>
      <c r="B2155" t="s">
        <v>88</v>
      </c>
      <c r="C2155">
        <v>30</v>
      </c>
      <c r="D2155" t="s">
        <v>81</v>
      </c>
      <c r="E2155">
        <v>25</v>
      </c>
      <c r="F2155">
        <v>2</v>
      </c>
      <c r="G2155" t="s">
        <v>83</v>
      </c>
      <c r="H2155" t="s">
        <v>46</v>
      </c>
      <c r="I2155" t="str">
        <f>VLOOKUP(H2155,[1]CODE_SHEET!$A$2:$G$153,3,FALSE)</f>
        <v>Leptoseris</v>
      </c>
      <c r="J2155" t="str">
        <f>VLOOKUP(H2155,[1]CODE_SHEET!$A$2:$G$153,4,FALSE)</f>
        <v>cucullatta</v>
      </c>
      <c r="K2155" s="1">
        <v>8</v>
      </c>
      <c r="L2155" s="1">
        <v>5</v>
      </c>
      <c r="M2155" s="1">
        <v>1</v>
      </c>
      <c r="N2155">
        <f t="shared" si="102"/>
        <v>20.420352248333657</v>
      </c>
      <c r="O2155">
        <v>10</v>
      </c>
      <c r="P2155" t="s">
        <v>29</v>
      </c>
      <c r="Q2155" t="s">
        <v>30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f t="shared" si="101"/>
        <v>0</v>
      </c>
      <c r="Y2155">
        <f t="shared" si="103"/>
        <v>20.420352248333657</v>
      </c>
    </row>
    <row r="2156" spans="1:25">
      <c r="A2156">
        <v>2021</v>
      </c>
      <c r="B2156" t="s">
        <v>88</v>
      </c>
      <c r="C2156">
        <v>30</v>
      </c>
      <c r="D2156" t="s">
        <v>81</v>
      </c>
      <c r="E2156">
        <v>25</v>
      </c>
      <c r="F2156">
        <v>2</v>
      </c>
      <c r="G2156" t="s">
        <v>83</v>
      </c>
      <c r="H2156" t="s">
        <v>31</v>
      </c>
      <c r="I2156" t="str">
        <f>VLOOKUP(H2156,[1]CODE_SHEET!$A$2:$G$153,3,FALSE)</f>
        <v>Agaricia</v>
      </c>
      <c r="J2156" t="str">
        <f>VLOOKUP(H2156,[1]CODE_SHEET!$A$2:$G$153,4,FALSE)</f>
        <v>agaricites</v>
      </c>
      <c r="K2156" s="1">
        <v>8</v>
      </c>
      <c r="L2156" s="1">
        <v>7</v>
      </c>
      <c r="M2156" s="1">
        <v>3</v>
      </c>
      <c r="N2156">
        <f t="shared" si="102"/>
        <v>70.685834705770347</v>
      </c>
      <c r="O2156">
        <v>10</v>
      </c>
      <c r="P2156" t="s">
        <v>29</v>
      </c>
      <c r="Q2156" t="s">
        <v>30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f t="shared" si="101"/>
        <v>0</v>
      </c>
      <c r="Y2156">
        <f t="shared" si="103"/>
        <v>70.685834705770347</v>
      </c>
    </row>
    <row r="2157" spans="1:25">
      <c r="A2157">
        <v>2021</v>
      </c>
      <c r="B2157" t="s">
        <v>88</v>
      </c>
      <c r="C2157">
        <v>30</v>
      </c>
      <c r="D2157" t="s">
        <v>81</v>
      </c>
      <c r="E2157">
        <v>25</v>
      </c>
      <c r="F2157">
        <v>2</v>
      </c>
      <c r="G2157" t="s">
        <v>83</v>
      </c>
      <c r="H2157" t="s">
        <v>31</v>
      </c>
      <c r="I2157" t="str">
        <f>VLOOKUP(H2157,[1]CODE_SHEET!$A$2:$G$153,3,FALSE)</f>
        <v>Agaricia</v>
      </c>
      <c r="J2157" t="str">
        <f>VLOOKUP(H2157,[1]CODE_SHEET!$A$2:$G$153,4,FALSE)</f>
        <v>agaricites</v>
      </c>
      <c r="K2157" s="1">
        <v>10</v>
      </c>
      <c r="L2157" s="1">
        <v>5</v>
      </c>
      <c r="M2157" s="1">
        <v>2</v>
      </c>
      <c r="N2157">
        <f t="shared" si="102"/>
        <v>47.123889803846893</v>
      </c>
      <c r="O2157">
        <v>10</v>
      </c>
      <c r="P2157" t="s">
        <v>29</v>
      </c>
      <c r="Q2157" t="s">
        <v>30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f t="shared" si="101"/>
        <v>0</v>
      </c>
      <c r="Y2157">
        <f t="shared" si="103"/>
        <v>47.123889803846893</v>
      </c>
    </row>
    <row r="2158" spans="1:25">
      <c r="A2158">
        <v>2021</v>
      </c>
      <c r="B2158" t="s">
        <v>88</v>
      </c>
      <c r="C2158">
        <v>30</v>
      </c>
      <c r="D2158" t="s">
        <v>81</v>
      </c>
      <c r="E2158">
        <v>25</v>
      </c>
      <c r="F2158">
        <v>2</v>
      </c>
      <c r="G2158" t="s">
        <v>83</v>
      </c>
      <c r="H2158" t="s">
        <v>42</v>
      </c>
      <c r="I2158" t="str">
        <f>VLOOKUP(H2158,[1]CODE_SHEET!$A$2:$G$153,3,FALSE)</f>
        <v>Agaricia</v>
      </c>
      <c r="J2158" t="str">
        <f>VLOOKUP(H2158,[1]CODE_SHEET!$A$2:$G$153,4,FALSE)</f>
        <v>humilis</v>
      </c>
      <c r="K2158" s="1">
        <v>6</v>
      </c>
      <c r="L2158" s="1">
        <v>4</v>
      </c>
      <c r="M2158" s="1">
        <v>3</v>
      </c>
      <c r="N2158">
        <f t="shared" si="102"/>
        <v>47.123889803846893</v>
      </c>
      <c r="O2158">
        <v>10</v>
      </c>
      <c r="P2158" t="s">
        <v>29</v>
      </c>
      <c r="Q2158" t="s">
        <v>30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f t="shared" si="101"/>
        <v>0</v>
      </c>
      <c r="Y2158">
        <f t="shared" si="103"/>
        <v>47.123889803846893</v>
      </c>
    </row>
    <row r="2159" spans="1:25">
      <c r="A2159">
        <v>2021</v>
      </c>
      <c r="B2159" t="s">
        <v>88</v>
      </c>
      <c r="C2159">
        <v>30</v>
      </c>
      <c r="D2159" t="s">
        <v>81</v>
      </c>
      <c r="E2159">
        <v>25</v>
      </c>
      <c r="F2159">
        <v>2</v>
      </c>
      <c r="G2159" t="s">
        <v>83</v>
      </c>
      <c r="H2159" t="s">
        <v>31</v>
      </c>
      <c r="I2159" t="str">
        <f>VLOOKUP(H2159,[1]CODE_SHEET!$A$2:$G$153,3,FALSE)</f>
        <v>Agaricia</v>
      </c>
      <c r="J2159" t="str">
        <f>VLOOKUP(H2159,[1]CODE_SHEET!$A$2:$G$153,4,FALSE)</f>
        <v>agaricites</v>
      </c>
      <c r="K2159" s="1">
        <v>20</v>
      </c>
      <c r="L2159" s="1">
        <v>15</v>
      </c>
      <c r="M2159" s="1">
        <v>11</v>
      </c>
      <c r="N2159">
        <f t="shared" si="102"/>
        <v>604.75658581603511</v>
      </c>
      <c r="O2159">
        <v>10</v>
      </c>
      <c r="P2159" t="s">
        <v>29</v>
      </c>
      <c r="Q2159" t="s">
        <v>30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85</v>
      </c>
      <c r="X2159">
        <f t="shared" si="101"/>
        <v>514.04309794362985</v>
      </c>
      <c r="Y2159">
        <f t="shared" si="103"/>
        <v>90.713487872405267</v>
      </c>
    </row>
    <row r="2160" spans="1:25">
      <c r="A2160">
        <v>2021</v>
      </c>
      <c r="B2160" t="s">
        <v>88</v>
      </c>
      <c r="C2160">
        <v>30</v>
      </c>
      <c r="D2160" t="s">
        <v>81</v>
      </c>
      <c r="E2160">
        <v>25</v>
      </c>
      <c r="F2160">
        <v>2</v>
      </c>
      <c r="G2160" t="s">
        <v>83</v>
      </c>
      <c r="H2160" t="s">
        <v>31</v>
      </c>
      <c r="I2160" t="str">
        <f>VLOOKUP(H2160,[1]CODE_SHEET!$A$2:$G$153,3,FALSE)</f>
        <v>Agaricia</v>
      </c>
      <c r="J2160" t="str">
        <f>VLOOKUP(H2160,[1]CODE_SHEET!$A$2:$G$153,4,FALSE)</f>
        <v>agaricites</v>
      </c>
      <c r="K2160" s="1">
        <v>25</v>
      </c>
      <c r="L2160" s="1">
        <v>18</v>
      </c>
      <c r="M2160" s="1">
        <v>11</v>
      </c>
      <c r="N2160">
        <f t="shared" si="102"/>
        <v>742.98666257398611</v>
      </c>
      <c r="O2160">
        <v>10</v>
      </c>
      <c r="P2160" t="s">
        <v>29</v>
      </c>
      <c r="Q2160" t="s">
        <v>30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75</v>
      </c>
      <c r="X2160">
        <f t="shared" si="101"/>
        <v>557.23999693048961</v>
      </c>
      <c r="Y2160">
        <f t="shared" si="103"/>
        <v>185.7466656434965</v>
      </c>
    </row>
    <row r="2161" spans="1:25">
      <c r="A2161">
        <v>2021</v>
      </c>
      <c r="B2161" t="s">
        <v>88</v>
      </c>
      <c r="C2161">
        <v>30</v>
      </c>
      <c r="D2161" t="s">
        <v>81</v>
      </c>
      <c r="E2161">
        <v>25</v>
      </c>
      <c r="F2161">
        <v>2</v>
      </c>
      <c r="G2161" t="s">
        <v>83</v>
      </c>
      <c r="H2161" t="s">
        <v>32</v>
      </c>
      <c r="I2161" t="str">
        <f>VLOOKUP(H2161,[1]CODE_SHEET!$A$2:$G$153,3,FALSE)</f>
        <v>Porites</v>
      </c>
      <c r="J2161" t="str">
        <f>VLOOKUP(H2161,[1]CODE_SHEET!$A$2:$G$153,4,FALSE)</f>
        <v>porites</v>
      </c>
      <c r="K2161" s="1">
        <v>22</v>
      </c>
      <c r="L2161" s="1">
        <v>22</v>
      </c>
      <c r="M2161" s="1">
        <v>12</v>
      </c>
      <c r="N2161">
        <f t="shared" si="102"/>
        <v>829.3804605477053</v>
      </c>
      <c r="O2161">
        <v>10</v>
      </c>
      <c r="P2161" t="s">
        <v>29</v>
      </c>
      <c r="Q2161" t="s">
        <v>30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10</v>
      </c>
      <c r="X2161">
        <f t="shared" si="101"/>
        <v>82.938046054770538</v>
      </c>
      <c r="Y2161">
        <f t="shared" si="103"/>
        <v>746.44241449293474</v>
      </c>
    </row>
    <row r="2162" spans="1:25">
      <c r="A2162">
        <v>2021</v>
      </c>
      <c r="B2162" t="s">
        <v>88</v>
      </c>
      <c r="C2162">
        <v>30</v>
      </c>
      <c r="D2162" t="s">
        <v>81</v>
      </c>
      <c r="E2162">
        <v>25</v>
      </c>
      <c r="F2162">
        <v>2</v>
      </c>
      <c r="G2162" t="s">
        <v>83</v>
      </c>
      <c r="H2162" t="s">
        <v>40</v>
      </c>
      <c r="I2162" t="str">
        <f>VLOOKUP(H2162,[1]CODE_SHEET!$A$2:$G$153,3,FALSE)</f>
        <v>Siderastrea</v>
      </c>
      <c r="J2162" t="str">
        <f>VLOOKUP(H2162,[1]CODE_SHEET!$A$2:$G$153,4,FALSE)</f>
        <v>siderea</v>
      </c>
      <c r="K2162" s="1">
        <v>10</v>
      </c>
      <c r="L2162" s="1">
        <v>8</v>
      </c>
      <c r="M2162" s="1">
        <v>5</v>
      </c>
      <c r="N2162">
        <f t="shared" si="102"/>
        <v>141.37166941154069</v>
      </c>
      <c r="O2162">
        <v>10</v>
      </c>
      <c r="P2162" t="s">
        <v>29</v>
      </c>
      <c r="Q2162" t="s">
        <v>30</v>
      </c>
      <c r="R2162">
        <v>100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f t="shared" si="101"/>
        <v>0</v>
      </c>
      <c r="Y2162">
        <f t="shared" si="103"/>
        <v>141.37166941154069</v>
      </c>
    </row>
    <row r="2163" spans="1:25">
      <c r="A2163">
        <v>2021</v>
      </c>
      <c r="B2163" t="s">
        <v>88</v>
      </c>
      <c r="C2163">
        <v>30</v>
      </c>
      <c r="D2163" t="s">
        <v>81</v>
      </c>
      <c r="E2163">
        <v>25</v>
      </c>
      <c r="F2163">
        <v>2</v>
      </c>
      <c r="G2163" t="s">
        <v>83</v>
      </c>
      <c r="H2163" t="s">
        <v>69</v>
      </c>
      <c r="I2163" t="str">
        <f>VLOOKUP(H2163,[1]CODE_SHEET!$A$2:$G$153,3,FALSE)</f>
        <v>Porites</v>
      </c>
      <c r="J2163" t="str">
        <f>VLOOKUP(H2163,[1]CODE_SHEET!$A$2:$G$153,4,FALSE)</f>
        <v>divaricata</v>
      </c>
      <c r="K2163" s="1">
        <v>10</v>
      </c>
      <c r="L2163" s="1">
        <v>5</v>
      </c>
      <c r="M2163" s="1">
        <v>5</v>
      </c>
      <c r="N2163">
        <f t="shared" si="102"/>
        <v>117.80972450961724</v>
      </c>
      <c r="O2163">
        <v>10</v>
      </c>
      <c r="P2163" t="s">
        <v>29</v>
      </c>
      <c r="Q2163" t="s">
        <v>30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f t="shared" si="101"/>
        <v>0</v>
      </c>
      <c r="Y2163">
        <f t="shared" si="103"/>
        <v>117.80972450961724</v>
      </c>
    </row>
    <row r="2164" spans="1:25">
      <c r="A2164">
        <v>2021</v>
      </c>
      <c r="B2164" t="s">
        <v>88</v>
      </c>
      <c r="C2164">
        <v>30</v>
      </c>
      <c r="D2164" t="s">
        <v>81</v>
      </c>
      <c r="E2164">
        <v>25</v>
      </c>
      <c r="F2164">
        <v>2</v>
      </c>
      <c r="G2164" t="s">
        <v>83</v>
      </c>
      <c r="H2164" t="s">
        <v>41</v>
      </c>
      <c r="I2164" t="str">
        <f>VLOOKUP(H2164,[1]CODE_SHEET!$A$2:$G$153,3,FALSE)</f>
        <v>Millepora</v>
      </c>
      <c r="J2164" t="str">
        <f>VLOOKUP(H2164,[1]CODE_SHEET!$A$2:$G$153,4,FALSE)</f>
        <v>alcicornis</v>
      </c>
      <c r="K2164" s="1">
        <v>5</v>
      </c>
      <c r="L2164" s="1">
        <v>1</v>
      </c>
      <c r="M2164" s="1">
        <v>21</v>
      </c>
      <c r="N2164">
        <f t="shared" si="102"/>
        <v>197.92033717615698</v>
      </c>
      <c r="O2164">
        <v>10</v>
      </c>
      <c r="P2164" t="s">
        <v>29</v>
      </c>
      <c r="Q2164" t="s">
        <v>30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f t="shared" si="101"/>
        <v>0</v>
      </c>
      <c r="Y2164">
        <f t="shared" si="103"/>
        <v>197.92033717615698</v>
      </c>
    </row>
    <row r="2165" spans="1:25">
      <c r="A2165">
        <v>2021</v>
      </c>
      <c r="B2165" t="s">
        <v>88</v>
      </c>
      <c r="C2165">
        <v>30</v>
      </c>
      <c r="D2165" t="s">
        <v>81</v>
      </c>
      <c r="E2165">
        <v>25</v>
      </c>
      <c r="F2165">
        <v>2</v>
      </c>
      <c r="G2165" t="s">
        <v>83</v>
      </c>
      <c r="H2165" t="s">
        <v>59</v>
      </c>
      <c r="I2165" t="str">
        <f>VLOOKUP(H2165,[1]CODE_SHEET!$A$2:$G$153,3,FALSE)</f>
        <v xml:space="preserve">Stephanocoenia </v>
      </c>
      <c r="J2165" t="str">
        <f>VLOOKUP(H2165,[1]CODE_SHEET!$A$2:$G$153,4,FALSE)</f>
        <v>intersepta</v>
      </c>
      <c r="K2165" s="1">
        <v>10</v>
      </c>
      <c r="L2165" s="1">
        <v>10</v>
      </c>
      <c r="M2165" s="1">
        <v>4</v>
      </c>
      <c r="N2165">
        <f t="shared" si="102"/>
        <v>125.66370614359172</v>
      </c>
      <c r="O2165">
        <v>10</v>
      </c>
      <c r="P2165" t="s">
        <v>29</v>
      </c>
      <c r="Q2165" t="s">
        <v>30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f t="shared" si="101"/>
        <v>0</v>
      </c>
      <c r="Y2165">
        <f t="shared" si="103"/>
        <v>125.66370614359172</v>
      </c>
    </row>
    <row r="2166" spans="1:25">
      <c r="A2166">
        <v>2021</v>
      </c>
      <c r="B2166" t="s">
        <v>88</v>
      </c>
      <c r="C2166">
        <v>30</v>
      </c>
      <c r="D2166" t="s">
        <v>81</v>
      </c>
      <c r="E2166">
        <v>25</v>
      </c>
      <c r="F2166">
        <v>2</v>
      </c>
      <c r="G2166" t="s">
        <v>83</v>
      </c>
      <c r="H2166" t="s">
        <v>41</v>
      </c>
      <c r="I2166" t="str">
        <f>VLOOKUP(H2166,[1]CODE_SHEET!$A$2:$G$153,3,FALSE)</f>
        <v>Millepora</v>
      </c>
      <c r="J2166" t="str">
        <f>VLOOKUP(H2166,[1]CODE_SHEET!$A$2:$G$153,4,FALSE)</f>
        <v>alcicornis</v>
      </c>
      <c r="K2166" s="1">
        <v>7</v>
      </c>
      <c r="L2166" s="1">
        <v>1</v>
      </c>
      <c r="M2166" s="1">
        <v>8</v>
      </c>
      <c r="N2166">
        <f t="shared" si="102"/>
        <v>100.53096491487338</v>
      </c>
      <c r="O2166">
        <v>10</v>
      </c>
      <c r="P2166" t="s">
        <v>29</v>
      </c>
      <c r="Q2166" t="s">
        <v>30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f t="shared" si="101"/>
        <v>0</v>
      </c>
      <c r="Y2166">
        <f t="shared" si="103"/>
        <v>100.53096491487338</v>
      </c>
    </row>
    <row r="2167" spans="1:25">
      <c r="A2167">
        <v>2021</v>
      </c>
      <c r="B2167" t="s">
        <v>88</v>
      </c>
      <c r="C2167">
        <v>30</v>
      </c>
      <c r="D2167" t="s">
        <v>81</v>
      </c>
      <c r="E2167">
        <v>25</v>
      </c>
      <c r="F2167">
        <v>2</v>
      </c>
      <c r="G2167" t="s">
        <v>83</v>
      </c>
      <c r="H2167" t="s">
        <v>31</v>
      </c>
      <c r="I2167" t="str">
        <f>VLOOKUP(H2167,[1]CODE_SHEET!$A$2:$G$153,3,FALSE)</f>
        <v>Agaricia</v>
      </c>
      <c r="J2167" t="str">
        <f>VLOOKUP(H2167,[1]CODE_SHEET!$A$2:$G$153,4,FALSE)</f>
        <v>agaricites</v>
      </c>
      <c r="K2167" s="1">
        <v>10</v>
      </c>
      <c r="L2167" s="1">
        <v>10</v>
      </c>
      <c r="M2167" s="1">
        <v>7</v>
      </c>
      <c r="N2167">
        <f t="shared" si="102"/>
        <v>219.91148575128551</v>
      </c>
      <c r="O2167">
        <v>10</v>
      </c>
      <c r="P2167" t="s">
        <v>29</v>
      </c>
      <c r="Q2167" t="s">
        <v>30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f t="shared" si="101"/>
        <v>0</v>
      </c>
      <c r="Y2167">
        <f t="shared" si="103"/>
        <v>219.91148575128551</v>
      </c>
    </row>
    <row r="2168" spans="1:25">
      <c r="A2168">
        <v>2021</v>
      </c>
      <c r="B2168" t="s">
        <v>88</v>
      </c>
      <c r="C2168">
        <v>30</v>
      </c>
      <c r="D2168" t="s">
        <v>81</v>
      </c>
      <c r="E2168">
        <v>25</v>
      </c>
      <c r="F2168">
        <v>2</v>
      </c>
      <c r="G2168" t="s">
        <v>83</v>
      </c>
      <c r="H2168" t="s">
        <v>34</v>
      </c>
      <c r="I2168" t="str">
        <f>VLOOKUP(H2168,[1]CODE_SHEET!$A$2:$G$153,3,FALSE)</f>
        <v>Porites</v>
      </c>
      <c r="J2168" t="str">
        <f>VLOOKUP(H2168,[1]CODE_SHEET!$A$2:$G$153,4,FALSE)</f>
        <v>astreoides</v>
      </c>
      <c r="K2168" s="1">
        <v>10</v>
      </c>
      <c r="L2168" s="1">
        <v>7</v>
      </c>
      <c r="M2168" s="1">
        <v>4</v>
      </c>
      <c r="N2168">
        <f t="shared" si="102"/>
        <v>106.81415022205297</v>
      </c>
      <c r="O2168">
        <v>10</v>
      </c>
      <c r="P2168" t="s">
        <v>29</v>
      </c>
      <c r="Q2168" t="s">
        <v>30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f t="shared" si="101"/>
        <v>0</v>
      </c>
      <c r="Y2168">
        <f t="shared" si="103"/>
        <v>106.81415022205297</v>
      </c>
    </row>
    <row r="2169" spans="1:25">
      <c r="A2169">
        <v>2021</v>
      </c>
      <c r="B2169" t="s">
        <v>88</v>
      </c>
      <c r="C2169">
        <v>30</v>
      </c>
      <c r="D2169" t="s">
        <v>81</v>
      </c>
      <c r="E2169">
        <v>25</v>
      </c>
      <c r="F2169">
        <v>2</v>
      </c>
      <c r="G2169" t="s">
        <v>83</v>
      </c>
      <c r="H2169" t="s">
        <v>31</v>
      </c>
      <c r="I2169" t="str">
        <f>VLOOKUP(H2169,[1]CODE_SHEET!$A$2:$G$153,3,FALSE)</f>
        <v>Agaricia</v>
      </c>
      <c r="J2169" t="str">
        <f>VLOOKUP(H2169,[1]CODE_SHEET!$A$2:$G$153,4,FALSE)</f>
        <v>agaricites</v>
      </c>
      <c r="K2169" s="1">
        <v>30</v>
      </c>
      <c r="L2169" s="1">
        <v>11</v>
      </c>
      <c r="M2169" s="1">
        <v>21</v>
      </c>
      <c r="N2169">
        <f t="shared" si="102"/>
        <v>1352.4556373704058</v>
      </c>
      <c r="O2169">
        <v>10</v>
      </c>
      <c r="P2169" t="s">
        <v>29</v>
      </c>
      <c r="Q2169" t="s">
        <v>30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f t="shared" si="101"/>
        <v>0</v>
      </c>
      <c r="Y2169">
        <f t="shared" si="103"/>
        <v>1352.4556373704058</v>
      </c>
    </row>
    <row r="2170" spans="1:25">
      <c r="A2170">
        <v>2021</v>
      </c>
      <c r="B2170" t="s">
        <v>88</v>
      </c>
      <c r="C2170">
        <v>30</v>
      </c>
      <c r="D2170" t="s">
        <v>81</v>
      </c>
      <c r="E2170">
        <v>25</v>
      </c>
      <c r="F2170">
        <v>2</v>
      </c>
      <c r="G2170" t="s">
        <v>83</v>
      </c>
      <c r="H2170" t="s">
        <v>31</v>
      </c>
      <c r="I2170" t="str">
        <f>VLOOKUP(H2170,[1]CODE_SHEET!$A$2:$G$153,3,FALSE)</f>
        <v>Agaricia</v>
      </c>
      <c r="J2170" t="str">
        <f>VLOOKUP(H2170,[1]CODE_SHEET!$A$2:$G$153,4,FALSE)</f>
        <v>agaricites</v>
      </c>
      <c r="K2170" s="1">
        <v>10</v>
      </c>
      <c r="L2170" s="1">
        <v>11</v>
      </c>
      <c r="M2170" s="1">
        <v>7</v>
      </c>
      <c r="N2170">
        <f t="shared" si="102"/>
        <v>230.90706003884978</v>
      </c>
      <c r="O2170">
        <v>10</v>
      </c>
      <c r="P2170" t="s">
        <v>29</v>
      </c>
      <c r="Q2170" t="s">
        <v>30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f t="shared" si="101"/>
        <v>0</v>
      </c>
      <c r="Y2170">
        <f t="shared" si="103"/>
        <v>230.90706003884978</v>
      </c>
    </row>
    <row r="2171" spans="1:25">
      <c r="A2171">
        <v>2021</v>
      </c>
      <c r="B2171" t="s">
        <v>88</v>
      </c>
      <c r="C2171">
        <v>30</v>
      </c>
      <c r="D2171" t="s">
        <v>81</v>
      </c>
      <c r="E2171">
        <v>25</v>
      </c>
      <c r="F2171">
        <v>2</v>
      </c>
      <c r="G2171" t="s">
        <v>83</v>
      </c>
      <c r="H2171" t="s">
        <v>31</v>
      </c>
      <c r="I2171" t="str">
        <f>VLOOKUP(H2171,[1]CODE_SHEET!$A$2:$G$153,3,FALSE)</f>
        <v>Agaricia</v>
      </c>
      <c r="J2171" t="str">
        <f>VLOOKUP(H2171,[1]CODE_SHEET!$A$2:$G$153,4,FALSE)</f>
        <v>agaricites</v>
      </c>
      <c r="K2171" s="1">
        <v>12</v>
      </c>
      <c r="L2171" s="1">
        <v>8</v>
      </c>
      <c r="M2171" s="1">
        <v>7</v>
      </c>
      <c r="N2171">
        <f t="shared" si="102"/>
        <v>219.91148575128551</v>
      </c>
      <c r="O2171">
        <v>10</v>
      </c>
      <c r="P2171" t="s">
        <v>29</v>
      </c>
      <c r="Q2171" t="s">
        <v>30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f t="shared" si="101"/>
        <v>0</v>
      </c>
      <c r="Y2171">
        <f t="shared" si="103"/>
        <v>219.91148575128551</v>
      </c>
    </row>
    <row r="2172" spans="1:25">
      <c r="A2172">
        <v>2021</v>
      </c>
      <c r="B2172" t="s">
        <v>88</v>
      </c>
      <c r="C2172">
        <v>30</v>
      </c>
      <c r="D2172" t="s">
        <v>81</v>
      </c>
      <c r="E2172">
        <v>25</v>
      </c>
      <c r="F2172">
        <v>2</v>
      </c>
      <c r="G2172" t="s">
        <v>83</v>
      </c>
      <c r="H2172" t="s">
        <v>31</v>
      </c>
      <c r="I2172" t="str">
        <f>VLOOKUP(H2172,[1]CODE_SHEET!$A$2:$G$153,3,FALSE)</f>
        <v>Agaricia</v>
      </c>
      <c r="J2172" t="str">
        <f>VLOOKUP(H2172,[1]CODE_SHEET!$A$2:$G$153,4,FALSE)</f>
        <v>agaricites</v>
      </c>
      <c r="K2172" s="1">
        <v>7</v>
      </c>
      <c r="L2172" s="1">
        <v>4</v>
      </c>
      <c r="M2172" s="1">
        <v>2</v>
      </c>
      <c r="N2172">
        <f t="shared" si="102"/>
        <v>34.557519189487721</v>
      </c>
      <c r="O2172">
        <v>10</v>
      </c>
      <c r="P2172" t="s">
        <v>29</v>
      </c>
      <c r="Q2172" t="s">
        <v>30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f t="shared" si="101"/>
        <v>0</v>
      </c>
      <c r="Y2172">
        <f t="shared" si="103"/>
        <v>34.557519189487721</v>
      </c>
    </row>
    <row r="2173" spans="1:25">
      <c r="A2173">
        <v>2021</v>
      </c>
      <c r="B2173" t="s">
        <v>88</v>
      </c>
      <c r="C2173">
        <v>30</v>
      </c>
      <c r="D2173" t="s">
        <v>81</v>
      </c>
      <c r="E2173">
        <v>25</v>
      </c>
      <c r="F2173">
        <v>2</v>
      </c>
      <c r="G2173" t="s">
        <v>83</v>
      </c>
      <c r="H2173" t="s">
        <v>31</v>
      </c>
      <c r="I2173" t="str">
        <f>VLOOKUP(H2173,[1]CODE_SHEET!$A$2:$G$153,3,FALSE)</f>
        <v>Agaricia</v>
      </c>
      <c r="J2173" t="str">
        <f>VLOOKUP(H2173,[1]CODE_SHEET!$A$2:$G$153,4,FALSE)</f>
        <v>agaricites</v>
      </c>
      <c r="K2173" s="1">
        <v>23</v>
      </c>
      <c r="L2173" s="1">
        <v>10</v>
      </c>
      <c r="M2173" s="1">
        <v>8</v>
      </c>
      <c r="N2173">
        <f t="shared" si="102"/>
        <v>414.69023027385265</v>
      </c>
      <c r="O2173">
        <v>10</v>
      </c>
      <c r="P2173" t="s">
        <v>29</v>
      </c>
      <c r="Q2173" t="s">
        <v>30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f t="shared" si="101"/>
        <v>0</v>
      </c>
      <c r="Y2173">
        <f t="shared" si="103"/>
        <v>414.69023027385265</v>
      </c>
    </row>
    <row r="2174" spans="1:25">
      <c r="A2174">
        <v>2021</v>
      </c>
      <c r="B2174" t="s">
        <v>88</v>
      </c>
      <c r="C2174">
        <v>30</v>
      </c>
      <c r="D2174" t="s">
        <v>81</v>
      </c>
      <c r="E2174">
        <v>25</v>
      </c>
      <c r="F2174">
        <v>2</v>
      </c>
      <c r="G2174" t="s">
        <v>83</v>
      </c>
      <c r="H2174" t="s">
        <v>68</v>
      </c>
      <c r="I2174" t="str">
        <f>VLOOKUP(H2174,[1]CODE_SHEET!$A$2:$G$153,3,FALSE)</f>
        <v>Mycetophellia</v>
      </c>
      <c r="J2174" t="str">
        <f>VLOOKUP(H2174,[1]CODE_SHEET!$A$2:$G$153,4,FALSE)</f>
        <v>aliciae</v>
      </c>
      <c r="K2174" s="1">
        <v>15</v>
      </c>
      <c r="L2174" s="1">
        <v>5</v>
      </c>
      <c r="M2174" s="1">
        <v>7</v>
      </c>
      <c r="N2174">
        <f t="shared" si="102"/>
        <v>219.91148575128551</v>
      </c>
      <c r="O2174">
        <v>10</v>
      </c>
      <c r="P2174" t="s">
        <v>29</v>
      </c>
      <c r="Q2174" t="s">
        <v>30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40</v>
      </c>
      <c r="X2174">
        <f t="shared" si="101"/>
        <v>87.964594300514207</v>
      </c>
      <c r="Y2174">
        <f t="shared" si="103"/>
        <v>131.94689145077132</v>
      </c>
    </row>
    <row r="2175" spans="1:25">
      <c r="A2175">
        <v>2021</v>
      </c>
      <c r="B2175" t="s">
        <v>88</v>
      </c>
      <c r="C2175">
        <v>30</v>
      </c>
      <c r="D2175" t="s">
        <v>81</v>
      </c>
      <c r="E2175">
        <v>25</v>
      </c>
      <c r="F2175">
        <v>2</v>
      </c>
      <c r="G2175" t="s">
        <v>83</v>
      </c>
      <c r="H2175" t="s">
        <v>32</v>
      </c>
      <c r="I2175" t="str">
        <f>VLOOKUP(H2175,[1]CODE_SHEET!$A$2:$G$153,3,FALSE)</f>
        <v>Porites</v>
      </c>
      <c r="J2175" t="str">
        <f>VLOOKUP(H2175,[1]CODE_SHEET!$A$2:$G$153,4,FALSE)</f>
        <v>porites</v>
      </c>
      <c r="K2175" s="1">
        <v>9</v>
      </c>
      <c r="L2175" s="1">
        <v>6</v>
      </c>
      <c r="M2175" s="1">
        <v>1</v>
      </c>
      <c r="N2175">
        <f t="shared" si="102"/>
        <v>23.561944901923447</v>
      </c>
      <c r="O2175">
        <v>10</v>
      </c>
      <c r="P2175" t="s">
        <v>29</v>
      </c>
      <c r="Q2175" t="s">
        <v>30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f t="shared" ref="X2175:X2238" si="104">SUM(U2175:W2175)/100*N2175</f>
        <v>0</v>
      </c>
      <c r="Y2175">
        <f t="shared" si="103"/>
        <v>23.561944901923447</v>
      </c>
    </row>
    <row r="2176" spans="1:25">
      <c r="A2176">
        <v>2021</v>
      </c>
      <c r="B2176" t="s">
        <v>88</v>
      </c>
      <c r="C2176">
        <v>30</v>
      </c>
      <c r="D2176" t="s">
        <v>81</v>
      </c>
      <c r="E2176">
        <v>25</v>
      </c>
      <c r="F2176">
        <v>2</v>
      </c>
      <c r="G2176" t="s">
        <v>83</v>
      </c>
      <c r="H2176" t="s">
        <v>31</v>
      </c>
      <c r="I2176" t="str">
        <f>VLOOKUP(H2176,[1]CODE_SHEET!$A$2:$G$153,3,FALSE)</f>
        <v>Agaricia</v>
      </c>
      <c r="J2176" t="str">
        <f>VLOOKUP(H2176,[1]CODE_SHEET!$A$2:$G$153,4,FALSE)</f>
        <v>agaricites</v>
      </c>
      <c r="K2176" s="1">
        <v>6</v>
      </c>
      <c r="L2176" s="1">
        <v>6</v>
      </c>
      <c r="M2176" s="1">
        <v>1</v>
      </c>
      <c r="N2176">
        <f t="shared" si="102"/>
        <v>18.849555921538759</v>
      </c>
      <c r="O2176">
        <v>10</v>
      </c>
      <c r="P2176" t="s">
        <v>29</v>
      </c>
      <c r="Q2176" t="s">
        <v>30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f t="shared" si="104"/>
        <v>0</v>
      </c>
      <c r="Y2176">
        <f t="shared" si="103"/>
        <v>18.849555921538759</v>
      </c>
    </row>
    <row r="2177" spans="1:25">
      <c r="A2177">
        <v>2021</v>
      </c>
      <c r="B2177" t="s">
        <v>88</v>
      </c>
      <c r="C2177">
        <v>30</v>
      </c>
      <c r="D2177" t="s">
        <v>81</v>
      </c>
      <c r="E2177">
        <v>25</v>
      </c>
      <c r="F2177">
        <v>2</v>
      </c>
      <c r="G2177" t="s">
        <v>83</v>
      </c>
      <c r="H2177" t="s">
        <v>34</v>
      </c>
      <c r="I2177" t="str">
        <f>VLOOKUP(H2177,[1]CODE_SHEET!$A$2:$G$153,3,FALSE)</f>
        <v>Porites</v>
      </c>
      <c r="J2177" t="str">
        <f>VLOOKUP(H2177,[1]CODE_SHEET!$A$2:$G$153,4,FALSE)</f>
        <v>astreoides</v>
      </c>
      <c r="K2177" s="1">
        <v>6</v>
      </c>
      <c r="L2177" s="1">
        <v>4</v>
      </c>
      <c r="M2177" s="1">
        <v>4</v>
      </c>
      <c r="N2177">
        <f t="shared" si="102"/>
        <v>62.831853071795862</v>
      </c>
      <c r="O2177">
        <v>10</v>
      </c>
      <c r="P2177" t="s">
        <v>29</v>
      </c>
      <c r="Q2177" t="s">
        <v>30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f t="shared" si="104"/>
        <v>0</v>
      </c>
      <c r="Y2177">
        <f t="shared" si="103"/>
        <v>62.831853071795862</v>
      </c>
    </row>
    <row r="2178" spans="1:25">
      <c r="A2178">
        <v>2021</v>
      </c>
      <c r="B2178" t="s">
        <v>88</v>
      </c>
      <c r="C2178">
        <v>30</v>
      </c>
      <c r="D2178" t="s">
        <v>81</v>
      </c>
      <c r="E2178">
        <v>25</v>
      </c>
      <c r="F2178">
        <v>2</v>
      </c>
      <c r="G2178" t="s">
        <v>83</v>
      </c>
      <c r="H2178" t="s">
        <v>32</v>
      </c>
      <c r="I2178" t="str">
        <f>VLOOKUP(H2178,[1]CODE_SHEET!$A$2:$G$153,3,FALSE)</f>
        <v>Porites</v>
      </c>
      <c r="J2178" t="str">
        <f>VLOOKUP(H2178,[1]CODE_SHEET!$A$2:$G$153,4,FALSE)</f>
        <v>porites</v>
      </c>
      <c r="K2178" s="1">
        <v>7</v>
      </c>
      <c r="L2178" s="1">
        <v>7</v>
      </c>
      <c r="M2178" s="1">
        <v>5</v>
      </c>
      <c r="N2178">
        <f t="shared" si="102"/>
        <v>109.95574287564276</v>
      </c>
      <c r="O2178">
        <v>10</v>
      </c>
      <c r="P2178" t="s">
        <v>29</v>
      </c>
      <c r="Q2178" t="s">
        <v>30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5</v>
      </c>
      <c r="X2178">
        <f t="shared" si="104"/>
        <v>5.497787143782138</v>
      </c>
      <c r="Y2178">
        <f t="shared" si="103"/>
        <v>104.45795573186062</v>
      </c>
    </row>
    <row r="2179" spans="1:25">
      <c r="A2179">
        <v>2021</v>
      </c>
      <c r="B2179" t="s">
        <v>88</v>
      </c>
      <c r="C2179">
        <v>30</v>
      </c>
      <c r="D2179" t="s">
        <v>81</v>
      </c>
      <c r="E2179">
        <v>25</v>
      </c>
      <c r="F2179">
        <v>2</v>
      </c>
      <c r="G2179" t="s">
        <v>83</v>
      </c>
      <c r="H2179" t="s">
        <v>34</v>
      </c>
      <c r="I2179" t="str">
        <f>VLOOKUP(H2179,[1]CODE_SHEET!$A$2:$G$153,3,FALSE)</f>
        <v>Porites</v>
      </c>
      <c r="J2179" t="str">
        <f>VLOOKUP(H2179,[1]CODE_SHEET!$A$2:$G$153,4,FALSE)</f>
        <v>astreoides</v>
      </c>
      <c r="K2179" s="1">
        <v>5</v>
      </c>
      <c r="L2179" s="1">
        <v>5</v>
      </c>
      <c r="M2179" s="1">
        <v>5</v>
      </c>
      <c r="N2179">
        <f t="shared" ref="N2179:N2242" si="105">PI()*(K2179/2)*M2179+PI()*(L2179/2)*M2179</f>
        <v>78.539816339744831</v>
      </c>
      <c r="O2179">
        <v>10</v>
      </c>
      <c r="P2179" t="s">
        <v>29</v>
      </c>
      <c r="Q2179" t="s">
        <v>30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f t="shared" si="104"/>
        <v>0</v>
      </c>
      <c r="Y2179">
        <f t="shared" si="103"/>
        <v>78.539816339744831</v>
      </c>
    </row>
    <row r="2180" spans="1:25">
      <c r="A2180">
        <v>2021</v>
      </c>
      <c r="B2180" t="s">
        <v>88</v>
      </c>
      <c r="C2180">
        <v>30</v>
      </c>
      <c r="D2180" t="s">
        <v>81</v>
      </c>
      <c r="E2180">
        <v>25</v>
      </c>
      <c r="F2180">
        <v>2</v>
      </c>
      <c r="G2180" t="s">
        <v>83</v>
      </c>
      <c r="H2180" t="s">
        <v>35</v>
      </c>
      <c r="I2180" t="str">
        <f>VLOOKUP(H2180,[1]CODE_SHEET!$A$2:$G$153,3,FALSE)</f>
        <v>Montastraea</v>
      </c>
      <c r="J2180" t="str">
        <f>VLOOKUP(H2180,[1]CODE_SHEET!$A$2:$G$153,4,FALSE)</f>
        <v>cavernosa</v>
      </c>
      <c r="K2180" s="1">
        <v>5</v>
      </c>
      <c r="L2180" s="1">
        <v>5</v>
      </c>
      <c r="M2180" s="1">
        <v>6</v>
      </c>
      <c r="N2180">
        <f t="shared" si="105"/>
        <v>94.247779607693786</v>
      </c>
      <c r="O2180">
        <v>10</v>
      </c>
      <c r="P2180" t="s">
        <v>29</v>
      </c>
      <c r="Q2180" t="s">
        <v>30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f t="shared" si="104"/>
        <v>0</v>
      </c>
      <c r="Y2180">
        <f t="shared" si="103"/>
        <v>94.247779607693786</v>
      </c>
    </row>
    <row r="2181" spans="1:25">
      <c r="A2181">
        <v>2021</v>
      </c>
      <c r="B2181" t="s">
        <v>88</v>
      </c>
      <c r="C2181">
        <v>30</v>
      </c>
      <c r="D2181" t="s">
        <v>81</v>
      </c>
      <c r="E2181">
        <v>25</v>
      </c>
      <c r="F2181">
        <v>2</v>
      </c>
      <c r="G2181" t="s">
        <v>83</v>
      </c>
      <c r="H2181" t="s">
        <v>68</v>
      </c>
      <c r="I2181" t="str">
        <f>VLOOKUP(H2181,[1]CODE_SHEET!$A$2:$G$153,3,FALSE)</f>
        <v>Mycetophellia</v>
      </c>
      <c r="J2181" t="str">
        <f>VLOOKUP(H2181,[1]CODE_SHEET!$A$2:$G$153,4,FALSE)</f>
        <v>aliciae</v>
      </c>
      <c r="K2181" s="1">
        <v>6</v>
      </c>
      <c r="L2181" s="1">
        <v>1</v>
      </c>
      <c r="M2181" s="1">
        <v>11</v>
      </c>
      <c r="N2181">
        <f t="shared" si="105"/>
        <v>120.95131716320704</v>
      </c>
      <c r="O2181">
        <v>10</v>
      </c>
      <c r="P2181" t="s">
        <v>29</v>
      </c>
      <c r="Q2181" t="s">
        <v>30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f t="shared" si="104"/>
        <v>0</v>
      </c>
      <c r="Y2181">
        <f t="shared" si="103"/>
        <v>120.95131716320704</v>
      </c>
    </row>
    <row r="2182" spans="1:25">
      <c r="A2182">
        <v>2021</v>
      </c>
      <c r="B2182" t="s">
        <v>88</v>
      </c>
      <c r="C2182">
        <v>30</v>
      </c>
      <c r="D2182" t="s">
        <v>81</v>
      </c>
      <c r="E2182">
        <v>25</v>
      </c>
      <c r="F2182">
        <v>2</v>
      </c>
      <c r="G2182" t="s">
        <v>83</v>
      </c>
      <c r="H2182" t="s">
        <v>31</v>
      </c>
      <c r="I2182" t="str">
        <f>VLOOKUP(H2182,[1]CODE_SHEET!$A$2:$G$153,3,FALSE)</f>
        <v>Agaricia</v>
      </c>
      <c r="J2182" t="str">
        <f>VLOOKUP(H2182,[1]CODE_SHEET!$A$2:$G$153,4,FALSE)</f>
        <v>agaricites</v>
      </c>
      <c r="K2182" s="1">
        <v>6</v>
      </c>
      <c r="L2182" s="1">
        <v>4</v>
      </c>
      <c r="M2182" s="1">
        <v>5</v>
      </c>
      <c r="N2182">
        <f t="shared" si="105"/>
        <v>78.539816339744817</v>
      </c>
      <c r="O2182">
        <v>10</v>
      </c>
      <c r="P2182" t="s">
        <v>29</v>
      </c>
      <c r="Q2182" t="s">
        <v>30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f t="shared" si="104"/>
        <v>0</v>
      </c>
      <c r="Y2182">
        <f t="shared" si="103"/>
        <v>78.539816339744817</v>
      </c>
    </row>
    <row r="2183" spans="1:25">
      <c r="A2183">
        <v>2021</v>
      </c>
      <c r="B2183" t="s">
        <v>88</v>
      </c>
      <c r="C2183">
        <v>30</v>
      </c>
      <c r="D2183" t="s">
        <v>81</v>
      </c>
      <c r="E2183">
        <v>25</v>
      </c>
      <c r="F2183">
        <v>2</v>
      </c>
      <c r="G2183" t="s">
        <v>83</v>
      </c>
      <c r="H2183" t="s">
        <v>31</v>
      </c>
      <c r="I2183" t="str">
        <f>VLOOKUP(H2183,[1]CODE_SHEET!$A$2:$G$153,3,FALSE)</f>
        <v>Agaricia</v>
      </c>
      <c r="J2183" t="str">
        <f>VLOOKUP(H2183,[1]CODE_SHEET!$A$2:$G$153,4,FALSE)</f>
        <v>agaricites</v>
      </c>
      <c r="K2183" s="1">
        <v>10</v>
      </c>
      <c r="L2183" s="1">
        <v>4</v>
      </c>
      <c r="M2183" s="1">
        <v>11</v>
      </c>
      <c r="N2183">
        <f t="shared" si="105"/>
        <v>241.90263432641407</v>
      </c>
      <c r="O2183">
        <v>10</v>
      </c>
      <c r="P2183" t="s">
        <v>29</v>
      </c>
      <c r="Q2183" t="s">
        <v>30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f t="shared" si="104"/>
        <v>0</v>
      </c>
      <c r="Y2183">
        <f t="shared" si="103"/>
        <v>241.90263432641407</v>
      </c>
    </row>
    <row r="2184" spans="1:25">
      <c r="A2184">
        <v>2021</v>
      </c>
      <c r="B2184" t="s">
        <v>88</v>
      </c>
      <c r="C2184">
        <v>30</v>
      </c>
      <c r="D2184" t="s">
        <v>81</v>
      </c>
      <c r="E2184">
        <v>25</v>
      </c>
      <c r="F2184">
        <v>2</v>
      </c>
      <c r="G2184" t="s">
        <v>83</v>
      </c>
      <c r="H2184" t="s">
        <v>41</v>
      </c>
      <c r="I2184" t="str">
        <f>VLOOKUP(H2184,[1]CODE_SHEET!$A$2:$G$153,3,FALSE)</f>
        <v>Millepora</v>
      </c>
      <c r="J2184" t="str">
        <f>VLOOKUP(H2184,[1]CODE_SHEET!$A$2:$G$153,4,FALSE)</f>
        <v>alcicornis</v>
      </c>
      <c r="K2184" s="1">
        <v>10</v>
      </c>
      <c r="L2184" s="1">
        <v>2</v>
      </c>
      <c r="M2184" s="1">
        <v>8</v>
      </c>
      <c r="N2184">
        <f t="shared" si="105"/>
        <v>150.79644737231007</v>
      </c>
      <c r="O2184">
        <v>10</v>
      </c>
      <c r="P2184" t="s">
        <v>29</v>
      </c>
      <c r="Q2184" t="s">
        <v>30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f t="shared" si="104"/>
        <v>0</v>
      </c>
      <c r="Y2184">
        <f t="shared" si="103"/>
        <v>150.79644737231007</v>
      </c>
    </row>
    <row r="2185" spans="1:25">
      <c r="A2185">
        <v>2021</v>
      </c>
      <c r="B2185" t="s">
        <v>88</v>
      </c>
      <c r="C2185">
        <v>30</v>
      </c>
      <c r="D2185" t="s">
        <v>81</v>
      </c>
      <c r="E2185">
        <v>25</v>
      </c>
      <c r="F2185">
        <v>2</v>
      </c>
      <c r="G2185" t="s">
        <v>83</v>
      </c>
      <c r="H2185" t="s">
        <v>58</v>
      </c>
      <c r="I2185" t="str">
        <f>VLOOKUP(H2185,[1]CODE_SHEET!$A$2:$G$153,3,FALSE)</f>
        <v>Mycetophellia</v>
      </c>
      <c r="J2185" t="str">
        <f>VLOOKUP(H2185,[1]CODE_SHEET!$A$2:$G$153,4,FALSE)</f>
        <v>larmarckiana</v>
      </c>
      <c r="K2185" s="1">
        <v>8</v>
      </c>
      <c r="L2185" s="1">
        <v>7</v>
      </c>
      <c r="M2185" s="1">
        <v>2</v>
      </c>
      <c r="N2185">
        <f t="shared" si="105"/>
        <v>47.123889803846893</v>
      </c>
      <c r="O2185">
        <v>10</v>
      </c>
      <c r="P2185" t="s">
        <v>29</v>
      </c>
      <c r="Q2185" t="s">
        <v>30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f t="shared" si="104"/>
        <v>0</v>
      </c>
      <c r="Y2185">
        <f t="shared" si="103"/>
        <v>47.123889803846893</v>
      </c>
    </row>
    <row r="2186" spans="1:25">
      <c r="A2186">
        <v>2021</v>
      </c>
      <c r="B2186" t="s">
        <v>88</v>
      </c>
      <c r="C2186">
        <v>30</v>
      </c>
      <c r="D2186" t="s">
        <v>81</v>
      </c>
      <c r="E2186">
        <v>25</v>
      </c>
      <c r="F2186">
        <v>2</v>
      </c>
      <c r="G2186" t="s">
        <v>83</v>
      </c>
      <c r="H2186" t="s">
        <v>34</v>
      </c>
      <c r="I2186" t="str">
        <f>VLOOKUP(H2186,[1]CODE_SHEET!$A$2:$G$153,3,FALSE)</f>
        <v>Porites</v>
      </c>
      <c r="J2186" t="str">
        <f>VLOOKUP(H2186,[1]CODE_SHEET!$A$2:$G$153,4,FALSE)</f>
        <v>astreoides</v>
      </c>
      <c r="K2186" s="1">
        <v>8</v>
      </c>
      <c r="L2186" s="1">
        <v>8</v>
      </c>
      <c r="M2186" s="1">
        <v>4</v>
      </c>
      <c r="N2186">
        <f t="shared" si="105"/>
        <v>100.53096491487338</v>
      </c>
      <c r="O2186">
        <v>10</v>
      </c>
      <c r="P2186" t="s">
        <v>29</v>
      </c>
      <c r="Q2186" t="s">
        <v>30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f t="shared" si="104"/>
        <v>0</v>
      </c>
      <c r="Y2186">
        <f t="shared" si="103"/>
        <v>100.53096491487338</v>
      </c>
    </row>
    <row r="2187" spans="1:25">
      <c r="A2187">
        <v>2021</v>
      </c>
      <c r="B2187" t="s">
        <v>88</v>
      </c>
      <c r="C2187">
        <v>30</v>
      </c>
      <c r="D2187" t="s">
        <v>82</v>
      </c>
      <c r="E2187">
        <v>38</v>
      </c>
      <c r="F2187">
        <v>1</v>
      </c>
      <c r="G2187" t="s">
        <v>27</v>
      </c>
      <c r="H2187" t="s">
        <v>41</v>
      </c>
      <c r="I2187" t="str">
        <f>VLOOKUP(H2187,[1]CODE_SHEET!$A$2:$G$153,3,FALSE)</f>
        <v>Millepora</v>
      </c>
      <c r="J2187" t="str">
        <f>VLOOKUP(H2187,[1]CODE_SHEET!$A$2:$G$153,4,FALSE)</f>
        <v>alcicornis</v>
      </c>
      <c r="K2187" s="1">
        <v>12</v>
      </c>
      <c r="L2187" s="1">
        <v>1</v>
      </c>
      <c r="M2187" s="1">
        <v>15</v>
      </c>
      <c r="N2187">
        <f t="shared" si="105"/>
        <v>306.30528372500481</v>
      </c>
      <c r="O2187">
        <v>10</v>
      </c>
      <c r="P2187" t="s">
        <v>29</v>
      </c>
      <c r="Q2187" t="s">
        <v>30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f t="shared" si="104"/>
        <v>0</v>
      </c>
      <c r="Y2187">
        <f t="shared" si="103"/>
        <v>306.30528372500481</v>
      </c>
    </row>
    <row r="2188" spans="1:25">
      <c r="A2188">
        <v>2021</v>
      </c>
      <c r="B2188" t="s">
        <v>88</v>
      </c>
      <c r="C2188">
        <v>30</v>
      </c>
      <c r="D2188" t="s">
        <v>82</v>
      </c>
      <c r="E2188">
        <v>38</v>
      </c>
      <c r="F2188">
        <v>1</v>
      </c>
      <c r="G2188" t="s">
        <v>27</v>
      </c>
      <c r="H2188" t="s">
        <v>31</v>
      </c>
      <c r="I2188" t="str">
        <f>VLOOKUP(H2188,[1]CODE_SHEET!$A$2:$G$153,3,FALSE)</f>
        <v>Agaricia</v>
      </c>
      <c r="J2188" t="str">
        <f>VLOOKUP(H2188,[1]CODE_SHEET!$A$2:$G$153,4,FALSE)</f>
        <v>agaricites</v>
      </c>
      <c r="K2188" s="1">
        <v>8</v>
      </c>
      <c r="L2188" s="1">
        <v>7</v>
      </c>
      <c r="M2188" s="1">
        <v>4</v>
      </c>
      <c r="N2188">
        <f t="shared" si="105"/>
        <v>94.247779607693786</v>
      </c>
      <c r="O2188">
        <v>10</v>
      </c>
      <c r="P2188" t="s">
        <v>29</v>
      </c>
      <c r="Q2188" t="s">
        <v>30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f t="shared" si="104"/>
        <v>0</v>
      </c>
      <c r="Y2188">
        <f t="shared" si="103"/>
        <v>94.247779607693786</v>
      </c>
    </row>
    <row r="2189" spans="1:25">
      <c r="A2189">
        <v>2021</v>
      </c>
      <c r="B2189" t="s">
        <v>88</v>
      </c>
      <c r="C2189">
        <v>30</v>
      </c>
      <c r="D2189" t="s">
        <v>82</v>
      </c>
      <c r="E2189">
        <v>38</v>
      </c>
      <c r="F2189">
        <v>1</v>
      </c>
      <c r="G2189" t="s">
        <v>27</v>
      </c>
      <c r="H2189" t="s">
        <v>31</v>
      </c>
      <c r="I2189" t="str">
        <f>VLOOKUP(H2189,[1]CODE_SHEET!$A$2:$G$153,3,FALSE)</f>
        <v>Agaricia</v>
      </c>
      <c r="J2189" t="str">
        <f>VLOOKUP(H2189,[1]CODE_SHEET!$A$2:$G$153,4,FALSE)</f>
        <v>agaricites</v>
      </c>
      <c r="K2189" s="1">
        <v>20</v>
      </c>
      <c r="L2189" s="1">
        <v>8</v>
      </c>
      <c r="M2189" s="1">
        <v>2</v>
      </c>
      <c r="N2189">
        <f t="shared" si="105"/>
        <v>87.964594300514207</v>
      </c>
      <c r="O2189">
        <v>10</v>
      </c>
      <c r="P2189" t="s">
        <v>29</v>
      </c>
      <c r="Q2189" t="s">
        <v>30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10</v>
      </c>
      <c r="X2189">
        <f t="shared" si="104"/>
        <v>8.7964594300514207</v>
      </c>
      <c r="Y2189">
        <f t="shared" si="103"/>
        <v>79.168134870462779</v>
      </c>
    </row>
    <row r="2190" spans="1:25">
      <c r="A2190">
        <v>2021</v>
      </c>
      <c r="B2190" t="s">
        <v>88</v>
      </c>
      <c r="C2190">
        <v>30</v>
      </c>
      <c r="D2190" t="s">
        <v>82</v>
      </c>
      <c r="E2190">
        <v>38</v>
      </c>
      <c r="F2190">
        <v>1</v>
      </c>
      <c r="G2190" t="s">
        <v>27</v>
      </c>
      <c r="H2190" t="s">
        <v>31</v>
      </c>
      <c r="I2190" t="str">
        <f>VLOOKUP(H2190,[1]CODE_SHEET!$A$2:$G$153,3,FALSE)</f>
        <v>Agaricia</v>
      </c>
      <c r="J2190" t="str">
        <f>VLOOKUP(H2190,[1]CODE_SHEET!$A$2:$G$153,4,FALSE)</f>
        <v>agaricites</v>
      </c>
      <c r="K2190" s="1">
        <v>8</v>
      </c>
      <c r="L2190" s="1">
        <v>5</v>
      </c>
      <c r="M2190" s="1">
        <v>1</v>
      </c>
      <c r="N2190">
        <f t="shared" si="105"/>
        <v>20.420352248333657</v>
      </c>
      <c r="O2190">
        <v>10</v>
      </c>
      <c r="P2190" t="s">
        <v>29</v>
      </c>
      <c r="Q2190" t="s">
        <v>30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f t="shared" si="104"/>
        <v>0</v>
      </c>
      <c r="Y2190">
        <f t="shared" si="103"/>
        <v>20.420352248333657</v>
      </c>
    </row>
    <row r="2191" spans="1:25">
      <c r="A2191">
        <v>2021</v>
      </c>
      <c r="B2191" t="s">
        <v>88</v>
      </c>
      <c r="C2191">
        <v>30</v>
      </c>
      <c r="D2191" t="s">
        <v>82</v>
      </c>
      <c r="E2191">
        <v>38</v>
      </c>
      <c r="F2191">
        <v>1</v>
      </c>
      <c r="G2191" t="s">
        <v>27</v>
      </c>
      <c r="H2191" t="s">
        <v>31</v>
      </c>
      <c r="I2191" t="str">
        <f>VLOOKUP(H2191,[1]CODE_SHEET!$A$2:$G$153,3,FALSE)</f>
        <v>Agaricia</v>
      </c>
      <c r="J2191" t="str">
        <f>VLOOKUP(H2191,[1]CODE_SHEET!$A$2:$G$153,4,FALSE)</f>
        <v>agaricites</v>
      </c>
      <c r="K2191" s="1">
        <v>7</v>
      </c>
      <c r="L2191" s="1">
        <v>7</v>
      </c>
      <c r="M2191" s="1">
        <v>11</v>
      </c>
      <c r="N2191">
        <f t="shared" si="105"/>
        <v>241.90263432641407</v>
      </c>
      <c r="O2191">
        <v>10</v>
      </c>
      <c r="P2191" t="s">
        <v>47</v>
      </c>
      <c r="Q2191" t="s">
        <v>85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5</v>
      </c>
      <c r="X2191">
        <f t="shared" si="104"/>
        <v>12.095131716320704</v>
      </c>
      <c r="Y2191">
        <f t="shared" si="103"/>
        <v>229.80750261009337</v>
      </c>
    </row>
    <row r="2192" spans="1:25">
      <c r="A2192">
        <v>2021</v>
      </c>
      <c r="B2192" t="s">
        <v>88</v>
      </c>
      <c r="C2192">
        <v>30</v>
      </c>
      <c r="D2192" t="s">
        <v>82</v>
      </c>
      <c r="E2192">
        <v>38</v>
      </c>
      <c r="F2192">
        <v>1</v>
      </c>
      <c r="G2192" t="s">
        <v>27</v>
      </c>
      <c r="H2192" t="s">
        <v>31</v>
      </c>
      <c r="I2192" t="str">
        <f>VLOOKUP(H2192,[1]CODE_SHEET!$A$2:$G$153,3,FALSE)</f>
        <v>Agaricia</v>
      </c>
      <c r="J2192" t="str">
        <f>VLOOKUP(H2192,[1]CODE_SHEET!$A$2:$G$153,4,FALSE)</f>
        <v>agaricites</v>
      </c>
      <c r="K2192" s="1">
        <v>9</v>
      </c>
      <c r="L2192" s="1">
        <v>9</v>
      </c>
      <c r="M2192" s="1">
        <v>1</v>
      </c>
      <c r="N2192">
        <f t="shared" si="105"/>
        <v>28.274333882308138</v>
      </c>
      <c r="O2192">
        <v>10</v>
      </c>
      <c r="P2192" t="s">
        <v>29</v>
      </c>
      <c r="Q2192" t="s">
        <v>30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f t="shared" si="104"/>
        <v>0</v>
      </c>
      <c r="Y2192">
        <f t="shared" si="103"/>
        <v>28.274333882308138</v>
      </c>
    </row>
    <row r="2193" spans="1:25">
      <c r="A2193">
        <v>2021</v>
      </c>
      <c r="B2193" t="s">
        <v>88</v>
      </c>
      <c r="C2193">
        <v>30</v>
      </c>
      <c r="D2193" t="s">
        <v>82</v>
      </c>
      <c r="E2193">
        <v>38</v>
      </c>
      <c r="F2193">
        <v>1</v>
      </c>
      <c r="G2193" t="s">
        <v>27</v>
      </c>
      <c r="H2193" t="s">
        <v>31</v>
      </c>
      <c r="I2193" t="str">
        <f>VLOOKUP(H2193,[1]CODE_SHEET!$A$2:$G$153,3,FALSE)</f>
        <v>Agaricia</v>
      </c>
      <c r="J2193" t="str">
        <f>VLOOKUP(H2193,[1]CODE_SHEET!$A$2:$G$153,4,FALSE)</f>
        <v>agaricites</v>
      </c>
      <c r="K2193" s="1">
        <v>20</v>
      </c>
      <c r="L2193" s="1">
        <v>20</v>
      </c>
      <c r="M2193" s="1">
        <v>15</v>
      </c>
      <c r="N2193">
        <f t="shared" si="105"/>
        <v>942.47779607693792</v>
      </c>
      <c r="O2193">
        <v>10</v>
      </c>
      <c r="P2193" t="s">
        <v>29</v>
      </c>
      <c r="Q2193" t="s">
        <v>30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20</v>
      </c>
      <c r="X2193">
        <f t="shared" si="104"/>
        <v>188.4955592153876</v>
      </c>
      <c r="Y2193">
        <f t="shared" si="103"/>
        <v>753.98223686155029</v>
      </c>
    </row>
    <row r="2194" spans="1:25">
      <c r="A2194">
        <v>2021</v>
      </c>
      <c r="B2194" t="s">
        <v>88</v>
      </c>
      <c r="C2194">
        <v>30</v>
      </c>
      <c r="D2194" t="s">
        <v>82</v>
      </c>
      <c r="E2194">
        <v>38</v>
      </c>
      <c r="F2194">
        <v>1</v>
      </c>
      <c r="G2194" t="s">
        <v>27</v>
      </c>
      <c r="H2194" t="s">
        <v>37</v>
      </c>
      <c r="I2194" t="str">
        <f>VLOOKUP(H2194,[1]CODE_SHEET!$A$2:$G$153,3,FALSE)</f>
        <v>Agaricia</v>
      </c>
      <c r="J2194" t="str">
        <f>VLOOKUP(H2194,[1]CODE_SHEET!$A$2:$G$153,4,FALSE)</f>
        <v>larmarcki</v>
      </c>
      <c r="K2194" s="1">
        <v>14</v>
      </c>
      <c r="L2194" s="1">
        <v>10</v>
      </c>
      <c r="M2194" s="1">
        <v>1</v>
      </c>
      <c r="N2194">
        <f t="shared" si="105"/>
        <v>37.699111843077517</v>
      </c>
      <c r="O2194">
        <v>10</v>
      </c>
      <c r="P2194" t="s">
        <v>29</v>
      </c>
      <c r="Q2194" t="s">
        <v>30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f t="shared" si="104"/>
        <v>0</v>
      </c>
      <c r="Y2194">
        <f t="shared" si="103"/>
        <v>37.699111843077517</v>
      </c>
    </row>
    <row r="2195" spans="1:25">
      <c r="A2195">
        <v>2021</v>
      </c>
      <c r="B2195" t="s">
        <v>88</v>
      </c>
      <c r="C2195">
        <v>30</v>
      </c>
      <c r="D2195" t="s">
        <v>82</v>
      </c>
      <c r="E2195">
        <v>38</v>
      </c>
      <c r="F2195">
        <v>1</v>
      </c>
      <c r="G2195" t="s">
        <v>27</v>
      </c>
      <c r="H2195" t="s">
        <v>31</v>
      </c>
      <c r="I2195" t="str">
        <f>VLOOKUP(H2195,[1]CODE_SHEET!$A$2:$G$153,3,FALSE)</f>
        <v>Agaricia</v>
      </c>
      <c r="J2195" t="str">
        <f>VLOOKUP(H2195,[1]CODE_SHEET!$A$2:$G$153,4,FALSE)</f>
        <v>agaricites</v>
      </c>
      <c r="K2195" s="1">
        <v>7</v>
      </c>
      <c r="L2195" s="1">
        <v>5</v>
      </c>
      <c r="M2195" s="1">
        <v>3</v>
      </c>
      <c r="N2195">
        <f t="shared" si="105"/>
        <v>56.548667764616276</v>
      </c>
      <c r="O2195">
        <v>10</v>
      </c>
      <c r="P2195" t="s">
        <v>29</v>
      </c>
      <c r="Q2195" t="s">
        <v>30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f t="shared" si="104"/>
        <v>0</v>
      </c>
      <c r="Y2195">
        <f t="shared" si="103"/>
        <v>56.548667764616276</v>
      </c>
    </row>
    <row r="2196" spans="1:25">
      <c r="A2196">
        <v>2021</v>
      </c>
      <c r="B2196" t="s">
        <v>88</v>
      </c>
      <c r="C2196">
        <v>30</v>
      </c>
      <c r="D2196" t="s">
        <v>82</v>
      </c>
      <c r="E2196">
        <v>38</v>
      </c>
      <c r="F2196">
        <v>1</v>
      </c>
      <c r="G2196" t="s">
        <v>27</v>
      </c>
      <c r="H2196" t="s">
        <v>31</v>
      </c>
      <c r="I2196" t="str">
        <f>VLOOKUP(H2196,[1]CODE_SHEET!$A$2:$G$153,3,FALSE)</f>
        <v>Agaricia</v>
      </c>
      <c r="J2196" t="str">
        <f>VLOOKUP(H2196,[1]CODE_SHEET!$A$2:$G$153,4,FALSE)</f>
        <v>agaricites</v>
      </c>
      <c r="K2196" s="1">
        <v>12</v>
      </c>
      <c r="L2196" s="1">
        <v>8</v>
      </c>
      <c r="M2196" s="1">
        <v>11</v>
      </c>
      <c r="N2196">
        <f t="shared" si="105"/>
        <v>345.57519189487721</v>
      </c>
      <c r="O2196">
        <v>10</v>
      </c>
      <c r="P2196" t="s">
        <v>29</v>
      </c>
      <c r="Q2196" t="s">
        <v>30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40</v>
      </c>
      <c r="X2196">
        <f t="shared" si="104"/>
        <v>138.23007675795088</v>
      </c>
      <c r="Y2196">
        <f t="shared" si="103"/>
        <v>207.34511513692632</v>
      </c>
    </row>
    <row r="2197" spans="1:25">
      <c r="A2197">
        <v>2021</v>
      </c>
      <c r="B2197" t="s">
        <v>88</v>
      </c>
      <c r="C2197">
        <v>30</v>
      </c>
      <c r="D2197" t="s">
        <v>82</v>
      </c>
      <c r="E2197">
        <v>38</v>
      </c>
      <c r="F2197">
        <v>1</v>
      </c>
      <c r="G2197" t="s">
        <v>27</v>
      </c>
      <c r="H2197" t="s">
        <v>40</v>
      </c>
      <c r="I2197" t="str">
        <f>VLOOKUP(H2197,[1]CODE_SHEET!$A$2:$G$153,3,FALSE)</f>
        <v>Siderastrea</v>
      </c>
      <c r="J2197" t="str">
        <f>VLOOKUP(H2197,[1]CODE_SHEET!$A$2:$G$153,4,FALSE)</f>
        <v>siderea</v>
      </c>
      <c r="K2197" s="1">
        <v>85</v>
      </c>
      <c r="L2197" s="1">
        <v>85</v>
      </c>
      <c r="M2197" s="1">
        <v>31</v>
      </c>
      <c r="N2197">
        <f t="shared" si="105"/>
        <v>8278.0966422091042</v>
      </c>
      <c r="O2197">
        <v>10</v>
      </c>
      <c r="P2197" t="s">
        <v>29</v>
      </c>
      <c r="Q2197" t="s">
        <v>30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45</v>
      </c>
      <c r="X2197">
        <f t="shared" si="104"/>
        <v>3725.143488994097</v>
      </c>
      <c r="Y2197">
        <f t="shared" si="103"/>
        <v>4552.9531532150068</v>
      </c>
    </row>
    <row r="2198" spans="1:25">
      <c r="A2198">
        <v>2021</v>
      </c>
      <c r="B2198" t="s">
        <v>88</v>
      </c>
      <c r="C2198">
        <v>30</v>
      </c>
      <c r="D2198" t="s">
        <v>82</v>
      </c>
      <c r="E2198">
        <v>38</v>
      </c>
      <c r="F2198">
        <v>1</v>
      </c>
      <c r="G2198" t="s">
        <v>27</v>
      </c>
      <c r="H2198" t="s">
        <v>38</v>
      </c>
      <c r="I2198" t="str">
        <f>VLOOKUP(H2198,[1]CODE_SHEET!$A$2:$G$153,3,FALSE)</f>
        <v>Orbicella</v>
      </c>
      <c r="J2198" t="str">
        <f>VLOOKUP(H2198,[1]CODE_SHEET!$A$2:$G$153,4,FALSE)</f>
        <v>faveolata</v>
      </c>
      <c r="K2198" s="1">
        <v>15</v>
      </c>
      <c r="L2198" s="1">
        <v>15</v>
      </c>
      <c r="M2198" s="1">
        <v>15</v>
      </c>
      <c r="N2198">
        <f t="shared" si="105"/>
        <v>706.85834705770344</v>
      </c>
      <c r="O2198">
        <v>10</v>
      </c>
      <c r="P2198" t="s">
        <v>29</v>
      </c>
      <c r="Q2198" t="s">
        <v>30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5</v>
      </c>
      <c r="X2198">
        <f t="shared" si="104"/>
        <v>35.342917352885173</v>
      </c>
      <c r="Y2198">
        <f t="shared" si="103"/>
        <v>671.5154297048183</v>
      </c>
    </row>
    <row r="2199" spans="1:25">
      <c r="A2199">
        <v>2021</v>
      </c>
      <c r="B2199" t="s">
        <v>88</v>
      </c>
      <c r="C2199">
        <v>30</v>
      </c>
      <c r="D2199" t="s">
        <v>82</v>
      </c>
      <c r="E2199">
        <v>38</v>
      </c>
      <c r="F2199">
        <v>1</v>
      </c>
      <c r="G2199" t="s">
        <v>27</v>
      </c>
      <c r="H2199" t="s">
        <v>31</v>
      </c>
      <c r="I2199" t="str">
        <f>VLOOKUP(H2199,[1]CODE_SHEET!$A$2:$G$153,3,FALSE)</f>
        <v>Agaricia</v>
      </c>
      <c r="J2199" t="str">
        <f>VLOOKUP(H2199,[1]CODE_SHEET!$A$2:$G$153,4,FALSE)</f>
        <v>agaricites</v>
      </c>
      <c r="K2199" s="1">
        <v>32</v>
      </c>
      <c r="L2199" s="1">
        <v>12</v>
      </c>
      <c r="M2199" s="1">
        <v>12</v>
      </c>
      <c r="N2199">
        <f t="shared" si="105"/>
        <v>829.38046054770541</v>
      </c>
      <c r="O2199">
        <v>10</v>
      </c>
      <c r="P2199" t="s">
        <v>29</v>
      </c>
      <c r="Q2199" t="s">
        <v>30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35</v>
      </c>
      <c r="X2199">
        <f t="shared" si="104"/>
        <v>290.28316119169688</v>
      </c>
      <c r="Y2199">
        <f t="shared" si="103"/>
        <v>539.09729935600853</v>
      </c>
    </row>
    <row r="2200" spans="1:25">
      <c r="A2200">
        <v>2021</v>
      </c>
      <c r="B2200" t="s">
        <v>88</v>
      </c>
      <c r="C2200">
        <v>30</v>
      </c>
      <c r="D2200" t="s">
        <v>82</v>
      </c>
      <c r="E2200">
        <v>38</v>
      </c>
      <c r="F2200">
        <v>1</v>
      </c>
      <c r="G2200" t="s">
        <v>27</v>
      </c>
      <c r="H2200" t="s">
        <v>31</v>
      </c>
      <c r="I2200" t="str">
        <f>VLOOKUP(H2200,[1]CODE_SHEET!$A$2:$G$153,3,FALSE)</f>
        <v>Agaricia</v>
      </c>
      <c r="J2200" t="str">
        <f>VLOOKUP(H2200,[1]CODE_SHEET!$A$2:$G$153,4,FALSE)</f>
        <v>agaricites</v>
      </c>
      <c r="K2200" s="1">
        <v>12</v>
      </c>
      <c r="L2200" s="1">
        <v>20</v>
      </c>
      <c r="M2200" s="1">
        <v>1</v>
      </c>
      <c r="N2200">
        <f t="shared" si="105"/>
        <v>50.26548245743669</v>
      </c>
      <c r="O2200">
        <v>10</v>
      </c>
      <c r="P2200" t="s">
        <v>29</v>
      </c>
      <c r="Q2200" t="s">
        <v>30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f t="shared" si="104"/>
        <v>0</v>
      </c>
      <c r="Y2200">
        <f t="shared" si="103"/>
        <v>50.26548245743669</v>
      </c>
    </row>
    <row r="2201" spans="1:25">
      <c r="A2201">
        <v>2021</v>
      </c>
      <c r="B2201" t="s">
        <v>88</v>
      </c>
      <c r="C2201">
        <v>30</v>
      </c>
      <c r="D2201" t="s">
        <v>82</v>
      </c>
      <c r="E2201">
        <v>38</v>
      </c>
      <c r="F2201">
        <v>1</v>
      </c>
      <c r="G2201" t="s">
        <v>27</v>
      </c>
      <c r="H2201" t="s">
        <v>34</v>
      </c>
      <c r="I2201" t="str">
        <f>VLOOKUP(H2201,[1]CODE_SHEET!$A$2:$G$153,3,FALSE)</f>
        <v>Porites</v>
      </c>
      <c r="J2201" t="str">
        <f>VLOOKUP(H2201,[1]CODE_SHEET!$A$2:$G$153,4,FALSE)</f>
        <v>astreoides</v>
      </c>
      <c r="K2201" s="1">
        <v>10</v>
      </c>
      <c r="L2201" s="1">
        <v>10</v>
      </c>
      <c r="M2201" s="1">
        <v>2</v>
      </c>
      <c r="N2201">
        <f t="shared" si="105"/>
        <v>62.831853071795862</v>
      </c>
      <c r="O2201">
        <v>10</v>
      </c>
      <c r="P2201" t="s">
        <v>29</v>
      </c>
      <c r="Q2201" t="s">
        <v>30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10</v>
      </c>
      <c r="X2201">
        <f t="shared" si="104"/>
        <v>6.2831853071795862</v>
      </c>
      <c r="Y2201">
        <f t="shared" si="103"/>
        <v>56.548667764616276</v>
      </c>
    </row>
    <row r="2202" spans="1:25">
      <c r="A2202">
        <v>2021</v>
      </c>
      <c r="B2202" t="s">
        <v>88</v>
      </c>
      <c r="C2202">
        <v>30</v>
      </c>
      <c r="D2202" t="s">
        <v>82</v>
      </c>
      <c r="E2202">
        <v>38</v>
      </c>
      <c r="F2202">
        <v>1</v>
      </c>
      <c r="G2202" t="s">
        <v>27</v>
      </c>
      <c r="H2202" t="s">
        <v>32</v>
      </c>
      <c r="I2202" t="str">
        <f>VLOOKUP(H2202,[1]CODE_SHEET!$A$2:$G$153,3,FALSE)</f>
        <v>Porites</v>
      </c>
      <c r="J2202" t="str">
        <f>VLOOKUP(H2202,[1]CODE_SHEET!$A$2:$G$153,4,FALSE)</f>
        <v>porites</v>
      </c>
      <c r="K2202" s="1">
        <v>8</v>
      </c>
      <c r="L2202" s="1">
        <v>8</v>
      </c>
      <c r="M2202" s="1">
        <v>5</v>
      </c>
      <c r="N2202">
        <f t="shared" si="105"/>
        <v>125.66370614359172</v>
      </c>
      <c r="O2202">
        <v>10</v>
      </c>
      <c r="P2202" t="s">
        <v>29</v>
      </c>
      <c r="Q2202" t="s">
        <v>30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f t="shared" si="104"/>
        <v>0</v>
      </c>
      <c r="Y2202">
        <f t="shared" si="103"/>
        <v>125.66370614359172</v>
      </c>
    </row>
    <row r="2203" spans="1:25">
      <c r="A2203">
        <v>2021</v>
      </c>
      <c r="B2203" t="s">
        <v>88</v>
      </c>
      <c r="C2203">
        <v>30</v>
      </c>
      <c r="D2203" t="s">
        <v>82</v>
      </c>
      <c r="E2203">
        <v>38</v>
      </c>
      <c r="F2203">
        <v>1</v>
      </c>
      <c r="G2203" t="s">
        <v>27</v>
      </c>
      <c r="H2203" t="s">
        <v>32</v>
      </c>
      <c r="I2203" t="str">
        <f>VLOOKUP(H2203,[1]CODE_SHEET!$A$2:$G$153,3,FALSE)</f>
        <v>Porites</v>
      </c>
      <c r="J2203" t="str">
        <f>VLOOKUP(H2203,[1]CODE_SHEET!$A$2:$G$153,4,FALSE)</f>
        <v>porites</v>
      </c>
      <c r="K2203" s="1">
        <v>9</v>
      </c>
      <c r="L2203" s="1">
        <v>7</v>
      </c>
      <c r="M2203" s="1">
        <v>2</v>
      </c>
      <c r="N2203">
        <f t="shared" si="105"/>
        <v>50.26548245743669</v>
      </c>
      <c r="O2203">
        <v>10</v>
      </c>
      <c r="P2203" t="s">
        <v>29</v>
      </c>
      <c r="Q2203" t="s">
        <v>30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f t="shared" si="104"/>
        <v>0</v>
      </c>
      <c r="Y2203">
        <f t="shared" si="103"/>
        <v>50.26548245743669</v>
      </c>
    </row>
    <row r="2204" spans="1:25">
      <c r="A2204">
        <v>2021</v>
      </c>
      <c r="B2204" t="s">
        <v>88</v>
      </c>
      <c r="C2204">
        <v>30</v>
      </c>
      <c r="D2204" t="s">
        <v>82</v>
      </c>
      <c r="E2204">
        <v>38</v>
      </c>
      <c r="F2204">
        <v>1</v>
      </c>
      <c r="G2204" t="s">
        <v>27</v>
      </c>
      <c r="H2204" t="s">
        <v>31</v>
      </c>
      <c r="I2204" t="str">
        <f>VLOOKUP(H2204,[1]CODE_SHEET!$A$2:$G$153,3,FALSE)</f>
        <v>Agaricia</v>
      </c>
      <c r="J2204" t="str">
        <f>VLOOKUP(H2204,[1]CODE_SHEET!$A$2:$G$153,4,FALSE)</f>
        <v>agaricites</v>
      </c>
      <c r="K2204" s="1">
        <v>12</v>
      </c>
      <c r="L2204" s="1">
        <v>10</v>
      </c>
      <c r="M2204" s="1">
        <v>7</v>
      </c>
      <c r="N2204">
        <f t="shared" si="105"/>
        <v>241.90263432641407</v>
      </c>
      <c r="O2204">
        <v>10</v>
      </c>
      <c r="P2204" t="s">
        <v>29</v>
      </c>
      <c r="Q2204" t="s">
        <v>30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f t="shared" si="104"/>
        <v>0</v>
      </c>
      <c r="Y2204">
        <f t="shared" si="103"/>
        <v>241.90263432641407</v>
      </c>
    </row>
    <row r="2205" spans="1:25">
      <c r="A2205">
        <v>2021</v>
      </c>
      <c r="B2205" t="s">
        <v>88</v>
      </c>
      <c r="C2205">
        <v>30</v>
      </c>
      <c r="D2205" t="s">
        <v>82</v>
      </c>
      <c r="E2205">
        <v>38</v>
      </c>
      <c r="F2205">
        <v>1</v>
      </c>
      <c r="G2205" t="s">
        <v>27</v>
      </c>
      <c r="H2205" t="s">
        <v>38</v>
      </c>
      <c r="I2205" t="str">
        <f>VLOOKUP(H2205,[1]CODE_SHEET!$A$2:$G$153,3,FALSE)</f>
        <v>Orbicella</v>
      </c>
      <c r="J2205" t="str">
        <f>VLOOKUP(H2205,[1]CODE_SHEET!$A$2:$G$153,4,FALSE)</f>
        <v>faveolata</v>
      </c>
      <c r="K2205" s="1">
        <v>15</v>
      </c>
      <c r="L2205" s="1">
        <v>12</v>
      </c>
      <c r="M2205" s="1">
        <v>21</v>
      </c>
      <c r="N2205">
        <f t="shared" si="105"/>
        <v>890.64151729270634</v>
      </c>
      <c r="O2205">
        <v>10</v>
      </c>
      <c r="P2205" t="s">
        <v>29</v>
      </c>
      <c r="Q2205" t="s">
        <v>30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f t="shared" si="104"/>
        <v>0</v>
      </c>
      <c r="Y2205">
        <f t="shared" si="103"/>
        <v>890.64151729270634</v>
      </c>
    </row>
    <row r="2206" spans="1:25">
      <c r="A2206">
        <v>2021</v>
      </c>
      <c r="B2206" t="s">
        <v>88</v>
      </c>
      <c r="C2206">
        <v>30</v>
      </c>
      <c r="D2206" t="s">
        <v>82</v>
      </c>
      <c r="E2206">
        <v>38</v>
      </c>
      <c r="F2206">
        <v>1</v>
      </c>
      <c r="G2206" t="s">
        <v>27</v>
      </c>
      <c r="H2206" t="s">
        <v>31</v>
      </c>
      <c r="I2206" t="str">
        <f>VLOOKUP(H2206,[1]CODE_SHEET!$A$2:$G$153,3,FALSE)</f>
        <v>Agaricia</v>
      </c>
      <c r="J2206" t="str">
        <f>VLOOKUP(H2206,[1]CODE_SHEET!$A$2:$G$153,4,FALSE)</f>
        <v>agaricites</v>
      </c>
      <c r="K2206" s="1">
        <v>6</v>
      </c>
      <c r="L2206" s="1">
        <v>5</v>
      </c>
      <c r="M2206" s="1">
        <v>1</v>
      </c>
      <c r="N2206">
        <f t="shared" si="105"/>
        <v>17.27875959474386</v>
      </c>
      <c r="O2206">
        <v>10</v>
      </c>
      <c r="P2206" t="s">
        <v>29</v>
      </c>
      <c r="Q2206" t="s">
        <v>30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f t="shared" si="104"/>
        <v>0</v>
      </c>
      <c r="Y2206">
        <f t="shared" si="103"/>
        <v>17.27875959474386</v>
      </c>
    </row>
    <row r="2207" spans="1:25">
      <c r="A2207">
        <v>2021</v>
      </c>
      <c r="B2207" t="s">
        <v>88</v>
      </c>
      <c r="C2207">
        <v>30</v>
      </c>
      <c r="D2207" t="s">
        <v>82</v>
      </c>
      <c r="E2207">
        <v>38</v>
      </c>
      <c r="F2207">
        <v>1</v>
      </c>
      <c r="G2207" t="s">
        <v>27</v>
      </c>
      <c r="H2207" t="s">
        <v>56</v>
      </c>
      <c r="I2207" t="str">
        <f>VLOOKUP(H2207,[1]CODE_SHEET!$A$2:$G$153,3,FALSE)</f>
        <v>Madracis</v>
      </c>
      <c r="J2207" t="str">
        <f>VLOOKUP(H2207,[1]CODE_SHEET!$A$2:$G$153,4,FALSE)</f>
        <v>decactis</v>
      </c>
      <c r="K2207" s="1">
        <v>9</v>
      </c>
      <c r="L2207" s="1">
        <v>4</v>
      </c>
      <c r="M2207" s="1">
        <v>6</v>
      </c>
      <c r="N2207">
        <f t="shared" si="105"/>
        <v>122.52211349000193</v>
      </c>
      <c r="O2207">
        <v>10</v>
      </c>
      <c r="P2207" t="s">
        <v>29</v>
      </c>
      <c r="Q2207" t="s">
        <v>30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10</v>
      </c>
      <c r="X2207">
        <f t="shared" si="104"/>
        <v>12.252211349000193</v>
      </c>
      <c r="Y2207">
        <f t="shared" si="103"/>
        <v>110.26990214100174</v>
      </c>
    </row>
    <row r="2208" spans="1:25">
      <c r="A2208">
        <v>2021</v>
      </c>
      <c r="B2208" t="s">
        <v>88</v>
      </c>
      <c r="C2208">
        <v>30</v>
      </c>
      <c r="D2208" t="s">
        <v>82</v>
      </c>
      <c r="E2208">
        <v>38</v>
      </c>
      <c r="F2208">
        <v>1</v>
      </c>
      <c r="G2208" t="s">
        <v>27</v>
      </c>
      <c r="H2208" t="s">
        <v>31</v>
      </c>
      <c r="I2208" t="str">
        <f>VLOOKUP(H2208,[1]CODE_SHEET!$A$2:$G$153,3,FALSE)</f>
        <v>Agaricia</v>
      </c>
      <c r="J2208" t="str">
        <f>VLOOKUP(H2208,[1]CODE_SHEET!$A$2:$G$153,4,FALSE)</f>
        <v>agaricites</v>
      </c>
      <c r="K2208" s="1">
        <v>12</v>
      </c>
      <c r="L2208" s="1">
        <v>15</v>
      </c>
      <c r="M2208" s="1">
        <v>5</v>
      </c>
      <c r="N2208">
        <f t="shared" si="105"/>
        <v>212.05750411731103</v>
      </c>
      <c r="O2208">
        <v>10</v>
      </c>
      <c r="P2208" t="s">
        <v>29</v>
      </c>
      <c r="Q2208" t="s">
        <v>30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40</v>
      </c>
      <c r="X2208">
        <f t="shared" si="104"/>
        <v>84.823001646924411</v>
      </c>
      <c r="Y2208">
        <f t="shared" si="103"/>
        <v>127.23450247038662</v>
      </c>
    </row>
    <row r="2209" spans="1:25">
      <c r="A2209">
        <v>2021</v>
      </c>
      <c r="B2209" t="s">
        <v>88</v>
      </c>
      <c r="C2209">
        <v>30</v>
      </c>
      <c r="D2209" t="s">
        <v>82</v>
      </c>
      <c r="E2209">
        <v>38</v>
      </c>
      <c r="F2209">
        <v>1</v>
      </c>
      <c r="G2209" t="s">
        <v>27</v>
      </c>
      <c r="H2209" t="s">
        <v>34</v>
      </c>
      <c r="I2209" t="str">
        <f>VLOOKUP(H2209,[1]CODE_SHEET!$A$2:$G$153,3,FALSE)</f>
        <v>Porites</v>
      </c>
      <c r="J2209" t="str">
        <f>VLOOKUP(H2209,[1]CODE_SHEET!$A$2:$G$153,4,FALSE)</f>
        <v>astreoides</v>
      </c>
      <c r="K2209" s="1">
        <v>8</v>
      </c>
      <c r="L2209" s="1">
        <v>6</v>
      </c>
      <c r="M2209" s="1">
        <v>5</v>
      </c>
      <c r="N2209">
        <f t="shared" si="105"/>
        <v>109.95574287564276</v>
      </c>
      <c r="O2209">
        <v>10</v>
      </c>
      <c r="P2209" t="s">
        <v>29</v>
      </c>
      <c r="Q2209" t="s">
        <v>30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f t="shared" si="104"/>
        <v>0</v>
      </c>
      <c r="Y2209">
        <f t="shared" si="103"/>
        <v>109.95574287564276</v>
      </c>
    </row>
    <row r="2210" spans="1:25">
      <c r="A2210">
        <v>2021</v>
      </c>
      <c r="B2210" t="s">
        <v>88</v>
      </c>
      <c r="C2210">
        <v>30</v>
      </c>
      <c r="D2210" t="s">
        <v>82</v>
      </c>
      <c r="E2210">
        <v>38</v>
      </c>
      <c r="F2210">
        <v>1</v>
      </c>
      <c r="G2210" t="s">
        <v>27</v>
      </c>
      <c r="H2210" t="s">
        <v>38</v>
      </c>
      <c r="I2210" t="str">
        <f>VLOOKUP(H2210,[1]CODE_SHEET!$A$2:$G$153,3,FALSE)</f>
        <v>Orbicella</v>
      </c>
      <c r="J2210" t="str">
        <f>VLOOKUP(H2210,[1]CODE_SHEET!$A$2:$G$153,4,FALSE)</f>
        <v>faveolata</v>
      </c>
      <c r="K2210" s="1">
        <v>30</v>
      </c>
      <c r="L2210" s="1">
        <v>50</v>
      </c>
      <c r="M2210" s="1">
        <v>21</v>
      </c>
      <c r="N2210">
        <f t="shared" si="105"/>
        <v>2638.9378290154264</v>
      </c>
      <c r="O2210">
        <v>10</v>
      </c>
      <c r="P2210" t="s">
        <v>29</v>
      </c>
      <c r="Q2210" t="s">
        <v>30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25</v>
      </c>
      <c r="X2210">
        <f t="shared" si="104"/>
        <v>659.73445725385659</v>
      </c>
      <c r="Y2210">
        <f t="shared" si="103"/>
        <v>1979.2033717615698</v>
      </c>
    </row>
    <row r="2211" spans="1:25">
      <c r="A2211">
        <v>2021</v>
      </c>
      <c r="B2211" t="s">
        <v>88</v>
      </c>
      <c r="C2211">
        <v>30</v>
      </c>
      <c r="D2211" t="s">
        <v>82</v>
      </c>
      <c r="E2211">
        <v>38</v>
      </c>
      <c r="F2211">
        <v>1</v>
      </c>
      <c r="G2211" t="s">
        <v>27</v>
      </c>
      <c r="H2211" t="s">
        <v>56</v>
      </c>
      <c r="I2211" t="str">
        <f>VLOOKUP(H2211,[1]CODE_SHEET!$A$2:$G$153,3,FALSE)</f>
        <v>Madracis</v>
      </c>
      <c r="J2211" t="str">
        <f>VLOOKUP(H2211,[1]CODE_SHEET!$A$2:$G$153,4,FALSE)</f>
        <v>decactis</v>
      </c>
      <c r="K2211" s="1">
        <v>15</v>
      </c>
      <c r="L2211" s="1">
        <v>5</v>
      </c>
      <c r="M2211" s="1">
        <v>5</v>
      </c>
      <c r="N2211">
        <f t="shared" si="105"/>
        <v>157.07963267948966</v>
      </c>
      <c r="O2211">
        <v>10</v>
      </c>
      <c r="P2211" t="s">
        <v>29</v>
      </c>
      <c r="Q2211" t="s">
        <v>30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10</v>
      </c>
      <c r="X2211">
        <f t="shared" si="104"/>
        <v>15.707963267948967</v>
      </c>
      <c r="Y2211">
        <f t="shared" si="103"/>
        <v>141.37166941154069</v>
      </c>
    </row>
    <row r="2212" spans="1:25">
      <c r="A2212">
        <v>2021</v>
      </c>
      <c r="B2212" t="s">
        <v>88</v>
      </c>
      <c r="C2212">
        <v>30</v>
      </c>
      <c r="D2212" t="s">
        <v>82</v>
      </c>
      <c r="E2212">
        <v>38</v>
      </c>
      <c r="F2212">
        <v>1</v>
      </c>
      <c r="G2212" t="s">
        <v>27</v>
      </c>
      <c r="H2212" t="s">
        <v>34</v>
      </c>
      <c r="I2212" t="str">
        <f>VLOOKUP(H2212,[1]CODE_SHEET!$A$2:$G$153,3,FALSE)</f>
        <v>Porites</v>
      </c>
      <c r="J2212" t="str">
        <f>VLOOKUP(H2212,[1]CODE_SHEET!$A$2:$G$153,4,FALSE)</f>
        <v>astreoides</v>
      </c>
      <c r="K2212" s="1">
        <v>12</v>
      </c>
      <c r="L2212" s="1">
        <v>7</v>
      </c>
      <c r="M2212" s="1">
        <v>3</v>
      </c>
      <c r="N2212">
        <f t="shared" si="105"/>
        <v>89.535390627309113</v>
      </c>
      <c r="O2212">
        <v>10</v>
      </c>
      <c r="P2212" t="s">
        <v>29</v>
      </c>
      <c r="Q2212" t="s">
        <v>30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f t="shared" si="104"/>
        <v>0</v>
      </c>
      <c r="Y2212">
        <f t="shared" si="103"/>
        <v>89.535390627309113</v>
      </c>
    </row>
    <row r="2213" spans="1:25">
      <c r="A2213">
        <v>2021</v>
      </c>
      <c r="B2213" t="s">
        <v>88</v>
      </c>
      <c r="C2213">
        <v>30</v>
      </c>
      <c r="D2213" t="s">
        <v>82</v>
      </c>
      <c r="E2213">
        <v>38</v>
      </c>
      <c r="F2213">
        <v>1</v>
      </c>
      <c r="G2213" t="s">
        <v>27</v>
      </c>
      <c r="H2213" t="s">
        <v>34</v>
      </c>
      <c r="I2213" t="str">
        <f>VLOOKUP(H2213,[1]CODE_SHEET!$A$2:$G$153,3,FALSE)</f>
        <v>Porites</v>
      </c>
      <c r="J2213" t="str">
        <f>VLOOKUP(H2213,[1]CODE_SHEET!$A$2:$G$153,4,FALSE)</f>
        <v>astreoides</v>
      </c>
      <c r="K2213" s="1">
        <v>6</v>
      </c>
      <c r="L2213" s="1">
        <v>6</v>
      </c>
      <c r="M2213" s="1">
        <v>1</v>
      </c>
      <c r="N2213">
        <f t="shared" si="105"/>
        <v>18.849555921538759</v>
      </c>
      <c r="O2213">
        <v>10</v>
      </c>
      <c r="P2213" t="s">
        <v>29</v>
      </c>
      <c r="Q2213" t="s">
        <v>30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f t="shared" si="104"/>
        <v>0</v>
      </c>
      <c r="Y2213">
        <f t="shared" si="103"/>
        <v>18.849555921538759</v>
      </c>
    </row>
    <row r="2214" spans="1:25">
      <c r="A2214">
        <v>2021</v>
      </c>
      <c r="B2214" t="s">
        <v>88</v>
      </c>
      <c r="C2214">
        <v>30</v>
      </c>
      <c r="D2214" t="s">
        <v>82</v>
      </c>
      <c r="E2214">
        <v>38</v>
      </c>
      <c r="F2214">
        <v>1</v>
      </c>
      <c r="G2214" t="s">
        <v>27</v>
      </c>
      <c r="H2214" t="s">
        <v>34</v>
      </c>
      <c r="I2214" t="str">
        <f>VLOOKUP(H2214,[1]CODE_SHEET!$A$2:$G$153,3,FALSE)</f>
        <v>Porites</v>
      </c>
      <c r="J2214" t="str">
        <f>VLOOKUP(H2214,[1]CODE_SHEET!$A$2:$G$153,4,FALSE)</f>
        <v>astreoides</v>
      </c>
      <c r="K2214" s="1">
        <v>5</v>
      </c>
      <c r="L2214" s="1">
        <v>4</v>
      </c>
      <c r="M2214" s="1">
        <v>2</v>
      </c>
      <c r="N2214">
        <f t="shared" si="105"/>
        <v>28.274333882308138</v>
      </c>
      <c r="O2214">
        <v>10</v>
      </c>
      <c r="P2214" t="s">
        <v>29</v>
      </c>
      <c r="Q2214" t="s">
        <v>30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f t="shared" si="104"/>
        <v>0</v>
      </c>
      <c r="Y2214">
        <f t="shared" si="103"/>
        <v>28.274333882308138</v>
      </c>
    </row>
    <row r="2215" spans="1:25">
      <c r="A2215">
        <v>2021</v>
      </c>
      <c r="B2215" t="s">
        <v>88</v>
      </c>
      <c r="C2215">
        <v>30</v>
      </c>
      <c r="D2215" t="s">
        <v>82</v>
      </c>
      <c r="E2215">
        <v>38</v>
      </c>
      <c r="F2215">
        <v>1</v>
      </c>
      <c r="G2215" t="s">
        <v>27</v>
      </c>
      <c r="H2215" t="s">
        <v>31</v>
      </c>
      <c r="I2215" t="str">
        <f>VLOOKUP(H2215,[1]CODE_SHEET!$A$2:$G$153,3,FALSE)</f>
        <v>Agaricia</v>
      </c>
      <c r="J2215" t="str">
        <f>VLOOKUP(H2215,[1]CODE_SHEET!$A$2:$G$153,4,FALSE)</f>
        <v>agaricites</v>
      </c>
      <c r="K2215" s="1">
        <v>12</v>
      </c>
      <c r="L2215" s="1">
        <v>12</v>
      </c>
      <c r="M2215" s="1">
        <v>1</v>
      </c>
      <c r="N2215">
        <f t="shared" si="105"/>
        <v>37.699111843077517</v>
      </c>
      <c r="O2215">
        <v>10</v>
      </c>
      <c r="P2215" t="s">
        <v>29</v>
      </c>
      <c r="Q2215" t="s">
        <v>30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f t="shared" si="104"/>
        <v>0</v>
      </c>
      <c r="Y2215">
        <f t="shared" si="103"/>
        <v>37.699111843077517</v>
      </c>
    </row>
    <row r="2216" spans="1:25">
      <c r="A2216">
        <v>2021</v>
      </c>
      <c r="B2216" t="s">
        <v>88</v>
      </c>
      <c r="C2216">
        <v>30</v>
      </c>
      <c r="D2216" t="s">
        <v>82</v>
      </c>
      <c r="E2216">
        <v>38</v>
      </c>
      <c r="F2216">
        <v>1</v>
      </c>
      <c r="G2216" t="s">
        <v>27</v>
      </c>
      <c r="H2216" t="s">
        <v>31</v>
      </c>
      <c r="I2216" t="str">
        <f>VLOOKUP(H2216,[1]CODE_SHEET!$A$2:$G$153,3,FALSE)</f>
        <v>Agaricia</v>
      </c>
      <c r="J2216" t="str">
        <f>VLOOKUP(H2216,[1]CODE_SHEET!$A$2:$G$153,4,FALSE)</f>
        <v>agaricites</v>
      </c>
      <c r="K2216" s="1">
        <v>16</v>
      </c>
      <c r="L2216" s="1">
        <v>11</v>
      </c>
      <c r="M2216" s="1">
        <v>1</v>
      </c>
      <c r="N2216">
        <f t="shared" si="105"/>
        <v>42.411500823462205</v>
      </c>
      <c r="O2216">
        <v>10</v>
      </c>
      <c r="P2216" t="s">
        <v>29</v>
      </c>
      <c r="Q2216" t="s">
        <v>30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f t="shared" si="104"/>
        <v>0</v>
      </c>
      <c r="Y2216">
        <f t="shared" ref="Y2216:Y2279" si="106">N2216-X2216</f>
        <v>42.411500823462205</v>
      </c>
    </row>
    <row r="2217" spans="1:25">
      <c r="A2217">
        <v>2021</v>
      </c>
      <c r="B2217" t="s">
        <v>88</v>
      </c>
      <c r="C2217">
        <v>30</v>
      </c>
      <c r="D2217" t="s">
        <v>82</v>
      </c>
      <c r="E2217">
        <v>38</v>
      </c>
      <c r="F2217">
        <v>1</v>
      </c>
      <c r="G2217" t="s">
        <v>27</v>
      </c>
      <c r="H2217" t="s">
        <v>34</v>
      </c>
      <c r="I2217" t="str">
        <f>VLOOKUP(H2217,[1]CODE_SHEET!$A$2:$G$153,3,FALSE)</f>
        <v>Porites</v>
      </c>
      <c r="J2217" t="str">
        <f>VLOOKUP(H2217,[1]CODE_SHEET!$A$2:$G$153,4,FALSE)</f>
        <v>astreoides</v>
      </c>
      <c r="K2217" s="1">
        <v>26</v>
      </c>
      <c r="L2217" s="1">
        <v>16</v>
      </c>
      <c r="M2217" s="1">
        <v>4</v>
      </c>
      <c r="N2217">
        <f t="shared" si="105"/>
        <v>263.89378290154264</v>
      </c>
      <c r="O2217">
        <v>10</v>
      </c>
      <c r="P2217" t="s">
        <v>29</v>
      </c>
      <c r="Q2217" t="s">
        <v>30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f t="shared" si="104"/>
        <v>0</v>
      </c>
      <c r="Y2217">
        <f t="shared" si="106"/>
        <v>263.89378290154264</v>
      </c>
    </row>
    <row r="2218" spans="1:25">
      <c r="A2218">
        <v>2021</v>
      </c>
      <c r="B2218" t="s">
        <v>88</v>
      </c>
      <c r="C2218">
        <v>30</v>
      </c>
      <c r="D2218" t="s">
        <v>82</v>
      </c>
      <c r="E2218">
        <v>38</v>
      </c>
      <c r="F2218">
        <v>1</v>
      </c>
      <c r="G2218" t="s">
        <v>27</v>
      </c>
      <c r="H2218" t="s">
        <v>34</v>
      </c>
      <c r="I2218" t="str">
        <f>VLOOKUP(H2218,[1]CODE_SHEET!$A$2:$G$153,3,FALSE)</f>
        <v>Porites</v>
      </c>
      <c r="J2218" t="str">
        <f>VLOOKUP(H2218,[1]CODE_SHEET!$A$2:$G$153,4,FALSE)</f>
        <v>astreoides</v>
      </c>
      <c r="K2218" s="1">
        <v>5</v>
      </c>
      <c r="L2218" s="1">
        <v>4</v>
      </c>
      <c r="M2218" s="1">
        <v>5</v>
      </c>
      <c r="N2218">
        <f t="shared" si="105"/>
        <v>70.685834705770347</v>
      </c>
      <c r="O2218">
        <v>10</v>
      </c>
      <c r="P2218" t="s">
        <v>29</v>
      </c>
      <c r="Q2218" t="s">
        <v>30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f t="shared" si="104"/>
        <v>0</v>
      </c>
      <c r="Y2218">
        <f t="shared" si="106"/>
        <v>70.685834705770347</v>
      </c>
    </row>
    <row r="2219" spans="1:25">
      <c r="A2219">
        <v>2021</v>
      </c>
      <c r="B2219" t="s">
        <v>88</v>
      </c>
      <c r="C2219">
        <v>30</v>
      </c>
      <c r="D2219" t="s">
        <v>82</v>
      </c>
      <c r="E2219">
        <v>38</v>
      </c>
      <c r="F2219">
        <v>1</v>
      </c>
      <c r="G2219" t="s">
        <v>27</v>
      </c>
      <c r="H2219" t="s">
        <v>43</v>
      </c>
      <c r="I2219" t="str">
        <f>VLOOKUP(H2219,[1]CODE_SHEET!$A$2:$G$153,3,FALSE)</f>
        <v>Eusmilia</v>
      </c>
      <c r="J2219" t="str">
        <f>VLOOKUP(H2219,[1]CODE_SHEET!$A$2:$G$153,4,FALSE)</f>
        <v>fastigiata</v>
      </c>
      <c r="K2219" s="1">
        <v>10</v>
      </c>
      <c r="L2219" s="1">
        <v>7</v>
      </c>
      <c r="M2219" s="1">
        <v>5</v>
      </c>
      <c r="N2219">
        <f t="shared" si="105"/>
        <v>133.51768777756621</v>
      </c>
      <c r="O2219">
        <v>10</v>
      </c>
      <c r="P2219" t="s">
        <v>29</v>
      </c>
      <c r="Q2219" t="s">
        <v>30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f t="shared" si="104"/>
        <v>0</v>
      </c>
      <c r="Y2219">
        <f t="shared" si="106"/>
        <v>133.51768777756621</v>
      </c>
    </row>
    <row r="2220" spans="1:25">
      <c r="A2220">
        <v>2021</v>
      </c>
      <c r="B2220" t="s">
        <v>88</v>
      </c>
      <c r="C2220">
        <v>30</v>
      </c>
      <c r="D2220" t="s">
        <v>82</v>
      </c>
      <c r="E2220">
        <v>38</v>
      </c>
      <c r="F2220">
        <v>1</v>
      </c>
      <c r="G2220" t="s">
        <v>27</v>
      </c>
      <c r="H2220" t="s">
        <v>41</v>
      </c>
      <c r="I2220" t="str">
        <f>VLOOKUP(H2220,[1]CODE_SHEET!$A$2:$G$153,3,FALSE)</f>
        <v>Millepora</v>
      </c>
      <c r="J2220" t="str">
        <f>VLOOKUP(H2220,[1]CODE_SHEET!$A$2:$G$153,4,FALSE)</f>
        <v>alcicornis</v>
      </c>
      <c r="K2220" s="1">
        <v>15</v>
      </c>
      <c r="L2220" s="1">
        <v>2</v>
      </c>
      <c r="M2220" s="1">
        <v>11</v>
      </c>
      <c r="N2220">
        <f t="shared" si="105"/>
        <v>293.73891311064563</v>
      </c>
      <c r="O2220">
        <v>10</v>
      </c>
      <c r="P2220" t="s">
        <v>29</v>
      </c>
      <c r="Q2220" t="s">
        <v>30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f t="shared" si="104"/>
        <v>0</v>
      </c>
      <c r="Y2220">
        <f t="shared" si="106"/>
        <v>293.73891311064563</v>
      </c>
    </row>
    <row r="2221" spans="1:25">
      <c r="A2221">
        <v>2021</v>
      </c>
      <c r="B2221" t="s">
        <v>88</v>
      </c>
      <c r="C2221">
        <v>30</v>
      </c>
      <c r="D2221" t="s">
        <v>82</v>
      </c>
      <c r="E2221">
        <v>38</v>
      </c>
      <c r="F2221">
        <v>1</v>
      </c>
      <c r="G2221" t="s">
        <v>27</v>
      </c>
      <c r="H2221" t="s">
        <v>34</v>
      </c>
      <c r="I2221" t="str">
        <f>VLOOKUP(H2221,[1]CODE_SHEET!$A$2:$G$153,3,FALSE)</f>
        <v>Porites</v>
      </c>
      <c r="J2221" t="str">
        <f>VLOOKUP(H2221,[1]CODE_SHEET!$A$2:$G$153,4,FALSE)</f>
        <v>astreoides</v>
      </c>
      <c r="K2221" s="1">
        <v>12</v>
      </c>
      <c r="L2221" s="1">
        <v>10</v>
      </c>
      <c r="M2221" s="1">
        <v>1</v>
      </c>
      <c r="N2221">
        <f t="shared" si="105"/>
        <v>34.557519189487721</v>
      </c>
      <c r="O2221">
        <v>10</v>
      </c>
      <c r="P2221" t="s">
        <v>29</v>
      </c>
      <c r="Q2221" t="s">
        <v>30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f t="shared" si="104"/>
        <v>0</v>
      </c>
      <c r="Y2221">
        <f t="shared" si="106"/>
        <v>34.557519189487721</v>
      </c>
    </row>
    <row r="2222" spans="1:25">
      <c r="A2222">
        <v>2021</v>
      </c>
      <c r="B2222" t="s">
        <v>88</v>
      </c>
      <c r="C2222">
        <v>30</v>
      </c>
      <c r="D2222" t="s">
        <v>82</v>
      </c>
      <c r="E2222">
        <v>38</v>
      </c>
      <c r="F2222">
        <v>1</v>
      </c>
      <c r="G2222" t="s">
        <v>27</v>
      </c>
      <c r="H2222" t="s">
        <v>58</v>
      </c>
      <c r="I2222" t="str">
        <f>VLOOKUP(H2222,[1]CODE_SHEET!$A$2:$G$153,3,FALSE)</f>
        <v>Mycetophellia</v>
      </c>
      <c r="J2222" t="str">
        <f>VLOOKUP(H2222,[1]CODE_SHEET!$A$2:$G$153,4,FALSE)</f>
        <v>larmarckiana</v>
      </c>
      <c r="K2222" s="1">
        <v>18</v>
      </c>
      <c r="L2222" s="1">
        <v>10</v>
      </c>
      <c r="M2222" s="1">
        <v>3</v>
      </c>
      <c r="N2222">
        <f t="shared" si="105"/>
        <v>131.94689145077132</v>
      </c>
      <c r="O2222">
        <v>10</v>
      </c>
      <c r="P2222" t="s">
        <v>29</v>
      </c>
      <c r="Q2222" t="s">
        <v>30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f t="shared" si="104"/>
        <v>0</v>
      </c>
      <c r="Y2222">
        <f t="shared" si="106"/>
        <v>131.94689145077132</v>
      </c>
    </row>
    <row r="2223" spans="1:25">
      <c r="A2223">
        <v>2021</v>
      </c>
      <c r="B2223" t="s">
        <v>88</v>
      </c>
      <c r="C2223">
        <v>30</v>
      </c>
      <c r="D2223" t="s">
        <v>82</v>
      </c>
      <c r="E2223">
        <v>38</v>
      </c>
      <c r="F2223">
        <v>1</v>
      </c>
      <c r="G2223" t="s">
        <v>27</v>
      </c>
      <c r="H2223" t="s">
        <v>42</v>
      </c>
      <c r="I2223" t="str">
        <f>VLOOKUP(H2223,[1]CODE_SHEET!$A$2:$G$153,3,FALSE)</f>
        <v>Agaricia</v>
      </c>
      <c r="J2223" t="str">
        <f>VLOOKUP(H2223,[1]CODE_SHEET!$A$2:$G$153,4,FALSE)</f>
        <v>humilis</v>
      </c>
      <c r="K2223" s="1">
        <v>12</v>
      </c>
      <c r="L2223" s="1">
        <v>10</v>
      </c>
      <c r="M2223" s="1">
        <v>3</v>
      </c>
      <c r="N2223">
        <f t="shared" si="105"/>
        <v>103.67255756846316</v>
      </c>
      <c r="O2223">
        <v>10</v>
      </c>
      <c r="P2223" t="s">
        <v>29</v>
      </c>
      <c r="Q2223" t="s">
        <v>30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f t="shared" si="104"/>
        <v>0</v>
      </c>
      <c r="Y2223">
        <f t="shared" si="106"/>
        <v>103.67255756846316</v>
      </c>
    </row>
    <row r="2224" spans="1:25">
      <c r="A2224">
        <v>2021</v>
      </c>
      <c r="B2224" t="s">
        <v>88</v>
      </c>
      <c r="C2224">
        <v>30</v>
      </c>
      <c r="D2224" t="s">
        <v>82</v>
      </c>
      <c r="E2224">
        <v>38</v>
      </c>
      <c r="F2224">
        <v>1</v>
      </c>
      <c r="G2224" t="s">
        <v>27</v>
      </c>
      <c r="H2224" t="s">
        <v>31</v>
      </c>
      <c r="I2224" t="str">
        <f>VLOOKUP(H2224,[1]CODE_SHEET!$A$2:$G$153,3,FALSE)</f>
        <v>Agaricia</v>
      </c>
      <c r="J2224" t="str">
        <f>VLOOKUP(H2224,[1]CODE_SHEET!$A$2:$G$153,4,FALSE)</f>
        <v>agaricites</v>
      </c>
      <c r="K2224" s="1">
        <v>8</v>
      </c>
      <c r="L2224" s="1">
        <v>5</v>
      </c>
      <c r="M2224" s="1">
        <v>1</v>
      </c>
      <c r="N2224">
        <f t="shared" si="105"/>
        <v>20.420352248333657</v>
      </c>
      <c r="O2224">
        <v>10</v>
      </c>
      <c r="P2224" t="s">
        <v>29</v>
      </c>
      <c r="Q2224" t="s">
        <v>30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f t="shared" si="104"/>
        <v>0</v>
      </c>
      <c r="Y2224">
        <f t="shared" si="106"/>
        <v>20.420352248333657</v>
      </c>
    </row>
    <row r="2225" spans="1:25">
      <c r="A2225">
        <v>2021</v>
      </c>
      <c r="B2225" t="s">
        <v>88</v>
      </c>
      <c r="C2225">
        <v>30</v>
      </c>
      <c r="D2225" t="s">
        <v>82</v>
      </c>
      <c r="E2225">
        <v>38</v>
      </c>
      <c r="F2225">
        <v>1</v>
      </c>
      <c r="G2225" t="s">
        <v>27</v>
      </c>
      <c r="H2225" t="s">
        <v>31</v>
      </c>
      <c r="I2225" t="str">
        <f>VLOOKUP(H2225,[1]CODE_SHEET!$A$2:$G$153,3,FALSE)</f>
        <v>Agaricia</v>
      </c>
      <c r="J2225" t="str">
        <f>VLOOKUP(H2225,[1]CODE_SHEET!$A$2:$G$153,4,FALSE)</f>
        <v>agaricites</v>
      </c>
      <c r="K2225" s="1">
        <v>15</v>
      </c>
      <c r="L2225" s="1">
        <v>10</v>
      </c>
      <c r="M2225" s="1">
        <v>2</v>
      </c>
      <c r="N2225">
        <f t="shared" si="105"/>
        <v>78.539816339744817</v>
      </c>
      <c r="O2225">
        <v>10</v>
      </c>
      <c r="P2225" t="s">
        <v>29</v>
      </c>
      <c r="Q2225" t="s">
        <v>30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f t="shared" si="104"/>
        <v>0</v>
      </c>
      <c r="Y2225">
        <f t="shared" si="106"/>
        <v>78.539816339744817</v>
      </c>
    </row>
    <row r="2226" spans="1:25">
      <c r="A2226">
        <v>2021</v>
      </c>
      <c r="B2226" t="s">
        <v>88</v>
      </c>
      <c r="C2226">
        <v>30</v>
      </c>
      <c r="D2226" t="s">
        <v>82</v>
      </c>
      <c r="E2226">
        <v>38</v>
      </c>
      <c r="F2226">
        <v>1</v>
      </c>
      <c r="G2226" t="s">
        <v>27</v>
      </c>
      <c r="H2226" t="s">
        <v>34</v>
      </c>
      <c r="I2226" t="str">
        <f>VLOOKUP(H2226,[1]CODE_SHEET!$A$2:$G$153,3,FALSE)</f>
        <v>Porites</v>
      </c>
      <c r="J2226" t="str">
        <f>VLOOKUP(H2226,[1]CODE_SHEET!$A$2:$G$153,4,FALSE)</f>
        <v>astreoides</v>
      </c>
      <c r="K2226" s="1">
        <v>8</v>
      </c>
      <c r="L2226" s="1">
        <v>6</v>
      </c>
      <c r="M2226" s="1">
        <v>5</v>
      </c>
      <c r="N2226">
        <f t="shared" si="105"/>
        <v>109.95574287564276</v>
      </c>
      <c r="O2226">
        <v>10</v>
      </c>
      <c r="P2226" t="s">
        <v>29</v>
      </c>
      <c r="Q2226" t="s">
        <v>30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f t="shared" si="104"/>
        <v>0</v>
      </c>
      <c r="Y2226">
        <f t="shared" si="106"/>
        <v>109.95574287564276</v>
      </c>
    </row>
    <row r="2227" spans="1:25">
      <c r="A2227">
        <v>2021</v>
      </c>
      <c r="B2227" t="s">
        <v>88</v>
      </c>
      <c r="C2227">
        <v>30</v>
      </c>
      <c r="D2227" t="s">
        <v>82</v>
      </c>
      <c r="E2227">
        <v>38</v>
      </c>
      <c r="F2227">
        <v>1</v>
      </c>
      <c r="G2227" t="s">
        <v>27</v>
      </c>
      <c r="H2227" t="s">
        <v>32</v>
      </c>
      <c r="I2227" t="str">
        <f>VLOOKUP(H2227,[1]CODE_SHEET!$A$2:$G$153,3,FALSE)</f>
        <v>Porites</v>
      </c>
      <c r="J2227" t="str">
        <f>VLOOKUP(H2227,[1]CODE_SHEET!$A$2:$G$153,4,FALSE)</f>
        <v>porites</v>
      </c>
      <c r="K2227" s="1">
        <v>35</v>
      </c>
      <c r="L2227" s="1">
        <v>14</v>
      </c>
      <c r="M2227" s="1">
        <v>5</v>
      </c>
      <c r="N2227">
        <f t="shared" si="105"/>
        <v>384.84510006474966</v>
      </c>
      <c r="O2227">
        <v>10</v>
      </c>
      <c r="P2227" t="s">
        <v>29</v>
      </c>
      <c r="Q2227" t="s">
        <v>30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35</v>
      </c>
      <c r="X2227">
        <f t="shared" si="104"/>
        <v>134.69578502266236</v>
      </c>
      <c r="Y2227">
        <f t="shared" si="106"/>
        <v>250.1493150420873</v>
      </c>
    </row>
    <row r="2228" spans="1:25">
      <c r="A2228">
        <v>2021</v>
      </c>
      <c r="B2228" t="s">
        <v>88</v>
      </c>
      <c r="C2228">
        <v>30</v>
      </c>
      <c r="D2228" t="s">
        <v>82</v>
      </c>
      <c r="E2228">
        <v>38</v>
      </c>
      <c r="F2228">
        <v>1</v>
      </c>
      <c r="G2228" t="s">
        <v>27</v>
      </c>
      <c r="H2228" t="s">
        <v>40</v>
      </c>
      <c r="I2228" t="str">
        <f>VLOOKUP(H2228,[1]CODE_SHEET!$A$2:$G$153,3,FALSE)</f>
        <v>Siderastrea</v>
      </c>
      <c r="J2228" t="str">
        <f>VLOOKUP(H2228,[1]CODE_SHEET!$A$2:$G$153,4,FALSE)</f>
        <v>siderea</v>
      </c>
      <c r="K2228" s="1">
        <v>25</v>
      </c>
      <c r="L2228" s="1">
        <v>25</v>
      </c>
      <c r="M2228" s="1">
        <v>21</v>
      </c>
      <c r="N2228">
        <f t="shared" si="105"/>
        <v>1649.3361431346414</v>
      </c>
      <c r="O2228">
        <v>10</v>
      </c>
      <c r="P2228" t="s">
        <v>29</v>
      </c>
      <c r="Q2228" t="s">
        <v>30</v>
      </c>
      <c r="R2228">
        <v>0</v>
      </c>
      <c r="S2228">
        <v>100</v>
      </c>
      <c r="T2228">
        <v>0</v>
      </c>
      <c r="U2228">
        <v>0</v>
      </c>
      <c r="V2228">
        <v>0</v>
      </c>
      <c r="W2228">
        <v>0</v>
      </c>
      <c r="X2228">
        <f t="shared" si="104"/>
        <v>0</v>
      </c>
      <c r="Y2228">
        <f t="shared" si="106"/>
        <v>1649.3361431346414</v>
      </c>
    </row>
    <row r="2229" spans="1:25">
      <c r="A2229">
        <v>2021</v>
      </c>
      <c r="B2229" t="s">
        <v>88</v>
      </c>
      <c r="C2229">
        <v>30</v>
      </c>
      <c r="D2229" t="s">
        <v>82</v>
      </c>
      <c r="E2229">
        <v>38</v>
      </c>
      <c r="F2229">
        <v>1</v>
      </c>
      <c r="G2229" t="s">
        <v>27</v>
      </c>
      <c r="H2229" t="s">
        <v>38</v>
      </c>
      <c r="I2229" t="str">
        <f>VLOOKUP(H2229,[1]CODE_SHEET!$A$2:$G$153,3,FALSE)</f>
        <v>Orbicella</v>
      </c>
      <c r="J2229" t="str">
        <f>VLOOKUP(H2229,[1]CODE_SHEET!$A$2:$G$153,4,FALSE)</f>
        <v>faveolata</v>
      </c>
      <c r="K2229" s="1">
        <v>20</v>
      </c>
      <c r="L2229" s="1">
        <v>8</v>
      </c>
      <c r="M2229" s="1">
        <v>21</v>
      </c>
      <c r="N2229">
        <f t="shared" si="105"/>
        <v>923.62824015539923</v>
      </c>
      <c r="O2229">
        <v>10</v>
      </c>
      <c r="P2229" t="s">
        <v>29</v>
      </c>
      <c r="Q2229" t="s">
        <v>30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f t="shared" si="104"/>
        <v>0</v>
      </c>
      <c r="Y2229">
        <f t="shared" si="106"/>
        <v>923.62824015539923</v>
      </c>
    </row>
    <row r="2230" spans="1:25">
      <c r="A2230">
        <v>2021</v>
      </c>
      <c r="B2230" t="s">
        <v>88</v>
      </c>
      <c r="C2230">
        <v>30</v>
      </c>
      <c r="D2230" t="s">
        <v>82</v>
      </c>
      <c r="E2230">
        <v>38</v>
      </c>
      <c r="F2230">
        <v>1</v>
      </c>
      <c r="G2230" t="s">
        <v>27</v>
      </c>
      <c r="H2230" t="s">
        <v>33</v>
      </c>
      <c r="I2230" t="str">
        <f>VLOOKUP(H2230,[1]CODE_SHEET!$A$2:$G$153,3,FALSE)</f>
        <v>Orbicella</v>
      </c>
      <c r="J2230" t="str">
        <f>VLOOKUP(H2230,[1]CODE_SHEET!$A$2:$G$153,4,FALSE)</f>
        <v>annularis</v>
      </c>
      <c r="K2230" s="1">
        <v>50</v>
      </c>
      <c r="L2230" s="1">
        <v>35</v>
      </c>
      <c r="M2230" s="1">
        <v>61</v>
      </c>
      <c r="N2230">
        <f t="shared" si="105"/>
        <v>8144.5789544315385</v>
      </c>
      <c r="O2230">
        <v>10</v>
      </c>
      <c r="P2230" t="s">
        <v>29</v>
      </c>
      <c r="Q2230" t="s">
        <v>30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f t="shared" si="104"/>
        <v>0</v>
      </c>
      <c r="Y2230">
        <f t="shared" si="106"/>
        <v>8144.5789544315385</v>
      </c>
    </row>
    <row r="2231" spans="1:25">
      <c r="A2231">
        <v>2021</v>
      </c>
      <c r="B2231" t="s">
        <v>88</v>
      </c>
      <c r="C2231">
        <v>30</v>
      </c>
      <c r="D2231" t="s">
        <v>82</v>
      </c>
      <c r="E2231">
        <v>38</v>
      </c>
      <c r="F2231">
        <v>1</v>
      </c>
      <c r="G2231" t="s">
        <v>27</v>
      </c>
      <c r="H2231" t="s">
        <v>38</v>
      </c>
      <c r="I2231" t="str">
        <f>VLOOKUP(H2231,[1]CODE_SHEET!$A$2:$G$153,3,FALSE)</f>
        <v>Orbicella</v>
      </c>
      <c r="J2231" t="str">
        <f>VLOOKUP(H2231,[1]CODE_SHEET!$A$2:$G$153,4,FALSE)</f>
        <v>faveolata</v>
      </c>
      <c r="K2231" s="1">
        <v>35</v>
      </c>
      <c r="L2231" s="1">
        <v>25</v>
      </c>
      <c r="M2231" s="1">
        <v>31</v>
      </c>
      <c r="N2231">
        <f t="shared" si="105"/>
        <v>2921.6811678385075</v>
      </c>
      <c r="O2231">
        <v>10</v>
      </c>
      <c r="P2231" t="s">
        <v>29</v>
      </c>
      <c r="Q2231" t="s">
        <v>30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f t="shared" si="104"/>
        <v>0</v>
      </c>
      <c r="Y2231">
        <f t="shared" si="106"/>
        <v>2921.6811678385075</v>
      </c>
    </row>
    <row r="2232" spans="1:25">
      <c r="A2232">
        <v>2021</v>
      </c>
      <c r="B2232" t="s">
        <v>88</v>
      </c>
      <c r="C2232">
        <v>30</v>
      </c>
      <c r="D2232" t="s">
        <v>82</v>
      </c>
      <c r="E2232">
        <v>38</v>
      </c>
      <c r="F2232">
        <v>1</v>
      </c>
      <c r="G2232" t="s">
        <v>27</v>
      </c>
      <c r="H2232" t="s">
        <v>31</v>
      </c>
      <c r="I2232" t="str">
        <f>VLOOKUP(H2232,[1]CODE_SHEET!$A$2:$G$153,3,FALSE)</f>
        <v>Agaricia</v>
      </c>
      <c r="J2232" t="str">
        <f>VLOOKUP(H2232,[1]CODE_SHEET!$A$2:$G$153,4,FALSE)</f>
        <v>agaricites</v>
      </c>
      <c r="K2232" s="1">
        <v>14</v>
      </c>
      <c r="L2232" s="1">
        <v>14</v>
      </c>
      <c r="M2232" s="1">
        <v>2</v>
      </c>
      <c r="N2232">
        <f t="shared" si="105"/>
        <v>87.964594300514207</v>
      </c>
      <c r="O2232">
        <v>10</v>
      </c>
      <c r="P2232" t="s">
        <v>29</v>
      </c>
      <c r="Q2232" t="s">
        <v>30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f t="shared" si="104"/>
        <v>0</v>
      </c>
      <c r="Y2232">
        <f t="shared" si="106"/>
        <v>87.964594300514207</v>
      </c>
    </row>
    <row r="2233" spans="1:25">
      <c r="A2233">
        <v>2021</v>
      </c>
      <c r="B2233" t="s">
        <v>88</v>
      </c>
      <c r="C2233">
        <v>30</v>
      </c>
      <c r="D2233" t="s">
        <v>82</v>
      </c>
      <c r="E2233">
        <v>38</v>
      </c>
      <c r="F2233">
        <v>1</v>
      </c>
      <c r="G2233" t="s">
        <v>27</v>
      </c>
      <c r="H2233" t="s">
        <v>31</v>
      </c>
      <c r="I2233" t="str">
        <f>VLOOKUP(H2233,[1]CODE_SHEET!$A$2:$G$153,3,FALSE)</f>
        <v>Agaricia</v>
      </c>
      <c r="J2233" t="str">
        <f>VLOOKUP(H2233,[1]CODE_SHEET!$A$2:$G$153,4,FALSE)</f>
        <v>agaricites</v>
      </c>
      <c r="K2233" s="1">
        <v>19</v>
      </c>
      <c r="L2233" s="1">
        <v>13</v>
      </c>
      <c r="M2233" s="1">
        <v>2</v>
      </c>
      <c r="N2233">
        <f t="shared" si="105"/>
        <v>100.53096491487338</v>
      </c>
      <c r="O2233">
        <v>10</v>
      </c>
      <c r="P2233" t="s">
        <v>29</v>
      </c>
      <c r="Q2233" t="s">
        <v>30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f t="shared" si="104"/>
        <v>0</v>
      </c>
      <c r="Y2233">
        <f t="shared" si="106"/>
        <v>100.53096491487338</v>
      </c>
    </row>
    <row r="2234" spans="1:25">
      <c r="A2234">
        <v>2021</v>
      </c>
      <c r="B2234" t="s">
        <v>88</v>
      </c>
      <c r="C2234">
        <v>30</v>
      </c>
      <c r="D2234" t="s">
        <v>82</v>
      </c>
      <c r="E2234">
        <v>38</v>
      </c>
      <c r="F2234">
        <v>1</v>
      </c>
      <c r="G2234" t="s">
        <v>27</v>
      </c>
      <c r="H2234" t="s">
        <v>34</v>
      </c>
      <c r="I2234" t="str">
        <f>VLOOKUP(H2234,[1]CODE_SHEET!$A$2:$G$153,3,FALSE)</f>
        <v>Porites</v>
      </c>
      <c r="J2234" t="str">
        <f>VLOOKUP(H2234,[1]CODE_SHEET!$A$2:$G$153,4,FALSE)</f>
        <v>astreoides</v>
      </c>
      <c r="K2234" s="1">
        <v>7</v>
      </c>
      <c r="L2234" s="1">
        <v>5</v>
      </c>
      <c r="M2234" s="1">
        <v>3</v>
      </c>
      <c r="N2234">
        <f t="shared" si="105"/>
        <v>56.548667764616276</v>
      </c>
      <c r="O2234">
        <v>10</v>
      </c>
      <c r="P2234" t="s">
        <v>29</v>
      </c>
      <c r="Q2234" t="s">
        <v>30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f t="shared" si="104"/>
        <v>0</v>
      </c>
      <c r="Y2234">
        <f t="shared" si="106"/>
        <v>56.548667764616276</v>
      </c>
    </row>
    <row r="2235" spans="1:25">
      <c r="A2235">
        <v>2021</v>
      </c>
      <c r="B2235" t="s">
        <v>88</v>
      </c>
      <c r="C2235">
        <v>30</v>
      </c>
      <c r="D2235" t="s">
        <v>82</v>
      </c>
      <c r="E2235">
        <v>38</v>
      </c>
      <c r="F2235">
        <v>1</v>
      </c>
      <c r="G2235" t="s">
        <v>27</v>
      </c>
      <c r="H2235" t="s">
        <v>40</v>
      </c>
      <c r="I2235" t="str">
        <f>VLOOKUP(H2235,[1]CODE_SHEET!$A$2:$G$153,3,FALSE)</f>
        <v>Siderastrea</v>
      </c>
      <c r="J2235" t="str">
        <f>VLOOKUP(H2235,[1]CODE_SHEET!$A$2:$G$153,4,FALSE)</f>
        <v>siderea</v>
      </c>
      <c r="K2235" s="1">
        <v>10</v>
      </c>
      <c r="L2235" s="1">
        <v>4</v>
      </c>
      <c r="M2235" s="1">
        <v>1</v>
      </c>
      <c r="N2235">
        <f t="shared" si="105"/>
        <v>21.991148575128552</v>
      </c>
      <c r="O2235">
        <v>10</v>
      </c>
      <c r="P2235" t="s">
        <v>29</v>
      </c>
      <c r="Q2235" t="s">
        <v>30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f t="shared" si="104"/>
        <v>0</v>
      </c>
      <c r="Y2235">
        <f t="shared" si="106"/>
        <v>21.991148575128552</v>
      </c>
    </row>
    <row r="2236" spans="1:25">
      <c r="A2236">
        <v>2021</v>
      </c>
      <c r="B2236" t="s">
        <v>88</v>
      </c>
      <c r="C2236">
        <v>30</v>
      </c>
      <c r="D2236" t="s">
        <v>82</v>
      </c>
      <c r="E2236">
        <v>38</v>
      </c>
      <c r="F2236">
        <v>1</v>
      </c>
      <c r="G2236" t="s">
        <v>27</v>
      </c>
      <c r="H2236" t="s">
        <v>34</v>
      </c>
      <c r="I2236" t="str">
        <f>VLOOKUP(H2236,[1]CODE_SHEET!$A$2:$G$153,3,FALSE)</f>
        <v>Porites</v>
      </c>
      <c r="J2236" t="str">
        <f>VLOOKUP(H2236,[1]CODE_SHEET!$A$2:$G$153,4,FALSE)</f>
        <v>astreoides</v>
      </c>
      <c r="K2236" s="1">
        <v>7</v>
      </c>
      <c r="L2236" s="1">
        <v>4</v>
      </c>
      <c r="M2236" s="1">
        <v>1</v>
      </c>
      <c r="N2236">
        <f t="shared" si="105"/>
        <v>17.27875959474386</v>
      </c>
      <c r="O2236">
        <v>10</v>
      </c>
      <c r="P2236" t="s">
        <v>29</v>
      </c>
      <c r="Q2236" t="s">
        <v>30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f t="shared" si="104"/>
        <v>0</v>
      </c>
      <c r="Y2236">
        <f t="shared" si="106"/>
        <v>17.27875959474386</v>
      </c>
    </row>
    <row r="2237" spans="1:25">
      <c r="A2237">
        <v>2021</v>
      </c>
      <c r="B2237" t="s">
        <v>88</v>
      </c>
      <c r="C2237">
        <v>30</v>
      </c>
      <c r="D2237" t="s">
        <v>82</v>
      </c>
      <c r="E2237">
        <v>38</v>
      </c>
      <c r="F2237">
        <v>1</v>
      </c>
      <c r="G2237" t="s">
        <v>27</v>
      </c>
      <c r="H2237" t="s">
        <v>31</v>
      </c>
      <c r="I2237" t="str">
        <f>VLOOKUP(H2237,[1]CODE_SHEET!$A$2:$G$153,3,FALSE)</f>
        <v>Agaricia</v>
      </c>
      <c r="J2237" t="str">
        <f>VLOOKUP(H2237,[1]CODE_SHEET!$A$2:$G$153,4,FALSE)</f>
        <v>agaricites</v>
      </c>
      <c r="K2237" s="1">
        <v>6</v>
      </c>
      <c r="L2237" s="1">
        <v>6</v>
      </c>
      <c r="M2237" s="1">
        <v>1</v>
      </c>
      <c r="N2237">
        <f t="shared" si="105"/>
        <v>18.849555921538759</v>
      </c>
      <c r="O2237">
        <v>10</v>
      </c>
      <c r="P2237" t="s">
        <v>29</v>
      </c>
      <c r="Q2237" t="s">
        <v>30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f t="shared" si="104"/>
        <v>0</v>
      </c>
      <c r="Y2237">
        <f t="shared" si="106"/>
        <v>18.849555921538759</v>
      </c>
    </row>
    <row r="2238" spans="1:25">
      <c r="A2238">
        <v>2021</v>
      </c>
      <c r="B2238" t="s">
        <v>88</v>
      </c>
      <c r="C2238">
        <v>30</v>
      </c>
      <c r="D2238" t="s">
        <v>82</v>
      </c>
      <c r="E2238">
        <v>38</v>
      </c>
      <c r="F2238">
        <v>1</v>
      </c>
      <c r="G2238" t="s">
        <v>27</v>
      </c>
      <c r="H2238" t="s">
        <v>53</v>
      </c>
      <c r="I2238" t="str">
        <f>VLOOKUP(H2238,[1]CODE_SHEET!$A$2:$G$153,3,FALSE)</f>
        <v>Siderastrea</v>
      </c>
      <c r="J2238" t="str">
        <f>VLOOKUP(H2238,[1]CODE_SHEET!$A$2:$G$153,4,FALSE)</f>
        <v>radians</v>
      </c>
      <c r="K2238" s="1">
        <v>5</v>
      </c>
      <c r="L2238" s="1">
        <v>4</v>
      </c>
      <c r="M2238" s="1">
        <v>1</v>
      </c>
      <c r="N2238">
        <f t="shared" si="105"/>
        <v>14.137166941154069</v>
      </c>
      <c r="O2238">
        <v>10</v>
      </c>
      <c r="P2238" t="s">
        <v>29</v>
      </c>
      <c r="Q2238" t="s">
        <v>30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f t="shared" si="104"/>
        <v>0</v>
      </c>
      <c r="Y2238">
        <f t="shared" si="106"/>
        <v>14.137166941154069</v>
      </c>
    </row>
    <row r="2239" spans="1:25">
      <c r="A2239">
        <v>2021</v>
      </c>
      <c r="B2239" t="s">
        <v>88</v>
      </c>
      <c r="C2239">
        <v>30</v>
      </c>
      <c r="D2239" t="s">
        <v>82</v>
      </c>
      <c r="E2239">
        <v>38</v>
      </c>
      <c r="F2239">
        <v>1</v>
      </c>
      <c r="G2239" t="s">
        <v>27</v>
      </c>
      <c r="H2239" t="s">
        <v>53</v>
      </c>
      <c r="I2239" t="str">
        <f>VLOOKUP(H2239,[1]CODE_SHEET!$A$2:$G$153,3,FALSE)</f>
        <v>Siderastrea</v>
      </c>
      <c r="J2239" t="str">
        <f>VLOOKUP(H2239,[1]CODE_SHEET!$A$2:$G$153,4,FALSE)</f>
        <v>radians</v>
      </c>
      <c r="K2239" s="1">
        <v>5</v>
      </c>
      <c r="L2239" s="1">
        <v>5</v>
      </c>
      <c r="M2239" s="1">
        <v>1</v>
      </c>
      <c r="N2239">
        <f t="shared" si="105"/>
        <v>15.707963267948966</v>
      </c>
      <c r="O2239">
        <v>10</v>
      </c>
      <c r="P2239" t="s">
        <v>29</v>
      </c>
      <c r="Q2239" t="s">
        <v>30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f t="shared" ref="X2239:X2302" si="107">SUM(U2239:W2239)/100*N2239</f>
        <v>0</v>
      </c>
      <c r="Y2239">
        <f t="shared" si="106"/>
        <v>15.707963267948966</v>
      </c>
    </row>
    <row r="2240" spans="1:25">
      <c r="A2240">
        <v>2021</v>
      </c>
      <c r="B2240" t="s">
        <v>88</v>
      </c>
      <c r="C2240">
        <v>30</v>
      </c>
      <c r="D2240" t="s">
        <v>82</v>
      </c>
      <c r="E2240">
        <v>38</v>
      </c>
      <c r="F2240">
        <v>1</v>
      </c>
      <c r="G2240" t="s">
        <v>27</v>
      </c>
      <c r="H2240" t="s">
        <v>40</v>
      </c>
      <c r="I2240" t="str">
        <f>VLOOKUP(H2240,[1]CODE_SHEET!$A$2:$G$153,3,FALSE)</f>
        <v>Siderastrea</v>
      </c>
      <c r="J2240" t="str">
        <f>VLOOKUP(H2240,[1]CODE_SHEET!$A$2:$G$153,4,FALSE)</f>
        <v>siderea</v>
      </c>
      <c r="K2240" s="1">
        <v>20</v>
      </c>
      <c r="L2240" s="1">
        <v>10</v>
      </c>
      <c r="M2240" s="1">
        <v>5</v>
      </c>
      <c r="N2240">
        <f t="shared" si="105"/>
        <v>235.61944901923448</v>
      </c>
      <c r="O2240">
        <v>10</v>
      </c>
      <c r="P2240" t="s">
        <v>29</v>
      </c>
      <c r="Q2240" t="s">
        <v>30</v>
      </c>
      <c r="R2240">
        <v>100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f t="shared" si="107"/>
        <v>0</v>
      </c>
      <c r="Y2240">
        <f t="shared" si="106"/>
        <v>235.61944901923448</v>
      </c>
    </row>
    <row r="2241" spans="1:25">
      <c r="A2241">
        <v>2021</v>
      </c>
      <c r="B2241" t="s">
        <v>88</v>
      </c>
      <c r="C2241">
        <v>30</v>
      </c>
      <c r="D2241" t="s">
        <v>82</v>
      </c>
      <c r="E2241">
        <v>38</v>
      </c>
      <c r="F2241">
        <v>1</v>
      </c>
      <c r="G2241" t="s">
        <v>27</v>
      </c>
      <c r="H2241" t="s">
        <v>32</v>
      </c>
      <c r="I2241" t="str">
        <f>VLOOKUP(H2241,[1]CODE_SHEET!$A$2:$G$153,3,FALSE)</f>
        <v>Porites</v>
      </c>
      <c r="J2241" t="str">
        <f>VLOOKUP(H2241,[1]CODE_SHEET!$A$2:$G$153,4,FALSE)</f>
        <v>porites</v>
      </c>
      <c r="K2241" s="1">
        <v>20</v>
      </c>
      <c r="L2241" s="1">
        <v>5</v>
      </c>
      <c r="M2241" s="1">
        <v>8</v>
      </c>
      <c r="N2241">
        <f t="shared" si="105"/>
        <v>314.15926535897933</v>
      </c>
      <c r="O2241">
        <v>10</v>
      </c>
      <c r="P2241" t="s">
        <v>29</v>
      </c>
      <c r="Q2241" t="s">
        <v>30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10</v>
      </c>
      <c r="X2241">
        <f t="shared" si="107"/>
        <v>31.415926535897935</v>
      </c>
      <c r="Y2241">
        <f t="shared" si="106"/>
        <v>282.74333882308139</v>
      </c>
    </row>
    <row r="2242" spans="1:25">
      <c r="A2242">
        <v>2021</v>
      </c>
      <c r="B2242" t="s">
        <v>88</v>
      </c>
      <c r="C2242">
        <v>30</v>
      </c>
      <c r="D2242" t="s">
        <v>82</v>
      </c>
      <c r="E2242">
        <v>38</v>
      </c>
      <c r="F2242">
        <v>1</v>
      </c>
      <c r="G2242" t="s">
        <v>27</v>
      </c>
      <c r="H2242" t="s">
        <v>31</v>
      </c>
      <c r="I2242" t="str">
        <f>VLOOKUP(H2242,[1]CODE_SHEET!$A$2:$G$153,3,FALSE)</f>
        <v>Agaricia</v>
      </c>
      <c r="J2242" t="str">
        <f>VLOOKUP(H2242,[1]CODE_SHEET!$A$2:$G$153,4,FALSE)</f>
        <v>agaricites</v>
      </c>
      <c r="K2242" s="1">
        <v>15</v>
      </c>
      <c r="L2242" s="1">
        <v>8</v>
      </c>
      <c r="M2242" s="1">
        <v>2</v>
      </c>
      <c r="N2242">
        <f t="shared" si="105"/>
        <v>72.256631032565238</v>
      </c>
      <c r="O2242">
        <v>10</v>
      </c>
      <c r="P2242" t="s">
        <v>29</v>
      </c>
      <c r="Q2242" t="s">
        <v>30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f t="shared" si="107"/>
        <v>0</v>
      </c>
      <c r="Y2242">
        <f t="shared" si="106"/>
        <v>72.256631032565238</v>
      </c>
    </row>
    <row r="2243" spans="1:25">
      <c r="A2243">
        <v>2021</v>
      </c>
      <c r="B2243" t="s">
        <v>88</v>
      </c>
      <c r="C2243">
        <v>30</v>
      </c>
      <c r="D2243" t="s">
        <v>82</v>
      </c>
      <c r="E2243">
        <v>38</v>
      </c>
      <c r="F2243">
        <v>1</v>
      </c>
      <c r="G2243" t="s">
        <v>27</v>
      </c>
      <c r="H2243" t="s">
        <v>31</v>
      </c>
      <c r="I2243" t="str">
        <f>VLOOKUP(H2243,[1]CODE_SHEET!$A$2:$G$153,3,FALSE)</f>
        <v>Agaricia</v>
      </c>
      <c r="J2243" t="str">
        <f>VLOOKUP(H2243,[1]CODE_SHEET!$A$2:$G$153,4,FALSE)</f>
        <v>agaricites</v>
      </c>
      <c r="K2243" s="1">
        <v>20</v>
      </c>
      <c r="L2243" s="1">
        <v>8</v>
      </c>
      <c r="M2243" s="1">
        <v>1</v>
      </c>
      <c r="N2243">
        <f t="shared" ref="N2243:N2306" si="108">PI()*(K2243/2)*M2243+PI()*(L2243/2)*M2243</f>
        <v>43.982297150257104</v>
      </c>
      <c r="O2243">
        <v>10</v>
      </c>
      <c r="P2243" t="s">
        <v>29</v>
      </c>
      <c r="Q2243" t="s">
        <v>30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f t="shared" si="107"/>
        <v>0</v>
      </c>
      <c r="Y2243">
        <f t="shared" si="106"/>
        <v>43.982297150257104</v>
      </c>
    </row>
    <row r="2244" spans="1:25">
      <c r="A2244">
        <v>2021</v>
      </c>
      <c r="B2244" t="s">
        <v>88</v>
      </c>
      <c r="C2244">
        <v>30</v>
      </c>
      <c r="D2244" t="s">
        <v>82</v>
      </c>
      <c r="E2244">
        <v>38</v>
      </c>
      <c r="F2244">
        <v>1</v>
      </c>
      <c r="G2244" t="s">
        <v>27</v>
      </c>
      <c r="H2244" t="s">
        <v>55</v>
      </c>
      <c r="I2244" t="str">
        <f>VLOOKUP(H2244,[1]CODE_SHEET!$A$2:$G$153,3,FALSE)</f>
        <v>Orbicella</v>
      </c>
      <c r="J2244" t="str">
        <f>VLOOKUP(H2244,[1]CODE_SHEET!$A$2:$G$153,4,FALSE)</f>
        <v>franksi</v>
      </c>
      <c r="K2244" s="1">
        <v>10</v>
      </c>
      <c r="L2244" s="1">
        <v>14</v>
      </c>
      <c r="M2244" s="1">
        <v>7</v>
      </c>
      <c r="N2244">
        <f t="shared" si="108"/>
        <v>263.89378290154264</v>
      </c>
      <c r="O2244">
        <v>10</v>
      </c>
      <c r="P2244" t="s">
        <v>29</v>
      </c>
      <c r="Q2244" t="s">
        <v>30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f t="shared" si="107"/>
        <v>0</v>
      </c>
      <c r="Y2244">
        <f t="shared" si="106"/>
        <v>263.89378290154264</v>
      </c>
    </row>
    <row r="2245" spans="1:25">
      <c r="A2245">
        <v>2021</v>
      </c>
      <c r="B2245" t="s">
        <v>88</v>
      </c>
      <c r="C2245">
        <v>30</v>
      </c>
      <c r="D2245" t="s">
        <v>82</v>
      </c>
      <c r="E2245">
        <v>38</v>
      </c>
      <c r="F2245">
        <v>1</v>
      </c>
      <c r="G2245" t="s">
        <v>27</v>
      </c>
      <c r="H2245" t="s">
        <v>31</v>
      </c>
      <c r="I2245" t="str">
        <f>VLOOKUP(H2245,[1]CODE_SHEET!$A$2:$G$153,3,FALSE)</f>
        <v>Agaricia</v>
      </c>
      <c r="J2245" t="str">
        <f>VLOOKUP(H2245,[1]CODE_SHEET!$A$2:$G$153,4,FALSE)</f>
        <v>agaricites</v>
      </c>
      <c r="K2245" s="1">
        <v>16</v>
      </c>
      <c r="L2245" s="1">
        <v>10</v>
      </c>
      <c r="M2245" s="1">
        <v>12</v>
      </c>
      <c r="N2245">
        <f t="shared" si="108"/>
        <v>490.08845396000771</v>
      </c>
      <c r="O2245">
        <v>10</v>
      </c>
      <c r="P2245" t="s">
        <v>47</v>
      </c>
      <c r="Q2245" t="s">
        <v>85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30</v>
      </c>
      <c r="X2245">
        <f t="shared" si="107"/>
        <v>147.0265361880023</v>
      </c>
      <c r="Y2245">
        <f t="shared" si="106"/>
        <v>343.06191777200542</v>
      </c>
    </row>
    <row r="2246" spans="1:25">
      <c r="A2246">
        <v>2021</v>
      </c>
      <c r="B2246" t="s">
        <v>88</v>
      </c>
      <c r="C2246">
        <v>30</v>
      </c>
      <c r="D2246" t="s">
        <v>82</v>
      </c>
      <c r="E2246">
        <v>38</v>
      </c>
      <c r="F2246">
        <v>1</v>
      </c>
      <c r="G2246" t="s">
        <v>27</v>
      </c>
      <c r="H2246" t="s">
        <v>32</v>
      </c>
      <c r="I2246" t="str">
        <f>VLOOKUP(H2246,[1]CODE_SHEET!$A$2:$G$153,3,FALSE)</f>
        <v>Porites</v>
      </c>
      <c r="J2246" t="str">
        <f>VLOOKUP(H2246,[1]CODE_SHEET!$A$2:$G$153,4,FALSE)</f>
        <v>porites</v>
      </c>
      <c r="K2246" s="1">
        <v>12</v>
      </c>
      <c r="L2246" s="1">
        <v>6</v>
      </c>
      <c r="M2246" s="1">
        <v>5</v>
      </c>
      <c r="N2246">
        <f t="shared" si="108"/>
        <v>141.37166941154067</v>
      </c>
      <c r="O2246">
        <v>10</v>
      </c>
      <c r="P2246" t="s">
        <v>29</v>
      </c>
      <c r="Q2246" t="s">
        <v>30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f t="shared" si="107"/>
        <v>0</v>
      </c>
      <c r="Y2246">
        <f t="shared" si="106"/>
        <v>141.37166941154067</v>
      </c>
    </row>
    <row r="2247" spans="1:25">
      <c r="A2247">
        <v>2021</v>
      </c>
      <c r="B2247" t="s">
        <v>88</v>
      </c>
      <c r="C2247">
        <v>30</v>
      </c>
      <c r="D2247" t="s">
        <v>82</v>
      </c>
      <c r="E2247">
        <v>38</v>
      </c>
      <c r="F2247">
        <v>1</v>
      </c>
      <c r="G2247" t="s">
        <v>27</v>
      </c>
      <c r="H2247" t="s">
        <v>34</v>
      </c>
      <c r="I2247" t="str">
        <f>VLOOKUP(H2247,[1]CODE_SHEET!$A$2:$G$153,3,FALSE)</f>
        <v>Porites</v>
      </c>
      <c r="J2247" t="str">
        <f>VLOOKUP(H2247,[1]CODE_SHEET!$A$2:$G$153,4,FALSE)</f>
        <v>astreoides</v>
      </c>
      <c r="K2247" s="1">
        <v>9</v>
      </c>
      <c r="L2247" s="1">
        <v>7</v>
      </c>
      <c r="M2247" s="1">
        <v>2</v>
      </c>
      <c r="N2247">
        <f t="shared" si="108"/>
        <v>50.26548245743669</v>
      </c>
      <c r="O2247">
        <v>10</v>
      </c>
      <c r="P2247" t="s">
        <v>29</v>
      </c>
      <c r="Q2247" t="s">
        <v>30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f t="shared" si="107"/>
        <v>0</v>
      </c>
      <c r="Y2247">
        <f t="shared" si="106"/>
        <v>50.26548245743669</v>
      </c>
    </row>
    <row r="2248" spans="1:25">
      <c r="A2248">
        <v>2021</v>
      </c>
      <c r="B2248" t="s">
        <v>88</v>
      </c>
      <c r="C2248">
        <v>30</v>
      </c>
      <c r="D2248" t="s">
        <v>82</v>
      </c>
      <c r="E2248">
        <v>38</v>
      </c>
      <c r="F2248">
        <v>1</v>
      </c>
      <c r="G2248" t="s">
        <v>27</v>
      </c>
      <c r="H2248" t="s">
        <v>31</v>
      </c>
      <c r="I2248" t="str">
        <f>VLOOKUP(H2248,[1]CODE_SHEET!$A$2:$G$153,3,FALSE)</f>
        <v>Agaricia</v>
      </c>
      <c r="J2248" t="str">
        <f>VLOOKUP(H2248,[1]CODE_SHEET!$A$2:$G$153,4,FALSE)</f>
        <v>agaricites</v>
      </c>
      <c r="K2248" s="1">
        <v>30</v>
      </c>
      <c r="L2248" s="1">
        <v>18</v>
      </c>
      <c r="M2248" s="1">
        <v>11</v>
      </c>
      <c r="N2248">
        <f t="shared" si="108"/>
        <v>829.3804605477053</v>
      </c>
      <c r="O2248">
        <v>10</v>
      </c>
      <c r="P2248" t="s">
        <v>47</v>
      </c>
      <c r="Q2248" t="s">
        <v>85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60</v>
      </c>
      <c r="X2248">
        <f t="shared" si="107"/>
        <v>497.62827632862314</v>
      </c>
      <c r="Y2248">
        <f t="shared" si="106"/>
        <v>331.75218421908215</v>
      </c>
    </row>
    <row r="2249" spans="1:25">
      <c r="A2249">
        <v>2021</v>
      </c>
      <c r="B2249" t="s">
        <v>88</v>
      </c>
      <c r="C2249">
        <v>30</v>
      </c>
      <c r="D2249" t="s">
        <v>82</v>
      </c>
      <c r="E2249">
        <v>38</v>
      </c>
      <c r="F2249">
        <v>1</v>
      </c>
      <c r="G2249" t="s">
        <v>27</v>
      </c>
      <c r="H2249" t="s">
        <v>55</v>
      </c>
      <c r="I2249" t="str">
        <f>VLOOKUP(H2249,[1]CODE_SHEET!$A$2:$G$153,3,FALSE)</f>
        <v>Orbicella</v>
      </c>
      <c r="J2249" t="str">
        <f>VLOOKUP(H2249,[1]CODE_SHEET!$A$2:$G$153,4,FALSE)</f>
        <v>franksi</v>
      </c>
      <c r="K2249" s="1">
        <v>30</v>
      </c>
      <c r="L2249" s="1">
        <v>36</v>
      </c>
      <c r="M2249" s="1">
        <v>25</v>
      </c>
      <c r="N2249">
        <f t="shared" si="108"/>
        <v>2591.8139392115791</v>
      </c>
      <c r="O2249">
        <v>10</v>
      </c>
      <c r="P2249" t="s">
        <v>29</v>
      </c>
      <c r="Q2249" t="s">
        <v>30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25</v>
      </c>
      <c r="X2249">
        <f t="shared" si="107"/>
        <v>647.95348480289476</v>
      </c>
      <c r="Y2249">
        <f t="shared" si="106"/>
        <v>1943.8604544086843</v>
      </c>
    </row>
    <row r="2250" spans="1:25">
      <c r="A2250">
        <v>2021</v>
      </c>
      <c r="B2250" t="s">
        <v>88</v>
      </c>
      <c r="C2250">
        <v>30</v>
      </c>
      <c r="D2250" t="s">
        <v>82</v>
      </c>
      <c r="E2250">
        <v>38</v>
      </c>
      <c r="F2250">
        <v>1</v>
      </c>
      <c r="G2250" t="s">
        <v>27</v>
      </c>
      <c r="H2250" t="s">
        <v>40</v>
      </c>
      <c r="I2250" t="str">
        <f>VLOOKUP(H2250,[1]CODE_SHEET!$A$2:$G$153,3,FALSE)</f>
        <v>Siderastrea</v>
      </c>
      <c r="J2250" t="str">
        <f>VLOOKUP(H2250,[1]CODE_SHEET!$A$2:$G$153,4,FALSE)</f>
        <v>siderea</v>
      </c>
      <c r="K2250" s="1">
        <v>6</v>
      </c>
      <c r="L2250" s="1">
        <v>6</v>
      </c>
      <c r="M2250" s="1">
        <v>3</v>
      </c>
      <c r="N2250">
        <f t="shared" si="108"/>
        <v>56.548667764616276</v>
      </c>
      <c r="O2250">
        <v>10</v>
      </c>
      <c r="P2250" t="s">
        <v>29</v>
      </c>
      <c r="Q2250" t="s">
        <v>30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f t="shared" si="107"/>
        <v>0</v>
      </c>
      <c r="Y2250">
        <f t="shared" si="106"/>
        <v>56.548667764616276</v>
      </c>
    </row>
    <row r="2251" spans="1:25">
      <c r="A2251">
        <v>2021</v>
      </c>
      <c r="B2251" t="s">
        <v>88</v>
      </c>
      <c r="C2251">
        <v>30</v>
      </c>
      <c r="D2251" t="s">
        <v>82</v>
      </c>
      <c r="E2251">
        <v>38</v>
      </c>
      <c r="F2251">
        <v>1</v>
      </c>
      <c r="G2251" t="s">
        <v>27</v>
      </c>
      <c r="H2251" t="s">
        <v>38</v>
      </c>
      <c r="I2251" t="str">
        <f>VLOOKUP(H2251,[1]CODE_SHEET!$A$2:$G$153,3,FALSE)</f>
        <v>Orbicella</v>
      </c>
      <c r="J2251" t="str">
        <f>VLOOKUP(H2251,[1]CODE_SHEET!$A$2:$G$153,4,FALSE)</f>
        <v>faveolata</v>
      </c>
      <c r="K2251" s="1">
        <v>12</v>
      </c>
      <c r="L2251" s="1">
        <v>10</v>
      </c>
      <c r="M2251" s="1">
        <v>7</v>
      </c>
      <c r="N2251">
        <f t="shared" si="108"/>
        <v>241.90263432641407</v>
      </c>
      <c r="O2251">
        <v>10</v>
      </c>
      <c r="P2251" t="s">
        <v>29</v>
      </c>
      <c r="Q2251" t="s">
        <v>30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f t="shared" si="107"/>
        <v>0</v>
      </c>
      <c r="Y2251">
        <f t="shared" si="106"/>
        <v>241.90263432641407</v>
      </c>
    </row>
    <row r="2252" spans="1:25">
      <c r="A2252">
        <v>2021</v>
      </c>
      <c r="B2252" t="s">
        <v>88</v>
      </c>
      <c r="C2252">
        <v>30</v>
      </c>
      <c r="D2252" t="s">
        <v>82</v>
      </c>
      <c r="E2252">
        <v>38</v>
      </c>
      <c r="F2252">
        <v>1</v>
      </c>
      <c r="G2252" t="s">
        <v>27</v>
      </c>
      <c r="H2252" t="s">
        <v>34</v>
      </c>
      <c r="I2252" t="str">
        <f>VLOOKUP(H2252,[1]CODE_SHEET!$A$2:$G$153,3,FALSE)</f>
        <v>Porites</v>
      </c>
      <c r="J2252" t="str">
        <f>VLOOKUP(H2252,[1]CODE_SHEET!$A$2:$G$153,4,FALSE)</f>
        <v>astreoides</v>
      </c>
      <c r="K2252" s="1">
        <v>7</v>
      </c>
      <c r="L2252" s="1">
        <v>7</v>
      </c>
      <c r="M2252" s="1">
        <v>5</v>
      </c>
      <c r="N2252">
        <f t="shared" si="108"/>
        <v>109.95574287564276</v>
      </c>
      <c r="O2252">
        <v>10</v>
      </c>
      <c r="P2252" t="s">
        <v>29</v>
      </c>
      <c r="Q2252" t="s">
        <v>30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f t="shared" si="107"/>
        <v>0</v>
      </c>
      <c r="Y2252">
        <f t="shared" si="106"/>
        <v>109.95574287564276</v>
      </c>
    </row>
    <row r="2253" spans="1:25">
      <c r="A2253">
        <v>2021</v>
      </c>
      <c r="B2253" t="s">
        <v>88</v>
      </c>
      <c r="C2253">
        <v>30</v>
      </c>
      <c r="D2253" t="s">
        <v>82</v>
      </c>
      <c r="E2253">
        <v>38</v>
      </c>
      <c r="F2253">
        <v>1</v>
      </c>
      <c r="G2253" t="s">
        <v>27</v>
      </c>
      <c r="H2253" t="s">
        <v>32</v>
      </c>
      <c r="I2253" t="str">
        <f>VLOOKUP(H2253,[1]CODE_SHEET!$A$2:$G$153,3,FALSE)</f>
        <v>Porites</v>
      </c>
      <c r="J2253" t="str">
        <f>VLOOKUP(H2253,[1]CODE_SHEET!$A$2:$G$153,4,FALSE)</f>
        <v>porites</v>
      </c>
      <c r="K2253" s="1">
        <v>9</v>
      </c>
      <c r="L2253" s="1">
        <v>6</v>
      </c>
      <c r="M2253" s="1">
        <v>3</v>
      </c>
      <c r="N2253">
        <f t="shared" si="108"/>
        <v>70.685834705770347</v>
      </c>
      <c r="O2253">
        <v>10</v>
      </c>
      <c r="P2253" t="s">
        <v>29</v>
      </c>
      <c r="Q2253" t="s">
        <v>30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f t="shared" si="107"/>
        <v>0</v>
      </c>
      <c r="Y2253">
        <f t="shared" si="106"/>
        <v>70.685834705770347</v>
      </c>
    </row>
    <row r="2254" spans="1:25">
      <c r="A2254">
        <v>2021</v>
      </c>
      <c r="B2254" t="s">
        <v>88</v>
      </c>
      <c r="C2254">
        <v>30</v>
      </c>
      <c r="D2254" t="s">
        <v>82</v>
      </c>
      <c r="E2254">
        <v>38</v>
      </c>
      <c r="F2254">
        <v>1</v>
      </c>
      <c r="G2254" t="s">
        <v>27</v>
      </c>
      <c r="H2254" t="s">
        <v>31</v>
      </c>
      <c r="I2254" t="str">
        <f>VLOOKUP(H2254,[1]CODE_SHEET!$A$2:$G$153,3,FALSE)</f>
        <v>Agaricia</v>
      </c>
      <c r="J2254" t="str">
        <f>VLOOKUP(H2254,[1]CODE_SHEET!$A$2:$G$153,4,FALSE)</f>
        <v>agaricites</v>
      </c>
      <c r="K2254" s="1">
        <v>24</v>
      </c>
      <c r="L2254" s="1">
        <v>13</v>
      </c>
      <c r="M2254" s="1">
        <v>4</v>
      </c>
      <c r="N2254">
        <f t="shared" si="108"/>
        <v>232.4778563656447</v>
      </c>
      <c r="O2254">
        <v>10</v>
      </c>
      <c r="P2254" t="s">
        <v>47</v>
      </c>
      <c r="Q2254" t="s">
        <v>85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f t="shared" si="107"/>
        <v>0</v>
      </c>
      <c r="Y2254">
        <f t="shared" si="106"/>
        <v>232.4778563656447</v>
      </c>
    </row>
    <row r="2255" spans="1:25">
      <c r="A2255">
        <v>2021</v>
      </c>
      <c r="B2255" t="s">
        <v>88</v>
      </c>
      <c r="C2255">
        <v>30</v>
      </c>
      <c r="D2255" t="s">
        <v>82</v>
      </c>
      <c r="E2255">
        <v>38</v>
      </c>
      <c r="F2255">
        <v>1</v>
      </c>
      <c r="G2255" t="s">
        <v>27</v>
      </c>
      <c r="H2255" t="s">
        <v>34</v>
      </c>
      <c r="I2255" t="str">
        <f>VLOOKUP(H2255,[1]CODE_SHEET!$A$2:$G$153,3,FALSE)</f>
        <v>Porites</v>
      </c>
      <c r="J2255" t="str">
        <f>VLOOKUP(H2255,[1]CODE_SHEET!$A$2:$G$153,4,FALSE)</f>
        <v>astreoides</v>
      </c>
      <c r="K2255" s="1">
        <v>6</v>
      </c>
      <c r="L2255" s="1">
        <v>6</v>
      </c>
      <c r="M2255" s="1">
        <v>3</v>
      </c>
      <c r="N2255">
        <f t="shared" si="108"/>
        <v>56.548667764616276</v>
      </c>
      <c r="O2255">
        <v>10</v>
      </c>
      <c r="P2255" t="s">
        <v>29</v>
      </c>
      <c r="Q2255" t="s">
        <v>30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f t="shared" si="107"/>
        <v>0</v>
      </c>
      <c r="Y2255">
        <f t="shared" si="106"/>
        <v>56.548667764616276</v>
      </c>
    </row>
    <row r="2256" spans="1:25">
      <c r="A2256">
        <v>2021</v>
      </c>
      <c r="B2256" t="s">
        <v>88</v>
      </c>
      <c r="C2256">
        <v>30</v>
      </c>
      <c r="D2256" t="s">
        <v>82</v>
      </c>
      <c r="E2256">
        <v>38</v>
      </c>
      <c r="F2256">
        <v>1</v>
      </c>
      <c r="G2256" t="s">
        <v>27</v>
      </c>
      <c r="H2256" t="s">
        <v>55</v>
      </c>
      <c r="I2256" t="str">
        <f>VLOOKUP(H2256,[1]CODE_SHEET!$A$2:$G$153,3,FALSE)</f>
        <v>Orbicella</v>
      </c>
      <c r="J2256" t="str">
        <f>VLOOKUP(H2256,[1]CODE_SHEET!$A$2:$G$153,4,FALSE)</f>
        <v>franksi</v>
      </c>
      <c r="K2256" s="1">
        <v>9</v>
      </c>
      <c r="L2256" s="1">
        <v>6</v>
      </c>
      <c r="M2256" s="1">
        <v>5</v>
      </c>
      <c r="N2256">
        <f t="shared" si="108"/>
        <v>117.80972450961724</v>
      </c>
      <c r="O2256">
        <v>10</v>
      </c>
      <c r="P2256" t="s">
        <v>29</v>
      </c>
      <c r="Q2256" t="s">
        <v>30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f t="shared" si="107"/>
        <v>0</v>
      </c>
      <c r="Y2256">
        <f t="shared" si="106"/>
        <v>117.80972450961724</v>
      </c>
    </row>
    <row r="2257" spans="1:25">
      <c r="A2257">
        <v>2021</v>
      </c>
      <c r="B2257" t="s">
        <v>88</v>
      </c>
      <c r="C2257">
        <v>30</v>
      </c>
      <c r="D2257" t="s">
        <v>82</v>
      </c>
      <c r="E2257">
        <v>38</v>
      </c>
      <c r="F2257">
        <v>1</v>
      </c>
      <c r="G2257" t="s">
        <v>27</v>
      </c>
      <c r="H2257" t="s">
        <v>40</v>
      </c>
      <c r="I2257" t="str">
        <f>VLOOKUP(H2257,[1]CODE_SHEET!$A$2:$G$153,3,FALSE)</f>
        <v>Siderastrea</v>
      </c>
      <c r="J2257" t="str">
        <f>VLOOKUP(H2257,[1]CODE_SHEET!$A$2:$G$153,4,FALSE)</f>
        <v>siderea</v>
      </c>
      <c r="K2257" s="1">
        <v>42</v>
      </c>
      <c r="L2257" s="1">
        <v>40</v>
      </c>
      <c r="M2257" s="1">
        <v>21</v>
      </c>
      <c r="N2257">
        <f t="shared" si="108"/>
        <v>2704.9112747408121</v>
      </c>
      <c r="O2257">
        <v>10</v>
      </c>
      <c r="P2257" t="s">
        <v>29</v>
      </c>
      <c r="Q2257" t="s">
        <v>30</v>
      </c>
      <c r="R2257">
        <v>80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f t="shared" si="107"/>
        <v>0</v>
      </c>
      <c r="Y2257">
        <f t="shared" si="106"/>
        <v>2704.9112747408121</v>
      </c>
    </row>
    <row r="2258" spans="1:25">
      <c r="A2258">
        <v>2021</v>
      </c>
      <c r="B2258" t="s">
        <v>88</v>
      </c>
      <c r="C2258">
        <v>30</v>
      </c>
      <c r="D2258" t="s">
        <v>82</v>
      </c>
      <c r="E2258">
        <v>38</v>
      </c>
      <c r="F2258">
        <v>1</v>
      </c>
      <c r="G2258" t="s">
        <v>27</v>
      </c>
      <c r="H2258" t="s">
        <v>34</v>
      </c>
      <c r="I2258" t="str">
        <f>VLOOKUP(H2258,[1]CODE_SHEET!$A$2:$G$153,3,FALSE)</f>
        <v>Porites</v>
      </c>
      <c r="J2258" t="str">
        <f>VLOOKUP(H2258,[1]CODE_SHEET!$A$2:$G$153,4,FALSE)</f>
        <v>astreoides</v>
      </c>
      <c r="K2258" s="1">
        <v>7</v>
      </c>
      <c r="L2258" s="1">
        <v>5</v>
      </c>
      <c r="M2258" s="1">
        <v>2</v>
      </c>
      <c r="N2258">
        <f t="shared" si="108"/>
        <v>37.699111843077517</v>
      </c>
      <c r="O2258">
        <v>10</v>
      </c>
      <c r="P2258" t="s">
        <v>29</v>
      </c>
      <c r="Q2258" t="s">
        <v>30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f t="shared" si="107"/>
        <v>0</v>
      </c>
      <c r="Y2258">
        <f t="shared" si="106"/>
        <v>37.699111843077517</v>
      </c>
    </row>
    <row r="2259" spans="1:25">
      <c r="A2259">
        <v>2021</v>
      </c>
      <c r="B2259" t="s">
        <v>88</v>
      </c>
      <c r="C2259">
        <v>30</v>
      </c>
      <c r="D2259" t="s">
        <v>82</v>
      </c>
      <c r="E2259">
        <v>38</v>
      </c>
      <c r="F2259">
        <v>1</v>
      </c>
      <c r="G2259" t="s">
        <v>27</v>
      </c>
      <c r="H2259" t="s">
        <v>31</v>
      </c>
      <c r="I2259" t="str">
        <f>VLOOKUP(H2259,[1]CODE_SHEET!$A$2:$G$153,3,FALSE)</f>
        <v>Agaricia</v>
      </c>
      <c r="J2259" t="str">
        <f>VLOOKUP(H2259,[1]CODE_SHEET!$A$2:$G$153,4,FALSE)</f>
        <v>agaricites</v>
      </c>
      <c r="K2259" s="1">
        <v>5</v>
      </c>
      <c r="L2259" s="1">
        <v>4</v>
      </c>
      <c r="M2259" s="1">
        <v>7</v>
      </c>
      <c r="N2259">
        <f t="shared" si="108"/>
        <v>98.960168588078488</v>
      </c>
      <c r="O2259">
        <v>10</v>
      </c>
      <c r="P2259" t="s">
        <v>29</v>
      </c>
      <c r="Q2259" t="s">
        <v>30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f t="shared" si="107"/>
        <v>0</v>
      </c>
      <c r="Y2259">
        <f t="shared" si="106"/>
        <v>98.960168588078488</v>
      </c>
    </row>
    <row r="2260" spans="1:25">
      <c r="A2260">
        <v>2021</v>
      </c>
      <c r="B2260" t="s">
        <v>88</v>
      </c>
      <c r="C2260">
        <v>30</v>
      </c>
      <c r="D2260" t="s">
        <v>82</v>
      </c>
      <c r="E2260">
        <v>38</v>
      </c>
      <c r="F2260">
        <v>1</v>
      </c>
      <c r="G2260" t="s">
        <v>27</v>
      </c>
      <c r="H2260" t="s">
        <v>34</v>
      </c>
      <c r="I2260" t="str">
        <f>VLOOKUP(H2260,[1]CODE_SHEET!$A$2:$G$153,3,FALSE)</f>
        <v>Porites</v>
      </c>
      <c r="J2260" t="str">
        <f>VLOOKUP(H2260,[1]CODE_SHEET!$A$2:$G$153,4,FALSE)</f>
        <v>astreoides</v>
      </c>
      <c r="K2260" s="1">
        <v>5</v>
      </c>
      <c r="L2260" s="1">
        <v>5</v>
      </c>
      <c r="M2260" s="1">
        <v>5</v>
      </c>
      <c r="N2260">
        <f t="shared" si="108"/>
        <v>78.539816339744831</v>
      </c>
      <c r="O2260">
        <v>10</v>
      </c>
      <c r="P2260" t="s">
        <v>29</v>
      </c>
      <c r="Q2260" t="s">
        <v>30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f t="shared" si="107"/>
        <v>0</v>
      </c>
      <c r="Y2260">
        <f t="shared" si="106"/>
        <v>78.539816339744831</v>
      </c>
    </row>
    <row r="2261" spans="1:25">
      <c r="A2261">
        <v>2021</v>
      </c>
      <c r="B2261" t="s">
        <v>88</v>
      </c>
      <c r="C2261">
        <v>30</v>
      </c>
      <c r="D2261" t="s">
        <v>82</v>
      </c>
      <c r="E2261">
        <v>38</v>
      </c>
      <c r="F2261">
        <v>1</v>
      </c>
      <c r="G2261" t="s">
        <v>27</v>
      </c>
      <c r="H2261" t="s">
        <v>31</v>
      </c>
      <c r="I2261" t="str">
        <f>VLOOKUP(H2261,[1]CODE_SHEET!$A$2:$G$153,3,FALSE)</f>
        <v>Agaricia</v>
      </c>
      <c r="J2261" t="str">
        <f>VLOOKUP(H2261,[1]CODE_SHEET!$A$2:$G$153,4,FALSE)</f>
        <v>agaricites</v>
      </c>
      <c r="K2261" s="1">
        <v>30</v>
      </c>
      <c r="L2261" s="1">
        <v>25</v>
      </c>
      <c r="M2261" s="1">
        <v>35</v>
      </c>
      <c r="N2261">
        <f t="shared" si="108"/>
        <v>3023.782929080176</v>
      </c>
      <c r="O2261">
        <v>10</v>
      </c>
      <c r="P2261" t="s">
        <v>47</v>
      </c>
      <c r="Q2261" t="s">
        <v>85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f t="shared" si="107"/>
        <v>755.945732270044</v>
      </c>
      <c r="Y2261">
        <f t="shared" si="106"/>
        <v>2267.8371968101319</v>
      </c>
    </row>
    <row r="2262" spans="1:25">
      <c r="A2262">
        <v>2021</v>
      </c>
      <c r="B2262" t="s">
        <v>88</v>
      </c>
      <c r="C2262">
        <v>30</v>
      </c>
      <c r="D2262" t="s">
        <v>82</v>
      </c>
      <c r="E2262">
        <v>38</v>
      </c>
      <c r="F2262">
        <v>1</v>
      </c>
      <c r="G2262" t="s">
        <v>27</v>
      </c>
      <c r="H2262" t="s">
        <v>31</v>
      </c>
      <c r="I2262" t="str">
        <f>VLOOKUP(H2262,[1]CODE_SHEET!$A$2:$G$153,3,FALSE)</f>
        <v>Agaricia</v>
      </c>
      <c r="J2262" t="str">
        <f>VLOOKUP(H2262,[1]CODE_SHEET!$A$2:$G$153,4,FALSE)</f>
        <v>agaricites</v>
      </c>
      <c r="K2262" s="1">
        <v>5</v>
      </c>
      <c r="L2262" s="1">
        <v>5</v>
      </c>
      <c r="M2262" s="1">
        <v>1</v>
      </c>
      <c r="N2262">
        <f t="shared" si="108"/>
        <v>15.707963267948966</v>
      </c>
      <c r="O2262">
        <v>10</v>
      </c>
      <c r="P2262" t="s">
        <v>29</v>
      </c>
      <c r="Q2262" t="s">
        <v>30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f t="shared" si="107"/>
        <v>0</v>
      </c>
      <c r="Y2262">
        <f t="shared" si="106"/>
        <v>15.707963267948966</v>
      </c>
    </row>
    <row r="2263" spans="1:25">
      <c r="A2263">
        <v>2021</v>
      </c>
      <c r="B2263" t="s">
        <v>88</v>
      </c>
      <c r="C2263">
        <v>30</v>
      </c>
      <c r="D2263" t="s">
        <v>82</v>
      </c>
      <c r="E2263">
        <v>38</v>
      </c>
      <c r="F2263">
        <v>1</v>
      </c>
      <c r="G2263" t="s">
        <v>27</v>
      </c>
      <c r="H2263" t="s">
        <v>31</v>
      </c>
      <c r="I2263" t="str">
        <f>VLOOKUP(H2263,[1]CODE_SHEET!$A$2:$G$153,3,FALSE)</f>
        <v>Agaricia</v>
      </c>
      <c r="J2263" t="str">
        <f>VLOOKUP(H2263,[1]CODE_SHEET!$A$2:$G$153,4,FALSE)</f>
        <v>agaricites</v>
      </c>
      <c r="K2263" s="1">
        <v>7</v>
      </c>
      <c r="L2263" s="1">
        <v>5</v>
      </c>
      <c r="M2263" s="1">
        <v>1</v>
      </c>
      <c r="N2263">
        <f t="shared" si="108"/>
        <v>18.849555921538759</v>
      </c>
      <c r="O2263">
        <v>10</v>
      </c>
      <c r="P2263" t="s">
        <v>29</v>
      </c>
      <c r="Q2263" t="s">
        <v>30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f t="shared" si="107"/>
        <v>0</v>
      </c>
      <c r="Y2263">
        <f t="shared" si="106"/>
        <v>18.849555921538759</v>
      </c>
    </row>
    <row r="2264" spans="1:25">
      <c r="A2264">
        <v>2021</v>
      </c>
      <c r="B2264" t="s">
        <v>88</v>
      </c>
      <c r="C2264">
        <v>30</v>
      </c>
      <c r="D2264" t="s">
        <v>82</v>
      </c>
      <c r="E2264">
        <v>38</v>
      </c>
      <c r="F2264">
        <v>1</v>
      </c>
      <c r="G2264" t="s">
        <v>27</v>
      </c>
      <c r="H2264" t="s">
        <v>31</v>
      </c>
      <c r="I2264" t="str">
        <f>VLOOKUP(H2264,[1]CODE_SHEET!$A$2:$G$153,3,FALSE)</f>
        <v>Agaricia</v>
      </c>
      <c r="J2264" t="str">
        <f>VLOOKUP(H2264,[1]CODE_SHEET!$A$2:$G$153,4,FALSE)</f>
        <v>agaricites</v>
      </c>
      <c r="K2264" s="1">
        <v>5</v>
      </c>
      <c r="L2264" s="1">
        <v>4</v>
      </c>
      <c r="M2264" s="1">
        <v>1</v>
      </c>
      <c r="N2264">
        <f t="shared" si="108"/>
        <v>14.137166941154069</v>
      </c>
      <c r="O2264">
        <v>10</v>
      </c>
      <c r="P2264" t="s">
        <v>29</v>
      </c>
      <c r="Q2264" t="s">
        <v>30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f t="shared" si="107"/>
        <v>0</v>
      </c>
      <c r="Y2264">
        <f t="shared" si="106"/>
        <v>14.137166941154069</v>
      </c>
    </row>
    <row r="2265" spans="1:25">
      <c r="A2265">
        <v>2021</v>
      </c>
      <c r="B2265" t="s">
        <v>88</v>
      </c>
      <c r="C2265">
        <v>30</v>
      </c>
      <c r="D2265" t="s">
        <v>82</v>
      </c>
      <c r="E2265">
        <v>38</v>
      </c>
      <c r="F2265">
        <v>1</v>
      </c>
      <c r="G2265" t="s">
        <v>27</v>
      </c>
      <c r="H2265" t="s">
        <v>31</v>
      </c>
      <c r="I2265" t="str">
        <f>VLOOKUP(H2265,[1]CODE_SHEET!$A$2:$G$153,3,FALSE)</f>
        <v>Agaricia</v>
      </c>
      <c r="J2265" t="str">
        <f>VLOOKUP(H2265,[1]CODE_SHEET!$A$2:$G$153,4,FALSE)</f>
        <v>agaricites</v>
      </c>
      <c r="K2265" s="1">
        <v>6</v>
      </c>
      <c r="L2265" s="1">
        <v>5</v>
      </c>
      <c r="M2265" s="1">
        <v>1</v>
      </c>
      <c r="N2265">
        <f t="shared" si="108"/>
        <v>17.27875959474386</v>
      </c>
      <c r="O2265">
        <v>10</v>
      </c>
      <c r="P2265" t="s">
        <v>29</v>
      </c>
      <c r="Q2265" t="s">
        <v>30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f t="shared" si="107"/>
        <v>0</v>
      </c>
      <c r="Y2265">
        <f t="shared" si="106"/>
        <v>17.27875959474386</v>
      </c>
    </row>
    <row r="2266" spans="1:25">
      <c r="A2266">
        <v>2021</v>
      </c>
      <c r="B2266" t="s">
        <v>88</v>
      </c>
      <c r="C2266">
        <v>30</v>
      </c>
      <c r="D2266" t="s">
        <v>82</v>
      </c>
      <c r="E2266">
        <v>38</v>
      </c>
      <c r="F2266">
        <v>1</v>
      </c>
      <c r="G2266" t="s">
        <v>27</v>
      </c>
      <c r="H2266" t="s">
        <v>68</v>
      </c>
      <c r="I2266" t="str">
        <f>VLOOKUP(H2266,[1]CODE_SHEET!$A$2:$G$153,3,FALSE)</f>
        <v>Mycetophellia</v>
      </c>
      <c r="J2266" t="str">
        <f>VLOOKUP(H2266,[1]CODE_SHEET!$A$2:$G$153,4,FALSE)</f>
        <v>aliciae</v>
      </c>
      <c r="K2266" s="1">
        <v>6</v>
      </c>
      <c r="L2266" s="1">
        <v>1</v>
      </c>
      <c r="M2266" s="1">
        <v>6</v>
      </c>
      <c r="N2266">
        <f t="shared" si="108"/>
        <v>65.973445725385659</v>
      </c>
      <c r="O2266">
        <v>10</v>
      </c>
      <c r="P2266" t="s">
        <v>29</v>
      </c>
      <c r="Q2266" t="s">
        <v>30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f t="shared" si="107"/>
        <v>0</v>
      </c>
      <c r="Y2266">
        <f t="shared" si="106"/>
        <v>65.973445725385659</v>
      </c>
    </row>
    <row r="2267" spans="1:25">
      <c r="A2267">
        <v>2021</v>
      </c>
      <c r="B2267" t="s">
        <v>88</v>
      </c>
      <c r="C2267">
        <v>30</v>
      </c>
      <c r="D2267" t="s">
        <v>82</v>
      </c>
      <c r="E2267">
        <v>38</v>
      </c>
      <c r="F2267">
        <v>1</v>
      </c>
      <c r="G2267" t="s">
        <v>27</v>
      </c>
      <c r="H2267" t="s">
        <v>31</v>
      </c>
      <c r="I2267" t="str">
        <f>VLOOKUP(H2267,[1]CODE_SHEET!$A$2:$G$153,3,FALSE)</f>
        <v>Agaricia</v>
      </c>
      <c r="J2267" t="str">
        <f>VLOOKUP(H2267,[1]CODE_SHEET!$A$2:$G$153,4,FALSE)</f>
        <v>agaricites</v>
      </c>
      <c r="K2267" s="1">
        <v>10</v>
      </c>
      <c r="L2267" s="1">
        <v>8</v>
      </c>
      <c r="M2267" s="1">
        <v>1</v>
      </c>
      <c r="N2267">
        <f t="shared" si="108"/>
        <v>28.274333882308138</v>
      </c>
      <c r="O2267">
        <v>10</v>
      </c>
      <c r="P2267" t="s">
        <v>29</v>
      </c>
      <c r="Q2267" t="s">
        <v>30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f t="shared" si="107"/>
        <v>0</v>
      </c>
      <c r="Y2267">
        <f t="shared" si="106"/>
        <v>28.274333882308138</v>
      </c>
    </row>
    <row r="2268" spans="1:25">
      <c r="A2268">
        <v>2021</v>
      </c>
      <c r="B2268" t="s">
        <v>88</v>
      </c>
      <c r="C2268">
        <v>30</v>
      </c>
      <c r="D2268" t="s">
        <v>82</v>
      </c>
      <c r="E2268">
        <v>38</v>
      </c>
      <c r="F2268">
        <v>1</v>
      </c>
      <c r="G2268" t="s">
        <v>27</v>
      </c>
      <c r="H2268" t="s">
        <v>31</v>
      </c>
      <c r="I2268" t="str">
        <f>VLOOKUP(H2268,[1]CODE_SHEET!$A$2:$G$153,3,FALSE)</f>
        <v>Agaricia</v>
      </c>
      <c r="J2268" t="str">
        <f>VLOOKUP(H2268,[1]CODE_SHEET!$A$2:$G$153,4,FALSE)</f>
        <v>agaricites</v>
      </c>
      <c r="K2268" s="1">
        <v>9</v>
      </c>
      <c r="L2268" s="1">
        <v>8</v>
      </c>
      <c r="M2268" s="1">
        <v>1</v>
      </c>
      <c r="N2268">
        <f t="shared" si="108"/>
        <v>26.703537555513243</v>
      </c>
      <c r="O2268">
        <v>10</v>
      </c>
      <c r="P2268" t="s">
        <v>29</v>
      </c>
      <c r="Q2268" t="s">
        <v>30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f t="shared" si="107"/>
        <v>0</v>
      </c>
      <c r="Y2268">
        <f t="shared" si="106"/>
        <v>26.703537555513243</v>
      </c>
    </row>
    <row r="2269" spans="1:25">
      <c r="A2269">
        <v>2021</v>
      </c>
      <c r="B2269" t="s">
        <v>88</v>
      </c>
      <c r="C2269">
        <v>30</v>
      </c>
      <c r="D2269" t="s">
        <v>82</v>
      </c>
      <c r="E2269">
        <v>38</v>
      </c>
      <c r="F2269">
        <v>1</v>
      </c>
      <c r="G2269" t="s">
        <v>27</v>
      </c>
      <c r="H2269" t="s">
        <v>31</v>
      </c>
      <c r="I2269" t="str">
        <f>VLOOKUP(H2269,[1]CODE_SHEET!$A$2:$G$153,3,FALSE)</f>
        <v>Agaricia</v>
      </c>
      <c r="J2269" t="str">
        <f>VLOOKUP(H2269,[1]CODE_SHEET!$A$2:$G$153,4,FALSE)</f>
        <v>agaricites</v>
      </c>
      <c r="K2269" s="1">
        <v>18</v>
      </c>
      <c r="L2269" s="1">
        <v>16</v>
      </c>
      <c r="M2269" s="1">
        <v>1</v>
      </c>
      <c r="N2269">
        <f t="shared" si="108"/>
        <v>53.407075111026487</v>
      </c>
      <c r="O2269">
        <v>10</v>
      </c>
      <c r="P2269" t="s">
        <v>29</v>
      </c>
      <c r="Q2269" t="s">
        <v>30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f t="shared" si="107"/>
        <v>0</v>
      </c>
      <c r="Y2269">
        <f t="shared" si="106"/>
        <v>53.407075111026487</v>
      </c>
    </row>
    <row r="2270" spans="1:25">
      <c r="A2270">
        <v>2021</v>
      </c>
      <c r="B2270" t="s">
        <v>88</v>
      </c>
      <c r="C2270">
        <v>30</v>
      </c>
      <c r="D2270" t="s">
        <v>82</v>
      </c>
      <c r="E2270">
        <v>38</v>
      </c>
      <c r="F2270">
        <v>1</v>
      </c>
      <c r="G2270" t="s">
        <v>27</v>
      </c>
      <c r="H2270" t="s">
        <v>31</v>
      </c>
      <c r="I2270" t="str">
        <f>VLOOKUP(H2270,[1]CODE_SHEET!$A$2:$G$153,3,FALSE)</f>
        <v>Agaricia</v>
      </c>
      <c r="J2270" t="str">
        <f>VLOOKUP(H2270,[1]CODE_SHEET!$A$2:$G$153,4,FALSE)</f>
        <v>agaricites</v>
      </c>
      <c r="K2270" s="1">
        <v>11</v>
      </c>
      <c r="L2270" s="1">
        <v>6</v>
      </c>
      <c r="M2270" s="1">
        <v>8</v>
      </c>
      <c r="N2270">
        <f t="shared" si="108"/>
        <v>213.62830044410592</v>
      </c>
      <c r="O2270">
        <v>10</v>
      </c>
      <c r="P2270" t="s">
        <v>29</v>
      </c>
      <c r="Q2270" t="s">
        <v>30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f t="shared" si="107"/>
        <v>0</v>
      </c>
      <c r="Y2270">
        <f t="shared" si="106"/>
        <v>213.62830044410592</v>
      </c>
    </row>
    <row r="2271" spans="1:25">
      <c r="A2271">
        <v>2021</v>
      </c>
      <c r="B2271" t="s">
        <v>88</v>
      </c>
      <c r="C2271">
        <v>30</v>
      </c>
      <c r="D2271" t="s">
        <v>82</v>
      </c>
      <c r="E2271">
        <v>38</v>
      </c>
      <c r="F2271">
        <v>1</v>
      </c>
      <c r="G2271" t="s">
        <v>27</v>
      </c>
      <c r="H2271" t="s">
        <v>31</v>
      </c>
      <c r="I2271" t="str">
        <f>VLOOKUP(H2271,[1]CODE_SHEET!$A$2:$G$153,3,FALSE)</f>
        <v>Agaricia</v>
      </c>
      <c r="J2271" t="str">
        <f>VLOOKUP(H2271,[1]CODE_SHEET!$A$2:$G$153,4,FALSE)</f>
        <v>agaricites</v>
      </c>
      <c r="K2271" s="1">
        <v>11</v>
      </c>
      <c r="L2271" s="1">
        <v>11</v>
      </c>
      <c r="M2271" s="1">
        <v>2</v>
      </c>
      <c r="N2271">
        <f t="shared" si="108"/>
        <v>69.115038378975441</v>
      </c>
      <c r="O2271">
        <v>10</v>
      </c>
      <c r="P2271" t="s">
        <v>29</v>
      </c>
      <c r="Q2271" t="s">
        <v>30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f t="shared" si="107"/>
        <v>0</v>
      </c>
      <c r="Y2271">
        <f t="shared" si="106"/>
        <v>69.115038378975441</v>
      </c>
    </row>
    <row r="2272" spans="1:25">
      <c r="A2272">
        <v>2021</v>
      </c>
      <c r="B2272" t="s">
        <v>88</v>
      </c>
      <c r="C2272">
        <v>30</v>
      </c>
      <c r="D2272" t="s">
        <v>82</v>
      </c>
      <c r="E2272">
        <v>38</v>
      </c>
      <c r="F2272">
        <v>1</v>
      </c>
      <c r="G2272" t="s">
        <v>27</v>
      </c>
      <c r="H2272" t="s">
        <v>40</v>
      </c>
      <c r="I2272" t="str">
        <f>VLOOKUP(H2272,[1]CODE_SHEET!$A$2:$G$153,3,FALSE)</f>
        <v>Siderastrea</v>
      </c>
      <c r="J2272" t="str">
        <f>VLOOKUP(H2272,[1]CODE_SHEET!$A$2:$G$153,4,FALSE)</f>
        <v>siderea</v>
      </c>
      <c r="K2272" s="1">
        <v>6</v>
      </c>
      <c r="L2272" s="1">
        <v>5</v>
      </c>
      <c r="M2272" s="1">
        <v>1</v>
      </c>
      <c r="N2272">
        <f t="shared" si="108"/>
        <v>17.27875959474386</v>
      </c>
      <c r="O2272">
        <v>10</v>
      </c>
      <c r="P2272" t="s">
        <v>29</v>
      </c>
      <c r="Q2272" t="s">
        <v>30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f t="shared" si="107"/>
        <v>0</v>
      </c>
      <c r="Y2272">
        <f t="shared" si="106"/>
        <v>17.27875959474386</v>
      </c>
    </row>
    <row r="2273" spans="1:25">
      <c r="A2273">
        <v>2021</v>
      </c>
      <c r="B2273" t="s">
        <v>88</v>
      </c>
      <c r="C2273">
        <v>30</v>
      </c>
      <c r="D2273" t="s">
        <v>82</v>
      </c>
      <c r="E2273">
        <v>38</v>
      </c>
      <c r="F2273">
        <v>1</v>
      </c>
      <c r="G2273" t="s">
        <v>27</v>
      </c>
      <c r="H2273" t="s">
        <v>34</v>
      </c>
      <c r="I2273" t="str">
        <f>VLOOKUP(H2273,[1]CODE_SHEET!$A$2:$G$153,3,FALSE)</f>
        <v>Porites</v>
      </c>
      <c r="J2273" t="str">
        <f>VLOOKUP(H2273,[1]CODE_SHEET!$A$2:$G$153,4,FALSE)</f>
        <v>astreoides</v>
      </c>
      <c r="K2273" s="1">
        <v>8</v>
      </c>
      <c r="L2273" s="1">
        <v>5</v>
      </c>
      <c r="M2273" s="1">
        <v>5</v>
      </c>
      <c r="N2273">
        <f t="shared" si="108"/>
        <v>102.10176124166827</v>
      </c>
      <c r="O2273">
        <v>10</v>
      </c>
      <c r="P2273" t="s">
        <v>29</v>
      </c>
      <c r="Q2273" t="s">
        <v>30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f t="shared" si="107"/>
        <v>0</v>
      </c>
      <c r="Y2273">
        <f t="shared" si="106"/>
        <v>102.10176124166827</v>
      </c>
    </row>
    <row r="2274" spans="1:25">
      <c r="A2274">
        <v>2021</v>
      </c>
      <c r="B2274" t="s">
        <v>88</v>
      </c>
      <c r="C2274">
        <v>30</v>
      </c>
      <c r="D2274" t="s">
        <v>82</v>
      </c>
      <c r="E2274">
        <v>38</v>
      </c>
      <c r="F2274">
        <v>1</v>
      </c>
      <c r="G2274" t="s">
        <v>27</v>
      </c>
      <c r="H2274" t="s">
        <v>34</v>
      </c>
      <c r="I2274" t="str">
        <f>VLOOKUP(H2274,[1]CODE_SHEET!$A$2:$G$153,3,FALSE)</f>
        <v>Porites</v>
      </c>
      <c r="J2274" t="str">
        <f>VLOOKUP(H2274,[1]CODE_SHEET!$A$2:$G$153,4,FALSE)</f>
        <v>astreoides</v>
      </c>
      <c r="K2274" s="1">
        <v>12</v>
      </c>
      <c r="L2274" s="1">
        <v>5</v>
      </c>
      <c r="M2274" s="1">
        <v>1</v>
      </c>
      <c r="N2274">
        <f t="shared" si="108"/>
        <v>26.703537555513243</v>
      </c>
      <c r="O2274">
        <v>10</v>
      </c>
      <c r="P2274" t="s">
        <v>29</v>
      </c>
      <c r="Q2274" t="s">
        <v>30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f t="shared" si="107"/>
        <v>0</v>
      </c>
      <c r="Y2274">
        <f t="shared" si="106"/>
        <v>26.703537555513243</v>
      </c>
    </row>
    <row r="2275" spans="1:25">
      <c r="A2275">
        <v>2021</v>
      </c>
      <c r="B2275" t="s">
        <v>88</v>
      </c>
      <c r="C2275">
        <v>30</v>
      </c>
      <c r="D2275" t="s">
        <v>82</v>
      </c>
      <c r="E2275">
        <v>38</v>
      </c>
      <c r="F2275">
        <v>1</v>
      </c>
      <c r="G2275" t="s">
        <v>27</v>
      </c>
      <c r="H2275" t="s">
        <v>34</v>
      </c>
      <c r="I2275" t="str">
        <f>VLOOKUP(H2275,[1]CODE_SHEET!$A$2:$G$153,3,FALSE)</f>
        <v>Porites</v>
      </c>
      <c r="J2275" t="str">
        <f>VLOOKUP(H2275,[1]CODE_SHEET!$A$2:$G$153,4,FALSE)</f>
        <v>astreoides</v>
      </c>
      <c r="K2275" s="1">
        <v>8</v>
      </c>
      <c r="L2275" s="1">
        <v>6</v>
      </c>
      <c r="M2275" s="1">
        <v>3</v>
      </c>
      <c r="N2275">
        <f t="shared" si="108"/>
        <v>65.973445725385659</v>
      </c>
      <c r="O2275">
        <v>10</v>
      </c>
      <c r="P2275" t="s">
        <v>29</v>
      </c>
      <c r="Q2275" t="s">
        <v>30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f t="shared" si="107"/>
        <v>0</v>
      </c>
      <c r="Y2275">
        <f t="shared" si="106"/>
        <v>65.973445725385659</v>
      </c>
    </row>
    <row r="2276" spans="1:25">
      <c r="A2276">
        <v>2021</v>
      </c>
      <c r="B2276" t="s">
        <v>88</v>
      </c>
      <c r="C2276">
        <v>30</v>
      </c>
      <c r="D2276" t="s">
        <v>82</v>
      </c>
      <c r="E2276">
        <v>38</v>
      </c>
      <c r="F2276">
        <v>1</v>
      </c>
      <c r="G2276" t="s">
        <v>27</v>
      </c>
      <c r="H2276" t="s">
        <v>31</v>
      </c>
      <c r="I2276" t="str">
        <f>VLOOKUP(H2276,[1]CODE_SHEET!$A$2:$G$153,3,FALSE)</f>
        <v>Agaricia</v>
      </c>
      <c r="J2276" t="str">
        <f>VLOOKUP(H2276,[1]CODE_SHEET!$A$2:$G$153,4,FALSE)</f>
        <v>agaricites</v>
      </c>
      <c r="K2276" s="1">
        <v>14</v>
      </c>
      <c r="L2276" s="1">
        <v>10</v>
      </c>
      <c r="M2276" s="1">
        <v>5</v>
      </c>
      <c r="N2276">
        <f t="shared" si="108"/>
        <v>188.49555921538757</v>
      </c>
      <c r="O2276">
        <v>10</v>
      </c>
      <c r="P2276" t="s">
        <v>47</v>
      </c>
      <c r="Q2276" t="s">
        <v>85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f t="shared" si="107"/>
        <v>0</v>
      </c>
      <c r="Y2276">
        <f t="shared" si="106"/>
        <v>188.49555921538757</v>
      </c>
    </row>
    <row r="2277" spans="1:25">
      <c r="A2277">
        <v>2021</v>
      </c>
      <c r="B2277" t="s">
        <v>88</v>
      </c>
      <c r="C2277">
        <v>30</v>
      </c>
      <c r="D2277" t="s">
        <v>82</v>
      </c>
      <c r="E2277">
        <v>38</v>
      </c>
      <c r="F2277">
        <v>1</v>
      </c>
      <c r="G2277" t="s">
        <v>27</v>
      </c>
      <c r="H2277" t="s">
        <v>31</v>
      </c>
      <c r="I2277" t="str">
        <f>VLOOKUP(H2277,[1]CODE_SHEET!$A$2:$G$153,3,FALSE)</f>
        <v>Agaricia</v>
      </c>
      <c r="J2277" t="str">
        <f>VLOOKUP(H2277,[1]CODE_SHEET!$A$2:$G$153,4,FALSE)</f>
        <v>agaricites</v>
      </c>
      <c r="K2277" s="1">
        <v>15</v>
      </c>
      <c r="L2277" s="1">
        <v>10</v>
      </c>
      <c r="M2277" s="1">
        <v>5</v>
      </c>
      <c r="N2277">
        <f t="shared" si="108"/>
        <v>196.34954084936209</v>
      </c>
      <c r="O2277">
        <v>10</v>
      </c>
      <c r="P2277" t="s">
        <v>47</v>
      </c>
      <c r="Q2277" t="s">
        <v>85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20</v>
      </c>
      <c r="X2277">
        <f t="shared" si="107"/>
        <v>39.269908169872423</v>
      </c>
      <c r="Y2277">
        <f t="shared" si="106"/>
        <v>157.07963267948966</v>
      </c>
    </row>
    <row r="2278" spans="1:25">
      <c r="A2278">
        <v>2021</v>
      </c>
      <c r="B2278" t="s">
        <v>88</v>
      </c>
      <c r="C2278">
        <v>30</v>
      </c>
      <c r="D2278" t="s">
        <v>82</v>
      </c>
      <c r="E2278">
        <v>38</v>
      </c>
      <c r="F2278">
        <v>1</v>
      </c>
      <c r="G2278" t="s">
        <v>27</v>
      </c>
      <c r="H2278" t="s">
        <v>31</v>
      </c>
      <c r="I2278" t="str">
        <f>VLOOKUP(H2278,[1]CODE_SHEET!$A$2:$G$153,3,FALSE)</f>
        <v>Agaricia</v>
      </c>
      <c r="J2278" t="str">
        <f>VLOOKUP(H2278,[1]CODE_SHEET!$A$2:$G$153,4,FALSE)</f>
        <v>agaricites</v>
      </c>
      <c r="K2278" s="1">
        <v>30</v>
      </c>
      <c r="L2278" s="1">
        <v>28</v>
      </c>
      <c r="M2278" s="1">
        <v>21</v>
      </c>
      <c r="N2278">
        <f t="shared" si="108"/>
        <v>1913.229926036184</v>
      </c>
      <c r="O2278">
        <v>10</v>
      </c>
      <c r="P2278" t="s">
        <v>47</v>
      </c>
      <c r="Q2278" t="s">
        <v>85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30</v>
      </c>
      <c r="X2278">
        <f t="shared" si="107"/>
        <v>573.96897781085522</v>
      </c>
      <c r="Y2278">
        <f t="shared" si="106"/>
        <v>1339.2609482253288</v>
      </c>
    </row>
    <row r="2279" spans="1:25">
      <c r="A2279">
        <v>2021</v>
      </c>
      <c r="B2279" t="s">
        <v>88</v>
      </c>
      <c r="C2279">
        <v>30</v>
      </c>
      <c r="D2279" t="s">
        <v>82</v>
      </c>
      <c r="E2279">
        <v>38</v>
      </c>
      <c r="F2279">
        <v>1</v>
      </c>
      <c r="G2279" t="s">
        <v>27</v>
      </c>
      <c r="H2279" t="s">
        <v>42</v>
      </c>
      <c r="I2279" t="str">
        <f>VLOOKUP(H2279,[1]CODE_SHEET!$A$2:$G$153,3,FALSE)</f>
        <v>Agaricia</v>
      </c>
      <c r="J2279" t="str">
        <f>VLOOKUP(H2279,[1]CODE_SHEET!$A$2:$G$153,4,FALSE)</f>
        <v>humilis</v>
      </c>
      <c r="K2279" s="1">
        <v>15</v>
      </c>
      <c r="L2279" s="1">
        <v>13</v>
      </c>
      <c r="M2279" s="1">
        <v>12</v>
      </c>
      <c r="N2279">
        <f t="shared" si="108"/>
        <v>527.78756580308527</v>
      </c>
      <c r="O2279">
        <v>10</v>
      </c>
      <c r="P2279" t="s">
        <v>29</v>
      </c>
      <c r="Q2279" t="s">
        <v>30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10</v>
      </c>
      <c r="X2279">
        <f t="shared" si="107"/>
        <v>52.778756580308531</v>
      </c>
      <c r="Y2279">
        <f t="shared" si="106"/>
        <v>475.00880922277673</v>
      </c>
    </row>
    <row r="2280" spans="1:25">
      <c r="A2280">
        <v>2021</v>
      </c>
      <c r="B2280" t="s">
        <v>88</v>
      </c>
      <c r="C2280">
        <v>30</v>
      </c>
      <c r="D2280" t="s">
        <v>82</v>
      </c>
      <c r="E2280">
        <v>38</v>
      </c>
      <c r="F2280">
        <v>1</v>
      </c>
      <c r="G2280" t="s">
        <v>27</v>
      </c>
      <c r="H2280" t="s">
        <v>55</v>
      </c>
      <c r="I2280" t="str">
        <f>VLOOKUP(H2280,[1]CODE_SHEET!$A$2:$G$153,3,FALSE)</f>
        <v>Orbicella</v>
      </c>
      <c r="J2280" t="str">
        <f>VLOOKUP(H2280,[1]CODE_SHEET!$A$2:$G$153,4,FALSE)</f>
        <v>franksi</v>
      </c>
      <c r="K2280" s="1">
        <v>48</v>
      </c>
      <c r="L2280" s="1">
        <v>30</v>
      </c>
      <c r="M2280" s="1">
        <v>31</v>
      </c>
      <c r="N2280">
        <f t="shared" si="108"/>
        <v>3798.1855181900596</v>
      </c>
      <c r="O2280">
        <v>10</v>
      </c>
      <c r="P2280" t="s">
        <v>29</v>
      </c>
      <c r="Q2280" t="s">
        <v>30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f t="shared" si="107"/>
        <v>0</v>
      </c>
      <c r="Y2280">
        <f t="shared" ref="Y2280:Y2343" si="109">N2280-X2280</f>
        <v>3798.1855181900596</v>
      </c>
    </row>
    <row r="2281" spans="1:25">
      <c r="A2281">
        <v>2021</v>
      </c>
      <c r="B2281" t="s">
        <v>88</v>
      </c>
      <c r="C2281">
        <v>30</v>
      </c>
      <c r="D2281" t="s">
        <v>82</v>
      </c>
      <c r="E2281">
        <v>38</v>
      </c>
      <c r="F2281">
        <v>1</v>
      </c>
      <c r="G2281" t="s">
        <v>27</v>
      </c>
      <c r="H2281" t="s">
        <v>31</v>
      </c>
      <c r="I2281" t="str">
        <f>VLOOKUP(H2281,[1]CODE_SHEET!$A$2:$G$153,3,FALSE)</f>
        <v>Agaricia</v>
      </c>
      <c r="J2281" t="str">
        <f>VLOOKUP(H2281,[1]CODE_SHEET!$A$2:$G$153,4,FALSE)</f>
        <v>agaricites</v>
      </c>
      <c r="K2281" s="1">
        <v>15</v>
      </c>
      <c r="L2281" s="1">
        <v>15</v>
      </c>
      <c r="M2281" s="1">
        <v>3</v>
      </c>
      <c r="N2281">
        <f t="shared" si="108"/>
        <v>141.37166941154067</v>
      </c>
      <c r="O2281">
        <v>10</v>
      </c>
      <c r="P2281" t="s">
        <v>29</v>
      </c>
      <c r="Q2281" t="s">
        <v>30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f t="shared" si="107"/>
        <v>0</v>
      </c>
      <c r="Y2281">
        <f t="shared" si="109"/>
        <v>141.37166941154067</v>
      </c>
    </row>
    <row r="2282" spans="1:25">
      <c r="A2282">
        <v>2021</v>
      </c>
      <c r="B2282" t="s">
        <v>88</v>
      </c>
      <c r="C2282">
        <v>30</v>
      </c>
      <c r="D2282" t="s">
        <v>82</v>
      </c>
      <c r="E2282">
        <v>38</v>
      </c>
      <c r="F2282">
        <v>1</v>
      </c>
      <c r="G2282" t="s">
        <v>27</v>
      </c>
      <c r="H2282" t="s">
        <v>34</v>
      </c>
      <c r="I2282" t="str">
        <f>VLOOKUP(H2282,[1]CODE_SHEET!$A$2:$G$153,3,FALSE)</f>
        <v>Porites</v>
      </c>
      <c r="J2282" t="str">
        <f>VLOOKUP(H2282,[1]CODE_SHEET!$A$2:$G$153,4,FALSE)</f>
        <v>astreoides</v>
      </c>
      <c r="K2282" s="1">
        <v>12</v>
      </c>
      <c r="L2282" s="1">
        <v>10</v>
      </c>
      <c r="M2282" s="1">
        <v>2</v>
      </c>
      <c r="N2282">
        <f t="shared" si="108"/>
        <v>69.115038378975441</v>
      </c>
      <c r="O2282">
        <v>10</v>
      </c>
      <c r="P2282" t="s">
        <v>29</v>
      </c>
      <c r="Q2282" t="s">
        <v>30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f t="shared" si="107"/>
        <v>0</v>
      </c>
      <c r="Y2282">
        <f t="shared" si="109"/>
        <v>69.115038378975441</v>
      </c>
    </row>
    <row r="2283" spans="1:25">
      <c r="A2283">
        <v>2021</v>
      </c>
      <c r="B2283" t="s">
        <v>88</v>
      </c>
      <c r="C2283">
        <v>30</v>
      </c>
      <c r="D2283" t="s">
        <v>82</v>
      </c>
      <c r="E2283">
        <v>38</v>
      </c>
      <c r="F2283">
        <v>1</v>
      </c>
      <c r="G2283" t="s">
        <v>27</v>
      </c>
      <c r="H2283" t="s">
        <v>34</v>
      </c>
      <c r="I2283" t="str">
        <f>VLOOKUP(H2283,[1]CODE_SHEET!$A$2:$G$153,3,FALSE)</f>
        <v>Porites</v>
      </c>
      <c r="J2283" t="str">
        <f>VLOOKUP(H2283,[1]CODE_SHEET!$A$2:$G$153,4,FALSE)</f>
        <v>astreoides</v>
      </c>
      <c r="K2283" s="1">
        <v>8</v>
      </c>
      <c r="L2283" s="1">
        <v>8</v>
      </c>
      <c r="M2283" s="1">
        <v>5</v>
      </c>
      <c r="N2283">
        <f t="shared" si="108"/>
        <v>125.66370614359172</v>
      </c>
      <c r="O2283">
        <v>10</v>
      </c>
      <c r="P2283" t="s">
        <v>29</v>
      </c>
      <c r="Q2283" t="s">
        <v>30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f t="shared" si="107"/>
        <v>0</v>
      </c>
      <c r="Y2283">
        <f t="shared" si="109"/>
        <v>125.66370614359172</v>
      </c>
    </row>
    <row r="2284" spans="1:25">
      <c r="A2284">
        <v>2021</v>
      </c>
      <c r="B2284" t="s">
        <v>88</v>
      </c>
      <c r="C2284">
        <v>30</v>
      </c>
      <c r="D2284" t="s">
        <v>82</v>
      </c>
      <c r="E2284">
        <v>38</v>
      </c>
      <c r="F2284">
        <v>1</v>
      </c>
      <c r="G2284" t="s">
        <v>27</v>
      </c>
      <c r="H2284" t="s">
        <v>34</v>
      </c>
      <c r="I2284" t="str">
        <f>VLOOKUP(H2284,[1]CODE_SHEET!$A$2:$G$153,3,FALSE)</f>
        <v>Porites</v>
      </c>
      <c r="J2284" t="str">
        <f>VLOOKUP(H2284,[1]CODE_SHEET!$A$2:$G$153,4,FALSE)</f>
        <v>astreoides</v>
      </c>
      <c r="K2284" s="1">
        <v>5</v>
      </c>
      <c r="L2284" s="1">
        <v>5</v>
      </c>
      <c r="M2284" s="1">
        <v>1</v>
      </c>
      <c r="N2284">
        <f t="shared" si="108"/>
        <v>15.707963267948966</v>
      </c>
      <c r="O2284">
        <v>10</v>
      </c>
      <c r="P2284" t="s">
        <v>29</v>
      </c>
      <c r="Q2284" t="s">
        <v>30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f t="shared" si="107"/>
        <v>0</v>
      </c>
      <c r="Y2284">
        <f t="shared" si="109"/>
        <v>15.707963267948966</v>
      </c>
    </row>
    <row r="2285" spans="1:25">
      <c r="A2285">
        <v>2021</v>
      </c>
      <c r="B2285" t="s">
        <v>88</v>
      </c>
      <c r="C2285">
        <v>30</v>
      </c>
      <c r="D2285" t="s">
        <v>82</v>
      </c>
      <c r="E2285">
        <v>38</v>
      </c>
      <c r="F2285">
        <v>1</v>
      </c>
      <c r="G2285" t="s">
        <v>27</v>
      </c>
      <c r="H2285" t="s">
        <v>31</v>
      </c>
      <c r="I2285" t="str">
        <f>VLOOKUP(H2285,[1]CODE_SHEET!$A$2:$G$153,3,FALSE)</f>
        <v>Agaricia</v>
      </c>
      <c r="J2285" t="str">
        <f>VLOOKUP(H2285,[1]CODE_SHEET!$A$2:$G$153,4,FALSE)</f>
        <v>agaricites</v>
      </c>
      <c r="K2285" s="1">
        <v>12</v>
      </c>
      <c r="L2285" s="1">
        <v>8</v>
      </c>
      <c r="M2285" s="1">
        <v>5</v>
      </c>
      <c r="N2285">
        <f t="shared" si="108"/>
        <v>157.07963267948963</v>
      </c>
      <c r="O2285">
        <v>10</v>
      </c>
      <c r="P2285" t="s">
        <v>29</v>
      </c>
      <c r="Q2285" t="s">
        <v>30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f t="shared" si="107"/>
        <v>0</v>
      </c>
      <c r="Y2285">
        <f t="shared" si="109"/>
        <v>157.07963267948963</v>
      </c>
    </row>
    <row r="2286" spans="1:25">
      <c r="A2286">
        <v>2021</v>
      </c>
      <c r="B2286" t="s">
        <v>88</v>
      </c>
      <c r="C2286">
        <v>30</v>
      </c>
      <c r="D2286" t="s">
        <v>82</v>
      </c>
      <c r="E2286">
        <v>38</v>
      </c>
      <c r="F2286">
        <v>1</v>
      </c>
      <c r="G2286" t="s">
        <v>27</v>
      </c>
      <c r="H2286" t="s">
        <v>31</v>
      </c>
      <c r="I2286" t="str">
        <f>VLOOKUP(H2286,[1]CODE_SHEET!$A$2:$G$153,3,FALSE)</f>
        <v>Agaricia</v>
      </c>
      <c r="J2286" t="str">
        <f>VLOOKUP(H2286,[1]CODE_SHEET!$A$2:$G$153,4,FALSE)</f>
        <v>agaricites</v>
      </c>
      <c r="K2286" s="1">
        <v>12</v>
      </c>
      <c r="L2286" s="1">
        <v>12</v>
      </c>
      <c r="M2286" s="1">
        <v>4</v>
      </c>
      <c r="N2286">
        <f t="shared" si="108"/>
        <v>150.79644737231007</v>
      </c>
      <c r="O2286">
        <v>10</v>
      </c>
      <c r="P2286" t="s">
        <v>47</v>
      </c>
      <c r="Q2286" t="s">
        <v>85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f t="shared" si="107"/>
        <v>0</v>
      </c>
      <c r="Y2286">
        <f t="shared" si="109"/>
        <v>150.79644737231007</v>
      </c>
    </row>
    <row r="2287" spans="1:25">
      <c r="A2287">
        <v>2021</v>
      </c>
      <c r="B2287" t="s">
        <v>88</v>
      </c>
      <c r="C2287">
        <v>30</v>
      </c>
      <c r="D2287" t="s">
        <v>82</v>
      </c>
      <c r="E2287">
        <v>38</v>
      </c>
      <c r="F2287">
        <v>1</v>
      </c>
      <c r="G2287" t="s">
        <v>27</v>
      </c>
      <c r="H2287" t="s">
        <v>31</v>
      </c>
      <c r="I2287" t="str">
        <f>VLOOKUP(H2287,[1]CODE_SHEET!$A$2:$G$153,3,FALSE)</f>
        <v>Agaricia</v>
      </c>
      <c r="J2287" t="str">
        <f>VLOOKUP(H2287,[1]CODE_SHEET!$A$2:$G$153,4,FALSE)</f>
        <v>agaricites</v>
      </c>
      <c r="K2287" s="1">
        <v>20</v>
      </c>
      <c r="L2287" s="1">
        <v>12</v>
      </c>
      <c r="M2287" s="1">
        <v>2</v>
      </c>
      <c r="N2287">
        <f t="shared" si="108"/>
        <v>100.53096491487338</v>
      </c>
      <c r="O2287">
        <v>10</v>
      </c>
      <c r="P2287" t="s">
        <v>29</v>
      </c>
      <c r="Q2287" t="s">
        <v>30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f t="shared" si="107"/>
        <v>0</v>
      </c>
      <c r="Y2287">
        <f t="shared" si="109"/>
        <v>100.53096491487338</v>
      </c>
    </row>
    <row r="2288" spans="1:25">
      <c r="A2288">
        <v>2021</v>
      </c>
      <c r="B2288" t="s">
        <v>88</v>
      </c>
      <c r="C2288">
        <v>30</v>
      </c>
      <c r="D2288" t="s">
        <v>82</v>
      </c>
      <c r="E2288">
        <v>38</v>
      </c>
      <c r="F2288">
        <v>1</v>
      </c>
      <c r="G2288" t="s">
        <v>27</v>
      </c>
      <c r="H2288" t="s">
        <v>34</v>
      </c>
      <c r="I2288" t="str">
        <f>VLOOKUP(H2288,[1]CODE_SHEET!$A$2:$G$153,3,FALSE)</f>
        <v>Porites</v>
      </c>
      <c r="J2288" t="str">
        <f>VLOOKUP(H2288,[1]CODE_SHEET!$A$2:$G$153,4,FALSE)</f>
        <v>astreoides</v>
      </c>
      <c r="K2288" s="1">
        <v>10</v>
      </c>
      <c r="L2288" s="1">
        <v>8</v>
      </c>
      <c r="M2288" s="1">
        <v>1</v>
      </c>
      <c r="N2288">
        <f t="shared" si="108"/>
        <v>28.274333882308138</v>
      </c>
      <c r="O2288">
        <v>10</v>
      </c>
      <c r="P2288" t="s">
        <v>29</v>
      </c>
      <c r="Q2288" t="s">
        <v>30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f t="shared" si="107"/>
        <v>0</v>
      </c>
      <c r="Y2288">
        <f t="shared" si="109"/>
        <v>28.274333882308138</v>
      </c>
    </row>
    <row r="2289" spans="1:25">
      <c r="A2289">
        <v>2021</v>
      </c>
      <c r="B2289" t="s">
        <v>88</v>
      </c>
      <c r="C2289">
        <v>30</v>
      </c>
      <c r="D2289" t="s">
        <v>82</v>
      </c>
      <c r="E2289">
        <v>38</v>
      </c>
      <c r="F2289">
        <v>1</v>
      </c>
      <c r="G2289" t="s">
        <v>27</v>
      </c>
      <c r="H2289" t="s">
        <v>34</v>
      </c>
      <c r="I2289" t="str">
        <f>VLOOKUP(H2289,[1]CODE_SHEET!$A$2:$G$153,3,FALSE)</f>
        <v>Porites</v>
      </c>
      <c r="J2289" t="str">
        <f>VLOOKUP(H2289,[1]CODE_SHEET!$A$2:$G$153,4,FALSE)</f>
        <v>astreoides</v>
      </c>
      <c r="K2289" s="1">
        <v>8</v>
      </c>
      <c r="L2289" s="1">
        <v>5</v>
      </c>
      <c r="M2289" s="1">
        <v>1</v>
      </c>
      <c r="N2289">
        <f t="shared" si="108"/>
        <v>20.420352248333657</v>
      </c>
      <c r="O2289">
        <v>10</v>
      </c>
      <c r="P2289" t="s">
        <v>29</v>
      </c>
      <c r="Q2289" t="s">
        <v>30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f t="shared" si="107"/>
        <v>0</v>
      </c>
      <c r="Y2289">
        <f t="shared" si="109"/>
        <v>20.420352248333657</v>
      </c>
    </row>
    <row r="2290" spans="1:25">
      <c r="A2290">
        <v>2021</v>
      </c>
      <c r="B2290" t="s">
        <v>88</v>
      </c>
      <c r="C2290">
        <v>30</v>
      </c>
      <c r="D2290" t="s">
        <v>82</v>
      </c>
      <c r="E2290">
        <v>38</v>
      </c>
      <c r="F2290">
        <v>1</v>
      </c>
      <c r="G2290" t="s">
        <v>27</v>
      </c>
      <c r="H2290" t="s">
        <v>31</v>
      </c>
      <c r="I2290" t="str">
        <f>VLOOKUP(H2290,[1]CODE_SHEET!$A$2:$G$153,3,FALSE)</f>
        <v>Agaricia</v>
      </c>
      <c r="J2290" t="str">
        <f>VLOOKUP(H2290,[1]CODE_SHEET!$A$2:$G$153,4,FALSE)</f>
        <v>agaricites</v>
      </c>
      <c r="K2290" s="1">
        <v>10</v>
      </c>
      <c r="L2290" s="1">
        <v>13</v>
      </c>
      <c r="M2290" s="1">
        <v>11</v>
      </c>
      <c r="N2290">
        <f t="shared" si="108"/>
        <v>397.4114706791089</v>
      </c>
      <c r="O2290">
        <v>10</v>
      </c>
      <c r="P2290" t="s">
        <v>47</v>
      </c>
      <c r="Q2290" t="s">
        <v>85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25</v>
      </c>
      <c r="X2290">
        <f t="shared" si="107"/>
        <v>99.352867669777226</v>
      </c>
      <c r="Y2290">
        <f t="shared" si="109"/>
        <v>298.0586030093317</v>
      </c>
    </row>
    <row r="2291" spans="1:25">
      <c r="A2291">
        <v>2021</v>
      </c>
      <c r="B2291" t="s">
        <v>88</v>
      </c>
      <c r="C2291">
        <v>30</v>
      </c>
      <c r="D2291" t="s">
        <v>82</v>
      </c>
      <c r="E2291">
        <v>38</v>
      </c>
      <c r="F2291">
        <v>1</v>
      </c>
      <c r="G2291" t="s">
        <v>27</v>
      </c>
      <c r="H2291" t="s">
        <v>34</v>
      </c>
      <c r="I2291" t="str">
        <f>VLOOKUP(H2291,[1]CODE_SHEET!$A$2:$G$153,3,FALSE)</f>
        <v>Porites</v>
      </c>
      <c r="J2291" t="str">
        <f>VLOOKUP(H2291,[1]CODE_SHEET!$A$2:$G$153,4,FALSE)</f>
        <v>astreoides</v>
      </c>
      <c r="K2291" s="1">
        <v>10</v>
      </c>
      <c r="L2291" s="1">
        <v>10</v>
      </c>
      <c r="M2291" s="1">
        <v>4</v>
      </c>
      <c r="N2291">
        <f t="shared" si="108"/>
        <v>125.66370614359172</v>
      </c>
      <c r="O2291">
        <v>10</v>
      </c>
      <c r="P2291" t="s">
        <v>29</v>
      </c>
      <c r="Q2291" t="s">
        <v>30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f t="shared" si="107"/>
        <v>0</v>
      </c>
      <c r="Y2291">
        <f t="shared" si="109"/>
        <v>125.66370614359172</v>
      </c>
    </row>
    <row r="2292" spans="1:25">
      <c r="A2292">
        <v>2021</v>
      </c>
      <c r="B2292" t="s">
        <v>88</v>
      </c>
      <c r="C2292">
        <v>30</v>
      </c>
      <c r="D2292" t="s">
        <v>82</v>
      </c>
      <c r="E2292">
        <v>38</v>
      </c>
      <c r="F2292">
        <v>1</v>
      </c>
      <c r="G2292" t="s">
        <v>27</v>
      </c>
      <c r="H2292" t="s">
        <v>34</v>
      </c>
      <c r="I2292" t="str">
        <f>VLOOKUP(H2292,[1]CODE_SHEET!$A$2:$G$153,3,FALSE)</f>
        <v>Porites</v>
      </c>
      <c r="J2292" t="str">
        <f>VLOOKUP(H2292,[1]CODE_SHEET!$A$2:$G$153,4,FALSE)</f>
        <v>astreoides</v>
      </c>
      <c r="K2292" s="1">
        <v>17</v>
      </c>
      <c r="L2292" s="1">
        <v>8</v>
      </c>
      <c r="M2292" s="1">
        <v>2</v>
      </c>
      <c r="N2292">
        <f t="shared" si="108"/>
        <v>78.539816339744831</v>
      </c>
      <c r="O2292">
        <v>10</v>
      </c>
      <c r="P2292" t="s">
        <v>29</v>
      </c>
      <c r="Q2292" t="s">
        <v>30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15</v>
      </c>
      <c r="X2292">
        <f t="shared" si="107"/>
        <v>11.780972450961725</v>
      </c>
      <c r="Y2292">
        <f t="shared" si="109"/>
        <v>66.758843888783105</v>
      </c>
    </row>
    <row r="2293" spans="1:25">
      <c r="A2293">
        <v>2021</v>
      </c>
      <c r="B2293" t="s">
        <v>88</v>
      </c>
      <c r="C2293">
        <v>30</v>
      </c>
      <c r="D2293" t="s">
        <v>82</v>
      </c>
      <c r="E2293">
        <v>38</v>
      </c>
      <c r="F2293">
        <v>1</v>
      </c>
      <c r="G2293" t="s">
        <v>27</v>
      </c>
      <c r="H2293" t="s">
        <v>34</v>
      </c>
      <c r="I2293" t="str">
        <f>VLOOKUP(H2293,[1]CODE_SHEET!$A$2:$G$153,3,FALSE)</f>
        <v>Porites</v>
      </c>
      <c r="J2293" t="str">
        <f>VLOOKUP(H2293,[1]CODE_SHEET!$A$2:$G$153,4,FALSE)</f>
        <v>astreoides</v>
      </c>
      <c r="K2293" s="1">
        <v>60</v>
      </c>
      <c r="L2293" s="1">
        <v>45</v>
      </c>
      <c r="M2293" s="1">
        <v>25</v>
      </c>
      <c r="N2293">
        <f t="shared" si="108"/>
        <v>4123.3403578366033</v>
      </c>
      <c r="O2293">
        <v>10</v>
      </c>
      <c r="P2293" t="s">
        <v>29</v>
      </c>
      <c r="Q2293" t="s">
        <v>30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20</v>
      </c>
      <c r="X2293">
        <f t="shared" si="107"/>
        <v>824.66807156732068</v>
      </c>
      <c r="Y2293">
        <f t="shared" si="109"/>
        <v>3298.6722862692827</v>
      </c>
    </row>
    <row r="2294" spans="1:25">
      <c r="A2294">
        <v>2021</v>
      </c>
      <c r="B2294" t="s">
        <v>88</v>
      </c>
      <c r="C2294">
        <v>30</v>
      </c>
      <c r="D2294" t="s">
        <v>82</v>
      </c>
      <c r="E2294">
        <v>38</v>
      </c>
      <c r="F2294">
        <v>1</v>
      </c>
      <c r="G2294" t="s">
        <v>27</v>
      </c>
      <c r="H2294" t="s">
        <v>31</v>
      </c>
      <c r="I2294" t="str">
        <f>VLOOKUP(H2294,[1]CODE_SHEET!$A$2:$G$153,3,FALSE)</f>
        <v>Agaricia</v>
      </c>
      <c r="J2294" t="str">
        <f>VLOOKUP(H2294,[1]CODE_SHEET!$A$2:$G$153,4,FALSE)</f>
        <v>agaricites</v>
      </c>
      <c r="K2294" s="1">
        <v>8</v>
      </c>
      <c r="L2294" s="1">
        <v>8</v>
      </c>
      <c r="M2294" s="1">
        <v>11</v>
      </c>
      <c r="N2294">
        <f t="shared" si="108"/>
        <v>276.46015351590177</v>
      </c>
      <c r="O2294">
        <v>10</v>
      </c>
      <c r="P2294" t="s">
        <v>29</v>
      </c>
      <c r="Q2294" t="s">
        <v>30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f t="shared" si="107"/>
        <v>0</v>
      </c>
      <c r="Y2294">
        <f t="shared" si="109"/>
        <v>276.46015351590177</v>
      </c>
    </row>
    <row r="2295" spans="1:25">
      <c r="A2295">
        <v>2021</v>
      </c>
      <c r="B2295" t="s">
        <v>88</v>
      </c>
      <c r="C2295">
        <v>30</v>
      </c>
      <c r="D2295" t="s">
        <v>82</v>
      </c>
      <c r="E2295">
        <v>38</v>
      </c>
      <c r="F2295">
        <v>1</v>
      </c>
      <c r="G2295" t="s">
        <v>27</v>
      </c>
      <c r="H2295" t="s">
        <v>31</v>
      </c>
      <c r="I2295" t="str">
        <f>VLOOKUP(H2295,[1]CODE_SHEET!$A$2:$G$153,3,FALSE)</f>
        <v>Agaricia</v>
      </c>
      <c r="J2295" t="str">
        <f>VLOOKUP(H2295,[1]CODE_SHEET!$A$2:$G$153,4,FALSE)</f>
        <v>agaricites</v>
      </c>
      <c r="K2295" s="1">
        <v>10</v>
      </c>
      <c r="L2295" s="1">
        <v>10</v>
      </c>
      <c r="M2295" s="1">
        <v>2</v>
      </c>
      <c r="N2295">
        <f t="shared" si="108"/>
        <v>62.831853071795862</v>
      </c>
      <c r="O2295">
        <v>10</v>
      </c>
      <c r="P2295" t="s">
        <v>29</v>
      </c>
      <c r="Q2295" t="s">
        <v>30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f t="shared" si="107"/>
        <v>0</v>
      </c>
      <c r="Y2295">
        <f t="shared" si="109"/>
        <v>62.831853071795862</v>
      </c>
    </row>
    <row r="2296" spans="1:25">
      <c r="A2296">
        <v>2021</v>
      </c>
      <c r="B2296" t="s">
        <v>88</v>
      </c>
      <c r="C2296">
        <v>30</v>
      </c>
      <c r="D2296" t="s">
        <v>82</v>
      </c>
      <c r="E2296">
        <v>38</v>
      </c>
      <c r="F2296">
        <v>1</v>
      </c>
      <c r="G2296" t="s">
        <v>27</v>
      </c>
      <c r="H2296" t="s">
        <v>31</v>
      </c>
      <c r="I2296" t="str">
        <f>VLOOKUP(H2296,[1]CODE_SHEET!$A$2:$G$153,3,FALSE)</f>
        <v>Agaricia</v>
      </c>
      <c r="J2296" t="str">
        <f>VLOOKUP(H2296,[1]CODE_SHEET!$A$2:$G$153,4,FALSE)</f>
        <v>agaricites</v>
      </c>
      <c r="K2296" s="1">
        <v>15</v>
      </c>
      <c r="L2296" s="1">
        <v>10</v>
      </c>
      <c r="M2296" s="1">
        <v>4</v>
      </c>
      <c r="N2296">
        <f t="shared" si="108"/>
        <v>157.07963267948963</v>
      </c>
      <c r="O2296">
        <v>10</v>
      </c>
      <c r="P2296" t="s">
        <v>29</v>
      </c>
      <c r="Q2296" t="s">
        <v>30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f t="shared" si="107"/>
        <v>0</v>
      </c>
      <c r="Y2296">
        <f t="shared" si="109"/>
        <v>157.07963267948963</v>
      </c>
    </row>
    <row r="2297" spans="1:25">
      <c r="A2297">
        <v>2021</v>
      </c>
      <c r="B2297" t="s">
        <v>88</v>
      </c>
      <c r="C2297">
        <v>30</v>
      </c>
      <c r="D2297" t="s">
        <v>82</v>
      </c>
      <c r="E2297">
        <v>38</v>
      </c>
      <c r="F2297">
        <v>1</v>
      </c>
      <c r="G2297" t="s">
        <v>27</v>
      </c>
      <c r="H2297" t="s">
        <v>34</v>
      </c>
      <c r="I2297" t="str">
        <f>VLOOKUP(H2297,[1]CODE_SHEET!$A$2:$G$153,3,FALSE)</f>
        <v>Porites</v>
      </c>
      <c r="J2297" t="str">
        <f>VLOOKUP(H2297,[1]CODE_SHEET!$A$2:$G$153,4,FALSE)</f>
        <v>astreoides</v>
      </c>
      <c r="K2297" s="1">
        <v>8</v>
      </c>
      <c r="L2297" s="1">
        <v>6</v>
      </c>
      <c r="M2297" s="1">
        <v>2</v>
      </c>
      <c r="N2297">
        <f t="shared" si="108"/>
        <v>43.982297150257104</v>
      </c>
      <c r="O2297">
        <v>10</v>
      </c>
      <c r="P2297" t="s">
        <v>29</v>
      </c>
      <c r="Q2297" t="s">
        <v>30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f t="shared" si="107"/>
        <v>0</v>
      </c>
      <c r="Y2297">
        <f t="shared" si="109"/>
        <v>43.982297150257104</v>
      </c>
    </row>
    <row r="2298" spans="1:25">
      <c r="A2298">
        <v>2021</v>
      </c>
      <c r="B2298" t="s">
        <v>88</v>
      </c>
      <c r="C2298">
        <v>30</v>
      </c>
      <c r="D2298" t="s">
        <v>82</v>
      </c>
      <c r="E2298">
        <v>38</v>
      </c>
      <c r="F2298">
        <v>1</v>
      </c>
      <c r="G2298" t="s">
        <v>27</v>
      </c>
      <c r="H2298" t="s">
        <v>28</v>
      </c>
      <c r="I2298" t="str">
        <f>VLOOKUP(H2298,[1]CODE_SHEET!$A$2:$G$153,3,FALSE)</f>
        <v>Mancina</v>
      </c>
      <c r="J2298" t="str">
        <f>VLOOKUP(H2298,[1]CODE_SHEET!$A$2:$G$153,4,FALSE)</f>
        <v>areolata</v>
      </c>
      <c r="K2298" s="1">
        <v>8</v>
      </c>
      <c r="L2298" s="1">
        <v>7</v>
      </c>
      <c r="M2298" s="1">
        <v>5</v>
      </c>
      <c r="N2298">
        <f t="shared" si="108"/>
        <v>117.80972450961724</v>
      </c>
      <c r="O2298">
        <v>10</v>
      </c>
      <c r="P2298" t="s">
        <v>29</v>
      </c>
      <c r="Q2298" t="s">
        <v>30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f t="shared" si="107"/>
        <v>0</v>
      </c>
      <c r="Y2298">
        <f t="shared" si="109"/>
        <v>117.80972450961724</v>
      </c>
    </row>
    <row r="2299" spans="1:25">
      <c r="A2299">
        <v>2021</v>
      </c>
      <c r="B2299" t="s">
        <v>88</v>
      </c>
      <c r="C2299">
        <v>30</v>
      </c>
      <c r="D2299" t="s">
        <v>82</v>
      </c>
      <c r="E2299">
        <v>38</v>
      </c>
      <c r="F2299">
        <v>1</v>
      </c>
      <c r="G2299" t="s">
        <v>27</v>
      </c>
      <c r="H2299" t="s">
        <v>42</v>
      </c>
      <c r="I2299" t="str">
        <f>VLOOKUP(H2299,[1]CODE_SHEET!$A$2:$G$153,3,FALSE)</f>
        <v>Agaricia</v>
      </c>
      <c r="J2299" t="str">
        <f>VLOOKUP(H2299,[1]CODE_SHEET!$A$2:$G$153,4,FALSE)</f>
        <v>humilis</v>
      </c>
      <c r="K2299" s="1">
        <v>20</v>
      </c>
      <c r="L2299" s="1">
        <v>12</v>
      </c>
      <c r="M2299" s="1">
        <v>11</v>
      </c>
      <c r="N2299">
        <f t="shared" si="108"/>
        <v>552.92030703180365</v>
      </c>
      <c r="O2299">
        <v>10</v>
      </c>
      <c r="P2299" t="s">
        <v>29</v>
      </c>
      <c r="Q2299" t="s">
        <v>30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f t="shared" si="107"/>
        <v>0</v>
      </c>
      <c r="Y2299">
        <f t="shared" si="109"/>
        <v>552.92030703180365</v>
      </c>
    </row>
    <row r="2300" spans="1:25">
      <c r="A2300">
        <v>2021</v>
      </c>
      <c r="B2300" t="s">
        <v>88</v>
      </c>
      <c r="C2300">
        <v>30</v>
      </c>
      <c r="D2300" t="s">
        <v>82</v>
      </c>
      <c r="E2300">
        <v>38</v>
      </c>
      <c r="F2300">
        <v>1</v>
      </c>
      <c r="G2300" t="s">
        <v>27</v>
      </c>
      <c r="H2300" t="s">
        <v>32</v>
      </c>
      <c r="I2300" t="str">
        <f>VLOOKUP(H2300,[1]CODE_SHEET!$A$2:$G$153,3,FALSE)</f>
        <v>Porites</v>
      </c>
      <c r="J2300" t="str">
        <f>VLOOKUP(H2300,[1]CODE_SHEET!$A$2:$G$153,4,FALSE)</f>
        <v>porites</v>
      </c>
      <c r="K2300" s="1">
        <v>15</v>
      </c>
      <c r="L2300" s="1">
        <v>25</v>
      </c>
      <c r="M2300" s="1">
        <v>11</v>
      </c>
      <c r="N2300">
        <f t="shared" si="108"/>
        <v>691.15038378975441</v>
      </c>
      <c r="O2300">
        <v>10</v>
      </c>
      <c r="P2300" t="s">
        <v>29</v>
      </c>
      <c r="Q2300" t="s">
        <v>30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f t="shared" si="107"/>
        <v>0</v>
      </c>
      <c r="Y2300">
        <f t="shared" si="109"/>
        <v>691.15038378975441</v>
      </c>
    </row>
    <row r="2301" spans="1:25">
      <c r="A2301">
        <v>2021</v>
      </c>
      <c r="B2301" t="s">
        <v>88</v>
      </c>
      <c r="C2301">
        <v>30</v>
      </c>
      <c r="D2301" t="s">
        <v>82</v>
      </c>
      <c r="E2301">
        <v>38</v>
      </c>
      <c r="F2301">
        <v>1</v>
      </c>
      <c r="G2301" t="s">
        <v>27</v>
      </c>
      <c r="H2301" t="s">
        <v>56</v>
      </c>
      <c r="I2301" t="str">
        <f>VLOOKUP(H2301,[1]CODE_SHEET!$A$2:$G$153,3,FALSE)</f>
        <v>Madracis</v>
      </c>
      <c r="J2301" t="str">
        <f>VLOOKUP(H2301,[1]CODE_SHEET!$A$2:$G$153,4,FALSE)</f>
        <v>decactis</v>
      </c>
      <c r="K2301" s="1">
        <v>15</v>
      </c>
      <c r="L2301" s="1">
        <v>10</v>
      </c>
      <c r="M2301" s="1">
        <v>5</v>
      </c>
      <c r="N2301">
        <f t="shared" si="108"/>
        <v>196.34954084936209</v>
      </c>
      <c r="O2301">
        <v>10</v>
      </c>
      <c r="P2301" t="s">
        <v>29</v>
      </c>
      <c r="Q2301" t="s">
        <v>30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f t="shared" si="107"/>
        <v>0</v>
      </c>
      <c r="Y2301">
        <f t="shared" si="109"/>
        <v>196.34954084936209</v>
      </c>
    </row>
    <row r="2302" spans="1:25">
      <c r="A2302">
        <v>2021</v>
      </c>
      <c r="B2302" t="s">
        <v>88</v>
      </c>
      <c r="C2302">
        <v>30</v>
      </c>
      <c r="D2302" t="s">
        <v>82</v>
      </c>
      <c r="E2302">
        <v>38</v>
      </c>
      <c r="F2302">
        <v>1</v>
      </c>
      <c r="G2302" t="s">
        <v>27</v>
      </c>
      <c r="H2302" t="s">
        <v>31</v>
      </c>
      <c r="I2302" t="str">
        <f>VLOOKUP(H2302,[1]CODE_SHEET!$A$2:$G$153,3,FALSE)</f>
        <v>Agaricia</v>
      </c>
      <c r="J2302" t="str">
        <f>VLOOKUP(H2302,[1]CODE_SHEET!$A$2:$G$153,4,FALSE)</f>
        <v>agaricites</v>
      </c>
      <c r="K2302" s="1">
        <v>5</v>
      </c>
      <c r="L2302" s="1">
        <v>5</v>
      </c>
      <c r="M2302" s="1">
        <v>5</v>
      </c>
      <c r="N2302">
        <f t="shared" si="108"/>
        <v>78.539816339744831</v>
      </c>
      <c r="O2302">
        <v>10</v>
      </c>
      <c r="P2302" t="s">
        <v>29</v>
      </c>
      <c r="Q2302" t="s">
        <v>30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f t="shared" si="107"/>
        <v>0</v>
      </c>
      <c r="Y2302">
        <f t="shared" si="109"/>
        <v>78.539816339744831</v>
      </c>
    </row>
    <row r="2303" spans="1:25">
      <c r="A2303">
        <v>2021</v>
      </c>
      <c r="B2303" t="s">
        <v>88</v>
      </c>
      <c r="C2303">
        <v>30</v>
      </c>
      <c r="D2303" t="s">
        <v>82</v>
      </c>
      <c r="E2303">
        <v>38</v>
      </c>
      <c r="F2303">
        <v>1</v>
      </c>
      <c r="G2303" t="s">
        <v>27</v>
      </c>
      <c r="H2303" t="s">
        <v>32</v>
      </c>
      <c r="I2303" t="str">
        <f>VLOOKUP(H2303,[1]CODE_SHEET!$A$2:$G$153,3,FALSE)</f>
        <v>Porites</v>
      </c>
      <c r="J2303" t="str">
        <f>VLOOKUP(H2303,[1]CODE_SHEET!$A$2:$G$153,4,FALSE)</f>
        <v>porites</v>
      </c>
      <c r="K2303" s="1">
        <v>10</v>
      </c>
      <c r="L2303" s="1">
        <v>10</v>
      </c>
      <c r="M2303" s="1">
        <v>8</v>
      </c>
      <c r="N2303">
        <f t="shared" si="108"/>
        <v>251.32741228718345</v>
      </c>
      <c r="O2303">
        <v>10</v>
      </c>
      <c r="P2303" t="s">
        <v>29</v>
      </c>
      <c r="Q2303" t="s">
        <v>30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f t="shared" ref="X2303:X2366" si="110">SUM(U2303:W2303)/100*N2303</f>
        <v>0</v>
      </c>
      <c r="Y2303">
        <f t="shared" si="109"/>
        <v>251.32741228718345</v>
      </c>
    </row>
    <row r="2304" spans="1:25">
      <c r="A2304">
        <v>2021</v>
      </c>
      <c r="B2304" t="s">
        <v>88</v>
      </c>
      <c r="C2304">
        <v>30</v>
      </c>
      <c r="D2304" t="s">
        <v>82</v>
      </c>
      <c r="E2304">
        <v>38</v>
      </c>
      <c r="F2304">
        <v>1</v>
      </c>
      <c r="G2304" t="s">
        <v>27</v>
      </c>
      <c r="H2304" t="s">
        <v>31</v>
      </c>
      <c r="I2304" t="str">
        <f>VLOOKUP(H2304,[1]CODE_SHEET!$A$2:$G$153,3,FALSE)</f>
        <v>Agaricia</v>
      </c>
      <c r="J2304" t="str">
        <f>VLOOKUP(H2304,[1]CODE_SHEET!$A$2:$G$153,4,FALSE)</f>
        <v>agaricites</v>
      </c>
      <c r="K2304" s="1">
        <v>10</v>
      </c>
      <c r="L2304" s="1">
        <v>8</v>
      </c>
      <c r="M2304" s="1">
        <v>2</v>
      </c>
      <c r="N2304">
        <f t="shared" si="108"/>
        <v>56.548667764616276</v>
      </c>
      <c r="O2304">
        <v>10</v>
      </c>
      <c r="P2304" t="s">
        <v>29</v>
      </c>
      <c r="Q2304" t="s">
        <v>30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f t="shared" si="110"/>
        <v>0</v>
      </c>
      <c r="Y2304">
        <f t="shared" si="109"/>
        <v>56.548667764616276</v>
      </c>
    </row>
    <row r="2305" spans="1:25">
      <c r="A2305">
        <v>2021</v>
      </c>
      <c r="B2305" t="s">
        <v>88</v>
      </c>
      <c r="C2305">
        <v>30</v>
      </c>
      <c r="D2305" t="s">
        <v>82</v>
      </c>
      <c r="E2305">
        <v>38</v>
      </c>
      <c r="F2305">
        <v>1</v>
      </c>
      <c r="G2305" t="s">
        <v>27</v>
      </c>
      <c r="H2305" t="s">
        <v>33</v>
      </c>
      <c r="I2305" t="str">
        <f>VLOOKUP(H2305,[1]CODE_SHEET!$A$2:$G$153,3,FALSE)</f>
        <v>Orbicella</v>
      </c>
      <c r="J2305" t="str">
        <f>VLOOKUP(H2305,[1]CODE_SHEET!$A$2:$G$153,4,FALSE)</f>
        <v>annularis</v>
      </c>
      <c r="K2305" s="1">
        <v>50</v>
      </c>
      <c r="L2305" s="1">
        <v>25</v>
      </c>
      <c r="M2305" s="1">
        <v>11</v>
      </c>
      <c r="N2305">
        <f t="shared" si="108"/>
        <v>1295.9069696057898</v>
      </c>
      <c r="O2305">
        <v>10</v>
      </c>
      <c r="P2305" t="s">
        <v>29</v>
      </c>
      <c r="Q2305" t="s">
        <v>30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f t="shared" si="110"/>
        <v>0</v>
      </c>
      <c r="Y2305">
        <f t="shared" si="109"/>
        <v>1295.9069696057898</v>
      </c>
    </row>
    <row r="2306" spans="1:25">
      <c r="A2306">
        <v>2021</v>
      </c>
      <c r="B2306" t="s">
        <v>88</v>
      </c>
      <c r="C2306">
        <v>30</v>
      </c>
      <c r="D2306" t="s">
        <v>82</v>
      </c>
      <c r="E2306">
        <v>38</v>
      </c>
      <c r="F2306">
        <v>1</v>
      </c>
      <c r="G2306" t="s">
        <v>27</v>
      </c>
      <c r="H2306" t="s">
        <v>56</v>
      </c>
      <c r="I2306" t="str">
        <f>VLOOKUP(H2306,[1]CODE_SHEET!$A$2:$G$153,3,FALSE)</f>
        <v>Madracis</v>
      </c>
      <c r="J2306" t="str">
        <f>VLOOKUP(H2306,[1]CODE_SHEET!$A$2:$G$153,4,FALSE)</f>
        <v>decactis</v>
      </c>
      <c r="K2306" s="1">
        <v>15</v>
      </c>
      <c r="L2306" s="1">
        <v>5</v>
      </c>
      <c r="M2306" s="1">
        <v>5</v>
      </c>
      <c r="N2306">
        <f t="shared" si="108"/>
        <v>157.07963267948966</v>
      </c>
      <c r="O2306">
        <v>10</v>
      </c>
      <c r="P2306" t="s">
        <v>29</v>
      </c>
      <c r="Q2306" t="s">
        <v>30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f t="shared" si="110"/>
        <v>0</v>
      </c>
      <c r="Y2306">
        <f t="shared" si="109"/>
        <v>157.07963267948966</v>
      </c>
    </row>
    <row r="2307" spans="1:25">
      <c r="A2307">
        <v>2021</v>
      </c>
      <c r="B2307" t="s">
        <v>88</v>
      </c>
      <c r="C2307">
        <v>30</v>
      </c>
      <c r="D2307" t="s">
        <v>82</v>
      </c>
      <c r="E2307">
        <v>38</v>
      </c>
      <c r="F2307">
        <v>1</v>
      </c>
      <c r="G2307" t="s">
        <v>27</v>
      </c>
      <c r="H2307" t="s">
        <v>31</v>
      </c>
      <c r="I2307" t="str">
        <f>VLOOKUP(H2307,[1]CODE_SHEET!$A$2:$G$153,3,FALSE)</f>
        <v>Agaricia</v>
      </c>
      <c r="J2307" t="str">
        <f>VLOOKUP(H2307,[1]CODE_SHEET!$A$2:$G$153,4,FALSE)</f>
        <v>agaricites</v>
      </c>
      <c r="K2307" s="1">
        <v>12</v>
      </c>
      <c r="L2307" s="1">
        <v>12</v>
      </c>
      <c r="M2307" s="1">
        <v>15</v>
      </c>
      <c r="N2307">
        <f t="shared" ref="N2307:N2370" si="111">PI()*(K2307/2)*M2307+PI()*(L2307/2)*M2307</f>
        <v>565.48667764616278</v>
      </c>
      <c r="O2307">
        <v>10</v>
      </c>
      <c r="P2307" t="s">
        <v>29</v>
      </c>
      <c r="Q2307" t="s">
        <v>30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15</v>
      </c>
      <c r="X2307">
        <f t="shared" si="110"/>
        <v>84.823001646924411</v>
      </c>
      <c r="Y2307">
        <f t="shared" si="109"/>
        <v>480.66367599923836</v>
      </c>
    </row>
    <row r="2308" spans="1:25">
      <c r="A2308">
        <v>2021</v>
      </c>
      <c r="B2308" t="s">
        <v>88</v>
      </c>
      <c r="C2308">
        <v>30</v>
      </c>
      <c r="D2308" t="s">
        <v>82</v>
      </c>
      <c r="E2308">
        <v>38</v>
      </c>
      <c r="F2308">
        <v>1</v>
      </c>
      <c r="G2308" t="s">
        <v>27</v>
      </c>
      <c r="H2308" t="s">
        <v>32</v>
      </c>
      <c r="I2308" t="str">
        <f>VLOOKUP(H2308,[1]CODE_SHEET!$A$2:$G$153,3,FALSE)</f>
        <v>Porites</v>
      </c>
      <c r="J2308" t="str">
        <f>VLOOKUP(H2308,[1]CODE_SHEET!$A$2:$G$153,4,FALSE)</f>
        <v>porites</v>
      </c>
      <c r="K2308" s="1">
        <v>10</v>
      </c>
      <c r="L2308" s="1">
        <v>8</v>
      </c>
      <c r="M2308" s="1">
        <v>1</v>
      </c>
      <c r="N2308">
        <f t="shared" si="111"/>
        <v>28.274333882308138</v>
      </c>
      <c r="O2308">
        <v>10</v>
      </c>
      <c r="P2308" t="s">
        <v>29</v>
      </c>
      <c r="Q2308" t="s">
        <v>30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f t="shared" si="110"/>
        <v>0</v>
      </c>
      <c r="Y2308">
        <f t="shared" si="109"/>
        <v>28.274333882308138</v>
      </c>
    </row>
    <row r="2309" spans="1:25">
      <c r="A2309">
        <v>2021</v>
      </c>
      <c r="B2309" t="s">
        <v>88</v>
      </c>
      <c r="C2309">
        <v>30</v>
      </c>
      <c r="D2309" t="s">
        <v>82</v>
      </c>
      <c r="E2309">
        <v>38</v>
      </c>
      <c r="F2309">
        <v>1</v>
      </c>
      <c r="G2309" t="s">
        <v>27</v>
      </c>
      <c r="H2309" t="s">
        <v>55</v>
      </c>
      <c r="I2309" t="str">
        <f>VLOOKUP(H2309,[1]CODE_SHEET!$A$2:$G$153,3,FALSE)</f>
        <v>Orbicella</v>
      </c>
      <c r="J2309" t="str">
        <f>VLOOKUP(H2309,[1]CODE_SHEET!$A$2:$G$153,4,FALSE)</f>
        <v>franksi</v>
      </c>
      <c r="K2309" s="1">
        <v>28</v>
      </c>
      <c r="L2309" s="1">
        <v>15</v>
      </c>
      <c r="M2309" s="1">
        <v>11</v>
      </c>
      <c r="N2309">
        <f t="shared" si="111"/>
        <v>742.986662573986</v>
      </c>
      <c r="O2309">
        <v>10</v>
      </c>
      <c r="P2309" t="s">
        <v>29</v>
      </c>
      <c r="Q2309" t="s">
        <v>30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15</v>
      </c>
      <c r="X2309">
        <f t="shared" si="110"/>
        <v>111.44799938609789</v>
      </c>
      <c r="Y2309">
        <f t="shared" si="109"/>
        <v>631.53866318788812</v>
      </c>
    </row>
    <row r="2310" spans="1:25">
      <c r="A2310">
        <v>2021</v>
      </c>
      <c r="B2310" t="s">
        <v>88</v>
      </c>
      <c r="C2310">
        <v>30</v>
      </c>
      <c r="D2310" t="s">
        <v>82</v>
      </c>
      <c r="E2310">
        <v>38</v>
      </c>
      <c r="F2310">
        <v>1</v>
      </c>
      <c r="G2310" t="s">
        <v>27</v>
      </c>
      <c r="H2310" t="s">
        <v>32</v>
      </c>
      <c r="I2310" t="str">
        <f>VLOOKUP(H2310,[1]CODE_SHEET!$A$2:$G$153,3,FALSE)</f>
        <v>Porites</v>
      </c>
      <c r="J2310" t="str">
        <f>VLOOKUP(H2310,[1]CODE_SHEET!$A$2:$G$153,4,FALSE)</f>
        <v>porites</v>
      </c>
      <c r="K2310" s="1">
        <v>12</v>
      </c>
      <c r="L2310" s="1">
        <v>10</v>
      </c>
      <c r="M2310" s="1">
        <v>6</v>
      </c>
      <c r="N2310">
        <f t="shared" si="111"/>
        <v>207.34511513692632</v>
      </c>
      <c r="O2310">
        <v>10</v>
      </c>
      <c r="P2310" t="s">
        <v>29</v>
      </c>
      <c r="Q2310" t="s">
        <v>30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f t="shared" si="110"/>
        <v>0</v>
      </c>
      <c r="Y2310">
        <f t="shared" si="109"/>
        <v>207.34511513692632</v>
      </c>
    </row>
    <row r="2311" spans="1:25">
      <c r="A2311">
        <v>2021</v>
      </c>
      <c r="B2311" t="s">
        <v>88</v>
      </c>
      <c r="C2311">
        <v>30</v>
      </c>
      <c r="D2311" t="s">
        <v>82</v>
      </c>
      <c r="E2311">
        <v>38</v>
      </c>
      <c r="F2311">
        <v>1</v>
      </c>
      <c r="G2311" t="s">
        <v>27</v>
      </c>
      <c r="H2311" t="s">
        <v>34</v>
      </c>
      <c r="I2311" t="str">
        <f>VLOOKUP(H2311,[1]CODE_SHEET!$A$2:$G$153,3,FALSE)</f>
        <v>Porites</v>
      </c>
      <c r="J2311" t="str">
        <f>VLOOKUP(H2311,[1]CODE_SHEET!$A$2:$G$153,4,FALSE)</f>
        <v>astreoides</v>
      </c>
      <c r="K2311" s="1">
        <v>25</v>
      </c>
      <c r="L2311" s="1">
        <v>20</v>
      </c>
      <c r="M2311" s="1">
        <v>11</v>
      </c>
      <c r="N2311">
        <f t="shared" si="111"/>
        <v>777.54418176347383</v>
      </c>
      <c r="O2311">
        <v>10</v>
      </c>
      <c r="P2311" t="s">
        <v>29</v>
      </c>
      <c r="Q2311" t="s">
        <v>30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f t="shared" si="110"/>
        <v>0</v>
      </c>
      <c r="Y2311">
        <f t="shared" si="109"/>
        <v>777.54418176347383</v>
      </c>
    </row>
    <row r="2312" spans="1:25">
      <c r="A2312">
        <v>2021</v>
      </c>
      <c r="B2312" t="s">
        <v>88</v>
      </c>
      <c r="C2312">
        <v>30</v>
      </c>
      <c r="D2312" t="s">
        <v>82</v>
      </c>
      <c r="E2312">
        <v>38</v>
      </c>
      <c r="F2312">
        <v>1</v>
      </c>
      <c r="G2312" t="s">
        <v>27</v>
      </c>
      <c r="H2312" t="s">
        <v>69</v>
      </c>
      <c r="I2312" t="str">
        <f>VLOOKUP(H2312,[1]CODE_SHEET!$A$2:$G$153,3,FALSE)</f>
        <v>Porites</v>
      </c>
      <c r="J2312" t="str">
        <f>VLOOKUP(H2312,[1]CODE_SHEET!$A$2:$G$153,4,FALSE)</f>
        <v>divaricata</v>
      </c>
      <c r="K2312" s="1">
        <v>10</v>
      </c>
      <c r="L2312" s="1">
        <v>6</v>
      </c>
      <c r="M2312" s="1">
        <v>6</v>
      </c>
      <c r="N2312">
        <f t="shared" si="111"/>
        <v>150.79644737231007</v>
      </c>
      <c r="O2312">
        <v>10</v>
      </c>
      <c r="P2312" t="s">
        <v>29</v>
      </c>
      <c r="Q2312" t="s">
        <v>30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f t="shared" si="110"/>
        <v>0</v>
      </c>
      <c r="Y2312">
        <f t="shared" si="109"/>
        <v>150.79644737231007</v>
      </c>
    </row>
    <row r="2313" spans="1:25">
      <c r="A2313">
        <v>2021</v>
      </c>
      <c r="B2313" t="s">
        <v>88</v>
      </c>
      <c r="C2313">
        <v>30</v>
      </c>
      <c r="D2313" t="s">
        <v>82</v>
      </c>
      <c r="E2313">
        <v>38</v>
      </c>
      <c r="F2313">
        <v>1</v>
      </c>
      <c r="G2313" t="s">
        <v>27</v>
      </c>
      <c r="H2313" t="s">
        <v>56</v>
      </c>
      <c r="I2313" t="str">
        <f>VLOOKUP(H2313,[1]CODE_SHEET!$A$2:$G$153,3,FALSE)</f>
        <v>Madracis</v>
      </c>
      <c r="J2313" t="str">
        <f>VLOOKUP(H2313,[1]CODE_SHEET!$A$2:$G$153,4,FALSE)</f>
        <v>decactis</v>
      </c>
      <c r="K2313" s="1">
        <v>10</v>
      </c>
      <c r="L2313" s="1">
        <v>8</v>
      </c>
      <c r="M2313" s="1">
        <v>6</v>
      </c>
      <c r="N2313">
        <f t="shared" si="111"/>
        <v>169.64600329384882</v>
      </c>
      <c r="O2313">
        <v>10</v>
      </c>
      <c r="P2313" t="s">
        <v>29</v>
      </c>
      <c r="Q2313" t="s">
        <v>30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f t="shared" si="110"/>
        <v>0</v>
      </c>
      <c r="Y2313">
        <f t="shared" si="109"/>
        <v>169.64600329384882</v>
      </c>
    </row>
    <row r="2314" spans="1:25">
      <c r="A2314">
        <v>2021</v>
      </c>
      <c r="B2314" t="s">
        <v>88</v>
      </c>
      <c r="C2314">
        <v>30</v>
      </c>
      <c r="D2314" t="s">
        <v>82</v>
      </c>
      <c r="E2314">
        <v>38</v>
      </c>
      <c r="F2314">
        <v>1</v>
      </c>
      <c r="G2314" t="s">
        <v>27</v>
      </c>
      <c r="H2314" t="s">
        <v>69</v>
      </c>
      <c r="I2314" t="str">
        <f>VLOOKUP(H2314,[1]CODE_SHEET!$A$2:$G$153,3,FALSE)</f>
        <v>Porites</v>
      </c>
      <c r="J2314" t="str">
        <f>VLOOKUP(H2314,[1]CODE_SHEET!$A$2:$G$153,4,FALSE)</f>
        <v>divaricata</v>
      </c>
      <c r="K2314" s="1">
        <v>15</v>
      </c>
      <c r="L2314" s="1">
        <v>10</v>
      </c>
      <c r="M2314" s="1">
        <v>6</v>
      </c>
      <c r="N2314">
        <f t="shared" si="111"/>
        <v>235.61944901923445</v>
      </c>
      <c r="O2314">
        <v>10</v>
      </c>
      <c r="P2314" t="s">
        <v>29</v>
      </c>
      <c r="Q2314" t="s">
        <v>30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20</v>
      </c>
      <c r="X2314">
        <f t="shared" si="110"/>
        <v>47.123889803846893</v>
      </c>
      <c r="Y2314">
        <f t="shared" si="109"/>
        <v>188.49555921538757</v>
      </c>
    </row>
    <row r="2315" spans="1:25">
      <c r="A2315">
        <v>2021</v>
      </c>
      <c r="B2315" t="s">
        <v>88</v>
      </c>
      <c r="C2315">
        <v>30</v>
      </c>
      <c r="D2315" t="s">
        <v>82</v>
      </c>
      <c r="E2315">
        <v>38</v>
      </c>
      <c r="F2315">
        <v>1</v>
      </c>
      <c r="G2315" t="s">
        <v>27</v>
      </c>
      <c r="H2315" t="s">
        <v>31</v>
      </c>
      <c r="I2315" t="str">
        <f>VLOOKUP(H2315,[1]CODE_SHEET!$A$2:$G$153,3,FALSE)</f>
        <v>Agaricia</v>
      </c>
      <c r="J2315" t="str">
        <f>VLOOKUP(H2315,[1]CODE_SHEET!$A$2:$G$153,4,FALSE)</f>
        <v>agaricites</v>
      </c>
      <c r="K2315" s="1">
        <v>7</v>
      </c>
      <c r="L2315" s="1">
        <v>6</v>
      </c>
      <c r="M2315" s="1">
        <v>1</v>
      </c>
      <c r="N2315">
        <f t="shared" si="111"/>
        <v>20.420352248333657</v>
      </c>
      <c r="O2315">
        <v>10</v>
      </c>
      <c r="P2315" t="s">
        <v>29</v>
      </c>
      <c r="Q2315" t="s">
        <v>30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f t="shared" si="110"/>
        <v>0</v>
      </c>
      <c r="Y2315">
        <f t="shared" si="109"/>
        <v>20.420352248333657</v>
      </c>
    </row>
    <row r="2316" spans="1:25">
      <c r="A2316">
        <v>2021</v>
      </c>
      <c r="B2316" t="s">
        <v>88</v>
      </c>
      <c r="C2316">
        <v>30</v>
      </c>
      <c r="D2316" t="s">
        <v>82</v>
      </c>
      <c r="E2316">
        <v>38</v>
      </c>
      <c r="F2316">
        <v>1</v>
      </c>
      <c r="G2316" t="s">
        <v>27</v>
      </c>
      <c r="H2316" t="s">
        <v>34</v>
      </c>
      <c r="I2316" t="str">
        <f>VLOOKUP(H2316,[1]CODE_SHEET!$A$2:$G$153,3,FALSE)</f>
        <v>Porites</v>
      </c>
      <c r="J2316" t="str">
        <f>VLOOKUP(H2316,[1]CODE_SHEET!$A$2:$G$153,4,FALSE)</f>
        <v>astreoides</v>
      </c>
      <c r="K2316" s="1">
        <v>10</v>
      </c>
      <c r="L2316" s="1">
        <v>6</v>
      </c>
      <c r="M2316" s="1">
        <v>7</v>
      </c>
      <c r="N2316">
        <f t="shared" si="111"/>
        <v>175.92918860102841</v>
      </c>
      <c r="O2316">
        <v>10</v>
      </c>
      <c r="P2316" t="s">
        <v>29</v>
      </c>
      <c r="Q2316" t="s">
        <v>30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f t="shared" si="110"/>
        <v>0</v>
      </c>
      <c r="Y2316">
        <f t="shared" si="109"/>
        <v>175.92918860102841</v>
      </c>
    </row>
    <row r="2317" spans="1:25">
      <c r="A2317">
        <v>2021</v>
      </c>
      <c r="B2317" t="s">
        <v>88</v>
      </c>
      <c r="C2317">
        <v>30</v>
      </c>
      <c r="D2317" t="s">
        <v>82</v>
      </c>
      <c r="E2317">
        <v>42</v>
      </c>
      <c r="F2317">
        <v>2</v>
      </c>
      <c r="G2317" t="s">
        <v>83</v>
      </c>
      <c r="H2317" t="s">
        <v>31</v>
      </c>
      <c r="I2317" t="str">
        <f>VLOOKUP(H2317,[1]CODE_SHEET!$A$2:$G$153,3,FALSE)</f>
        <v>Agaricia</v>
      </c>
      <c r="J2317" t="str">
        <f>VLOOKUP(H2317,[1]CODE_SHEET!$A$2:$G$153,4,FALSE)</f>
        <v>agaricites</v>
      </c>
      <c r="K2317" s="1">
        <v>15</v>
      </c>
      <c r="L2317" s="1">
        <v>15</v>
      </c>
      <c r="M2317" s="1">
        <v>15</v>
      </c>
      <c r="N2317">
        <f t="shared" si="111"/>
        <v>706.85834705770344</v>
      </c>
      <c r="O2317">
        <v>10</v>
      </c>
      <c r="P2317" t="s">
        <v>29</v>
      </c>
      <c r="Q2317" t="s">
        <v>30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10</v>
      </c>
      <c r="X2317">
        <f t="shared" si="110"/>
        <v>70.685834705770347</v>
      </c>
      <c r="Y2317">
        <f t="shared" si="109"/>
        <v>636.17251235193305</v>
      </c>
    </row>
    <row r="2318" spans="1:25">
      <c r="A2318">
        <v>2021</v>
      </c>
      <c r="B2318" t="s">
        <v>88</v>
      </c>
      <c r="C2318">
        <v>30</v>
      </c>
      <c r="D2318" t="s">
        <v>82</v>
      </c>
      <c r="E2318">
        <v>42</v>
      </c>
      <c r="F2318">
        <v>2</v>
      </c>
      <c r="G2318" t="s">
        <v>83</v>
      </c>
      <c r="H2318" t="s">
        <v>40</v>
      </c>
      <c r="I2318" t="str">
        <f>VLOOKUP(H2318,[1]CODE_SHEET!$A$2:$G$153,3,FALSE)</f>
        <v>Siderastrea</v>
      </c>
      <c r="J2318" t="str">
        <f>VLOOKUP(H2318,[1]CODE_SHEET!$A$2:$G$153,4,FALSE)</f>
        <v>siderea</v>
      </c>
      <c r="K2318" s="1">
        <v>6</v>
      </c>
      <c r="L2318" s="1">
        <v>6</v>
      </c>
      <c r="M2318" s="1">
        <v>2</v>
      </c>
      <c r="N2318">
        <f t="shared" si="111"/>
        <v>37.699111843077517</v>
      </c>
      <c r="O2318">
        <v>10</v>
      </c>
      <c r="P2318" t="s">
        <v>29</v>
      </c>
      <c r="Q2318" t="s">
        <v>30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f t="shared" si="110"/>
        <v>0</v>
      </c>
      <c r="Y2318">
        <f t="shared" si="109"/>
        <v>37.699111843077517</v>
      </c>
    </row>
    <row r="2319" spans="1:25">
      <c r="A2319">
        <v>2021</v>
      </c>
      <c r="B2319" t="s">
        <v>88</v>
      </c>
      <c r="C2319">
        <v>30</v>
      </c>
      <c r="D2319" t="s">
        <v>82</v>
      </c>
      <c r="E2319">
        <v>42</v>
      </c>
      <c r="F2319">
        <v>2</v>
      </c>
      <c r="G2319" t="s">
        <v>83</v>
      </c>
      <c r="H2319" t="s">
        <v>31</v>
      </c>
      <c r="I2319" t="str">
        <f>VLOOKUP(H2319,[1]CODE_SHEET!$A$2:$G$153,3,FALSE)</f>
        <v>Agaricia</v>
      </c>
      <c r="J2319" t="str">
        <f>VLOOKUP(H2319,[1]CODE_SHEET!$A$2:$G$153,4,FALSE)</f>
        <v>agaricites</v>
      </c>
      <c r="K2319" s="1">
        <v>6</v>
      </c>
      <c r="L2319" s="1">
        <v>5</v>
      </c>
      <c r="M2319" s="1">
        <v>3</v>
      </c>
      <c r="N2319">
        <f t="shared" si="111"/>
        <v>51.836278784231581</v>
      </c>
      <c r="O2319">
        <v>10</v>
      </c>
      <c r="P2319" t="s">
        <v>29</v>
      </c>
      <c r="Q2319" t="s">
        <v>30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f t="shared" si="110"/>
        <v>0</v>
      </c>
      <c r="Y2319">
        <f t="shared" si="109"/>
        <v>51.836278784231581</v>
      </c>
    </row>
    <row r="2320" spans="1:25">
      <c r="A2320">
        <v>2021</v>
      </c>
      <c r="B2320" t="s">
        <v>88</v>
      </c>
      <c r="C2320">
        <v>30</v>
      </c>
      <c r="D2320" t="s">
        <v>82</v>
      </c>
      <c r="E2320">
        <v>42</v>
      </c>
      <c r="F2320">
        <v>2</v>
      </c>
      <c r="G2320" t="s">
        <v>83</v>
      </c>
      <c r="H2320" t="s">
        <v>32</v>
      </c>
      <c r="I2320" t="str">
        <f>VLOOKUP(H2320,[1]CODE_SHEET!$A$2:$G$153,3,FALSE)</f>
        <v>Porites</v>
      </c>
      <c r="J2320" t="str">
        <f>VLOOKUP(H2320,[1]CODE_SHEET!$A$2:$G$153,4,FALSE)</f>
        <v>porites</v>
      </c>
      <c r="K2320" s="1">
        <v>20</v>
      </c>
      <c r="L2320" s="1">
        <v>10</v>
      </c>
      <c r="M2320" s="1">
        <v>11</v>
      </c>
      <c r="N2320">
        <f t="shared" si="111"/>
        <v>518.36278784231592</v>
      </c>
      <c r="O2320">
        <v>10</v>
      </c>
      <c r="P2320" t="s">
        <v>29</v>
      </c>
      <c r="Q2320" t="s">
        <v>30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20</v>
      </c>
      <c r="X2320">
        <f t="shared" si="110"/>
        <v>103.67255756846319</v>
      </c>
      <c r="Y2320">
        <f t="shared" si="109"/>
        <v>414.69023027385276</v>
      </c>
    </row>
    <row r="2321" spans="1:25">
      <c r="A2321">
        <v>2021</v>
      </c>
      <c r="B2321" t="s">
        <v>88</v>
      </c>
      <c r="C2321">
        <v>30</v>
      </c>
      <c r="D2321" t="s">
        <v>82</v>
      </c>
      <c r="E2321">
        <v>42</v>
      </c>
      <c r="F2321">
        <v>2</v>
      </c>
      <c r="G2321" t="s">
        <v>83</v>
      </c>
      <c r="H2321" t="s">
        <v>41</v>
      </c>
      <c r="I2321" t="str">
        <f>VLOOKUP(H2321,[1]CODE_SHEET!$A$2:$G$153,3,FALSE)</f>
        <v>Millepora</v>
      </c>
      <c r="J2321" t="str">
        <f>VLOOKUP(H2321,[1]CODE_SHEET!$A$2:$G$153,4,FALSE)</f>
        <v>alcicornis</v>
      </c>
      <c r="K2321" s="1">
        <v>5</v>
      </c>
      <c r="L2321" s="1">
        <v>1</v>
      </c>
      <c r="M2321" s="1">
        <v>12</v>
      </c>
      <c r="N2321">
        <f t="shared" si="111"/>
        <v>113.09733552923254</v>
      </c>
      <c r="O2321">
        <v>10</v>
      </c>
      <c r="P2321" t="s">
        <v>29</v>
      </c>
      <c r="Q2321" t="s">
        <v>30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f t="shared" si="110"/>
        <v>0</v>
      </c>
      <c r="Y2321">
        <f t="shared" si="109"/>
        <v>113.09733552923254</v>
      </c>
    </row>
    <row r="2322" spans="1:25">
      <c r="A2322">
        <v>2021</v>
      </c>
      <c r="B2322" t="s">
        <v>88</v>
      </c>
      <c r="C2322">
        <v>30</v>
      </c>
      <c r="D2322" t="s">
        <v>82</v>
      </c>
      <c r="E2322">
        <v>42</v>
      </c>
      <c r="F2322">
        <v>2</v>
      </c>
      <c r="G2322" t="s">
        <v>83</v>
      </c>
      <c r="H2322" t="s">
        <v>31</v>
      </c>
      <c r="I2322" t="str">
        <f>VLOOKUP(H2322,[1]CODE_SHEET!$A$2:$G$153,3,FALSE)</f>
        <v>Agaricia</v>
      </c>
      <c r="J2322" t="str">
        <f>VLOOKUP(H2322,[1]CODE_SHEET!$A$2:$G$153,4,FALSE)</f>
        <v>agaricites</v>
      </c>
      <c r="K2322" s="1">
        <v>12</v>
      </c>
      <c r="L2322" s="1">
        <v>12</v>
      </c>
      <c r="M2322" s="1">
        <v>15</v>
      </c>
      <c r="N2322">
        <f t="shared" si="111"/>
        <v>565.48667764616278</v>
      </c>
      <c r="O2322">
        <v>10</v>
      </c>
      <c r="P2322" t="s">
        <v>29</v>
      </c>
      <c r="Q2322" t="s">
        <v>30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10</v>
      </c>
      <c r="X2322">
        <f t="shared" si="110"/>
        <v>56.548667764616283</v>
      </c>
      <c r="Y2322">
        <f t="shared" si="109"/>
        <v>508.93800988154646</v>
      </c>
    </row>
    <row r="2323" spans="1:25">
      <c r="A2323">
        <v>2021</v>
      </c>
      <c r="B2323" t="s">
        <v>88</v>
      </c>
      <c r="C2323">
        <v>30</v>
      </c>
      <c r="D2323" t="s">
        <v>82</v>
      </c>
      <c r="E2323">
        <v>42</v>
      </c>
      <c r="F2323">
        <v>2</v>
      </c>
      <c r="G2323" t="s">
        <v>83</v>
      </c>
      <c r="H2323" t="s">
        <v>34</v>
      </c>
      <c r="I2323" t="str">
        <f>VLOOKUP(H2323,[1]CODE_SHEET!$A$2:$G$153,3,FALSE)</f>
        <v>Porites</v>
      </c>
      <c r="J2323" t="str">
        <f>VLOOKUP(H2323,[1]CODE_SHEET!$A$2:$G$153,4,FALSE)</f>
        <v>astreoides</v>
      </c>
      <c r="K2323" s="1">
        <v>10</v>
      </c>
      <c r="L2323" s="1">
        <v>6</v>
      </c>
      <c r="M2323" s="1">
        <v>4</v>
      </c>
      <c r="N2323">
        <f t="shared" si="111"/>
        <v>100.53096491487338</v>
      </c>
      <c r="O2323">
        <v>10</v>
      </c>
      <c r="P2323" t="s">
        <v>29</v>
      </c>
      <c r="Q2323" t="s">
        <v>30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f t="shared" si="110"/>
        <v>0</v>
      </c>
      <c r="Y2323">
        <f t="shared" si="109"/>
        <v>100.53096491487338</v>
      </c>
    </row>
    <row r="2324" spans="1:25">
      <c r="A2324">
        <v>2021</v>
      </c>
      <c r="B2324" t="s">
        <v>88</v>
      </c>
      <c r="C2324">
        <v>30</v>
      </c>
      <c r="D2324" t="s">
        <v>82</v>
      </c>
      <c r="E2324">
        <v>42</v>
      </c>
      <c r="F2324">
        <v>2</v>
      </c>
      <c r="G2324" t="s">
        <v>83</v>
      </c>
      <c r="H2324" t="s">
        <v>40</v>
      </c>
      <c r="I2324" t="str">
        <f>VLOOKUP(H2324,[1]CODE_SHEET!$A$2:$G$153,3,FALSE)</f>
        <v>Siderastrea</v>
      </c>
      <c r="J2324" t="str">
        <f>VLOOKUP(H2324,[1]CODE_SHEET!$A$2:$G$153,4,FALSE)</f>
        <v>siderea</v>
      </c>
      <c r="K2324" s="1">
        <v>8</v>
      </c>
      <c r="L2324" s="1">
        <v>6</v>
      </c>
      <c r="M2324" s="1">
        <v>4</v>
      </c>
      <c r="N2324">
        <f t="shared" si="111"/>
        <v>87.964594300514207</v>
      </c>
      <c r="O2324">
        <v>10</v>
      </c>
      <c r="P2324" t="s">
        <v>29</v>
      </c>
      <c r="Q2324" t="s">
        <v>30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f t="shared" si="110"/>
        <v>0</v>
      </c>
      <c r="Y2324">
        <f t="shared" si="109"/>
        <v>87.964594300514207</v>
      </c>
    </row>
    <row r="2325" spans="1:25">
      <c r="A2325">
        <v>2021</v>
      </c>
      <c r="B2325" t="s">
        <v>88</v>
      </c>
      <c r="C2325">
        <v>30</v>
      </c>
      <c r="D2325" t="s">
        <v>82</v>
      </c>
      <c r="E2325">
        <v>42</v>
      </c>
      <c r="F2325">
        <v>2</v>
      </c>
      <c r="G2325" t="s">
        <v>83</v>
      </c>
      <c r="H2325" t="s">
        <v>31</v>
      </c>
      <c r="I2325" t="str">
        <f>VLOOKUP(H2325,[1]CODE_SHEET!$A$2:$G$153,3,FALSE)</f>
        <v>Agaricia</v>
      </c>
      <c r="J2325" t="str">
        <f>VLOOKUP(H2325,[1]CODE_SHEET!$A$2:$G$153,4,FALSE)</f>
        <v>agaricites</v>
      </c>
      <c r="K2325" s="1">
        <v>40</v>
      </c>
      <c r="L2325" s="1">
        <v>25</v>
      </c>
      <c r="M2325" s="1">
        <v>11</v>
      </c>
      <c r="N2325">
        <f t="shared" si="111"/>
        <v>1123.1193736583512</v>
      </c>
      <c r="O2325">
        <v>10</v>
      </c>
      <c r="P2325" t="s">
        <v>29</v>
      </c>
      <c r="Q2325" t="s">
        <v>30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f t="shared" si="110"/>
        <v>0</v>
      </c>
      <c r="Y2325">
        <f t="shared" si="109"/>
        <v>1123.1193736583512</v>
      </c>
    </row>
    <row r="2326" spans="1:25">
      <c r="A2326">
        <v>2021</v>
      </c>
      <c r="B2326" t="s">
        <v>88</v>
      </c>
      <c r="C2326">
        <v>30</v>
      </c>
      <c r="D2326" t="s">
        <v>82</v>
      </c>
      <c r="E2326">
        <v>42</v>
      </c>
      <c r="F2326">
        <v>2</v>
      </c>
      <c r="G2326" t="s">
        <v>83</v>
      </c>
      <c r="H2326" t="s">
        <v>34</v>
      </c>
      <c r="I2326" t="str">
        <f>VLOOKUP(H2326,[1]CODE_SHEET!$A$2:$G$153,3,FALSE)</f>
        <v>Porites</v>
      </c>
      <c r="J2326" t="str">
        <f>VLOOKUP(H2326,[1]CODE_SHEET!$A$2:$G$153,4,FALSE)</f>
        <v>astreoides</v>
      </c>
      <c r="K2326" s="1">
        <v>8</v>
      </c>
      <c r="L2326" s="1">
        <v>8</v>
      </c>
      <c r="M2326" s="1">
        <v>3</v>
      </c>
      <c r="N2326">
        <f t="shared" si="111"/>
        <v>75.398223686155035</v>
      </c>
      <c r="O2326">
        <v>10</v>
      </c>
      <c r="P2326" t="s">
        <v>29</v>
      </c>
      <c r="Q2326" t="s">
        <v>30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f t="shared" si="110"/>
        <v>0</v>
      </c>
      <c r="Y2326">
        <f t="shared" si="109"/>
        <v>75.398223686155035</v>
      </c>
    </row>
    <row r="2327" spans="1:25">
      <c r="A2327">
        <v>2021</v>
      </c>
      <c r="B2327" t="s">
        <v>88</v>
      </c>
      <c r="C2327">
        <v>30</v>
      </c>
      <c r="D2327" t="s">
        <v>82</v>
      </c>
      <c r="E2327">
        <v>42</v>
      </c>
      <c r="F2327">
        <v>2</v>
      </c>
      <c r="G2327" t="s">
        <v>83</v>
      </c>
      <c r="H2327" t="s">
        <v>31</v>
      </c>
      <c r="I2327" t="str">
        <f>VLOOKUP(H2327,[1]CODE_SHEET!$A$2:$G$153,3,FALSE)</f>
        <v>Agaricia</v>
      </c>
      <c r="J2327" t="str">
        <f>VLOOKUP(H2327,[1]CODE_SHEET!$A$2:$G$153,4,FALSE)</f>
        <v>agaricites</v>
      </c>
      <c r="K2327" s="1">
        <v>7</v>
      </c>
      <c r="L2327" s="1">
        <v>7</v>
      </c>
      <c r="M2327" s="1">
        <v>1</v>
      </c>
      <c r="N2327">
        <f t="shared" si="111"/>
        <v>21.991148575128552</v>
      </c>
      <c r="O2327">
        <v>10</v>
      </c>
      <c r="P2327" t="s">
        <v>29</v>
      </c>
      <c r="Q2327" t="s">
        <v>30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f t="shared" si="110"/>
        <v>0</v>
      </c>
      <c r="Y2327">
        <f t="shared" si="109"/>
        <v>21.991148575128552</v>
      </c>
    </row>
    <row r="2328" spans="1:25">
      <c r="A2328">
        <v>2021</v>
      </c>
      <c r="B2328" t="s">
        <v>88</v>
      </c>
      <c r="C2328">
        <v>30</v>
      </c>
      <c r="D2328" t="s">
        <v>82</v>
      </c>
      <c r="E2328">
        <v>42</v>
      </c>
      <c r="F2328">
        <v>2</v>
      </c>
      <c r="G2328" t="s">
        <v>83</v>
      </c>
      <c r="H2328" t="s">
        <v>31</v>
      </c>
      <c r="I2328" t="str">
        <f>VLOOKUP(H2328,[1]CODE_SHEET!$A$2:$G$153,3,FALSE)</f>
        <v>Agaricia</v>
      </c>
      <c r="J2328" t="str">
        <f>VLOOKUP(H2328,[1]CODE_SHEET!$A$2:$G$153,4,FALSE)</f>
        <v>agaricites</v>
      </c>
      <c r="K2328" s="1">
        <v>12</v>
      </c>
      <c r="L2328" s="1">
        <v>8</v>
      </c>
      <c r="M2328" s="1">
        <v>3</v>
      </c>
      <c r="N2328">
        <f t="shared" si="111"/>
        <v>94.247779607693786</v>
      </c>
      <c r="O2328">
        <v>10</v>
      </c>
      <c r="P2328" t="s">
        <v>29</v>
      </c>
      <c r="Q2328" t="s">
        <v>30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f t="shared" si="110"/>
        <v>0</v>
      </c>
      <c r="Y2328">
        <f t="shared" si="109"/>
        <v>94.247779607693786</v>
      </c>
    </row>
    <row r="2329" spans="1:25">
      <c r="A2329">
        <v>2021</v>
      </c>
      <c r="B2329" t="s">
        <v>88</v>
      </c>
      <c r="C2329">
        <v>30</v>
      </c>
      <c r="D2329" t="s">
        <v>82</v>
      </c>
      <c r="E2329">
        <v>42</v>
      </c>
      <c r="F2329">
        <v>2</v>
      </c>
      <c r="G2329" t="s">
        <v>83</v>
      </c>
      <c r="H2329" t="s">
        <v>31</v>
      </c>
      <c r="I2329" t="str">
        <f>VLOOKUP(H2329,[1]CODE_SHEET!$A$2:$G$153,3,FALSE)</f>
        <v>Agaricia</v>
      </c>
      <c r="J2329" t="str">
        <f>VLOOKUP(H2329,[1]CODE_SHEET!$A$2:$G$153,4,FALSE)</f>
        <v>agaricites</v>
      </c>
      <c r="K2329" s="1">
        <v>20</v>
      </c>
      <c r="L2329" s="1">
        <v>15</v>
      </c>
      <c r="M2329" s="1">
        <v>15</v>
      </c>
      <c r="N2329">
        <f t="shared" si="111"/>
        <v>824.66807156732068</v>
      </c>
      <c r="O2329">
        <v>10</v>
      </c>
      <c r="P2329" t="s">
        <v>29</v>
      </c>
      <c r="Q2329" t="s">
        <v>30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f t="shared" si="110"/>
        <v>0</v>
      </c>
      <c r="Y2329">
        <f t="shared" si="109"/>
        <v>824.66807156732068</v>
      </c>
    </row>
    <row r="2330" spans="1:25">
      <c r="A2330">
        <v>2021</v>
      </c>
      <c r="B2330" t="s">
        <v>88</v>
      </c>
      <c r="C2330">
        <v>30</v>
      </c>
      <c r="D2330" t="s">
        <v>82</v>
      </c>
      <c r="E2330">
        <v>42</v>
      </c>
      <c r="F2330">
        <v>2</v>
      </c>
      <c r="G2330" t="s">
        <v>83</v>
      </c>
      <c r="H2330" t="s">
        <v>38</v>
      </c>
      <c r="I2330" t="str">
        <f>VLOOKUP(H2330,[1]CODE_SHEET!$A$2:$G$153,3,FALSE)</f>
        <v>Orbicella</v>
      </c>
      <c r="J2330" t="str">
        <f>VLOOKUP(H2330,[1]CODE_SHEET!$A$2:$G$153,4,FALSE)</f>
        <v>faveolata</v>
      </c>
      <c r="K2330" s="1">
        <v>50</v>
      </c>
      <c r="L2330" s="1">
        <v>60</v>
      </c>
      <c r="M2330" s="1">
        <v>41</v>
      </c>
      <c r="N2330">
        <f t="shared" si="111"/>
        <v>7084.2914338449837</v>
      </c>
      <c r="O2330">
        <v>10</v>
      </c>
      <c r="P2330" t="s">
        <v>29</v>
      </c>
      <c r="Q2330" t="s">
        <v>30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15</v>
      </c>
      <c r="X2330">
        <f t="shared" si="110"/>
        <v>1062.6437150767474</v>
      </c>
      <c r="Y2330">
        <f t="shared" si="109"/>
        <v>6021.6477187682358</v>
      </c>
    </row>
    <row r="2331" spans="1:25">
      <c r="A2331">
        <v>2021</v>
      </c>
      <c r="B2331" t="s">
        <v>88</v>
      </c>
      <c r="C2331">
        <v>30</v>
      </c>
      <c r="D2331" t="s">
        <v>82</v>
      </c>
      <c r="E2331">
        <v>42</v>
      </c>
      <c r="F2331">
        <v>2</v>
      </c>
      <c r="G2331" t="s">
        <v>83</v>
      </c>
      <c r="H2331" t="s">
        <v>34</v>
      </c>
      <c r="I2331" t="str">
        <f>VLOOKUP(H2331,[1]CODE_SHEET!$A$2:$G$153,3,FALSE)</f>
        <v>Porites</v>
      </c>
      <c r="J2331" t="str">
        <f>VLOOKUP(H2331,[1]CODE_SHEET!$A$2:$G$153,4,FALSE)</f>
        <v>astreoides</v>
      </c>
      <c r="K2331" s="1">
        <v>50</v>
      </c>
      <c r="L2331" s="1">
        <v>20</v>
      </c>
      <c r="M2331" s="1">
        <v>11</v>
      </c>
      <c r="N2331">
        <f t="shared" si="111"/>
        <v>1209.5131716320705</v>
      </c>
      <c r="O2331">
        <v>10</v>
      </c>
      <c r="P2331" t="s">
        <v>29</v>
      </c>
      <c r="Q2331" t="s">
        <v>30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f t="shared" si="110"/>
        <v>0</v>
      </c>
      <c r="Y2331">
        <f t="shared" si="109"/>
        <v>1209.5131716320705</v>
      </c>
    </row>
    <row r="2332" spans="1:25">
      <c r="A2332">
        <v>2021</v>
      </c>
      <c r="B2332" t="s">
        <v>88</v>
      </c>
      <c r="C2332">
        <v>30</v>
      </c>
      <c r="D2332" t="s">
        <v>82</v>
      </c>
      <c r="E2332">
        <v>42</v>
      </c>
      <c r="F2332">
        <v>2</v>
      </c>
      <c r="G2332" t="s">
        <v>83</v>
      </c>
      <c r="H2332" t="s">
        <v>35</v>
      </c>
      <c r="I2332" t="str">
        <f>VLOOKUP(H2332,[1]CODE_SHEET!$A$2:$G$153,3,FALSE)</f>
        <v>Montastraea</v>
      </c>
      <c r="J2332" t="str">
        <f>VLOOKUP(H2332,[1]CODE_SHEET!$A$2:$G$153,4,FALSE)</f>
        <v>cavernosa</v>
      </c>
      <c r="K2332" s="1">
        <v>20</v>
      </c>
      <c r="L2332" s="1">
        <v>18</v>
      </c>
      <c r="M2332" s="1">
        <v>5</v>
      </c>
      <c r="N2332">
        <f t="shared" si="111"/>
        <v>298.45130209103036</v>
      </c>
      <c r="O2332">
        <v>10</v>
      </c>
      <c r="P2332" t="s">
        <v>29</v>
      </c>
      <c r="Q2332" t="s">
        <v>30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f t="shared" si="110"/>
        <v>0</v>
      </c>
      <c r="Y2332">
        <f t="shared" si="109"/>
        <v>298.45130209103036</v>
      </c>
    </row>
    <row r="2333" spans="1:25">
      <c r="A2333">
        <v>2021</v>
      </c>
      <c r="B2333" t="s">
        <v>88</v>
      </c>
      <c r="C2333">
        <v>30</v>
      </c>
      <c r="D2333" t="s">
        <v>82</v>
      </c>
      <c r="E2333">
        <v>42</v>
      </c>
      <c r="F2333">
        <v>2</v>
      </c>
      <c r="G2333" t="s">
        <v>83</v>
      </c>
      <c r="H2333" t="s">
        <v>31</v>
      </c>
      <c r="I2333" t="str">
        <f>VLOOKUP(H2333,[1]CODE_SHEET!$A$2:$G$153,3,FALSE)</f>
        <v>Agaricia</v>
      </c>
      <c r="J2333" t="str">
        <f>VLOOKUP(H2333,[1]CODE_SHEET!$A$2:$G$153,4,FALSE)</f>
        <v>agaricites</v>
      </c>
      <c r="K2333" s="1">
        <v>18</v>
      </c>
      <c r="L2333" s="1">
        <v>15</v>
      </c>
      <c r="M2333" s="1">
        <v>1</v>
      </c>
      <c r="N2333">
        <f t="shared" si="111"/>
        <v>51.836278784231581</v>
      </c>
      <c r="O2333">
        <v>10</v>
      </c>
      <c r="P2333" t="s">
        <v>29</v>
      </c>
      <c r="Q2333" t="s">
        <v>30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f t="shared" si="110"/>
        <v>0</v>
      </c>
      <c r="Y2333">
        <f t="shared" si="109"/>
        <v>51.836278784231581</v>
      </c>
    </row>
    <row r="2334" spans="1:25">
      <c r="A2334">
        <v>2021</v>
      </c>
      <c r="B2334" t="s">
        <v>88</v>
      </c>
      <c r="C2334">
        <v>30</v>
      </c>
      <c r="D2334" t="s">
        <v>82</v>
      </c>
      <c r="E2334">
        <v>42</v>
      </c>
      <c r="F2334">
        <v>2</v>
      </c>
      <c r="G2334" t="s">
        <v>83</v>
      </c>
      <c r="H2334" t="s">
        <v>40</v>
      </c>
      <c r="I2334" t="str">
        <f>VLOOKUP(H2334,[1]CODE_SHEET!$A$2:$G$153,3,FALSE)</f>
        <v>Siderastrea</v>
      </c>
      <c r="J2334" t="str">
        <f>VLOOKUP(H2334,[1]CODE_SHEET!$A$2:$G$153,4,FALSE)</f>
        <v>siderea</v>
      </c>
      <c r="K2334" s="1">
        <v>15</v>
      </c>
      <c r="L2334" s="1">
        <v>12</v>
      </c>
      <c r="M2334" s="1">
        <v>2</v>
      </c>
      <c r="N2334">
        <f t="shared" si="111"/>
        <v>84.823001646924411</v>
      </c>
      <c r="O2334">
        <v>10</v>
      </c>
      <c r="P2334" t="s">
        <v>29</v>
      </c>
      <c r="Q2334" t="s">
        <v>30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f t="shared" si="110"/>
        <v>0</v>
      </c>
      <c r="Y2334">
        <f t="shared" si="109"/>
        <v>84.823001646924411</v>
      </c>
    </row>
    <row r="2335" spans="1:25">
      <c r="A2335">
        <v>2021</v>
      </c>
      <c r="B2335" t="s">
        <v>88</v>
      </c>
      <c r="C2335">
        <v>30</v>
      </c>
      <c r="D2335" t="s">
        <v>82</v>
      </c>
      <c r="E2335">
        <v>42</v>
      </c>
      <c r="F2335">
        <v>2</v>
      </c>
      <c r="G2335" t="s">
        <v>83</v>
      </c>
      <c r="H2335" t="s">
        <v>31</v>
      </c>
      <c r="I2335" t="str">
        <f>VLOOKUP(H2335,[1]CODE_SHEET!$A$2:$G$153,3,FALSE)</f>
        <v>Agaricia</v>
      </c>
      <c r="J2335" t="str">
        <f>VLOOKUP(H2335,[1]CODE_SHEET!$A$2:$G$153,4,FALSE)</f>
        <v>agaricites</v>
      </c>
      <c r="K2335" s="1">
        <v>40</v>
      </c>
      <c r="L2335" s="1">
        <v>45</v>
      </c>
      <c r="M2335" s="1">
        <v>11</v>
      </c>
      <c r="N2335">
        <f t="shared" si="111"/>
        <v>1468.6945655532284</v>
      </c>
      <c r="O2335">
        <v>10</v>
      </c>
      <c r="P2335" t="s">
        <v>29</v>
      </c>
      <c r="Q2335" t="s">
        <v>30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f t="shared" si="110"/>
        <v>0</v>
      </c>
      <c r="Y2335">
        <f t="shared" si="109"/>
        <v>1468.6945655532284</v>
      </c>
    </row>
    <row r="2336" spans="1:25">
      <c r="A2336">
        <v>2021</v>
      </c>
      <c r="B2336" t="s">
        <v>88</v>
      </c>
      <c r="C2336">
        <v>30</v>
      </c>
      <c r="D2336" t="s">
        <v>82</v>
      </c>
      <c r="E2336">
        <v>42</v>
      </c>
      <c r="F2336">
        <v>2</v>
      </c>
      <c r="G2336" t="s">
        <v>83</v>
      </c>
      <c r="H2336" t="s">
        <v>58</v>
      </c>
      <c r="I2336" t="str">
        <f>VLOOKUP(H2336,[1]CODE_SHEET!$A$2:$G$153,3,FALSE)</f>
        <v>Mycetophellia</v>
      </c>
      <c r="J2336" t="str">
        <f>VLOOKUP(H2336,[1]CODE_SHEET!$A$2:$G$153,4,FALSE)</f>
        <v>larmarckiana</v>
      </c>
      <c r="K2336" s="1">
        <v>6</v>
      </c>
      <c r="L2336" s="1">
        <v>6</v>
      </c>
      <c r="M2336" s="1">
        <v>1</v>
      </c>
      <c r="N2336">
        <f t="shared" si="111"/>
        <v>18.849555921538759</v>
      </c>
      <c r="O2336">
        <v>10</v>
      </c>
      <c r="P2336" t="s">
        <v>29</v>
      </c>
      <c r="Q2336" t="s">
        <v>30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f t="shared" si="110"/>
        <v>0</v>
      </c>
      <c r="Y2336">
        <f t="shared" si="109"/>
        <v>18.849555921538759</v>
      </c>
    </row>
    <row r="2337" spans="1:25">
      <c r="A2337">
        <v>2021</v>
      </c>
      <c r="B2337" t="s">
        <v>88</v>
      </c>
      <c r="C2337">
        <v>30</v>
      </c>
      <c r="D2337" t="s">
        <v>82</v>
      </c>
      <c r="E2337">
        <v>42</v>
      </c>
      <c r="F2337">
        <v>2</v>
      </c>
      <c r="G2337" t="s">
        <v>83</v>
      </c>
      <c r="H2337" t="s">
        <v>58</v>
      </c>
      <c r="I2337" t="str">
        <f>VLOOKUP(H2337,[1]CODE_SHEET!$A$2:$G$153,3,FALSE)</f>
        <v>Mycetophellia</v>
      </c>
      <c r="J2337" t="str">
        <f>VLOOKUP(H2337,[1]CODE_SHEET!$A$2:$G$153,4,FALSE)</f>
        <v>larmarckiana</v>
      </c>
      <c r="K2337" s="1">
        <v>15</v>
      </c>
      <c r="L2337" s="1">
        <v>10</v>
      </c>
      <c r="M2337" s="1">
        <v>2</v>
      </c>
      <c r="N2337">
        <f t="shared" si="111"/>
        <v>78.539816339744817</v>
      </c>
      <c r="O2337">
        <v>10</v>
      </c>
      <c r="P2337" t="s">
        <v>29</v>
      </c>
      <c r="Q2337" t="s">
        <v>30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f t="shared" si="110"/>
        <v>0</v>
      </c>
      <c r="Y2337">
        <f t="shared" si="109"/>
        <v>78.539816339744817</v>
      </c>
    </row>
    <row r="2338" spans="1:25">
      <c r="A2338">
        <v>2021</v>
      </c>
      <c r="B2338" t="s">
        <v>88</v>
      </c>
      <c r="C2338">
        <v>30</v>
      </c>
      <c r="D2338" t="s">
        <v>82</v>
      </c>
      <c r="E2338">
        <v>42</v>
      </c>
      <c r="F2338">
        <v>2</v>
      </c>
      <c r="G2338" t="s">
        <v>83</v>
      </c>
      <c r="H2338" t="s">
        <v>31</v>
      </c>
      <c r="I2338" t="str">
        <f>VLOOKUP(H2338,[1]CODE_SHEET!$A$2:$G$153,3,FALSE)</f>
        <v>Agaricia</v>
      </c>
      <c r="J2338" t="str">
        <f>VLOOKUP(H2338,[1]CODE_SHEET!$A$2:$G$153,4,FALSE)</f>
        <v>agaricites</v>
      </c>
      <c r="K2338" s="1">
        <v>35</v>
      </c>
      <c r="L2338" s="1">
        <v>20</v>
      </c>
      <c r="M2338" s="1">
        <v>12</v>
      </c>
      <c r="N2338">
        <f t="shared" si="111"/>
        <v>1036.7255756846316</v>
      </c>
      <c r="O2338">
        <v>10</v>
      </c>
      <c r="P2338" t="s">
        <v>29</v>
      </c>
      <c r="Q2338" t="s">
        <v>30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10</v>
      </c>
      <c r="X2338">
        <f t="shared" si="110"/>
        <v>103.67255756846316</v>
      </c>
      <c r="Y2338">
        <f t="shared" si="109"/>
        <v>933.05301811616846</v>
      </c>
    </row>
    <row r="2339" spans="1:25">
      <c r="A2339">
        <v>2021</v>
      </c>
      <c r="B2339" t="s">
        <v>88</v>
      </c>
      <c r="C2339">
        <v>30</v>
      </c>
      <c r="D2339" t="s">
        <v>82</v>
      </c>
      <c r="E2339">
        <v>42</v>
      </c>
      <c r="F2339">
        <v>2</v>
      </c>
      <c r="G2339" t="s">
        <v>83</v>
      </c>
      <c r="H2339" t="s">
        <v>31</v>
      </c>
      <c r="I2339" t="str">
        <f>VLOOKUP(H2339,[1]CODE_SHEET!$A$2:$G$153,3,FALSE)</f>
        <v>Agaricia</v>
      </c>
      <c r="J2339" t="str">
        <f>VLOOKUP(H2339,[1]CODE_SHEET!$A$2:$G$153,4,FALSE)</f>
        <v>agaricites</v>
      </c>
      <c r="K2339" s="1">
        <v>8</v>
      </c>
      <c r="L2339" s="1">
        <v>5</v>
      </c>
      <c r="M2339" s="1">
        <v>6</v>
      </c>
      <c r="N2339">
        <f t="shared" si="111"/>
        <v>122.52211349000193</v>
      </c>
      <c r="O2339">
        <v>10</v>
      </c>
      <c r="P2339" t="s">
        <v>29</v>
      </c>
      <c r="Q2339" t="s">
        <v>30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f t="shared" si="110"/>
        <v>0</v>
      </c>
      <c r="Y2339">
        <f t="shared" si="109"/>
        <v>122.52211349000193</v>
      </c>
    </row>
    <row r="2340" spans="1:25">
      <c r="A2340">
        <v>2021</v>
      </c>
      <c r="B2340" t="s">
        <v>88</v>
      </c>
      <c r="C2340">
        <v>30</v>
      </c>
      <c r="D2340" t="s">
        <v>82</v>
      </c>
      <c r="E2340">
        <v>42</v>
      </c>
      <c r="F2340">
        <v>2</v>
      </c>
      <c r="G2340" t="s">
        <v>83</v>
      </c>
      <c r="H2340" t="s">
        <v>40</v>
      </c>
      <c r="I2340" t="str">
        <f>VLOOKUP(H2340,[1]CODE_SHEET!$A$2:$G$153,3,FALSE)</f>
        <v>Siderastrea</v>
      </c>
      <c r="J2340" t="str">
        <f>VLOOKUP(H2340,[1]CODE_SHEET!$A$2:$G$153,4,FALSE)</f>
        <v>siderea</v>
      </c>
      <c r="K2340" s="1">
        <v>18</v>
      </c>
      <c r="L2340" s="1">
        <v>12</v>
      </c>
      <c r="M2340" s="1">
        <v>6</v>
      </c>
      <c r="N2340">
        <f t="shared" si="111"/>
        <v>282.74333882308139</v>
      </c>
      <c r="O2340">
        <v>10</v>
      </c>
      <c r="P2340" t="s">
        <v>29</v>
      </c>
      <c r="Q2340" t="s">
        <v>30</v>
      </c>
      <c r="R2340">
        <v>100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f t="shared" si="110"/>
        <v>0</v>
      </c>
      <c r="Y2340">
        <f t="shared" si="109"/>
        <v>282.74333882308139</v>
      </c>
    </row>
    <row r="2341" spans="1:25">
      <c r="A2341">
        <v>2021</v>
      </c>
      <c r="B2341" t="s">
        <v>88</v>
      </c>
      <c r="C2341">
        <v>30</v>
      </c>
      <c r="D2341" t="s">
        <v>82</v>
      </c>
      <c r="E2341">
        <v>42</v>
      </c>
      <c r="F2341">
        <v>2</v>
      </c>
      <c r="G2341" t="s">
        <v>83</v>
      </c>
      <c r="H2341" t="s">
        <v>34</v>
      </c>
      <c r="I2341" t="str">
        <f>VLOOKUP(H2341,[1]CODE_SHEET!$A$2:$G$153,3,FALSE)</f>
        <v>Porites</v>
      </c>
      <c r="J2341" t="str">
        <f>VLOOKUP(H2341,[1]CODE_SHEET!$A$2:$G$153,4,FALSE)</f>
        <v>astreoides</v>
      </c>
      <c r="K2341" s="1">
        <v>6</v>
      </c>
      <c r="L2341" s="1">
        <v>6</v>
      </c>
      <c r="M2341" s="1">
        <v>3</v>
      </c>
      <c r="N2341">
        <f t="shared" si="111"/>
        <v>56.548667764616276</v>
      </c>
      <c r="O2341">
        <v>10</v>
      </c>
      <c r="P2341" t="s">
        <v>29</v>
      </c>
      <c r="Q2341" t="s">
        <v>30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f t="shared" si="110"/>
        <v>0</v>
      </c>
      <c r="Y2341">
        <f t="shared" si="109"/>
        <v>56.548667764616276</v>
      </c>
    </row>
    <row r="2342" spans="1:25">
      <c r="A2342">
        <v>2021</v>
      </c>
      <c r="B2342" t="s">
        <v>88</v>
      </c>
      <c r="C2342">
        <v>30</v>
      </c>
      <c r="D2342" t="s">
        <v>82</v>
      </c>
      <c r="E2342">
        <v>42</v>
      </c>
      <c r="F2342">
        <v>2</v>
      </c>
      <c r="G2342" t="s">
        <v>83</v>
      </c>
      <c r="H2342" t="s">
        <v>35</v>
      </c>
      <c r="I2342" t="str">
        <f>VLOOKUP(H2342,[1]CODE_SHEET!$A$2:$G$153,3,FALSE)</f>
        <v>Montastraea</v>
      </c>
      <c r="J2342" t="str">
        <f>VLOOKUP(H2342,[1]CODE_SHEET!$A$2:$G$153,4,FALSE)</f>
        <v>cavernosa</v>
      </c>
      <c r="K2342" s="1">
        <v>5</v>
      </c>
      <c r="L2342" s="1">
        <v>5</v>
      </c>
      <c r="M2342" s="1">
        <v>5</v>
      </c>
      <c r="N2342">
        <f t="shared" si="111"/>
        <v>78.539816339744831</v>
      </c>
      <c r="O2342">
        <v>10</v>
      </c>
      <c r="P2342" t="s">
        <v>29</v>
      </c>
      <c r="Q2342" t="s">
        <v>30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f t="shared" si="110"/>
        <v>0</v>
      </c>
      <c r="Y2342">
        <f t="shared" si="109"/>
        <v>78.539816339744831</v>
      </c>
    </row>
    <row r="2343" spans="1:25">
      <c r="A2343">
        <v>2021</v>
      </c>
      <c r="B2343" t="s">
        <v>88</v>
      </c>
      <c r="C2343">
        <v>30</v>
      </c>
      <c r="D2343" t="s">
        <v>82</v>
      </c>
      <c r="E2343">
        <v>42</v>
      </c>
      <c r="F2343">
        <v>2</v>
      </c>
      <c r="G2343" t="s">
        <v>83</v>
      </c>
      <c r="H2343" t="s">
        <v>43</v>
      </c>
      <c r="I2343" t="str">
        <f>VLOOKUP(H2343,[1]CODE_SHEET!$A$2:$G$153,3,FALSE)</f>
        <v>Eusmilia</v>
      </c>
      <c r="J2343" t="str">
        <f>VLOOKUP(H2343,[1]CODE_SHEET!$A$2:$G$153,4,FALSE)</f>
        <v>fastigiata</v>
      </c>
      <c r="K2343" s="1">
        <v>7</v>
      </c>
      <c r="L2343" s="1">
        <v>9</v>
      </c>
      <c r="M2343" s="1">
        <v>5</v>
      </c>
      <c r="N2343">
        <f t="shared" si="111"/>
        <v>125.66370614359172</v>
      </c>
      <c r="O2343">
        <v>10</v>
      </c>
      <c r="P2343" t="s">
        <v>29</v>
      </c>
      <c r="Q2343" t="s">
        <v>30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f t="shared" si="110"/>
        <v>0</v>
      </c>
      <c r="Y2343">
        <f t="shared" si="109"/>
        <v>125.66370614359172</v>
      </c>
    </row>
    <row r="2344" spans="1:25">
      <c r="A2344">
        <v>2021</v>
      </c>
      <c r="B2344" t="s">
        <v>88</v>
      </c>
      <c r="C2344">
        <v>30</v>
      </c>
      <c r="D2344" t="s">
        <v>82</v>
      </c>
      <c r="E2344">
        <v>42</v>
      </c>
      <c r="F2344">
        <v>2</v>
      </c>
      <c r="G2344" t="s">
        <v>83</v>
      </c>
      <c r="H2344" t="s">
        <v>31</v>
      </c>
      <c r="I2344" t="str">
        <f>VLOOKUP(H2344,[1]CODE_SHEET!$A$2:$G$153,3,FALSE)</f>
        <v>Agaricia</v>
      </c>
      <c r="J2344" t="str">
        <f>VLOOKUP(H2344,[1]CODE_SHEET!$A$2:$G$153,4,FALSE)</f>
        <v>agaricites</v>
      </c>
      <c r="K2344" s="1">
        <v>8</v>
      </c>
      <c r="L2344" s="1">
        <v>5</v>
      </c>
      <c r="M2344" s="1">
        <v>1</v>
      </c>
      <c r="N2344">
        <f t="shared" si="111"/>
        <v>20.420352248333657</v>
      </c>
      <c r="O2344">
        <v>10</v>
      </c>
      <c r="P2344" t="s">
        <v>29</v>
      </c>
      <c r="Q2344" t="s">
        <v>30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f t="shared" si="110"/>
        <v>0</v>
      </c>
      <c r="Y2344">
        <f t="shared" ref="Y2344:Y2374" si="112">N2344-X2344</f>
        <v>20.420352248333657</v>
      </c>
    </row>
    <row r="2345" spans="1:25">
      <c r="A2345">
        <v>2021</v>
      </c>
      <c r="B2345" t="s">
        <v>88</v>
      </c>
      <c r="C2345">
        <v>30</v>
      </c>
      <c r="D2345" t="s">
        <v>82</v>
      </c>
      <c r="E2345">
        <v>42</v>
      </c>
      <c r="F2345">
        <v>2</v>
      </c>
      <c r="G2345" t="s">
        <v>83</v>
      </c>
      <c r="H2345" t="s">
        <v>42</v>
      </c>
      <c r="I2345" t="str">
        <f>VLOOKUP(H2345,[1]CODE_SHEET!$A$2:$G$153,3,FALSE)</f>
        <v>Agaricia</v>
      </c>
      <c r="J2345" t="str">
        <f>VLOOKUP(H2345,[1]CODE_SHEET!$A$2:$G$153,4,FALSE)</f>
        <v>humilis</v>
      </c>
      <c r="K2345" s="1">
        <v>12</v>
      </c>
      <c r="L2345" s="1">
        <v>8</v>
      </c>
      <c r="M2345" s="1">
        <v>5</v>
      </c>
      <c r="N2345">
        <f t="shared" si="111"/>
        <v>157.07963267948963</v>
      </c>
      <c r="O2345">
        <v>10</v>
      </c>
      <c r="P2345" t="s">
        <v>29</v>
      </c>
      <c r="Q2345" t="s">
        <v>30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f t="shared" si="110"/>
        <v>0</v>
      </c>
      <c r="Y2345">
        <f t="shared" si="112"/>
        <v>157.07963267948963</v>
      </c>
    </row>
    <row r="2346" spans="1:25">
      <c r="A2346">
        <v>2021</v>
      </c>
      <c r="B2346" t="s">
        <v>88</v>
      </c>
      <c r="C2346">
        <v>30</v>
      </c>
      <c r="D2346" t="s">
        <v>82</v>
      </c>
      <c r="E2346">
        <v>42</v>
      </c>
      <c r="F2346">
        <v>2</v>
      </c>
      <c r="G2346" t="s">
        <v>83</v>
      </c>
      <c r="H2346" t="s">
        <v>42</v>
      </c>
      <c r="I2346" t="str">
        <f>VLOOKUP(H2346,[1]CODE_SHEET!$A$2:$G$153,3,FALSE)</f>
        <v>Agaricia</v>
      </c>
      <c r="J2346" t="str">
        <f>VLOOKUP(H2346,[1]CODE_SHEET!$A$2:$G$153,4,FALSE)</f>
        <v>humilis</v>
      </c>
      <c r="K2346" s="1">
        <v>15</v>
      </c>
      <c r="L2346" s="1">
        <v>15</v>
      </c>
      <c r="M2346" s="1">
        <v>7</v>
      </c>
      <c r="N2346">
        <f t="shared" si="111"/>
        <v>329.86722862692824</v>
      </c>
      <c r="O2346">
        <v>10</v>
      </c>
      <c r="P2346" t="s">
        <v>29</v>
      </c>
      <c r="Q2346" t="s">
        <v>30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f t="shared" si="110"/>
        <v>0</v>
      </c>
      <c r="Y2346">
        <f t="shared" si="112"/>
        <v>329.86722862692824</v>
      </c>
    </row>
    <row r="2347" spans="1:25">
      <c r="A2347">
        <v>2021</v>
      </c>
      <c r="B2347" t="s">
        <v>88</v>
      </c>
      <c r="C2347">
        <v>30</v>
      </c>
      <c r="D2347" t="s">
        <v>82</v>
      </c>
      <c r="E2347">
        <v>42</v>
      </c>
      <c r="F2347">
        <v>2</v>
      </c>
      <c r="G2347" t="s">
        <v>83</v>
      </c>
      <c r="H2347" t="s">
        <v>38</v>
      </c>
      <c r="I2347" t="str">
        <f>VLOOKUP(H2347,[1]CODE_SHEET!$A$2:$G$153,3,FALSE)</f>
        <v>Orbicella</v>
      </c>
      <c r="J2347" t="str">
        <f>VLOOKUP(H2347,[1]CODE_SHEET!$A$2:$G$153,4,FALSE)</f>
        <v>faveolata</v>
      </c>
      <c r="K2347" s="1">
        <v>10</v>
      </c>
      <c r="L2347" s="1">
        <v>10</v>
      </c>
      <c r="M2347" s="1">
        <v>2</v>
      </c>
      <c r="N2347">
        <f t="shared" si="111"/>
        <v>62.831853071795862</v>
      </c>
      <c r="O2347">
        <v>10</v>
      </c>
      <c r="P2347" t="s">
        <v>29</v>
      </c>
      <c r="Q2347" t="s">
        <v>30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f t="shared" si="110"/>
        <v>0</v>
      </c>
      <c r="Y2347">
        <f t="shared" si="112"/>
        <v>62.831853071795862</v>
      </c>
    </row>
    <row r="2348" spans="1:25">
      <c r="A2348">
        <v>2021</v>
      </c>
      <c r="B2348" t="s">
        <v>88</v>
      </c>
      <c r="C2348">
        <v>30</v>
      </c>
      <c r="D2348" t="s">
        <v>82</v>
      </c>
      <c r="E2348">
        <v>42</v>
      </c>
      <c r="F2348">
        <v>2</v>
      </c>
      <c r="G2348" t="s">
        <v>83</v>
      </c>
      <c r="H2348" t="s">
        <v>41</v>
      </c>
      <c r="I2348" t="str">
        <f>VLOOKUP(H2348,[1]CODE_SHEET!$A$2:$G$153,3,FALSE)</f>
        <v>Millepora</v>
      </c>
      <c r="J2348" t="str">
        <f>VLOOKUP(H2348,[1]CODE_SHEET!$A$2:$G$153,4,FALSE)</f>
        <v>alcicornis</v>
      </c>
      <c r="K2348" s="1">
        <v>10</v>
      </c>
      <c r="L2348" s="1">
        <v>1</v>
      </c>
      <c r="M2348" s="1">
        <v>11</v>
      </c>
      <c r="N2348">
        <f t="shared" si="111"/>
        <v>190.06635554218249</v>
      </c>
      <c r="O2348">
        <v>10</v>
      </c>
      <c r="P2348" t="s">
        <v>29</v>
      </c>
      <c r="Q2348" t="s">
        <v>30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f t="shared" si="110"/>
        <v>0</v>
      </c>
      <c r="Y2348">
        <f t="shared" si="112"/>
        <v>190.06635554218249</v>
      </c>
    </row>
    <row r="2349" spans="1:25">
      <c r="A2349">
        <v>2021</v>
      </c>
      <c r="B2349" t="s">
        <v>88</v>
      </c>
      <c r="C2349">
        <v>30</v>
      </c>
      <c r="D2349" t="s">
        <v>82</v>
      </c>
      <c r="E2349">
        <v>42</v>
      </c>
      <c r="F2349">
        <v>2</v>
      </c>
      <c r="G2349" t="s">
        <v>83</v>
      </c>
      <c r="H2349" t="s">
        <v>31</v>
      </c>
      <c r="I2349" t="str">
        <f>VLOOKUP(H2349,[1]CODE_SHEET!$A$2:$G$153,3,FALSE)</f>
        <v>Agaricia</v>
      </c>
      <c r="J2349" t="str">
        <f>VLOOKUP(H2349,[1]CODE_SHEET!$A$2:$G$153,4,FALSE)</f>
        <v>agaricites</v>
      </c>
      <c r="K2349" s="1">
        <v>20</v>
      </c>
      <c r="L2349" s="1">
        <v>8</v>
      </c>
      <c r="M2349" s="1">
        <v>4</v>
      </c>
      <c r="N2349">
        <f t="shared" si="111"/>
        <v>175.92918860102841</v>
      </c>
      <c r="O2349">
        <v>10</v>
      </c>
      <c r="P2349" t="s">
        <v>29</v>
      </c>
      <c r="Q2349" t="s">
        <v>30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30</v>
      </c>
      <c r="X2349">
        <f t="shared" si="110"/>
        <v>52.778756580308524</v>
      </c>
      <c r="Y2349">
        <f t="shared" si="112"/>
        <v>123.15043202071989</v>
      </c>
    </row>
    <row r="2350" spans="1:25">
      <c r="A2350">
        <v>2021</v>
      </c>
      <c r="B2350" t="s">
        <v>88</v>
      </c>
      <c r="C2350">
        <v>30</v>
      </c>
      <c r="D2350" t="s">
        <v>82</v>
      </c>
      <c r="E2350">
        <v>42</v>
      </c>
      <c r="F2350">
        <v>2</v>
      </c>
      <c r="G2350" t="s">
        <v>83</v>
      </c>
      <c r="H2350" t="s">
        <v>31</v>
      </c>
      <c r="I2350" t="str">
        <f>VLOOKUP(H2350,[1]CODE_SHEET!$A$2:$G$153,3,FALSE)</f>
        <v>Agaricia</v>
      </c>
      <c r="J2350" t="str">
        <f>VLOOKUP(H2350,[1]CODE_SHEET!$A$2:$G$153,4,FALSE)</f>
        <v>agaricites</v>
      </c>
      <c r="K2350" s="1">
        <v>15</v>
      </c>
      <c r="L2350" s="1">
        <v>12</v>
      </c>
      <c r="M2350" s="1">
        <v>2</v>
      </c>
      <c r="N2350">
        <f t="shared" si="111"/>
        <v>84.823001646924411</v>
      </c>
      <c r="O2350">
        <v>10</v>
      </c>
      <c r="P2350" t="s">
        <v>29</v>
      </c>
      <c r="Q2350" t="s">
        <v>30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5</v>
      </c>
      <c r="X2350">
        <f t="shared" si="110"/>
        <v>4.2411500823462207</v>
      </c>
      <c r="Y2350">
        <f t="shared" si="112"/>
        <v>80.581851564578187</v>
      </c>
    </row>
    <row r="2351" spans="1:25">
      <c r="A2351">
        <v>2021</v>
      </c>
      <c r="B2351" t="s">
        <v>88</v>
      </c>
      <c r="C2351">
        <v>30</v>
      </c>
      <c r="D2351" t="s">
        <v>82</v>
      </c>
      <c r="E2351">
        <v>42</v>
      </c>
      <c r="F2351">
        <v>2</v>
      </c>
      <c r="G2351" t="s">
        <v>83</v>
      </c>
      <c r="H2351" t="s">
        <v>55</v>
      </c>
      <c r="I2351" t="str">
        <f>VLOOKUP(H2351,[1]CODE_SHEET!$A$2:$G$153,3,FALSE)</f>
        <v>Orbicella</v>
      </c>
      <c r="J2351" t="str">
        <f>VLOOKUP(H2351,[1]CODE_SHEET!$A$2:$G$153,4,FALSE)</f>
        <v>franksi</v>
      </c>
      <c r="K2351" s="1">
        <v>100</v>
      </c>
      <c r="L2351" s="1">
        <v>40</v>
      </c>
      <c r="M2351" s="1">
        <v>5</v>
      </c>
      <c r="N2351">
        <f t="shared" si="111"/>
        <v>1099.5574287564277</v>
      </c>
      <c r="O2351">
        <v>10</v>
      </c>
      <c r="P2351" t="s">
        <v>29</v>
      </c>
      <c r="Q2351" t="s">
        <v>30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30</v>
      </c>
      <c r="X2351">
        <f t="shared" si="110"/>
        <v>329.86722862692829</v>
      </c>
      <c r="Y2351">
        <f t="shared" si="112"/>
        <v>769.69020012949943</v>
      </c>
    </row>
    <row r="2352" spans="1:25">
      <c r="A2352">
        <v>2021</v>
      </c>
      <c r="B2352" t="s">
        <v>88</v>
      </c>
      <c r="C2352">
        <v>30</v>
      </c>
      <c r="D2352" t="s">
        <v>82</v>
      </c>
      <c r="E2352">
        <v>42</v>
      </c>
      <c r="F2352">
        <v>2</v>
      </c>
      <c r="G2352" t="s">
        <v>83</v>
      </c>
      <c r="H2352" t="s">
        <v>46</v>
      </c>
      <c r="I2352" t="str">
        <f>VLOOKUP(H2352,[1]CODE_SHEET!$A$2:$G$153,3,FALSE)</f>
        <v>Leptoseris</v>
      </c>
      <c r="J2352" t="str">
        <f>VLOOKUP(H2352,[1]CODE_SHEET!$A$2:$G$153,4,FALSE)</f>
        <v>cucullatta</v>
      </c>
      <c r="K2352" s="1">
        <v>65</v>
      </c>
      <c r="L2352" s="1">
        <v>55</v>
      </c>
      <c r="M2352" s="1">
        <v>11</v>
      </c>
      <c r="N2352">
        <f t="shared" si="111"/>
        <v>2073.4511513692632</v>
      </c>
      <c r="O2352">
        <v>10</v>
      </c>
      <c r="P2352" t="s">
        <v>29</v>
      </c>
      <c r="Q2352" t="s">
        <v>30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f t="shared" si="110"/>
        <v>0</v>
      </c>
      <c r="Y2352">
        <f t="shared" si="112"/>
        <v>2073.4511513692632</v>
      </c>
    </row>
    <row r="2353" spans="1:25">
      <c r="A2353">
        <v>2021</v>
      </c>
      <c r="B2353" t="s">
        <v>88</v>
      </c>
      <c r="C2353">
        <v>30</v>
      </c>
      <c r="D2353" t="s">
        <v>82</v>
      </c>
      <c r="E2353">
        <v>42</v>
      </c>
      <c r="F2353">
        <v>2</v>
      </c>
      <c r="G2353" t="s">
        <v>83</v>
      </c>
      <c r="H2353" t="s">
        <v>34</v>
      </c>
      <c r="I2353" t="str">
        <f>VLOOKUP(H2353,[1]CODE_SHEET!$A$2:$G$153,3,FALSE)</f>
        <v>Porites</v>
      </c>
      <c r="J2353" t="str">
        <f>VLOOKUP(H2353,[1]CODE_SHEET!$A$2:$G$153,4,FALSE)</f>
        <v>astreoides</v>
      </c>
      <c r="K2353" s="1">
        <v>5</v>
      </c>
      <c r="L2353" s="1">
        <v>5</v>
      </c>
      <c r="M2353" s="1">
        <v>2</v>
      </c>
      <c r="N2353">
        <f t="shared" si="111"/>
        <v>31.415926535897931</v>
      </c>
      <c r="O2353">
        <v>10</v>
      </c>
      <c r="P2353" t="s">
        <v>29</v>
      </c>
      <c r="Q2353" t="s">
        <v>30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f t="shared" si="110"/>
        <v>0</v>
      </c>
      <c r="Y2353">
        <f t="shared" si="112"/>
        <v>31.415926535897931</v>
      </c>
    </row>
    <row r="2354" spans="1:25">
      <c r="A2354">
        <v>2021</v>
      </c>
      <c r="B2354" t="s">
        <v>88</v>
      </c>
      <c r="C2354">
        <v>30</v>
      </c>
      <c r="D2354" t="s">
        <v>82</v>
      </c>
      <c r="E2354">
        <v>42</v>
      </c>
      <c r="F2354">
        <v>2</v>
      </c>
      <c r="G2354" t="s">
        <v>83</v>
      </c>
      <c r="H2354" t="s">
        <v>38</v>
      </c>
      <c r="I2354" t="str">
        <f>VLOOKUP(H2354,[1]CODE_SHEET!$A$2:$G$153,3,FALSE)</f>
        <v>Orbicella</v>
      </c>
      <c r="J2354" t="str">
        <f>VLOOKUP(H2354,[1]CODE_SHEET!$A$2:$G$153,4,FALSE)</f>
        <v>faveolata</v>
      </c>
      <c r="K2354" s="1">
        <v>20</v>
      </c>
      <c r="L2354" s="1">
        <v>15</v>
      </c>
      <c r="M2354" s="1">
        <v>2</v>
      </c>
      <c r="N2354">
        <f t="shared" si="111"/>
        <v>109.95574287564276</v>
      </c>
      <c r="O2354">
        <v>10</v>
      </c>
      <c r="P2354" t="s">
        <v>29</v>
      </c>
      <c r="Q2354" t="s">
        <v>30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f t="shared" si="110"/>
        <v>0</v>
      </c>
      <c r="Y2354">
        <f t="shared" si="112"/>
        <v>109.95574287564276</v>
      </c>
    </row>
    <row r="2355" spans="1:25">
      <c r="A2355">
        <v>2021</v>
      </c>
      <c r="B2355" t="s">
        <v>88</v>
      </c>
      <c r="C2355">
        <v>30</v>
      </c>
      <c r="D2355" t="s">
        <v>82</v>
      </c>
      <c r="E2355">
        <v>42</v>
      </c>
      <c r="F2355">
        <v>2</v>
      </c>
      <c r="G2355" t="s">
        <v>83</v>
      </c>
      <c r="H2355" t="s">
        <v>38</v>
      </c>
      <c r="I2355" t="str">
        <f>VLOOKUP(H2355,[1]CODE_SHEET!$A$2:$G$153,3,FALSE)</f>
        <v>Orbicella</v>
      </c>
      <c r="J2355" t="str">
        <f>VLOOKUP(H2355,[1]CODE_SHEET!$A$2:$G$153,4,FALSE)</f>
        <v>faveolata</v>
      </c>
      <c r="K2355" s="1">
        <v>45</v>
      </c>
      <c r="L2355" s="1">
        <v>75</v>
      </c>
      <c r="M2355" s="1">
        <v>41</v>
      </c>
      <c r="N2355">
        <f t="shared" si="111"/>
        <v>7728.3179278308908</v>
      </c>
      <c r="O2355">
        <v>10</v>
      </c>
      <c r="P2355" t="s">
        <v>29</v>
      </c>
      <c r="Q2355" t="s">
        <v>30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5</v>
      </c>
      <c r="X2355">
        <f t="shared" si="110"/>
        <v>386.41589639154455</v>
      </c>
      <c r="Y2355">
        <f t="shared" si="112"/>
        <v>7341.9020314393465</v>
      </c>
    </row>
    <row r="2356" spans="1:25">
      <c r="A2356">
        <v>2021</v>
      </c>
      <c r="B2356" t="s">
        <v>88</v>
      </c>
      <c r="C2356">
        <v>30</v>
      </c>
      <c r="D2356" t="s">
        <v>82</v>
      </c>
      <c r="E2356">
        <v>42</v>
      </c>
      <c r="F2356">
        <v>2</v>
      </c>
      <c r="G2356" t="s">
        <v>83</v>
      </c>
      <c r="H2356" t="s">
        <v>33</v>
      </c>
      <c r="I2356" t="str">
        <f>VLOOKUP(H2356,[1]CODE_SHEET!$A$2:$G$153,3,FALSE)</f>
        <v>Orbicella</v>
      </c>
      <c r="J2356" t="str">
        <f>VLOOKUP(H2356,[1]CODE_SHEET!$A$2:$G$153,4,FALSE)</f>
        <v>annularis</v>
      </c>
      <c r="K2356" s="1">
        <v>14</v>
      </c>
      <c r="L2356" s="1">
        <v>10</v>
      </c>
      <c r="M2356" s="1">
        <v>11</v>
      </c>
      <c r="N2356">
        <f t="shared" si="111"/>
        <v>414.69023027385271</v>
      </c>
      <c r="O2356">
        <v>10</v>
      </c>
      <c r="P2356" t="s">
        <v>29</v>
      </c>
      <c r="Q2356" t="s">
        <v>30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10</v>
      </c>
      <c r="X2356">
        <f t="shared" si="110"/>
        <v>41.469023027385276</v>
      </c>
      <c r="Y2356">
        <f t="shared" si="112"/>
        <v>373.22120724646743</v>
      </c>
    </row>
    <row r="2357" spans="1:25">
      <c r="A2357">
        <v>2021</v>
      </c>
      <c r="B2357" t="s">
        <v>88</v>
      </c>
      <c r="C2357">
        <v>30</v>
      </c>
      <c r="D2357" t="s">
        <v>82</v>
      </c>
      <c r="E2357">
        <v>42</v>
      </c>
      <c r="F2357">
        <v>2</v>
      </c>
      <c r="G2357" t="s">
        <v>83</v>
      </c>
      <c r="H2357" t="s">
        <v>41</v>
      </c>
      <c r="I2357" t="str">
        <f>VLOOKUP(H2357,[1]CODE_SHEET!$A$2:$G$153,3,FALSE)</f>
        <v>Millepora</v>
      </c>
      <c r="J2357" t="str">
        <f>VLOOKUP(H2357,[1]CODE_SHEET!$A$2:$G$153,4,FALSE)</f>
        <v>alcicornis</v>
      </c>
      <c r="K2357" s="1">
        <v>15</v>
      </c>
      <c r="L2357" s="1">
        <v>1</v>
      </c>
      <c r="M2357" s="1">
        <v>18</v>
      </c>
      <c r="N2357">
        <f t="shared" si="111"/>
        <v>452.38934211693021</v>
      </c>
      <c r="O2357">
        <v>10</v>
      </c>
      <c r="P2357" t="s">
        <v>29</v>
      </c>
      <c r="Q2357" t="s">
        <v>30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f t="shared" si="110"/>
        <v>0</v>
      </c>
      <c r="Y2357">
        <f t="shared" si="112"/>
        <v>452.38934211693021</v>
      </c>
    </row>
    <row r="2358" spans="1:25">
      <c r="A2358">
        <v>2021</v>
      </c>
      <c r="B2358" t="s">
        <v>88</v>
      </c>
      <c r="C2358">
        <v>30</v>
      </c>
      <c r="D2358" t="s">
        <v>82</v>
      </c>
      <c r="E2358">
        <v>42</v>
      </c>
      <c r="F2358">
        <v>2</v>
      </c>
      <c r="G2358" t="s">
        <v>83</v>
      </c>
      <c r="H2358" t="s">
        <v>33</v>
      </c>
      <c r="I2358" t="str">
        <f>VLOOKUP(H2358,[1]CODE_SHEET!$A$2:$G$153,3,FALSE)</f>
        <v>Orbicella</v>
      </c>
      <c r="J2358" t="str">
        <f>VLOOKUP(H2358,[1]CODE_SHEET!$A$2:$G$153,4,FALSE)</f>
        <v>annularis</v>
      </c>
      <c r="K2358" s="1">
        <v>35</v>
      </c>
      <c r="L2358" s="1">
        <v>15</v>
      </c>
      <c r="M2358" s="1">
        <v>15</v>
      </c>
      <c r="N2358">
        <f t="shared" si="111"/>
        <v>1178.0972450961724</v>
      </c>
      <c r="O2358">
        <v>10</v>
      </c>
      <c r="P2358" t="s">
        <v>29</v>
      </c>
      <c r="Q2358" t="s">
        <v>30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10</v>
      </c>
      <c r="X2358">
        <f t="shared" si="110"/>
        <v>117.80972450961724</v>
      </c>
      <c r="Y2358">
        <f t="shared" si="112"/>
        <v>1060.2875205865553</v>
      </c>
    </row>
    <row r="2359" spans="1:25">
      <c r="A2359">
        <v>2021</v>
      </c>
      <c r="B2359" t="s">
        <v>88</v>
      </c>
      <c r="C2359">
        <v>30</v>
      </c>
      <c r="D2359" t="s">
        <v>82</v>
      </c>
      <c r="E2359">
        <v>42</v>
      </c>
      <c r="F2359">
        <v>2</v>
      </c>
      <c r="G2359" t="s">
        <v>83</v>
      </c>
      <c r="H2359" t="s">
        <v>34</v>
      </c>
      <c r="I2359" t="str">
        <f>VLOOKUP(H2359,[1]CODE_SHEET!$A$2:$G$153,3,FALSE)</f>
        <v>Porites</v>
      </c>
      <c r="J2359" t="str">
        <f>VLOOKUP(H2359,[1]CODE_SHEET!$A$2:$G$153,4,FALSE)</f>
        <v>astreoides</v>
      </c>
      <c r="K2359" s="1">
        <v>10</v>
      </c>
      <c r="L2359" s="1">
        <v>15</v>
      </c>
      <c r="M2359" s="1">
        <v>12</v>
      </c>
      <c r="N2359">
        <f t="shared" si="111"/>
        <v>471.2388980384689</v>
      </c>
      <c r="O2359">
        <v>10</v>
      </c>
      <c r="P2359" t="s">
        <v>29</v>
      </c>
      <c r="Q2359" t="s">
        <v>30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f t="shared" si="110"/>
        <v>0</v>
      </c>
      <c r="Y2359">
        <f t="shared" si="112"/>
        <v>471.2388980384689</v>
      </c>
    </row>
    <row r="2360" spans="1:25">
      <c r="A2360">
        <v>2021</v>
      </c>
      <c r="B2360" t="s">
        <v>88</v>
      </c>
      <c r="C2360">
        <v>30</v>
      </c>
      <c r="D2360" t="s">
        <v>82</v>
      </c>
      <c r="E2360">
        <v>42</v>
      </c>
      <c r="F2360">
        <v>2</v>
      </c>
      <c r="G2360" t="s">
        <v>83</v>
      </c>
      <c r="H2360" t="s">
        <v>31</v>
      </c>
      <c r="I2360" t="str">
        <f>VLOOKUP(H2360,[1]CODE_SHEET!$A$2:$G$153,3,FALSE)</f>
        <v>Agaricia</v>
      </c>
      <c r="J2360" t="str">
        <f>VLOOKUP(H2360,[1]CODE_SHEET!$A$2:$G$153,4,FALSE)</f>
        <v>agaricites</v>
      </c>
      <c r="K2360" s="1">
        <v>22</v>
      </c>
      <c r="L2360" s="1">
        <v>40</v>
      </c>
      <c r="M2360" s="1">
        <v>21</v>
      </c>
      <c r="N2360">
        <f t="shared" si="111"/>
        <v>2045.1768174869553</v>
      </c>
      <c r="O2360">
        <v>10</v>
      </c>
      <c r="P2360" t="s">
        <v>29</v>
      </c>
      <c r="Q2360" t="s">
        <v>30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25</v>
      </c>
      <c r="X2360">
        <f t="shared" si="110"/>
        <v>511.29420437173883</v>
      </c>
      <c r="Y2360">
        <f t="shared" si="112"/>
        <v>1533.8826131152164</v>
      </c>
    </row>
    <row r="2361" spans="1:25">
      <c r="A2361">
        <v>2021</v>
      </c>
      <c r="B2361" t="s">
        <v>88</v>
      </c>
      <c r="C2361">
        <v>30</v>
      </c>
      <c r="D2361" t="s">
        <v>82</v>
      </c>
      <c r="E2361">
        <v>42</v>
      </c>
      <c r="F2361">
        <v>2</v>
      </c>
      <c r="G2361" t="s">
        <v>83</v>
      </c>
      <c r="H2361" t="s">
        <v>31</v>
      </c>
      <c r="I2361" t="str">
        <f>VLOOKUP(H2361,[1]CODE_SHEET!$A$2:$G$153,3,FALSE)</f>
        <v>Agaricia</v>
      </c>
      <c r="J2361" t="str">
        <f>VLOOKUP(H2361,[1]CODE_SHEET!$A$2:$G$153,4,FALSE)</f>
        <v>agaricites</v>
      </c>
      <c r="K2361" s="1">
        <v>8</v>
      </c>
      <c r="L2361" s="1">
        <v>8</v>
      </c>
      <c r="M2361" s="1">
        <v>5</v>
      </c>
      <c r="N2361">
        <f t="shared" si="111"/>
        <v>125.66370614359172</v>
      </c>
      <c r="O2361">
        <v>10</v>
      </c>
      <c r="P2361" t="s">
        <v>29</v>
      </c>
      <c r="Q2361" t="s">
        <v>30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f t="shared" si="110"/>
        <v>0</v>
      </c>
      <c r="Y2361">
        <f t="shared" si="112"/>
        <v>125.66370614359172</v>
      </c>
    </row>
    <row r="2362" spans="1:25">
      <c r="A2362">
        <v>2021</v>
      </c>
      <c r="B2362" t="s">
        <v>88</v>
      </c>
      <c r="C2362">
        <v>30</v>
      </c>
      <c r="D2362" t="s">
        <v>82</v>
      </c>
      <c r="E2362">
        <v>42</v>
      </c>
      <c r="F2362">
        <v>2</v>
      </c>
      <c r="G2362" t="s">
        <v>83</v>
      </c>
      <c r="H2362" t="s">
        <v>38</v>
      </c>
      <c r="I2362" t="str">
        <f>VLOOKUP(H2362,[1]CODE_SHEET!$A$2:$G$153,3,FALSE)</f>
        <v>Orbicella</v>
      </c>
      <c r="J2362" t="str">
        <f>VLOOKUP(H2362,[1]CODE_SHEET!$A$2:$G$153,4,FALSE)</f>
        <v>faveolata</v>
      </c>
      <c r="K2362" s="1">
        <v>50</v>
      </c>
      <c r="L2362" s="1">
        <v>45</v>
      </c>
      <c r="M2362" s="1">
        <v>31</v>
      </c>
      <c r="N2362">
        <f t="shared" si="111"/>
        <v>4625.9951824109703</v>
      </c>
      <c r="O2362">
        <v>10</v>
      </c>
      <c r="P2362" t="s">
        <v>29</v>
      </c>
      <c r="Q2362" t="s">
        <v>30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f t="shared" si="110"/>
        <v>0</v>
      </c>
      <c r="Y2362">
        <f t="shared" si="112"/>
        <v>4625.9951824109703</v>
      </c>
    </row>
    <row r="2363" spans="1:25">
      <c r="A2363">
        <v>2021</v>
      </c>
      <c r="B2363" t="s">
        <v>88</v>
      </c>
      <c r="C2363">
        <v>30</v>
      </c>
      <c r="D2363" t="s">
        <v>82</v>
      </c>
      <c r="E2363">
        <v>42</v>
      </c>
      <c r="F2363">
        <v>2</v>
      </c>
      <c r="G2363" t="s">
        <v>83</v>
      </c>
      <c r="H2363" t="s">
        <v>33</v>
      </c>
      <c r="I2363" t="str">
        <f>VLOOKUP(H2363,[1]CODE_SHEET!$A$2:$G$153,3,FALSE)</f>
        <v>Orbicella</v>
      </c>
      <c r="J2363" t="str">
        <f>VLOOKUP(H2363,[1]CODE_SHEET!$A$2:$G$153,4,FALSE)</f>
        <v>annularis</v>
      </c>
      <c r="K2363" s="1">
        <v>25</v>
      </c>
      <c r="L2363" s="1">
        <v>18</v>
      </c>
      <c r="M2363" s="1">
        <v>11</v>
      </c>
      <c r="N2363">
        <f t="shared" si="111"/>
        <v>742.98666257398611</v>
      </c>
      <c r="O2363">
        <v>10</v>
      </c>
      <c r="P2363" t="s">
        <v>29</v>
      </c>
      <c r="Q2363" t="s">
        <v>30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f t="shared" si="110"/>
        <v>0</v>
      </c>
      <c r="Y2363">
        <f t="shared" si="112"/>
        <v>742.98666257398611</v>
      </c>
    </row>
    <row r="2364" spans="1:25">
      <c r="A2364">
        <v>2021</v>
      </c>
      <c r="B2364" t="s">
        <v>88</v>
      </c>
      <c r="C2364">
        <v>30</v>
      </c>
      <c r="D2364" t="s">
        <v>82</v>
      </c>
      <c r="E2364">
        <v>42</v>
      </c>
      <c r="F2364">
        <v>2</v>
      </c>
      <c r="G2364" t="s">
        <v>83</v>
      </c>
      <c r="H2364" t="s">
        <v>34</v>
      </c>
      <c r="I2364" t="str">
        <f>VLOOKUP(H2364,[1]CODE_SHEET!$A$2:$G$153,3,FALSE)</f>
        <v>Porites</v>
      </c>
      <c r="J2364" t="str">
        <f>VLOOKUP(H2364,[1]CODE_SHEET!$A$2:$G$153,4,FALSE)</f>
        <v>astreoides</v>
      </c>
      <c r="K2364" s="1">
        <v>12</v>
      </c>
      <c r="L2364" s="1">
        <v>10</v>
      </c>
      <c r="M2364" s="1">
        <v>2</v>
      </c>
      <c r="N2364">
        <f t="shared" si="111"/>
        <v>69.115038378975441</v>
      </c>
      <c r="O2364">
        <v>10</v>
      </c>
      <c r="P2364" t="s">
        <v>29</v>
      </c>
      <c r="Q2364" t="s">
        <v>30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f t="shared" si="110"/>
        <v>0</v>
      </c>
      <c r="Y2364">
        <f t="shared" si="112"/>
        <v>69.115038378975441</v>
      </c>
    </row>
    <row r="2365" spans="1:25">
      <c r="A2365">
        <v>2021</v>
      </c>
      <c r="B2365" t="s">
        <v>88</v>
      </c>
      <c r="C2365">
        <v>30</v>
      </c>
      <c r="D2365" t="s">
        <v>82</v>
      </c>
      <c r="E2365">
        <v>42</v>
      </c>
      <c r="F2365">
        <v>2</v>
      </c>
      <c r="G2365" t="s">
        <v>83</v>
      </c>
      <c r="H2365" t="s">
        <v>38</v>
      </c>
      <c r="I2365" t="str">
        <f>VLOOKUP(H2365,[1]CODE_SHEET!$A$2:$G$153,3,FALSE)</f>
        <v>Orbicella</v>
      </c>
      <c r="J2365" t="str">
        <f>VLOOKUP(H2365,[1]CODE_SHEET!$A$2:$G$153,4,FALSE)</f>
        <v>faveolata</v>
      </c>
      <c r="K2365" s="1">
        <v>70</v>
      </c>
      <c r="L2365" s="1">
        <v>30</v>
      </c>
      <c r="M2365" s="1">
        <v>21</v>
      </c>
      <c r="N2365">
        <f t="shared" si="111"/>
        <v>3298.6722862692827</v>
      </c>
      <c r="O2365">
        <v>10</v>
      </c>
      <c r="P2365" t="s">
        <v>29</v>
      </c>
      <c r="Q2365" t="s">
        <v>30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f t="shared" si="110"/>
        <v>0</v>
      </c>
      <c r="Y2365">
        <f t="shared" si="112"/>
        <v>3298.6722862692827</v>
      </c>
    </row>
    <row r="2366" spans="1:25">
      <c r="A2366">
        <v>2021</v>
      </c>
      <c r="B2366" t="s">
        <v>88</v>
      </c>
      <c r="C2366">
        <v>30</v>
      </c>
      <c r="D2366" t="s">
        <v>82</v>
      </c>
      <c r="E2366">
        <v>42</v>
      </c>
      <c r="F2366">
        <v>2</v>
      </c>
      <c r="G2366" t="s">
        <v>83</v>
      </c>
      <c r="H2366" t="s">
        <v>55</v>
      </c>
      <c r="I2366" t="str">
        <f>VLOOKUP(H2366,[1]CODE_SHEET!$A$2:$G$153,3,FALSE)</f>
        <v>Orbicella</v>
      </c>
      <c r="J2366" t="str">
        <f>VLOOKUP(H2366,[1]CODE_SHEET!$A$2:$G$153,4,FALSE)</f>
        <v>franksi</v>
      </c>
      <c r="K2366" s="1">
        <v>30</v>
      </c>
      <c r="L2366" s="1">
        <v>25</v>
      </c>
      <c r="M2366" s="1">
        <v>11</v>
      </c>
      <c r="N2366">
        <f t="shared" si="111"/>
        <v>950.33177771091232</v>
      </c>
      <c r="O2366">
        <v>10</v>
      </c>
      <c r="P2366" t="s">
        <v>29</v>
      </c>
      <c r="Q2366" t="s">
        <v>30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15</v>
      </c>
      <c r="X2366">
        <f t="shared" si="110"/>
        <v>142.54976665663685</v>
      </c>
      <c r="Y2366">
        <f t="shared" si="112"/>
        <v>807.78201105427547</v>
      </c>
    </row>
    <row r="2367" spans="1:25">
      <c r="A2367">
        <v>2021</v>
      </c>
      <c r="B2367" t="s">
        <v>88</v>
      </c>
      <c r="C2367">
        <v>30</v>
      </c>
      <c r="D2367" t="s">
        <v>82</v>
      </c>
      <c r="E2367">
        <v>42</v>
      </c>
      <c r="F2367">
        <v>2</v>
      </c>
      <c r="G2367" t="s">
        <v>83</v>
      </c>
      <c r="H2367" t="s">
        <v>34</v>
      </c>
      <c r="I2367" t="str">
        <f>VLOOKUP(H2367,[1]CODE_SHEET!$A$2:$G$153,3,FALSE)</f>
        <v>Porites</v>
      </c>
      <c r="J2367" t="str">
        <f>VLOOKUP(H2367,[1]CODE_SHEET!$A$2:$G$153,4,FALSE)</f>
        <v>astreoides</v>
      </c>
      <c r="K2367" s="1">
        <v>8</v>
      </c>
      <c r="L2367" s="1">
        <v>4</v>
      </c>
      <c r="M2367" s="1">
        <v>2</v>
      </c>
      <c r="N2367">
        <f t="shared" si="111"/>
        <v>37.699111843077517</v>
      </c>
      <c r="O2367">
        <v>10</v>
      </c>
      <c r="P2367" t="s">
        <v>29</v>
      </c>
      <c r="Q2367" t="s">
        <v>30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f t="shared" ref="X2367:X2374" si="113">SUM(U2367:W2367)/100*N2367</f>
        <v>0</v>
      </c>
      <c r="Y2367">
        <f t="shared" si="112"/>
        <v>37.699111843077517</v>
      </c>
    </row>
    <row r="2368" spans="1:25">
      <c r="A2368">
        <v>2021</v>
      </c>
      <c r="B2368" t="s">
        <v>88</v>
      </c>
      <c r="C2368">
        <v>30</v>
      </c>
      <c r="D2368" t="s">
        <v>82</v>
      </c>
      <c r="E2368">
        <v>42</v>
      </c>
      <c r="F2368">
        <v>2</v>
      </c>
      <c r="G2368" t="s">
        <v>83</v>
      </c>
      <c r="H2368" t="s">
        <v>34</v>
      </c>
      <c r="I2368" t="str">
        <f>VLOOKUP(H2368,[1]CODE_SHEET!$A$2:$G$153,3,FALSE)</f>
        <v>Porites</v>
      </c>
      <c r="J2368" t="str">
        <f>VLOOKUP(H2368,[1]CODE_SHEET!$A$2:$G$153,4,FALSE)</f>
        <v>astreoides</v>
      </c>
      <c r="K2368" s="1">
        <v>10</v>
      </c>
      <c r="L2368" s="1">
        <v>10</v>
      </c>
      <c r="M2368" s="1">
        <v>5</v>
      </c>
      <c r="N2368">
        <f t="shared" si="111"/>
        <v>157.07963267948966</v>
      </c>
      <c r="O2368">
        <v>10</v>
      </c>
      <c r="P2368" t="s">
        <v>29</v>
      </c>
      <c r="Q2368" t="s">
        <v>30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f t="shared" si="113"/>
        <v>0</v>
      </c>
      <c r="Y2368">
        <f t="shared" si="112"/>
        <v>157.07963267948966</v>
      </c>
    </row>
    <row r="2369" spans="1:25">
      <c r="A2369">
        <v>2021</v>
      </c>
      <c r="B2369" t="s">
        <v>88</v>
      </c>
      <c r="C2369">
        <v>30</v>
      </c>
      <c r="D2369" t="s">
        <v>82</v>
      </c>
      <c r="E2369">
        <v>42</v>
      </c>
      <c r="F2369">
        <v>2</v>
      </c>
      <c r="G2369" t="s">
        <v>83</v>
      </c>
      <c r="H2369" t="s">
        <v>31</v>
      </c>
      <c r="I2369" t="str">
        <f>VLOOKUP(H2369,[1]CODE_SHEET!$A$2:$G$153,3,FALSE)</f>
        <v>Agaricia</v>
      </c>
      <c r="J2369" t="str">
        <f>VLOOKUP(H2369,[1]CODE_SHEET!$A$2:$G$153,4,FALSE)</f>
        <v>agaricites</v>
      </c>
      <c r="K2369" s="1">
        <v>7</v>
      </c>
      <c r="L2369" s="1">
        <v>5</v>
      </c>
      <c r="M2369" s="1">
        <v>6</v>
      </c>
      <c r="N2369">
        <f t="shared" si="111"/>
        <v>113.09733552923255</v>
      </c>
      <c r="O2369">
        <v>10</v>
      </c>
      <c r="P2369" t="s">
        <v>29</v>
      </c>
      <c r="Q2369" t="s">
        <v>30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f t="shared" si="113"/>
        <v>0</v>
      </c>
      <c r="Y2369">
        <f t="shared" si="112"/>
        <v>113.09733552923255</v>
      </c>
    </row>
    <row r="2370" spans="1:25">
      <c r="A2370">
        <v>2021</v>
      </c>
      <c r="B2370" t="s">
        <v>88</v>
      </c>
      <c r="C2370">
        <v>30</v>
      </c>
      <c r="D2370" t="s">
        <v>82</v>
      </c>
      <c r="E2370">
        <v>42</v>
      </c>
      <c r="F2370">
        <v>2</v>
      </c>
      <c r="G2370" t="s">
        <v>83</v>
      </c>
      <c r="H2370" t="s">
        <v>38</v>
      </c>
      <c r="I2370" t="str">
        <f>VLOOKUP(H2370,[1]CODE_SHEET!$A$2:$G$153,3,FALSE)</f>
        <v>Orbicella</v>
      </c>
      <c r="J2370" t="str">
        <f>VLOOKUP(H2370,[1]CODE_SHEET!$A$2:$G$153,4,FALSE)</f>
        <v>faveolata</v>
      </c>
      <c r="K2370" s="1">
        <v>95</v>
      </c>
      <c r="L2370" s="1">
        <v>50</v>
      </c>
      <c r="M2370" s="1">
        <v>61</v>
      </c>
      <c r="N2370">
        <f t="shared" si="111"/>
        <v>13893.69351050086</v>
      </c>
      <c r="O2370">
        <v>10</v>
      </c>
      <c r="P2370" t="s">
        <v>29</v>
      </c>
      <c r="Q2370" t="s">
        <v>30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f t="shared" si="113"/>
        <v>0</v>
      </c>
      <c r="Y2370">
        <f t="shared" si="112"/>
        <v>13893.69351050086</v>
      </c>
    </row>
    <row r="2371" spans="1:25">
      <c r="A2371">
        <v>2021</v>
      </c>
      <c r="B2371" t="s">
        <v>88</v>
      </c>
      <c r="C2371">
        <v>30</v>
      </c>
      <c r="D2371" t="s">
        <v>82</v>
      </c>
      <c r="E2371">
        <v>42</v>
      </c>
      <c r="F2371">
        <v>2</v>
      </c>
      <c r="G2371" t="s">
        <v>83</v>
      </c>
      <c r="H2371" t="s">
        <v>38</v>
      </c>
      <c r="I2371" t="str">
        <f>VLOOKUP(H2371,[1]CODE_SHEET!$A$2:$G$153,3,FALSE)</f>
        <v>Orbicella</v>
      </c>
      <c r="J2371" t="str">
        <f>VLOOKUP(H2371,[1]CODE_SHEET!$A$2:$G$153,4,FALSE)</f>
        <v>faveolata</v>
      </c>
      <c r="K2371" s="1">
        <v>15</v>
      </c>
      <c r="L2371" s="1">
        <v>15</v>
      </c>
      <c r="M2371" s="1">
        <v>11</v>
      </c>
      <c r="N2371">
        <f t="shared" ref="N2371:N2374" si="114">PI()*(K2371/2)*M2371+PI()*(L2371/2)*M2371</f>
        <v>518.36278784231581</v>
      </c>
      <c r="O2371">
        <v>10</v>
      </c>
      <c r="P2371" t="s">
        <v>29</v>
      </c>
      <c r="Q2371" t="s">
        <v>30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f t="shared" si="113"/>
        <v>0</v>
      </c>
      <c r="Y2371">
        <f t="shared" si="112"/>
        <v>518.36278784231581</v>
      </c>
    </row>
    <row r="2372" spans="1:25">
      <c r="A2372">
        <v>2021</v>
      </c>
      <c r="B2372" t="s">
        <v>88</v>
      </c>
      <c r="C2372">
        <v>30</v>
      </c>
      <c r="D2372" t="s">
        <v>82</v>
      </c>
      <c r="E2372">
        <v>42</v>
      </c>
      <c r="F2372">
        <v>2</v>
      </c>
      <c r="G2372" t="s">
        <v>83</v>
      </c>
      <c r="H2372" t="s">
        <v>33</v>
      </c>
      <c r="I2372" t="str">
        <f>VLOOKUP(H2372,[1]CODE_SHEET!$A$2:$G$153,3,FALSE)</f>
        <v>Orbicella</v>
      </c>
      <c r="J2372" t="str">
        <f>VLOOKUP(H2372,[1]CODE_SHEET!$A$2:$G$153,4,FALSE)</f>
        <v>annularis</v>
      </c>
      <c r="K2372" s="1">
        <v>40</v>
      </c>
      <c r="L2372" s="1">
        <v>25</v>
      </c>
      <c r="M2372" s="1">
        <v>25</v>
      </c>
      <c r="N2372">
        <f t="shared" si="114"/>
        <v>2552.5440310417071</v>
      </c>
      <c r="O2372">
        <v>10</v>
      </c>
      <c r="P2372" t="s">
        <v>29</v>
      </c>
      <c r="Q2372" t="s">
        <v>30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f t="shared" si="113"/>
        <v>0</v>
      </c>
      <c r="Y2372">
        <f t="shared" si="112"/>
        <v>2552.5440310417071</v>
      </c>
    </row>
    <row r="2373" spans="1:25">
      <c r="A2373">
        <v>2021</v>
      </c>
      <c r="B2373" t="s">
        <v>88</v>
      </c>
      <c r="C2373">
        <v>30</v>
      </c>
      <c r="D2373" t="s">
        <v>82</v>
      </c>
      <c r="E2373">
        <v>42</v>
      </c>
      <c r="F2373">
        <v>2</v>
      </c>
      <c r="G2373" t="s">
        <v>83</v>
      </c>
      <c r="H2373" t="s">
        <v>38</v>
      </c>
      <c r="I2373" t="str">
        <f>VLOOKUP(H2373,[1]CODE_SHEET!$A$2:$G$153,3,FALSE)</f>
        <v>Orbicella</v>
      </c>
      <c r="J2373" t="str">
        <f>VLOOKUP(H2373,[1]CODE_SHEET!$A$2:$G$153,4,FALSE)</f>
        <v>faveolata</v>
      </c>
      <c r="K2373" s="1">
        <v>30</v>
      </c>
      <c r="L2373" s="1">
        <v>30</v>
      </c>
      <c r="M2373" s="1">
        <v>11</v>
      </c>
      <c r="N2373">
        <f t="shared" si="114"/>
        <v>1036.7255756846316</v>
      </c>
      <c r="O2373">
        <v>10</v>
      </c>
      <c r="P2373" t="s">
        <v>29</v>
      </c>
      <c r="Q2373" t="s">
        <v>30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f t="shared" si="113"/>
        <v>0</v>
      </c>
      <c r="Y2373">
        <f t="shared" si="112"/>
        <v>1036.7255756846316</v>
      </c>
    </row>
    <row r="2374" spans="1:25">
      <c r="A2374">
        <v>2021</v>
      </c>
      <c r="B2374" t="s">
        <v>88</v>
      </c>
      <c r="C2374">
        <v>30</v>
      </c>
      <c r="D2374" t="s">
        <v>82</v>
      </c>
      <c r="E2374">
        <v>42</v>
      </c>
      <c r="F2374">
        <v>2</v>
      </c>
      <c r="G2374" t="s">
        <v>83</v>
      </c>
      <c r="H2374" t="s">
        <v>41</v>
      </c>
      <c r="I2374" t="str">
        <f>VLOOKUP(H2374,[1]CODE_SHEET!$A$2:$G$153,3,FALSE)</f>
        <v>Millepora</v>
      </c>
      <c r="J2374" t="str">
        <f>VLOOKUP(H2374,[1]CODE_SHEET!$A$2:$G$153,4,FALSE)</f>
        <v>alcicornis</v>
      </c>
      <c r="K2374" s="1">
        <v>10</v>
      </c>
      <c r="L2374" s="1">
        <v>1</v>
      </c>
      <c r="M2374" s="1">
        <v>15</v>
      </c>
      <c r="N2374">
        <f t="shared" si="114"/>
        <v>259.18139392115791</v>
      </c>
      <c r="O2374">
        <v>10</v>
      </c>
      <c r="P2374" t="s">
        <v>29</v>
      </c>
      <c r="Q2374" t="s">
        <v>30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f t="shared" si="113"/>
        <v>0</v>
      </c>
      <c r="Y2374">
        <f t="shared" si="112"/>
        <v>259.18139392115791</v>
      </c>
    </row>
    <row r="2375" spans="1:25">
      <c r="A2375">
        <v>2021</v>
      </c>
      <c r="B2375" t="s">
        <v>25</v>
      </c>
      <c r="C2375">
        <v>25</v>
      </c>
      <c r="D2375" t="s">
        <v>61</v>
      </c>
      <c r="E2375">
        <v>33</v>
      </c>
      <c r="F2375">
        <v>1</v>
      </c>
      <c r="G2375" t="s">
        <v>89</v>
      </c>
      <c r="H2375" t="s">
        <v>45</v>
      </c>
      <c r="I2375" t="str">
        <f>VLOOKUP(H2375,[2]CODE_SHEET!$A$2:$G$152,3,FALSE)</f>
        <v>Porites</v>
      </c>
      <c r="J2375" t="str">
        <f>VLOOKUP(H2375,[2]CODE_SHEET!$A$2:$G$152,4,FALSE)</f>
        <v>furcata</v>
      </c>
      <c r="K2375" s="17">
        <v>39</v>
      </c>
      <c r="L2375" s="17">
        <v>23</v>
      </c>
      <c r="M2375" s="17">
        <v>8</v>
      </c>
      <c r="N2375">
        <f>PI()*(K2375/2)*M2375+PI()*(L2375/2)*M2375</f>
        <v>779.11497809026866</v>
      </c>
      <c r="O2375" s="17">
        <v>10</v>
      </c>
      <c r="P2375" t="s">
        <v>29</v>
      </c>
      <c r="Q2375" t="s">
        <v>30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20</v>
      </c>
      <c r="X2375">
        <f>SUM(U2375:W2375)/100*N2375</f>
        <v>155.82299561805374</v>
      </c>
      <c r="Y2375">
        <f>N2375-X2375</f>
        <v>623.29198247221495</v>
      </c>
    </row>
    <row r="2376" spans="1:25">
      <c r="A2376">
        <v>2021</v>
      </c>
      <c r="B2376" t="s">
        <v>25</v>
      </c>
      <c r="C2376">
        <v>25</v>
      </c>
      <c r="D2376" t="s">
        <v>61</v>
      </c>
      <c r="E2376">
        <v>33</v>
      </c>
      <c r="F2376">
        <v>1</v>
      </c>
      <c r="G2376" t="s">
        <v>89</v>
      </c>
      <c r="H2376" t="s">
        <v>72</v>
      </c>
      <c r="I2376" t="str">
        <f>VLOOKUP(H2376,[2]CODE_SHEET!$A$2:$G$152,3,FALSE)</f>
        <v>Acropora</v>
      </c>
      <c r="J2376" t="str">
        <f>VLOOKUP(H2376,[2]CODE_SHEET!$A$2:$G$152,4,FALSE)</f>
        <v>cervicornis</v>
      </c>
      <c r="K2376" s="17">
        <v>29</v>
      </c>
      <c r="L2376" s="17">
        <v>14</v>
      </c>
      <c r="M2376" s="17">
        <v>21</v>
      </c>
      <c r="N2376">
        <f t="shared" ref="N2376:N2439" si="115">PI()*(K2376/2)*M2376+PI()*(L2376/2)*M2376</f>
        <v>1418.4290830957916</v>
      </c>
      <c r="O2376" s="17">
        <v>10</v>
      </c>
      <c r="P2376" t="s">
        <v>29</v>
      </c>
      <c r="Q2376" t="s">
        <v>30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5</v>
      </c>
      <c r="X2376">
        <f t="shared" ref="X2376:X2439" si="116">SUM(U2376:W2376)/100*N2376</f>
        <v>70.921454154789586</v>
      </c>
      <c r="Y2376">
        <f t="shared" ref="Y2376:Y2439" si="117">N2376-X2376</f>
        <v>1347.5076289410019</v>
      </c>
    </row>
    <row r="2377" spans="1:25">
      <c r="A2377">
        <v>2021</v>
      </c>
      <c r="B2377" t="s">
        <v>25</v>
      </c>
      <c r="C2377">
        <v>25</v>
      </c>
      <c r="D2377" t="s">
        <v>61</v>
      </c>
      <c r="E2377">
        <v>33</v>
      </c>
      <c r="F2377">
        <v>1</v>
      </c>
      <c r="G2377" t="s">
        <v>89</v>
      </c>
      <c r="H2377" t="s">
        <v>72</v>
      </c>
      <c r="I2377" t="str">
        <f>VLOOKUP(H2377,[2]CODE_SHEET!$A$2:$G$152,3,FALSE)</f>
        <v>Acropora</v>
      </c>
      <c r="J2377" t="str">
        <f>VLOOKUP(H2377,[2]CODE_SHEET!$A$2:$G$152,4,FALSE)</f>
        <v>cervicornis</v>
      </c>
      <c r="K2377" s="17">
        <v>16</v>
      </c>
      <c r="L2377" s="17">
        <v>10</v>
      </c>
      <c r="M2377" s="17">
        <v>23</v>
      </c>
      <c r="N2377">
        <f t="shared" si="115"/>
        <v>939.33620342334814</v>
      </c>
      <c r="O2377" s="17">
        <v>10</v>
      </c>
      <c r="P2377" t="s">
        <v>29</v>
      </c>
      <c r="Q2377" t="s">
        <v>30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5</v>
      </c>
      <c r="X2377">
        <f t="shared" si="116"/>
        <v>46.96681017116741</v>
      </c>
      <c r="Y2377">
        <f t="shared" si="117"/>
        <v>892.36939325218077</v>
      </c>
    </row>
    <row r="2378" spans="1:25">
      <c r="A2378">
        <v>2021</v>
      </c>
      <c r="B2378" t="s">
        <v>25</v>
      </c>
      <c r="C2378">
        <v>25</v>
      </c>
      <c r="D2378" t="s">
        <v>61</v>
      </c>
      <c r="E2378">
        <v>33</v>
      </c>
      <c r="F2378">
        <v>1</v>
      </c>
      <c r="G2378" t="s">
        <v>89</v>
      </c>
      <c r="H2378" t="s">
        <v>38</v>
      </c>
      <c r="I2378" t="str">
        <f>VLOOKUP(H2378,[2]CODE_SHEET!$A$2:$G$152,3,FALSE)</f>
        <v>Orbicella</v>
      </c>
      <c r="J2378" t="str">
        <f>VLOOKUP(H2378,[2]CODE_SHEET!$A$2:$G$152,4,FALSE)</f>
        <v>faveolata</v>
      </c>
      <c r="K2378" s="17">
        <v>21</v>
      </c>
      <c r="L2378" s="17">
        <v>5</v>
      </c>
      <c r="M2378" s="17">
        <v>6</v>
      </c>
      <c r="N2378">
        <f t="shared" si="115"/>
        <v>245.04422698000388</v>
      </c>
      <c r="O2378" s="17">
        <v>10</v>
      </c>
      <c r="P2378" t="s">
        <v>29</v>
      </c>
      <c r="Q2378" t="s">
        <v>30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f t="shared" si="116"/>
        <v>0</v>
      </c>
      <c r="Y2378">
        <f t="shared" si="117"/>
        <v>245.04422698000388</v>
      </c>
    </row>
    <row r="2379" spans="1:25">
      <c r="A2379">
        <v>2021</v>
      </c>
      <c r="B2379" t="s">
        <v>25</v>
      </c>
      <c r="C2379">
        <v>25</v>
      </c>
      <c r="D2379" t="s">
        <v>61</v>
      </c>
      <c r="E2379">
        <v>33</v>
      </c>
      <c r="F2379">
        <v>1</v>
      </c>
      <c r="G2379" t="s">
        <v>89</v>
      </c>
      <c r="H2379" t="s">
        <v>31</v>
      </c>
      <c r="I2379" t="str">
        <f>VLOOKUP(H2379,[2]CODE_SHEET!$A$2:$G$152,3,FALSE)</f>
        <v>Agaricia</v>
      </c>
      <c r="J2379" t="str">
        <f>VLOOKUP(H2379,[2]CODE_SHEET!$A$2:$G$152,4,FALSE)</f>
        <v>agaricites</v>
      </c>
      <c r="K2379" s="17">
        <v>14</v>
      </c>
      <c r="L2379" s="17">
        <v>8</v>
      </c>
      <c r="M2379" s="17">
        <v>7</v>
      </c>
      <c r="N2379">
        <f t="shared" si="115"/>
        <v>241.90263432641405</v>
      </c>
      <c r="O2379" s="17">
        <v>10</v>
      </c>
      <c r="P2379" t="s">
        <v>29</v>
      </c>
      <c r="Q2379" t="s">
        <v>30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f t="shared" si="116"/>
        <v>0</v>
      </c>
      <c r="Y2379">
        <f t="shared" si="117"/>
        <v>241.90263432641405</v>
      </c>
    </row>
    <row r="2380" spans="1:25">
      <c r="A2380">
        <v>2021</v>
      </c>
      <c r="B2380" t="s">
        <v>25</v>
      </c>
      <c r="C2380">
        <v>25</v>
      </c>
      <c r="D2380" t="s">
        <v>61</v>
      </c>
      <c r="E2380">
        <v>33</v>
      </c>
      <c r="F2380">
        <v>1</v>
      </c>
      <c r="G2380" t="s">
        <v>89</v>
      </c>
      <c r="H2380" t="s">
        <v>46</v>
      </c>
      <c r="I2380" t="str">
        <f>VLOOKUP(H2380,[2]CODE_SHEET!$A$2:$G$152,3,FALSE)</f>
        <v>Leptoseris</v>
      </c>
      <c r="J2380" t="str">
        <f>VLOOKUP(H2380,[2]CODE_SHEET!$A$2:$G$152,4,FALSE)</f>
        <v>cucullatta</v>
      </c>
      <c r="K2380" s="17">
        <v>6</v>
      </c>
      <c r="L2380" s="17">
        <v>8</v>
      </c>
      <c r="M2380" s="17">
        <v>2</v>
      </c>
      <c r="N2380">
        <f t="shared" si="115"/>
        <v>43.982297150257104</v>
      </c>
      <c r="O2380" s="17">
        <v>10</v>
      </c>
      <c r="P2380" t="s">
        <v>29</v>
      </c>
      <c r="Q2380" t="s">
        <v>30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f t="shared" si="116"/>
        <v>0</v>
      </c>
      <c r="Y2380">
        <f t="shared" si="117"/>
        <v>43.982297150257104</v>
      </c>
    </row>
    <row r="2381" spans="1:25">
      <c r="A2381">
        <v>2021</v>
      </c>
      <c r="B2381" t="s">
        <v>25</v>
      </c>
      <c r="C2381">
        <v>25</v>
      </c>
      <c r="D2381" t="s">
        <v>61</v>
      </c>
      <c r="E2381">
        <v>33</v>
      </c>
      <c r="F2381">
        <v>1</v>
      </c>
      <c r="G2381" t="s">
        <v>89</v>
      </c>
      <c r="H2381" t="s">
        <v>46</v>
      </c>
      <c r="I2381" t="str">
        <f>VLOOKUP(H2381,[2]CODE_SHEET!$A$2:$G$152,3,FALSE)</f>
        <v>Leptoseris</v>
      </c>
      <c r="J2381" t="str">
        <f>VLOOKUP(H2381,[2]CODE_SHEET!$A$2:$G$152,4,FALSE)</f>
        <v>cucullatta</v>
      </c>
      <c r="K2381" s="17">
        <v>8</v>
      </c>
      <c r="L2381" s="17">
        <v>10</v>
      </c>
      <c r="M2381" s="17">
        <v>2</v>
      </c>
      <c r="N2381">
        <f t="shared" si="115"/>
        <v>56.548667764616276</v>
      </c>
      <c r="O2381" s="17">
        <v>10</v>
      </c>
      <c r="P2381" t="s">
        <v>29</v>
      </c>
      <c r="Q2381" t="s">
        <v>30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f t="shared" si="116"/>
        <v>0</v>
      </c>
      <c r="Y2381">
        <f t="shared" si="117"/>
        <v>56.548667764616276</v>
      </c>
    </row>
    <row r="2382" spans="1:25">
      <c r="A2382">
        <v>2021</v>
      </c>
      <c r="B2382" t="s">
        <v>25</v>
      </c>
      <c r="C2382">
        <v>25</v>
      </c>
      <c r="D2382" t="s">
        <v>61</v>
      </c>
      <c r="E2382">
        <v>33</v>
      </c>
      <c r="F2382">
        <v>1</v>
      </c>
      <c r="G2382" t="s">
        <v>89</v>
      </c>
      <c r="H2382" t="s">
        <v>31</v>
      </c>
      <c r="I2382" t="str">
        <f>VLOOKUP(H2382,[2]CODE_SHEET!$A$2:$G$152,3,FALSE)</f>
        <v>Agaricia</v>
      </c>
      <c r="J2382" t="str">
        <f>VLOOKUP(H2382,[2]CODE_SHEET!$A$2:$G$152,4,FALSE)</f>
        <v>agaricites</v>
      </c>
      <c r="K2382" s="17">
        <v>11</v>
      </c>
      <c r="L2382" s="17">
        <v>5</v>
      </c>
      <c r="M2382" s="17">
        <v>11</v>
      </c>
      <c r="N2382">
        <f t="shared" si="115"/>
        <v>276.46015351590177</v>
      </c>
      <c r="O2382" s="17">
        <v>10</v>
      </c>
      <c r="P2382" t="s">
        <v>29</v>
      </c>
      <c r="Q2382" t="s">
        <v>30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f t="shared" si="116"/>
        <v>0</v>
      </c>
      <c r="Y2382">
        <f t="shared" si="117"/>
        <v>276.46015351590177</v>
      </c>
    </row>
    <row r="2383" spans="1:25">
      <c r="A2383">
        <v>2021</v>
      </c>
      <c r="B2383" t="s">
        <v>25</v>
      </c>
      <c r="C2383">
        <v>25</v>
      </c>
      <c r="D2383" t="s">
        <v>61</v>
      </c>
      <c r="E2383">
        <v>33</v>
      </c>
      <c r="F2383">
        <v>1</v>
      </c>
      <c r="G2383" t="s">
        <v>89</v>
      </c>
      <c r="H2383" t="s">
        <v>31</v>
      </c>
      <c r="I2383" t="str">
        <f>VLOOKUP(H2383,[2]CODE_SHEET!$A$2:$G$152,3,FALSE)</f>
        <v>Agaricia</v>
      </c>
      <c r="J2383" t="str">
        <f>VLOOKUP(H2383,[2]CODE_SHEET!$A$2:$G$152,4,FALSE)</f>
        <v>agaricites</v>
      </c>
      <c r="K2383" s="17">
        <v>12</v>
      </c>
      <c r="L2383" s="17">
        <v>6</v>
      </c>
      <c r="M2383" s="17">
        <v>11</v>
      </c>
      <c r="N2383">
        <f t="shared" si="115"/>
        <v>311.01767270538954</v>
      </c>
      <c r="O2383" s="17">
        <v>10</v>
      </c>
      <c r="P2383" t="s">
        <v>29</v>
      </c>
      <c r="Q2383" t="s">
        <v>30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f t="shared" si="116"/>
        <v>0</v>
      </c>
      <c r="Y2383">
        <f t="shared" si="117"/>
        <v>311.01767270538954</v>
      </c>
    </row>
    <row r="2384" spans="1:25">
      <c r="A2384">
        <v>2021</v>
      </c>
      <c r="B2384" t="s">
        <v>25</v>
      </c>
      <c r="C2384">
        <v>25</v>
      </c>
      <c r="D2384" t="s">
        <v>61</v>
      </c>
      <c r="E2384">
        <v>33</v>
      </c>
      <c r="F2384">
        <v>1</v>
      </c>
      <c r="G2384" t="s">
        <v>89</v>
      </c>
      <c r="H2384" t="s">
        <v>31</v>
      </c>
      <c r="I2384" t="str">
        <f>VLOOKUP(H2384,[2]CODE_SHEET!$A$2:$G$152,3,FALSE)</f>
        <v>Agaricia</v>
      </c>
      <c r="J2384" t="str">
        <f>VLOOKUP(H2384,[2]CODE_SHEET!$A$2:$G$152,4,FALSE)</f>
        <v>agaricites</v>
      </c>
      <c r="K2384" s="17">
        <v>23</v>
      </c>
      <c r="L2384" s="17">
        <v>19</v>
      </c>
      <c r="M2384" s="17">
        <v>7</v>
      </c>
      <c r="N2384">
        <f t="shared" si="115"/>
        <v>461.81412007769956</v>
      </c>
      <c r="O2384" s="17">
        <v>10</v>
      </c>
      <c r="P2384" t="s">
        <v>29</v>
      </c>
      <c r="Q2384" t="s">
        <v>30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f t="shared" si="116"/>
        <v>0</v>
      </c>
      <c r="Y2384">
        <f t="shared" si="117"/>
        <v>461.81412007769956</v>
      </c>
    </row>
    <row r="2385" spans="1:25">
      <c r="A2385">
        <v>2021</v>
      </c>
      <c r="B2385" t="s">
        <v>25</v>
      </c>
      <c r="C2385">
        <v>25</v>
      </c>
      <c r="D2385" t="s">
        <v>61</v>
      </c>
      <c r="E2385">
        <v>33</v>
      </c>
      <c r="F2385">
        <v>1</v>
      </c>
      <c r="G2385" t="s">
        <v>89</v>
      </c>
      <c r="H2385" t="s">
        <v>72</v>
      </c>
      <c r="I2385" t="str">
        <f>VLOOKUP(H2385,[2]CODE_SHEET!$A$2:$G$152,3,FALSE)</f>
        <v>Acropora</v>
      </c>
      <c r="J2385" t="str">
        <f>VLOOKUP(H2385,[2]CODE_SHEET!$A$2:$G$152,4,FALSE)</f>
        <v>cervicornis</v>
      </c>
      <c r="K2385" s="17">
        <v>15</v>
      </c>
      <c r="L2385" s="17">
        <v>7</v>
      </c>
      <c r="M2385" s="17">
        <v>8</v>
      </c>
      <c r="N2385">
        <f t="shared" si="115"/>
        <v>276.46015351590177</v>
      </c>
      <c r="O2385" s="17">
        <v>10</v>
      </c>
      <c r="P2385" t="s">
        <v>29</v>
      </c>
      <c r="Q2385" t="s">
        <v>30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f t="shared" si="116"/>
        <v>0</v>
      </c>
      <c r="Y2385">
        <f t="shared" si="117"/>
        <v>276.46015351590177</v>
      </c>
    </row>
    <row r="2386" spans="1:25">
      <c r="A2386">
        <v>2021</v>
      </c>
      <c r="B2386" t="s">
        <v>25</v>
      </c>
      <c r="C2386">
        <v>25</v>
      </c>
      <c r="D2386" t="s">
        <v>61</v>
      </c>
      <c r="E2386">
        <v>33</v>
      </c>
      <c r="F2386">
        <v>1</v>
      </c>
      <c r="G2386" t="s">
        <v>89</v>
      </c>
      <c r="H2386" t="s">
        <v>34</v>
      </c>
      <c r="I2386" t="str">
        <f>VLOOKUP(H2386,[2]CODE_SHEET!$A$2:$G$152,3,FALSE)</f>
        <v>Porites</v>
      </c>
      <c r="J2386" t="str">
        <f>VLOOKUP(H2386,[2]CODE_SHEET!$A$2:$G$152,4,FALSE)</f>
        <v>astreoides</v>
      </c>
      <c r="K2386" s="17">
        <v>10</v>
      </c>
      <c r="L2386" s="17">
        <v>6</v>
      </c>
      <c r="M2386" s="17">
        <v>8</v>
      </c>
      <c r="N2386">
        <f t="shared" si="115"/>
        <v>201.06192982974676</v>
      </c>
      <c r="O2386" s="17">
        <v>10</v>
      </c>
      <c r="P2386" t="s">
        <v>29</v>
      </c>
      <c r="Q2386" t="s">
        <v>30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f t="shared" si="116"/>
        <v>0</v>
      </c>
      <c r="Y2386">
        <f t="shared" si="117"/>
        <v>201.06192982974676</v>
      </c>
    </row>
    <row r="2387" spans="1:25">
      <c r="A2387">
        <v>2021</v>
      </c>
      <c r="B2387" t="s">
        <v>25</v>
      </c>
      <c r="C2387">
        <v>25</v>
      </c>
      <c r="D2387" t="s">
        <v>61</v>
      </c>
      <c r="E2387">
        <v>33</v>
      </c>
      <c r="F2387">
        <v>1</v>
      </c>
      <c r="G2387" t="s">
        <v>89</v>
      </c>
      <c r="H2387" t="s">
        <v>34</v>
      </c>
      <c r="I2387" t="str">
        <f>VLOOKUP(H2387,[2]CODE_SHEET!$A$2:$G$152,3,FALSE)</f>
        <v>Porites</v>
      </c>
      <c r="J2387" t="str">
        <f>VLOOKUP(H2387,[2]CODE_SHEET!$A$2:$G$152,4,FALSE)</f>
        <v>astreoides</v>
      </c>
      <c r="K2387" s="17">
        <v>11</v>
      </c>
      <c r="L2387" s="17">
        <v>8</v>
      </c>
      <c r="M2387" s="17">
        <v>3</v>
      </c>
      <c r="N2387">
        <f t="shared" si="115"/>
        <v>89.535390627309098</v>
      </c>
      <c r="O2387" s="17">
        <v>10</v>
      </c>
      <c r="P2387" t="s">
        <v>29</v>
      </c>
      <c r="Q2387" t="s">
        <v>30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f t="shared" si="116"/>
        <v>0</v>
      </c>
      <c r="Y2387">
        <f t="shared" si="117"/>
        <v>89.535390627309098</v>
      </c>
    </row>
    <row r="2388" spans="1:25">
      <c r="A2388">
        <v>2021</v>
      </c>
      <c r="B2388" t="s">
        <v>25</v>
      </c>
      <c r="C2388">
        <v>25</v>
      </c>
      <c r="D2388" t="s">
        <v>61</v>
      </c>
      <c r="E2388">
        <v>33</v>
      </c>
      <c r="F2388">
        <v>1</v>
      </c>
      <c r="G2388" t="s">
        <v>89</v>
      </c>
      <c r="H2388" t="s">
        <v>31</v>
      </c>
      <c r="I2388" t="str">
        <f>VLOOKUP(H2388,[2]CODE_SHEET!$A$2:$G$152,3,FALSE)</f>
        <v>Agaricia</v>
      </c>
      <c r="J2388" t="str">
        <f>VLOOKUP(H2388,[2]CODE_SHEET!$A$2:$G$152,4,FALSE)</f>
        <v>agaricites</v>
      </c>
      <c r="K2388" s="17">
        <v>25</v>
      </c>
      <c r="L2388" s="17">
        <v>15</v>
      </c>
      <c r="M2388" s="17">
        <v>6</v>
      </c>
      <c r="N2388">
        <f t="shared" si="115"/>
        <v>376.99111843077515</v>
      </c>
      <c r="O2388" s="17">
        <v>10</v>
      </c>
      <c r="P2388" t="s">
        <v>29</v>
      </c>
      <c r="Q2388" t="s">
        <v>30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f t="shared" si="116"/>
        <v>0</v>
      </c>
      <c r="Y2388">
        <f t="shared" si="117"/>
        <v>376.99111843077515</v>
      </c>
    </row>
    <row r="2389" spans="1:25">
      <c r="A2389">
        <v>2021</v>
      </c>
      <c r="B2389" t="s">
        <v>25</v>
      </c>
      <c r="C2389">
        <v>25</v>
      </c>
      <c r="D2389" t="s">
        <v>61</v>
      </c>
      <c r="E2389">
        <v>33</v>
      </c>
      <c r="F2389">
        <v>1</v>
      </c>
      <c r="G2389" t="s">
        <v>89</v>
      </c>
      <c r="H2389" t="s">
        <v>48</v>
      </c>
      <c r="I2389" t="str">
        <f>VLOOKUP(H2389,[2]CODE_SHEET!$A$2:$G$152,3,FALSE)</f>
        <v>Diploria</v>
      </c>
      <c r="J2389" t="str">
        <f>VLOOKUP(H2389,[2]CODE_SHEET!$A$2:$G$152,4,FALSE)</f>
        <v>labyrinthyformis</v>
      </c>
      <c r="K2389" s="17">
        <v>27</v>
      </c>
      <c r="L2389" s="17">
        <v>23</v>
      </c>
      <c r="M2389" s="17">
        <v>1</v>
      </c>
      <c r="N2389">
        <f t="shared" si="115"/>
        <v>78.539816339744817</v>
      </c>
      <c r="O2389" s="17">
        <v>10</v>
      </c>
      <c r="P2389" t="s">
        <v>29</v>
      </c>
      <c r="Q2389" t="s">
        <v>30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f t="shared" si="116"/>
        <v>0</v>
      </c>
      <c r="Y2389">
        <f t="shared" si="117"/>
        <v>78.539816339744817</v>
      </c>
    </row>
    <row r="2390" spans="1:25">
      <c r="A2390">
        <v>2021</v>
      </c>
      <c r="B2390" t="s">
        <v>25</v>
      </c>
      <c r="C2390">
        <v>25</v>
      </c>
      <c r="D2390" t="s">
        <v>61</v>
      </c>
      <c r="E2390">
        <v>33</v>
      </c>
      <c r="F2390">
        <v>1</v>
      </c>
      <c r="G2390" t="s">
        <v>89</v>
      </c>
      <c r="H2390" t="s">
        <v>40</v>
      </c>
      <c r="I2390" t="str">
        <f>VLOOKUP(H2390,[2]CODE_SHEET!$A$2:$G$152,3,FALSE)</f>
        <v>Siderastrea</v>
      </c>
      <c r="J2390" t="str">
        <f>VLOOKUP(H2390,[2]CODE_SHEET!$A$2:$G$152,4,FALSE)</f>
        <v>siderea</v>
      </c>
      <c r="K2390" s="17">
        <v>16</v>
      </c>
      <c r="L2390" s="17">
        <v>11</v>
      </c>
      <c r="M2390" s="17">
        <v>11</v>
      </c>
      <c r="N2390">
        <f t="shared" si="115"/>
        <v>466.52650905808423</v>
      </c>
      <c r="O2390" s="17">
        <v>10</v>
      </c>
      <c r="P2390" t="s">
        <v>29</v>
      </c>
      <c r="Q2390" t="s">
        <v>30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f t="shared" si="116"/>
        <v>0</v>
      </c>
      <c r="Y2390">
        <f t="shared" si="117"/>
        <v>466.52650905808423</v>
      </c>
    </row>
    <row r="2391" spans="1:25">
      <c r="A2391">
        <v>2021</v>
      </c>
      <c r="B2391" t="s">
        <v>25</v>
      </c>
      <c r="C2391">
        <v>25</v>
      </c>
      <c r="D2391" t="s">
        <v>61</v>
      </c>
      <c r="E2391">
        <v>33</v>
      </c>
      <c r="F2391">
        <v>1</v>
      </c>
      <c r="G2391" t="s">
        <v>89</v>
      </c>
      <c r="H2391" t="s">
        <v>38</v>
      </c>
      <c r="I2391" t="str">
        <f>VLOOKUP(H2391,[2]CODE_SHEET!$A$2:$G$152,3,FALSE)</f>
        <v>Orbicella</v>
      </c>
      <c r="J2391" t="str">
        <f>VLOOKUP(H2391,[2]CODE_SHEET!$A$2:$G$152,4,FALSE)</f>
        <v>faveolata</v>
      </c>
      <c r="K2391" s="17">
        <v>12</v>
      </c>
      <c r="L2391" s="17">
        <v>9</v>
      </c>
      <c r="M2391" s="17">
        <v>15</v>
      </c>
      <c r="N2391">
        <f t="shared" si="115"/>
        <v>494.80084294039239</v>
      </c>
      <c r="O2391" s="17">
        <v>10</v>
      </c>
      <c r="P2391" t="s">
        <v>29</v>
      </c>
      <c r="Q2391" t="s">
        <v>30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f t="shared" si="116"/>
        <v>0</v>
      </c>
      <c r="Y2391">
        <f t="shared" si="117"/>
        <v>494.80084294039239</v>
      </c>
    </row>
    <row r="2392" spans="1:25">
      <c r="A2392">
        <v>2021</v>
      </c>
      <c r="B2392" t="s">
        <v>25</v>
      </c>
      <c r="C2392">
        <v>25</v>
      </c>
      <c r="D2392" t="s">
        <v>61</v>
      </c>
      <c r="E2392">
        <v>33</v>
      </c>
      <c r="F2392">
        <v>1</v>
      </c>
      <c r="G2392" t="s">
        <v>89</v>
      </c>
      <c r="H2392" t="s">
        <v>48</v>
      </c>
      <c r="I2392" t="str">
        <f>VLOOKUP(H2392,[2]CODE_SHEET!$A$2:$G$152,3,FALSE)</f>
        <v>Diploria</v>
      </c>
      <c r="J2392" t="str">
        <f>VLOOKUP(H2392,[2]CODE_SHEET!$A$2:$G$152,4,FALSE)</f>
        <v>labyrinthyformis</v>
      </c>
      <c r="K2392" s="17">
        <v>16</v>
      </c>
      <c r="L2392" s="17">
        <v>10</v>
      </c>
      <c r="M2392" s="17">
        <v>1</v>
      </c>
      <c r="N2392">
        <f t="shared" si="115"/>
        <v>40.840704496667314</v>
      </c>
      <c r="O2392" s="17">
        <v>10</v>
      </c>
      <c r="P2392" t="s">
        <v>29</v>
      </c>
      <c r="Q2392" t="s">
        <v>30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f t="shared" si="116"/>
        <v>0</v>
      </c>
      <c r="Y2392">
        <f t="shared" si="117"/>
        <v>40.840704496667314</v>
      </c>
    </row>
    <row r="2393" spans="1:25">
      <c r="A2393">
        <v>2021</v>
      </c>
      <c r="B2393" t="s">
        <v>25</v>
      </c>
      <c r="C2393">
        <v>25</v>
      </c>
      <c r="D2393" t="s">
        <v>61</v>
      </c>
      <c r="E2393">
        <v>33</v>
      </c>
      <c r="F2393">
        <v>1</v>
      </c>
      <c r="G2393" t="s">
        <v>89</v>
      </c>
      <c r="H2393" t="s">
        <v>45</v>
      </c>
      <c r="I2393" t="str">
        <f>VLOOKUP(H2393,[2]CODE_SHEET!$A$2:$G$152,3,FALSE)</f>
        <v>Porites</v>
      </c>
      <c r="J2393" t="str">
        <f>VLOOKUP(H2393,[2]CODE_SHEET!$A$2:$G$152,4,FALSE)</f>
        <v>furcata</v>
      </c>
      <c r="K2393" s="17">
        <v>9</v>
      </c>
      <c r="L2393" s="17">
        <v>6</v>
      </c>
      <c r="M2393" s="17">
        <v>2</v>
      </c>
      <c r="N2393">
        <f t="shared" si="115"/>
        <v>47.123889803846893</v>
      </c>
      <c r="O2393" s="17">
        <v>10</v>
      </c>
      <c r="P2393" t="s">
        <v>29</v>
      </c>
      <c r="Q2393" t="s">
        <v>30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f t="shared" si="116"/>
        <v>0</v>
      </c>
      <c r="Y2393">
        <f t="shared" si="117"/>
        <v>47.123889803846893</v>
      </c>
    </row>
    <row r="2394" spans="1:25">
      <c r="A2394">
        <v>2021</v>
      </c>
      <c r="B2394" t="s">
        <v>25</v>
      </c>
      <c r="C2394">
        <v>25</v>
      </c>
      <c r="D2394" t="s">
        <v>61</v>
      </c>
      <c r="E2394">
        <v>33</v>
      </c>
      <c r="F2394">
        <v>1</v>
      </c>
      <c r="G2394" t="s">
        <v>89</v>
      </c>
      <c r="H2394" t="s">
        <v>45</v>
      </c>
      <c r="I2394" t="str">
        <f>VLOOKUP(H2394,[2]CODE_SHEET!$A$2:$G$152,3,FALSE)</f>
        <v>Porites</v>
      </c>
      <c r="J2394" t="str">
        <f>VLOOKUP(H2394,[2]CODE_SHEET!$A$2:$G$152,4,FALSE)</f>
        <v>furcata</v>
      </c>
      <c r="K2394" s="17">
        <v>13</v>
      </c>
      <c r="L2394" s="17">
        <v>10</v>
      </c>
      <c r="M2394" s="17">
        <v>6</v>
      </c>
      <c r="N2394">
        <f t="shared" si="115"/>
        <v>216.76989309769573</v>
      </c>
      <c r="O2394" s="17">
        <v>10</v>
      </c>
      <c r="P2394" t="s">
        <v>29</v>
      </c>
      <c r="Q2394" t="s">
        <v>30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30</v>
      </c>
      <c r="X2394">
        <f t="shared" si="116"/>
        <v>65.030967929308716</v>
      </c>
      <c r="Y2394">
        <f t="shared" si="117"/>
        <v>151.73892516838703</v>
      </c>
    </row>
    <row r="2395" spans="1:25">
      <c r="A2395">
        <v>2021</v>
      </c>
      <c r="B2395" t="s">
        <v>25</v>
      </c>
      <c r="C2395">
        <v>25</v>
      </c>
      <c r="D2395" t="s">
        <v>61</v>
      </c>
      <c r="E2395">
        <v>33</v>
      </c>
      <c r="F2395">
        <v>1</v>
      </c>
      <c r="G2395" t="s">
        <v>89</v>
      </c>
      <c r="H2395" t="s">
        <v>40</v>
      </c>
      <c r="I2395" t="str">
        <f>VLOOKUP(H2395,[2]CODE_SHEET!$A$2:$G$152,3,FALSE)</f>
        <v>Siderastrea</v>
      </c>
      <c r="J2395" t="str">
        <f>VLOOKUP(H2395,[2]CODE_SHEET!$A$2:$G$152,4,FALSE)</f>
        <v>siderea</v>
      </c>
      <c r="K2395" s="17">
        <v>8</v>
      </c>
      <c r="L2395" s="17">
        <v>5</v>
      </c>
      <c r="M2395" s="17">
        <v>2</v>
      </c>
      <c r="N2395">
        <f t="shared" si="115"/>
        <v>40.840704496667314</v>
      </c>
      <c r="O2395" s="17">
        <v>10</v>
      </c>
      <c r="P2395" t="s">
        <v>29</v>
      </c>
      <c r="Q2395" t="s">
        <v>30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f t="shared" si="116"/>
        <v>0</v>
      </c>
      <c r="Y2395">
        <f t="shared" si="117"/>
        <v>40.840704496667314</v>
      </c>
    </row>
    <row r="2396" spans="1:25">
      <c r="A2396">
        <v>2021</v>
      </c>
      <c r="B2396" t="s">
        <v>25</v>
      </c>
      <c r="C2396">
        <v>25</v>
      </c>
      <c r="D2396" t="s">
        <v>61</v>
      </c>
      <c r="E2396">
        <v>33</v>
      </c>
      <c r="F2396">
        <v>1</v>
      </c>
      <c r="G2396" t="s">
        <v>89</v>
      </c>
      <c r="H2396" t="s">
        <v>38</v>
      </c>
      <c r="I2396" t="str">
        <f>VLOOKUP(H2396,[2]CODE_SHEET!$A$2:$G$152,3,FALSE)</f>
        <v>Orbicella</v>
      </c>
      <c r="J2396" t="str">
        <f>VLOOKUP(H2396,[2]CODE_SHEET!$A$2:$G$152,4,FALSE)</f>
        <v>faveolata</v>
      </c>
      <c r="K2396" s="17">
        <v>50</v>
      </c>
      <c r="L2396" s="17">
        <v>30</v>
      </c>
      <c r="M2396" s="17">
        <v>31</v>
      </c>
      <c r="N2396">
        <f t="shared" si="115"/>
        <v>3895.5748904513434</v>
      </c>
      <c r="O2396" s="17">
        <v>10</v>
      </c>
      <c r="P2396" t="s">
        <v>29</v>
      </c>
      <c r="Q2396" t="s">
        <v>30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f t="shared" si="116"/>
        <v>0</v>
      </c>
      <c r="Y2396">
        <f t="shared" si="117"/>
        <v>3895.5748904513434</v>
      </c>
    </row>
    <row r="2397" spans="1:25">
      <c r="A2397">
        <v>2021</v>
      </c>
      <c r="B2397" t="s">
        <v>25</v>
      </c>
      <c r="C2397">
        <v>25</v>
      </c>
      <c r="D2397" t="s">
        <v>61</v>
      </c>
      <c r="E2397">
        <v>33</v>
      </c>
      <c r="F2397">
        <v>1</v>
      </c>
      <c r="G2397" t="s">
        <v>89</v>
      </c>
      <c r="H2397" t="s">
        <v>45</v>
      </c>
      <c r="I2397" t="str">
        <f>VLOOKUP(H2397,[2]CODE_SHEET!$A$2:$G$152,3,FALSE)</f>
        <v>Porites</v>
      </c>
      <c r="J2397" t="str">
        <f>VLOOKUP(H2397,[2]CODE_SHEET!$A$2:$G$152,4,FALSE)</f>
        <v>furcata</v>
      </c>
      <c r="K2397" s="17">
        <v>40</v>
      </c>
      <c r="L2397" s="17">
        <v>25</v>
      </c>
      <c r="M2397" s="17">
        <v>11</v>
      </c>
      <c r="N2397">
        <f t="shared" si="115"/>
        <v>1123.1193736583512</v>
      </c>
      <c r="O2397" s="17">
        <v>10</v>
      </c>
      <c r="P2397" t="s">
        <v>29</v>
      </c>
      <c r="Q2397" t="s">
        <v>30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15</v>
      </c>
      <c r="X2397">
        <f t="shared" si="116"/>
        <v>168.46790604875267</v>
      </c>
      <c r="Y2397">
        <f t="shared" si="117"/>
        <v>954.65146760959851</v>
      </c>
    </row>
    <row r="2398" spans="1:25">
      <c r="A2398">
        <v>2021</v>
      </c>
      <c r="B2398" t="s">
        <v>25</v>
      </c>
      <c r="C2398">
        <v>25</v>
      </c>
      <c r="D2398" t="s">
        <v>61</v>
      </c>
      <c r="E2398">
        <v>33</v>
      </c>
      <c r="F2398">
        <v>1</v>
      </c>
      <c r="G2398" t="s">
        <v>89</v>
      </c>
      <c r="H2398" t="s">
        <v>31</v>
      </c>
      <c r="I2398" t="str">
        <f>VLOOKUP(H2398,[2]CODE_SHEET!$A$2:$G$152,3,FALSE)</f>
        <v>Agaricia</v>
      </c>
      <c r="J2398" t="str">
        <f>VLOOKUP(H2398,[2]CODE_SHEET!$A$2:$G$152,4,FALSE)</f>
        <v>agaricites</v>
      </c>
      <c r="K2398" s="17">
        <v>22</v>
      </c>
      <c r="L2398" s="17">
        <v>18</v>
      </c>
      <c r="M2398" s="17">
        <v>1</v>
      </c>
      <c r="N2398">
        <f t="shared" si="115"/>
        <v>62.831853071795862</v>
      </c>
      <c r="O2398" s="17">
        <v>10</v>
      </c>
      <c r="P2398" t="s">
        <v>29</v>
      </c>
      <c r="Q2398" t="s">
        <v>30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f t="shared" si="116"/>
        <v>0</v>
      </c>
      <c r="Y2398">
        <f t="shared" si="117"/>
        <v>62.831853071795862</v>
      </c>
    </row>
    <row r="2399" spans="1:25">
      <c r="A2399">
        <v>2021</v>
      </c>
      <c r="B2399" t="s">
        <v>25</v>
      </c>
      <c r="C2399">
        <v>25</v>
      </c>
      <c r="D2399" t="s">
        <v>61</v>
      </c>
      <c r="E2399">
        <v>33</v>
      </c>
      <c r="F2399">
        <v>1</v>
      </c>
      <c r="G2399" t="s">
        <v>89</v>
      </c>
      <c r="H2399" t="s">
        <v>31</v>
      </c>
      <c r="I2399" t="str">
        <f>VLOOKUP(H2399,[2]CODE_SHEET!$A$2:$G$152,3,FALSE)</f>
        <v>Agaricia</v>
      </c>
      <c r="J2399" t="str">
        <f>VLOOKUP(H2399,[2]CODE_SHEET!$A$2:$G$152,4,FALSE)</f>
        <v>agaricites</v>
      </c>
      <c r="K2399" s="17">
        <v>20</v>
      </c>
      <c r="L2399" s="17">
        <v>10</v>
      </c>
      <c r="M2399" s="17">
        <v>1</v>
      </c>
      <c r="N2399">
        <f t="shared" si="115"/>
        <v>47.123889803846893</v>
      </c>
      <c r="O2399" s="17">
        <v>10</v>
      </c>
      <c r="P2399" t="s">
        <v>29</v>
      </c>
      <c r="Q2399" t="s">
        <v>30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f t="shared" si="116"/>
        <v>0</v>
      </c>
      <c r="Y2399">
        <f t="shared" si="117"/>
        <v>47.123889803846893</v>
      </c>
    </row>
    <row r="2400" spans="1:25">
      <c r="A2400">
        <v>2021</v>
      </c>
      <c r="B2400" t="s">
        <v>25</v>
      </c>
      <c r="C2400">
        <v>25</v>
      </c>
      <c r="D2400" t="s">
        <v>61</v>
      </c>
      <c r="E2400">
        <v>33</v>
      </c>
      <c r="F2400">
        <v>1</v>
      </c>
      <c r="G2400" t="s">
        <v>89</v>
      </c>
      <c r="H2400" t="s">
        <v>31</v>
      </c>
      <c r="I2400" t="str">
        <f>VLOOKUP(H2400,[2]CODE_SHEET!$A$2:$G$152,3,FALSE)</f>
        <v>Agaricia</v>
      </c>
      <c r="J2400" t="str">
        <f>VLOOKUP(H2400,[2]CODE_SHEET!$A$2:$G$152,4,FALSE)</f>
        <v>agaricites</v>
      </c>
      <c r="K2400" s="17">
        <v>9</v>
      </c>
      <c r="L2400" s="17">
        <v>9</v>
      </c>
      <c r="M2400" s="17">
        <v>6</v>
      </c>
      <c r="N2400">
        <f t="shared" si="115"/>
        <v>169.64600329384882</v>
      </c>
      <c r="O2400" s="17">
        <v>10</v>
      </c>
      <c r="P2400" t="s">
        <v>29</v>
      </c>
      <c r="Q2400" t="s">
        <v>30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f t="shared" si="116"/>
        <v>0</v>
      </c>
      <c r="Y2400">
        <f t="shared" si="117"/>
        <v>169.64600329384882</v>
      </c>
    </row>
    <row r="2401" spans="1:25">
      <c r="A2401">
        <v>2021</v>
      </c>
      <c r="B2401" t="s">
        <v>25</v>
      </c>
      <c r="C2401">
        <v>25</v>
      </c>
      <c r="D2401" t="s">
        <v>61</v>
      </c>
      <c r="E2401">
        <v>33</v>
      </c>
      <c r="F2401">
        <v>1</v>
      </c>
      <c r="G2401" t="s">
        <v>89</v>
      </c>
      <c r="H2401" t="s">
        <v>31</v>
      </c>
      <c r="I2401" t="str">
        <f>VLOOKUP(H2401,[2]CODE_SHEET!$A$2:$G$152,3,FALSE)</f>
        <v>Agaricia</v>
      </c>
      <c r="J2401" t="str">
        <f>VLOOKUP(H2401,[2]CODE_SHEET!$A$2:$G$152,4,FALSE)</f>
        <v>agaricites</v>
      </c>
      <c r="K2401" s="17">
        <v>8</v>
      </c>
      <c r="L2401" s="17">
        <v>6</v>
      </c>
      <c r="M2401" s="17">
        <v>7</v>
      </c>
      <c r="N2401">
        <f t="shared" si="115"/>
        <v>153.93804002589985</v>
      </c>
      <c r="O2401" s="17">
        <v>10</v>
      </c>
      <c r="P2401" t="s">
        <v>29</v>
      </c>
      <c r="Q2401" t="s">
        <v>30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f t="shared" si="116"/>
        <v>0</v>
      </c>
      <c r="Y2401">
        <f t="shared" si="117"/>
        <v>153.93804002589985</v>
      </c>
    </row>
    <row r="2402" spans="1:25">
      <c r="A2402">
        <v>2021</v>
      </c>
      <c r="B2402" t="s">
        <v>25</v>
      </c>
      <c r="C2402">
        <v>25</v>
      </c>
      <c r="D2402" t="s">
        <v>61</v>
      </c>
      <c r="E2402">
        <v>33</v>
      </c>
      <c r="F2402">
        <v>1</v>
      </c>
      <c r="G2402" t="s">
        <v>89</v>
      </c>
      <c r="H2402" t="s">
        <v>31</v>
      </c>
      <c r="I2402" t="str">
        <f>VLOOKUP(H2402,[2]CODE_SHEET!$A$2:$G$152,3,FALSE)</f>
        <v>Agaricia</v>
      </c>
      <c r="J2402" t="str">
        <f>VLOOKUP(H2402,[2]CODE_SHEET!$A$2:$G$152,4,FALSE)</f>
        <v>agaricites</v>
      </c>
      <c r="K2402" s="17">
        <v>16</v>
      </c>
      <c r="L2402" s="17">
        <v>13</v>
      </c>
      <c r="M2402" s="17">
        <v>1</v>
      </c>
      <c r="N2402">
        <f t="shared" si="115"/>
        <v>45.553093477052002</v>
      </c>
      <c r="O2402" s="17">
        <v>10</v>
      </c>
      <c r="P2402" t="s">
        <v>29</v>
      </c>
      <c r="Q2402" t="s">
        <v>30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f t="shared" si="116"/>
        <v>0</v>
      </c>
      <c r="Y2402">
        <f t="shared" si="117"/>
        <v>45.553093477052002</v>
      </c>
    </row>
    <row r="2403" spans="1:25">
      <c r="A2403">
        <v>2021</v>
      </c>
      <c r="B2403" t="s">
        <v>25</v>
      </c>
      <c r="C2403">
        <v>25</v>
      </c>
      <c r="D2403" t="s">
        <v>61</v>
      </c>
      <c r="E2403">
        <v>33</v>
      </c>
      <c r="F2403">
        <v>1</v>
      </c>
      <c r="G2403" t="s">
        <v>89</v>
      </c>
      <c r="H2403" t="s">
        <v>75</v>
      </c>
      <c r="I2403" t="str">
        <f>VLOOKUP(H2403,[2]CODE_SHEET!$A$2:$G$152,3,FALSE)</f>
        <v>Millepora</v>
      </c>
      <c r="J2403" t="str">
        <f>VLOOKUP(H2403,[2]CODE_SHEET!$A$2:$G$152,4,FALSE)</f>
        <v>complanata</v>
      </c>
      <c r="K2403" s="17">
        <v>40</v>
      </c>
      <c r="L2403" s="17">
        <v>30</v>
      </c>
      <c r="M2403" s="17">
        <v>41</v>
      </c>
      <c r="N2403">
        <f t="shared" si="115"/>
        <v>4508.1854579013525</v>
      </c>
      <c r="O2403" s="17">
        <v>10</v>
      </c>
      <c r="P2403" t="s">
        <v>29</v>
      </c>
      <c r="Q2403" t="s">
        <v>30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f t="shared" si="116"/>
        <v>0</v>
      </c>
      <c r="Y2403">
        <f t="shared" si="117"/>
        <v>4508.1854579013525</v>
      </c>
    </row>
    <row r="2404" spans="1:25">
      <c r="A2404">
        <v>2021</v>
      </c>
      <c r="B2404" t="s">
        <v>25</v>
      </c>
      <c r="C2404">
        <v>25</v>
      </c>
      <c r="D2404" t="s">
        <v>61</v>
      </c>
      <c r="E2404">
        <v>33</v>
      </c>
      <c r="F2404">
        <v>1</v>
      </c>
      <c r="G2404" t="s">
        <v>89</v>
      </c>
      <c r="H2404" t="s">
        <v>41</v>
      </c>
      <c r="I2404" t="str">
        <f>VLOOKUP(H2404,[2]CODE_SHEET!$A$2:$G$152,3,FALSE)</f>
        <v>Millepora</v>
      </c>
      <c r="J2404" t="str">
        <f>VLOOKUP(H2404,[2]CODE_SHEET!$A$2:$G$152,4,FALSE)</f>
        <v>alcicornis</v>
      </c>
      <c r="K2404" s="17">
        <v>20</v>
      </c>
      <c r="L2404" s="17">
        <v>15</v>
      </c>
      <c r="M2404" s="17">
        <v>31</v>
      </c>
      <c r="N2404">
        <f t="shared" si="115"/>
        <v>1704.3140145724628</v>
      </c>
      <c r="O2404" s="17">
        <v>10</v>
      </c>
      <c r="P2404" t="s">
        <v>29</v>
      </c>
      <c r="Q2404" t="s">
        <v>30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f t="shared" si="116"/>
        <v>0</v>
      </c>
      <c r="Y2404">
        <f t="shared" si="117"/>
        <v>1704.3140145724628</v>
      </c>
    </row>
    <row r="2405" spans="1:25">
      <c r="A2405">
        <v>2021</v>
      </c>
      <c r="B2405" t="s">
        <v>25</v>
      </c>
      <c r="C2405">
        <v>25</v>
      </c>
      <c r="D2405" t="s">
        <v>61</v>
      </c>
      <c r="E2405">
        <v>33</v>
      </c>
      <c r="F2405">
        <v>1</v>
      </c>
      <c r="G2405" t="s">
        <v>89</v>
      </c>
      <c r="H2405" t="s">
        <v>31</v>
      </c>
      <c r="I2405" t="str">
        <f>VLOOKUP(H2405,[2]CODE_SHEET!$A$2:$G$152,3,FALSE)</f>
        <v>Agaricia</v>
      </c>
      <c r="J2405" t="str">
        <f>VLOOKUP(H2405,[2]CODE_SHEET!$A$2:$G$152,4,FALSE)</f>
        <v>agaricites</v>
      </c>
      <c r="K2405" s="17">
        <v>9</v>
      </c>
      <c r="L2405" s="17">
        <v>21</v>
      </c>
      <c r="M2405" s="17">
        <v>1</v>
      </c>
      <c r="N2405">
        <f t="shared" si="115"/>
        <v>47.1238898038469</v>
      </c>
      <c r="O2405" s="17">
        <v>10</v>
      </c>
      <c r="P2405" t="s">
        <v>29</v>
      </c>
      <c r="Q2405" t="s">
        <v>30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f t="shared" si="116"/>
        <v>0</v>
      </c>
      <c r="Y2405">
        <f t="shared" si="117"/>
        <v>47.1238898038469</v>
      </c>
    </row>
    <row r="2406" spans="1:25">
      <c r="A2406">
        <v>2021</v>
      </c>
      <c r="B2406" t="s">
        <v>25</v>
      </c>
      <c r="C2406">
        <v>25</v>
      </c>
      <c r="D2406" t="s">
        <v>61</v>
      </c>
      <c r="E2406">
        <v>33</v>
      </c>
      <c r="F2406">
        <v>1</v>
      </c>
      <c r="G2406" t="s">
        <v>89</v>
      </c>
      <c r="H2406" t="s">
        <v>31</v>
      </c>
      <c r="I2406" t="str">
        <f>VLOOKUP(H2406,[2]CODE_SHEET!$A$2:$G$152,3,FALSE)</f>
        <v>Agaricia</v>
      </c>
      <c r="J2406" t="str">
        <f>VLOOKUP(H2406,[2]CODE_SHEET!$A$2:$G$152,4,FALSE)</f>
        <v>agaricites</v>
      </c>
      <c r="K2406" s="17">
        <v>22</v>
      </c>
      <c r="L2406" s="17">
        <v>5</v>
      </c>
      <c r="M2406" s="17">
        <v>6</v>
      </c>
      <c r="N2406">
        <f t="shared" si="115"/>
        <v>254.46900494077323</v>
      </c>
      <c r="O2406" s="17">
        <v>10</v>
      </c>
      <c r="P2406" t="s">
        <v>29</v>
      </c>
      <c r="Q2406" t="s">
        <v>30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f t="shared" si="116"/>
        <v>0</v>
      </c>
      <c r="Y2406">
        <f t="shared" si="117"/>
        <v>254.46900494077323</v>
      </c>
    </row>
    <row r="2407" spans="1:25">
      <c r="A2407">
        <v>2021</v>
      </c>
      <c r="B2407" t="s">
        <v>25</v>
      </c>
      <c r="C2407">
        <v>25</v>
      </c>
      <c r="D2407" t="s">
        <v>61</v>
      </c>
      <c r="E2407">
        <v>33</v>
      </c>
      <c r="F2407">
        <v>1</v>
      </c>
      <c r="G2407" t="s">
        <v>89</v>
      </c>
      <c r="H2407" t="s">
        <v>67</v>
      </c>
      <c r="I2407" t="str">
        <f>VLOOKUP(H2407,[2]CODE_SHEET!$A$2:$G$152,3,FALSE)</f>
        <v>Madracis</v>
      </c>
      <c r="J2407" t="str">
        <f>VLOOKUP(H2407,[2]CODE_SHEET!$A$2:$G$152,4,FALSE)</f>
        <v>auretenra</v>
      </c>
      <c r="K2407" s="17">
        <v>17</v>
      </c>
      <c r="L2407" s="17">
        <v>11</v>
      </c>
      <c r="M2407" s="17">
        <v>6</v>
      </c>
      <c r="N2407">
        <f t="shared" si="115"/>
        <v>263.89378290154264</v>
      </c>
      <c r="O2407" s="17">
        <v>10</v>
      </c>
      <c r="P2407" t="s">
        <v>29</v>
      </c>
      <c r="Q2407" t="s">
        <v>30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f t="shared" si="116"/>
        <v>0</v>
      </c>
      <c r="Y2407">
        <f t="shared" si="117"/>
        <v>263.89378290154264</v>
      </c>
    </row>
    <row r="2408" spans="1:25">
      <c r="A2408">
        <v>2021</v>
      </c>
      <c r="B2408" t="s">
        <v>25</v>
      </c>
      <c r="C2408">
        <v>25</v>
      </c>
      <c r="D2408" t="s">
        <v>61</v>
      </c>
      <c r="E2408">
        <v>33</v>
      </c>
      <c r="F2408">
        <v>1</v>
      </c>
      <c r="G2408" t="s">
        <v>89</v>
      </c>
      <c r="H2408" t="s">
        <v>31</v>
      </c>
      <c r="I2408" t="str">
        <f>VLOOKUP(H2408,[2]CODE_SHEET!$A$2:$G$152,3,FALSE)</f>
        <v>Agaricia</v>
      </c>
      <c r="J2408" t="str">
        <f>VLOOKUP(H2408,[2]CODE_SHEET!$A$2:$G$152,4,FALSE)</f>
        <v>agaricites</v>
      </c>
      <c r="K2408" s="17">
        <v>8</v>
      </c>
      <c r="L2408" s="17">
        <v>5</v>
      </c>
      <c r="M2408" s="17">
        <v>4</v>
      </c>
      <c r="N2408">
        <f t="shared" si="115"/>
        <v>81.681408993334628</v>
      </c>
      <c r="O2408" s="17">
        <v>10</v>
      </c>
      <c r="P2408" t="s">
        <v>29</v>
      </c>
      <c r="Q2408" t="s">
        <v>30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f t="shared" si="116"/>
        <v>0</v>
      </c>
      <c r="Y2408">
        <f t="shared" si="117"/>
        <v>81.681408993334628</v>
      </c>
    </row>
    <row r="2409" spans="1:25">
      <c r="A2409">
        <v>2021</v>
      </c>
      <c r="B2409" t="s">
        <v>25</v>
      </c>
      <c r="C2409">
        <v>25</v>
      </c>
      <c r="D2409" t="s">
        <v>61</v>
      </c>
      <c r="E2409">
        <v>33</v>
      </c>
      <c r="F2409">
        <v>1</v>
      </c>
      <c r="G2409" t="s">
        <v>89</v>
      </c>
      <c r="H2409" t="s">
        <v>34</v>
      </c>
      <c r="I2409" t="str">
        <f>VLOOKUP(H2409,[2]CODE_SHEET!$A$2:$G$152,3,FALSE)</f>
        <v>Porites</v>
      </c>
      <c r="J2409" t="str">
        <f>VLOOKUP(H2409,[2]CODE_SHEET!$A$2:$G$152,4,FALSE)</f>
        <v>astreoides</v>
      </c>
      <c r="K2409" s="17">
        <v>10</v>
      </c>
      <c r="L2409" s="17">
        <v>6</v>
      </c>
      <c r="M2409" s="17">
        <v>4</v>
      </c>
      <c r="N2409">
        <f t="shared" si="115"/>
        <v>100.53096491487338</v>
      </c>
      <c r="O2409" s="17">
        <v>10</v>
      </c>
      <c r="P2409" t="s">
        <v>29</v>
      </c>
      <c r="Q2409" t="s">
        <v>30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f t="shared" si="116"/>
        <v>0</v>
      </c>
      <c r="Y2409">
        <f t="shared" si="117"/>
        <v>100.53096491487338</v>
      </c>
    </row>
    <row r="2410" spans="1:25">
      <c r="A2410">
        <v>2021</v>
      </c>
      <c r="B2410" t="s">
        <v>25</v>
      </c>
      <c r="C2410">
        <v>25</v>
      </c>
      <c r="D2410" t="s">
        <v>61</v>
      </c>
      <c r="E2410">
        <v>33</v>
      </c>
      <c r="F2410">
        <v>1</v>
      </c>
      <c r="G2410" t="s">
        <v>89</v>
      </c>
      <c r="H2410" t="s">
        <v>34</v>
      </c>
      <c r="I2410" t="str">
        <f>VLOOKUP(H2410,[2]CODE_SHEET!$A$2:$G$152,3,FALSE)</f>
        <v>Porites</v>
      </c>
      <c r="J2410" t="str">
        <f>VLOOKUP(H2410,[2]CODE_SHEET!$A$2:$G$152,4,FALSE)</f>
        <v>astreoides</v>
      </c>
      <c r="K2410" s="17">
        <v>10</v>
      </c>
      <c r="L2410" s="17">
        <v>7</v>
      </c>
      <c r="M2410" s="17">
        <v>5</v>
      </c>
      <c r="N2410">
        <f t="shared" si="115"/>
        <v>133.51768777756621</v>
      </c>
      <c r="O2410" s="17">
        <v>10</v>
      </c>
      <c r="P2410" t="s">
        <v>29</v>
      </c>
      <c r="Q2410" t="s">
        <v>30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f t="shared" si="116"/>
        <v>0</v>
      </c>
      <c r="Y2410">
        <f t="shared" si="117"/>
        <v>133.51768777756621</v>
      </c>
    </row>
    <row r="2411" spans="1:25">
      <c r="A2411">
        <v>2021</v>
      </c>
      <c r="B2411" t="s">
        <v>25</v>
      </c>
      <c r="C2411">
        <v>25</v>
      </c>
      <c r="D2411" t="s">
        <v>61</v>
      </c>
      <c r="E2411">
        <v>33</v>
      </c>
      <c r="F2411">
        <v>1</v>
      </c>
      <c r="G2411" t="s">
        <v>89</v>
      </c>
      <c r="H2411" t="s">
        <v>34</v>
      </c>
      <c r="I2411" t="str">
        <f>VLOOKUP(H2411,[2]CODE_SHEET!$A$2:$G$152,3,FALSE)</f>
        <v>Porites</v>
      </c>
      <c r="J2411" t="str">
        <f>VLOOKUP(H2411,[2]CODE_SHEET!$A$2:$G$152,4,FALSE)</f>
        <v>astreoides</v>
      </c>
      <c r="K2411" s="17">
        <v>8</v>
      </c>
      <c r="L2411" s="17">
        <v>7</v>
      </c>
      <c r="M2411" s="17">
        <v>6</v>
      </c>
      <c r="N2411">
        <f t="shared" si="115"/>
        <v>141.37166941154069</v>
      </c>
      <c r="O2411" s="17">
        <v>10</v>
      </c>
      <c r="P2411" t="s">
        <v>29</v>
      </c>
      <c r="Q2411" t="s">
        <v>30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f t="shared" si="116"/>
        <v>0</v>
      </c>
      <c r="Y2411">
        <f t="shared" si="117"/>
        <v>141.37166941154069</v>
      </c>
    </row>
    <row r="2412" spans="1:25">
      <c r="A2412">
        <v>2021</v>
      </c>
      <c r="B2412" t="s">
        <v>25</v>
      </c>
      <c r="C2412">
        <v>25</v>
      </c>
      <c r="D2412" t="s">
        <v>61</v>
      </c>
      <c r="E2412">
        <v>33</v>
      </c>
      <c r="F2412">
        <v>1</v>
      </c>
      <c r="G2412" t="s">
        <v>89</v>
      </c>
      <c r="H2412" t="s">
        <v>75</v>
      </c>
      <c r="I2412" t="str">
        <f>VLOOKUP(H2412,[2]CODE_SHEET!$A$2:$G$152,3,FALSE)</f>
        <v>Millepora</v>
      </c>
      <c r="J2412" t="str">
        <f>VLOOKUP(H2412,[2]CODE_SHEET!$A$2:$G$152,4,FALSE)</f>
        <v>complanata</v>
      </c>
      <c r="K2412" s="17">
        <v>23</v>
      </c>
      <c r="L2412" s="17">
        <v>7</v>
      </c>
      <c r="M2412" s="17">
        <v>16</v>
      </c>
      <c r="N2412">
        <f t="shared" si="115"/>
        <v>753.98223686155029</v>
      </c>
      <c r="O2412" s="17">
        <v>10</v>
      </c>
      <c r="P2412" t="s">
        <v>29</v>
      </c>
      <c r="Q2412" t="s">
        <v>30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f t="shared" si="116"/>
        <v>0</v>
      </c>
      <c r="Y2412">
        <f t="shared" si="117"/>
        <v>753.98223686155029</v>
      </c>
    </row>
    <row r="2413" spans="1:25">
      <c r="A2413">
        <v>2021</v>
      </c>
      <c r="B2413" t="s">
        <v>25</v>
      </c>
      <c r="C2413">
        <v>25</v>
      </c>
      <c r="D2413" t="s">
        <v>61</v>
      </c>
      <c r="E2413">
        <v>33</v>
      </c>
      <c r="F2413">
        <v>1</v>
      </c>
      <c r="G2413" t="s">
        <v>89</v>
      </c>
      <c r="H2413" t="s">
        <v>31</v>
      </c>
      <c r="I2413" t="str">
        <f>VLOOKUP(H2413,[2]CODE_SHEET!$A$2:$G$152,3,FALSE)</f>
        <v>Agaricia</v>
      </c>
      <c r="J2413" t="str">
        <f>VLOOKUP(H2413,[2]CODE_SHEET!$A$2:$G$152,4,FALSE)</f>
        <v>agaricites</v>
      </c>
      <c r="K2413" s="17">
        <v>17</v>
      </c>
      <c r="L2413" s="17">
        <v>17</v>
      </c>
      <c r="M2413" s="17">
        <v>11</v>
      </c>
      <c r="N2413">
        <f t="shared" si="115"/>
        <v>587.47782622129137</v>
      </c>
      <c r="O2413" s="17">
        <v>10</v>
      </c>
      <c r="P2413" t="s">
        <v>29</v>
      </c>
      <c r="Q2413" t="s">
        <v>30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f t="shared" si="116"/>
        <v>0</v>
      </c>
      <c r="Y2413">
        <f t="shared" si="117"/>
        <v>587.47782622129137</v>
      </c>
    </row>
    <row r="2414" spans="1:25">
      <c r="A2414">
        <v>2021</v>
      </c>
      <c r="B2414" t="s">
        <v>25</v>
      </c>
      <c r="C2414">
        <v>25</v>
      </c>
      <c r="D2414" t="s">
        <v>61</v>
      </c>
      <c r="E2414">
        <v>33</v>
      </c>
      <c r="F2414">
        <v>1</v>
      </c>
      <c r="G2414" t="s">
        <v>89</v>
      </c>
      <c r="H2414" t="s">
        <v>31</v>
      </c>
      <c r="I2414" t="str">
        <f>VLOOKUP(H2414,[2]CODE_SHEET!$A$2:$G$152,3,FALSE)</f>
        <v>Agaricia</v>
      </c>
      <c r="J2414" t="str">
        <f>VLOOKUP(H2414,[2]CODE_SHEET!$A$2:$G$152,4,FALSE)</f>
        <v>agaricites</v>
      </c>
      <c r="K2414" s="17">
        <v>12</v>
      </c>
      <c r="L2414" s="17">
        <v>4</v>
      </c>
      <c r="M2414" s="17">
        <v>7</v>
      </c>
      <c r="N2414">
        <f t="shared" si="115"/>
        <v>175.92918860102841</v>
      </c>
      <c r="O2414" s="17">
        <v>10</v>
      </c>
      <c r="P2414" t="s">
        <v>29</v>
      </c>
      <c r="Q2414" t="s">
        <v>30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f t="shared" si="116"/>
        <v>0</v>
      </c>
      <c r="Y2414">
        <f t="shared" si="117"/>
        <v>175.92918860102841</v>
      </c>
    </row>
    <row r="2415" spans="1:25">
      <c r="A2415">
        <v>2021</v>
      </c>
      <c r="B2415" t="s">
        <v>25</v>
      </c>
      <c r="C2415">
        <v>25</v>
      </c>
      <c r="D2415" t="s">
        <v>61</v>
      </c>
      <c r="E2415">
        <v>33</v>
      </c>
      <c r="F2415">
        <v>1</v>
      </c>
      <c r="G2415" t="s">
        <v>89</v>
      </c>
      <c r="H2415" t="s">
        <v>38</v>
      </c>
      <c r="I2415" t="str">
        <f>VLOOKUP(H2415,[2]CODE_SHEET!$A$2:$G$152,3,FALSE)</f>
        <v>Orbicella</v>
      </c>
      <c r="J2415" t="str">
        <f>VLOOKUP(H2415,[2]CODE_SHEET!$A$2:$G$152,4,FALSE)</f>
        <v>faveolata</v>
      </c>
      <c r="K2415" s="17">
        <v>80</v>
      </c>
      <c r="L2415" s="17">
        <v>60</v>
      </c>
      <c r="M2415" s="17">
        <v>31</v>
      </c>
      <c r="N2415">
        <f t="shared" si="115"/>
        <v>6817.2560582898514</v>
      </c>
      <c r="O2415" s="17">
        <v>10</v>
      </c>
      <c r="P2415" t="s">
        <v>29</v>
      </c>
      <c r="Q2415" t="s">
        <v>30</v>
      </c>
      <c r="R2415">
        <v>0</v>
      </c>
      <c r="S2415">
        <v>0</v>
      </c>
      <c r="T2415">
        <v>0</v>
      </c>
      <c r="U2415">
        <v>0</v>
      </c>
      <c r="V2415">
        <v>5</v>
      </c>
      <c r="W2415">
        <v>0</v>
      </c>
      <c r="X2415">
        <f t="shared" si="116"/>
        <v>340.86280291449259</v>
      </c>
      <c r="Y2415">
        <f t="shared" si="117"/>
        <v>6476.3932553753584</v>
      </c>
    </row>
    <row r="2416" spans="1:25">
      <c r="A2416">
        <v>2021</v>
      </c>
      <c r="B2416" t="s">
        <v>25</v>
      </c>
      <c r="C2416">
        <v>25</v>
      </c>
      <c r="D2416" t="s">
        <v>61</v>
      </c>
      <c r="E2416">
        <v>33</v>
      </c>
      <c r="F2416">
        <v>1</v>
      </c>
      <c r="G2416" t="s">
        <v>89</v>
      </c>
      <c r="H2416" t="s">
        <v>31</v>
      </c>
      <c r="I2416" t="str">
        <f>VLOOKUP(H2416,[2]CODE_SHEET!$A$2:$G$152,3,FALSE)</f>
        <v>Agaricia</v>
      </c>
      <c r="J2416" t="str">
        <f>VLOOKUP(H2416,[2]CODE_SHEET!$A$2:$G$152,4,FALSE)</f>
        <v>agaricites</v>
      </c>
      <c r="K2416" s="17">
        <v>10</v>
      </c>
      <c r="L2416" s="17">
        <v>7</v>
      </c>
      <c r="M2416" s="17">
        <v>2</v>
      </c>
      <c r="N2416">
        <f t="shared" si="115"/>
        <v>53.407075111026487</v>
      </c>
      <c r="O2416" s="17">
        <v>10</v>
      </c>
      <c r="P2416" t="s">
        <v>29</v>
      </c>
      <c r="Q2416" t="s">
        <v>30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f t="shared" si="116"/>
        <v>0</v>
      </c>
      <c r="Y2416">
        <f t="shared" si="117"/>
        <v>53.407075111026487</v>
      </c>
    </row>
    <row r="2417" spans="1:25">
      <c r="A2417">
        <v>2021</v>
      </c>
      <c r="B2417" t="s">
        <v>25</v>
      </c>
      <c r="C2417">
        <v>25</v>
      </c>
      <c r="D2417" t="s">
        <v>61</v>
      </c>
      <c r="E2417">
        <v>33</v>
      </c>
      <c r="F2417">
        <v>1</v>
      </c>
      <c r="G2417" t="s">
        <v>89</v>
      </c>
      <c r="H2417" t="s">
        <v>41</v>
      </c>
      <c r="I2417" t="str">
        <f>VLOOKUP(H2417,[2]CODE_SHEET!$A$2:$G$152,3,FALSE)</f>
        <v>Millepora</v>
      </c>
      <c r="J2417" t="str">
        <f>VLOOKUP(H2417,[2]CODE_SHEET!$A$2:$G$152,4,FALSE)</f>
        <v>alcicornis</v>
      </c>
      <c r="K2417" s="17">
        <v>4</v>
      </c>
      <c r="L2417" s="17">
        <v>6</v>
      </c>
      <c r="M2417" s="17">
        <v>12</v>
      </c>
      <c r="N2417">
        <f t="shared" si="115"/>
        <v>188.49555921538757</v>
      </c>
      <c r="O2417" s="17">
        <v>10</v>
      </c>
      <c r="P2417" t="s">
        <v>29</v>
      </c>
      <c r="Q2417" t="s">
        <v>30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f t="shared" si="116"/>
        <v>0</v>
      </c>
      <c r="Y2417">
        <f t="shared" si="117"/>
        <v>188.49555921538757</v>
      </c>
    </row>
    <row r="2418" spans="1:25">
      <c r="A2418">
        <v>2021</v>
      </c>
      <c r="B2418" t="s">
        <v>25</v>
      </c>
      <c r="C2418">
        <v>25</v>
      </c>
      <c r="D2418" t="s">
        <v>61</v>
      </c>
      <c r="E2418">
        <v>33</v>
      </c>
      <c r="F2418">
        <v>1</v>
      </c>
      <c r="G2418" t="s">
        <v>89</v>
      </c>
      <c r="H2418" t="s">
        <v>75</v>
      </c>
      <c r="I2418" t="str">
        <f>VLOOKUP(H2418,[2]CODE_SHEET!$A$2:$G$152,3,FALSE)</f>
        <v>Millepora</v>
      </c>
      <c r="J2418" t="str">
        <f>VLOOKUP(H2418,[2]CODE_SHEET!$A$2:$G$152,4,FALSE)</f>
        <v>complanata</v>
      </c>
      <c r="K2418" s="17">
        <v>13</v>
      </c>
      <c r="L2418" s="17">
        <v>1</v>
      </c>
      <c r="M2418" s="17">
        <v>11</v>
      </c>
      <c r="N2418">
        <f t="shared" si="115"/>
        <v>241.9026343264141</v>
      </c>
      <c r="O2418" s="17">
        <v>10</v>
      </c>
      <c r="P2418" t="s">
        <v>29</v>
      </c>
      <c r="Q2418" t="s">
        <v>30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f t="shared" si="116"/>
        <v>0</v>
      </c>
      <c r="Y2418">
        <f t="shared" si="117"/>
        <v>241.9026343264141</v>
      </c>
    </row>
    <row r="2419" spans="1:25">
      <c r="A2419">
        <v>2021</v>
      </c>
      <c r="B2419" t="s">
        <v>25</v>
      </c>
      <c r="C2419">
        <v>25</v>
      </c>
      <c r="D2419" t="s">
        <v>61</v>
      </c>
      <c r="E2419">
        <v>33</v>
      </c>
      <c r="F2419">
        <v>1</v>
      </c>
      <c r="G2419" t="s">
        <v>89</v>
      </c>
      <c r="H2419" t="s">
        <v>31</v>
      </c>
      <c r="I2419" t="str">
        <f>VLOOKUP(H2419,[2]CODE_SHEET!$A$2:$G$152,3,FALSE)</f>
        <v>Agaricia</v>
      </c>
      <c r="J2419" t="str">
        <f>VLOOKUP(H2419,[2]CODE_SHEET!$A$2:$G$152,4,FALSE)</f>
        <v>agaricites</v>
      </c>
      <c r="K2419" s="17">
        <v>18</v>
      </c>
      <c r="L2419" s="17">
        <v>5</v>
      </c>
      <c r="M2419" s="17">
        <v>1</v>
      </c>
      <c r="N2419">
        <f t="shared" si="115"/>
        <v>36.128315516282619</v>
      </c>
      <c r="O2419" s="17">
        <v>10</v>
      </c>
      <c r="P2419" t="s">
        <v>29</v>
      </c>
      <c r="Q2419" t="s">
        <v>30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f t="shared" si="116"/>
        <v>0</v>
      </c>
      <c r="Y2419">
        <f t="shared" si="117"/>
        <v>36.128315516282619</v>
      </c>
    </row>
    <row r="2420" spans="1:25">
      <c r="A2420">
        <v>2021</v>
      </c>
      <c r="B2420" t="s">
        <v>25</v>
      </c>
      <c r="C2420">
        <v>25</v>
      </c>
      <c r="D2420" t="s">
        <v>61</v>
      </c>
      <c r="E2420">
        <v>33</v>
      </c>
      <c r="F2420">
        <v>1</v>
      </c>
      <c r="G2420" t="s">
        <v>89</v>
      </c>
      <c r="H2420" t="s">
        <v>34</v>
      </c>
      <c r="I2420" t="str">
        <f>VLOOKUP(H2420,[2]CODE_SHEET!$A$2:$G$152,3,FALSE)</f>
        <v>Porites</v>
      </c>
      <c r="J2420" t="str">
        <f>VLOOKUP(H2420,[2]CODE_SHEET!$A$2:$G$152,4,FALSE)</f>
        <v>astreoides</v>
      </c>
      <c r="K2420" s="17">
        <v>15</v>
      </c>
      <c r="L2420" s="17">
        <v>9</v>
      </c>
      <c r="M2420" s="17">
        <v>4</v>
      </c>
      <c r="N2420">
        <f t="shared" si="115"/>
        <v>150.79644737231007</v>
      </c>
      <c r="O2420" s="17">
        <v>10</v>
      </c>
      <c r="P2420" t="s">
        <v>29</v>
      </c>
      <c r="Q2420" t="s">
        <v>30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f t="shared" si="116"/>
        <v>0</v>
      </c>
      <c r="Y2420">
        <f t="shared" si="117"/>
        <v>150.79644737231007</v>
      </c>
    </row>
    <row r="2421" spans="1:25">
      <c r="A2421">
        <v>2021</v>
      </c>
      <c r="B2421" t="s">
        <v>25</v>
      </c>
      <c r="C2421">
        <v>25</v>
      </c>
      <c r="D2421" t="s">
        <v>61</v>
      </c>
      <c r="E2421">
        <v>33</v>
      </c>
      <c r="F2421">
        <v>1</v>
      </c>
      <c r="G2421" t="s">
        <v>89</v>
      </c>
      <c r="H2421" t="s">
        <v>69</v>
      </c>
      <c r="I2421" t="str">
        <f>VLOOKUP(H2421,[2]CODE_SHEET!$A$2:$G$152,3,FALSE)</f>
        <v>Porites</v>
      </c>
      <c r="J2421" t="str">
        <f>VLOOKUP(H2421,[2]CODE_SHEET!$A$2:$G$152,4,FALSE)</f>
        <v>divaricata</v>
      </c>
      <c r="K2421" s="17">
        <v>7</v>
      </c>
      <c r="L2421" s="17">
        <v>5</v>
      </c>
      <c r="M2421" s="17">
        <v>6</v>
      </c>
      <c r="N2421">
        <f t="shared" si="115"/>
        <v>113.09733552923255</v>
      </c>
      <c r="O2421" s="17">
        <v>10</v>
      </c>
      <c r="P2421" t="s">
        <v>29</v>
      </c>
      <c r="Q2421" t="s">
        <v>30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f t="shared" si="116"/>
        <v>0</v>
      </c>
      <c r="Y2421">
        <f t="shared" si="117"/>
        <v>113.09733552923255</v>
      </c>
    </row>
    <row r="2422" spans="1:25">
      <c r="A2422">
        <v>2021</v>
      </c>
      <c r="B2422" t="s">
        <v>25</v>
      </c>
      <c r="C2422">
        <v>25</v>
      </c>
      <c r="D2422" t="s">
        <v>61</v>
      </c>
      <c r="E2422">
        <v>33</v>
      </c>
      <c r="F2422">
        <v>1</v>
      </c>
      <c r="G2422" t="s">
        <v>89</v>
      </c>
      <c r="H2422" t="s">
        <v>31</v>
      </c>
      <c r="I2422" t="str">
        <f>VLOOKUP(H2422,[2]CODE_SHEET!$A$2:$G$152,3,FALSE)</f>
        <v>Agaricia</v>
      </c>
      <c r="J2422" t="str">
        <f>VLOOKUP(H2422,[2]CODE_SHEET!$A$2:$G$152,4,FALSE)</f>
        <v>agaricites</v>
      </c>
      <c r="K2422" s="17">
        <v>18</v>
      </c>
      <c r="L2422" s="17">
        <v>8</v>
      </c>
      <c r="M2422" s="17">
        <v>14</v>
      </c>
      <c r="N2422">
        <f t="shared" si="115"/>
        <v>571.76986295334234</v>
      </c>
      <c r="O2422" s="17">
        <v>10</v>
      </c>
      <c r="P2422" t="s">
        <v>29</v>
      </c>
      <c r="Q2422" t="s">
        <v>30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f t="shared" si="116"/>
        <v>0</v>
      </c>
      <c r="Y2422">
        <f t="shared" si="117"/>
        <v>571.76986295334234</v>
      </c>
    </row>
    <row r="2423" spans="1:25">
      <c r="A2423">
        <v>2021</v>
      </c>
      <c r="B2423" t="s">
        <v>25</v>
      </c>
      <c r="C2423">
        <v>25</v>
      </c>
      <c r="D2423" t="s">
        <v>61</v>
      </c>
      <c r="E2423">
        <v>33</v>
      </c>
      <c r="F2423">
        <v>1</v>
      </c>
      <c r="G2423" t="s">
        <v>89</v>
      </c>
      <c r="H2423" t="s">
        <v>34</v>
      </c>
      <c r="I2423" t="str">
        <f>VLOOKUP(H2423,[2]CODE_SHEET!$A$2:$G$152,3,FALSE)</f>
        <v>Porites</v>
      </c>
      <c r="J2423" t="str">
        <f>VLOOKUP(H2423,[2]CODE_SHEET!$A$2:$G$152,4,FALSE)</f>
        <v>astreoides</v>
      </c>
      <c r="K2423" s="17">
        <v>10</v>
      </c>
      <c r="L2423" s="17">
        <v>9</v>
      </c>
      <c r="M2423" s="17">
        <v>7</v>
      </c>
      <c r="N2423">
        <f t="shared" si="115"/>
        <v>208.91591146372124</v>
      </c>
      <c r="O2423" s="17">
        <v>10</v>
      </c>
      <c r="P2423" t="s">
        <v>29</v>
      </c>
      <c r="Q2423" t="s">
        <v>30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f t="shared" si="116"/>
        <v>0</v>
      </c>
      <c r="Y2423">
        <f t="shared" si="117"/>
        <v>208.91591146372124</v>
      </c>
    </row>
    <row r="2424" spans="1:25">
      <c r="A2424">
        <v>2021</v>
      </c>
      <c r="B2424" t="s">
        <v>25</v>
      </c>
      <c r="C2424">
        <v>25</v>
      </c>
      <c r="D2424" t="s">
        <v>61</v>
      </c>
      <c r="E2424">
        <v>33</v>
      </c>
      <c r="F2424">
        <v>1</v>
      </c>
      <c r="G2424" t="s">
        <v>89</v>
      </c>
      <c r="H2424" t="s">
        <v>34</v>
      </c>
      <c r="I2424" t="str">
        <f>VLOOKUP(H2424,[2]CODE_SHEET!$A$2:$G$152,3,FALSE)</f>
        <v>Porites</v>
      </c>
      <c r="J2424" t="str">
        <f>VLOOKUP(H2424,[2]CODE_SHEET!$A$2:$G$152,4,FALSE)</f>
        <v>astreoides</v>
      </c>
      <c r="K2424" s="17">
        <v>6</v>
      </c>
      <c r="L2424" s="17">
        <v>4</v>
      </c>
      <c r="M2424" s="17">
        <v>5</v>
      </c>
      <c r="N2424">
        <f t="shared" si="115"/>
        <v>78.539816339744817</v>
      </c>
      <c r="O2424" s="17">
        <v>10</v>
      </c>
      <c r="P2424" t="s">
        <v>29</v>
      </c>
      <c r="Q2424" t="s">
        <v>30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f t="shared" si="116"/>
        <v>0</v>
      </c>
      <c r="Y2424">
        <f t="shared" si="117"/>
        <v>78.539816339744817</v>
      </c>
    </row>
    <row r="2425" spans="1:25">
      <c r="A2425">
        <v>2021</v>
      </c>
      <c r="B2425" t="s">
        <v>25</v>
      </c>
      <c r="C2425">
        <v>25</v>
      </c>
      <c r="D2425" t="s">
        <v>61</v>
      </c>
      <c r="E2425">
        <v>33</v>
      </c>
      <c r="F2425">
        <v>1</v>
      </c>
      <c r="G2425" t="s">
        <v>89</v>
      </c>
      <c r="H2425" t="s">
        <v>31</v>
      </c>
      <c r="I2425" t="str">
        <f>VLOOKUP(H2425,[2]CODE_SHEET!$A$2:$G$152,3,FALSE)</f>
        <v>Agaricia</v>
      </c>
      <c r="J2425" t="str">
        <f>VLOOKUP(H2425,[2]CODE_SHEET!$A$2:$G$152,4,FALSE)</f>
        <v>agaricites</v>
      </c>
      <c r="K2425" s="17">
        <v>30</v>
      </c>
      <c r="L2425" s="17">
        <v>17</v>
      </c>
      <c r="M2425" s="17">
        <v>7</v>
      </c>
      <c r="N2425">
        <f t="shared" si="115"/>
        <v>516.79199151552098</v>
      </c>
      <c r="O2425" s="17">
        <v>10</v>
      </c>
      <c r="P2425" t="s">
        <v>29</v>
      </c>
      <c r="Q2425" t="s">
        <v>30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f t="shared" si="116"/>
        <v>0</v>
      </c>
      <c r="Y2425">
        <f t="shared" si="117"/>
        <v>516.79199151552098</v>
      </c>
    </row>
    <row r="2426" spans="1:25">
      <c r="A2426">
        <v>2021</v>
      </c>
      <c r="B2426" t="s">
        <v>25</v>
      </c>
      <c r="C2426">
        <v>25</v>
      </c>
      <c r="D2426" t="s">
        <v>61</v>
      </c>
      <c r="E2426">
        <v>33</v>
      </c>
      <c r="F2426">
        <v>1</v>
      </c>
      <c r="G2426" t="s">
        <v>89</v>
      </c>
      <c r="H2426" t="s">
        <v>31</v>
      </c>
      <c r="I2426" t="str">
        <f>VLOOKUP(H2426,[2]CODE_SHEET!$A$2:$G$152,3,FALSE)</f>
        <v>Agaricia</v>
      </c>
      <c r="J2426" t="str">
        <f>VLOOKUP(H2426,[2]CODE_SHEET!$A$2:$G$152,4,FALSE)</f>
        <v>agaricites</v>
      </c>
      <c r="K2426" s="17">
        <v>9</v>
      </c>
      <c r="L2426" s="17">
        <v>7</v>
      </c>
      <c r="M2426" s="17">
        <v>4</v>
      </c>
      <c r="N2426">
        <f t="shared" si="115"/>
        <v>100.53096491487338</v>
      </c>
      <c r="O2426" s="17">
        <v>10</v>
      </c>
      <c r="P2426" t="s">
        <v>29</v>
      </c>
      <c r="Q2426" t="s">
        <v>30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f t="shared" si="116"/>
        <v>0</v>
      </c>
      <c r="Y2426">
        <f t="shared" si="117"/>
        <v>100.53096491487338</v>
      </c>
    </row>
    <row r="2427" spans="1:25">
      <c r="A2427">
        <v>2021</v>
      </c>
      <c r="B2427" t="s">
        <v>25</v>
      </c>
      <c r="C2427">
        <v>25</v>
      </c>
      <c r="D2427" t="s">
        <v>61</v>
      </c>
      <c r="E2427">
        <v>33</v>
      </c>
      <c r="F2427">
        <v>1</v>
      </c>
      <c r="G2427" t="s">
        <v>89</v>
      </c>
      <c r="H2427" t="s">
        <v>34</v>
      </c>
      <c r="I2427" t="str">
        <f>VLOOKUP(H2427,[2]CODE_SHEET!$A$2:$G$152,3,FALSE)</f>
        <v>Porites</v>
      </c>
      <c r="J2427" t="str">
        <f>VLOOKUP(H2427,[2]CODE_SHEET!$A$2:$G$152,4,FALSE)</f>
        <v>astreoides</v>
      </c>
      <c r="K2427" s="17">
        <v>9</v>
      </c>
      <c r="L2427" s="17">
        <v>8</v>
      </c>
      <c r="M2427" s="17">
        <v>5</v>
      </c>
      <c r="N2427">
        <f t="shared" si="115"/>
        <v>133.51768777756621</v>
      </c>
      <c r="O2427" s="17">
        <v>10</v>
      </c>
      <c r="P2427" t="s">
        <v>29</v>
      </c>
      <c r="Q2427" t="s">
        <v>30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f t="shared" si="116"/>
        <v>0</v>
      </c>
      <c r="Y2427">
        <f t="shared" si="117"/>
        <v>133.51768777756621</v>
      </c>
    </row>
    <row r="2428" spans="1:25">
      <c r="A2428">
        <v>2021</v>
      </c>
      <c r="B2428" t="s">
        <v>25</v>
      </c>
      <c r="C2428">
        <v>25</v>
      </c>
      <c r="D2428" t="s">
        <v>61</v>
      </c>
      <c r="E2428">
        <v>33</v>
      </c>
      <c r="F2428">
        <v>1</v>
      </c>
      <c r="G2428" t="s">
        <v>89</v>
      </c>
      <c r="H2428" t="s">
        <v>69</v>
      </c>
      <c r="I2428" t="str">
        <f>VLOOKUP(H2428,[2]CODE_SHEET!$A$2:$G$152,3,FALSE)</f>
        <v>Porites</v>
      </c>
      <c r="J2428" t="str">
        <f>VLOOKUP(H2428,[2]CODE_SHEET!$A$2:$G$152,4,FALSE)</f>
        <v>divaricata</v>
      </c>
      <c r="K2428" s="17">
        <v>14</v>
      </c>
      <c r="L2428" s="17">
        <v>6</v>
      </c>
      <c r="M2428" s="17">
        <v>4</v>
      </c>
      <c r="N2428">
        <f t="shared" si="115"/>
        <v>125.66370614359172</v>
      </c>
      <c r="O2428" s="17">
        <v>10</v>
      </c>
      <c r="P2428" t="s">
        <v>29</v>
      </c>
      <c r="Q2428" t="s">
        <v>30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f t="shared" si="116"/>
        <v>0</v>
      </c>
      <c r="Y2428">
        <f t="shared" si="117"/>
        <v>125.66370614359172</v>
      </c>
    </row>
    <row r="2429" spans="1:25">
      <c r="A2429">
        <v>2021</v>
      </c>
      <c r="B2429" t="s">
        <v>25</v>
      </c>
      <c r="C2429">
        <v>25</v>
      </c>
      <c r="D2429" t="s">
        <v>61</v>
      </c>
      <c r="E2429">
        <v>33</v>
      </c>
      <c r="F2429">
        <v>1</v>
      </c>
      <c r="G2429" t="s">
        <v>89</v>
      </c>
      <c r="H2429" t="s">
        <v>38</v>
      </c>
      <c r="I2429" t="str">
        <f>VLOOKUP(H2429,[2]CODE_SHEET!$A$2:$G$152,3,FALSE)</f>
        <v>Orbicella</v>
      </c>
      <c r="J2429" t="str">
        <f>VLOOKUP(H2429,[2]CODE_SHEET!$A$2:$G$152,4,FALSE)</f>
        <v>faveolata</v>
      </c>
      <c r="K2429" s="17">
        <v>16</v>
      </c>
      <c r="L2429" s="17">
        <v>10</v>
      </c>
      <c r="M2429" s="17">
        <v>13</v>
      </c>
      <c r="N2429">
        <f t="shared" si="115"/>
        <v>530.92915845667505</v>
      </c>
      <c r="O2429" s="17">
        <v>10</v>
      </c>
      <c r="P2429" t="s">
        <v>29</v>
      </c>
      <c r="Q2429" t="s">
        <v>30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f t="shared" si="116"/>
        <v>0</v>
      </c>
      <c r="Y2429">
        <f t="shared" si="117"/>
        <v>530.92915845667505</v>
      </c>
    </row>
    <row r="2430" spans="1:25">
      <c r="A2430">
        <v>2021</v>
      </c>
      <c r="B2430" t="s">
        <v>25</v>
      </c>
      <c r="C2430">
        <v>25</v>
      </c>
      <c r="D2430" t="s">
        <v>61</v>
      </c>
      <c r="E2430">
        <v>33</v>
      </c>
      <c r="F2430">
        <v>1</v>
      </c>
      <c r="G2430" t="s">
        <v>89</v>
      </c>
      <c r="H2430" t="s">
        <v>34</v>
      </c>
      <c r="I2430" t="str">
        <f>VLOOKUP(H2430,[2]CODE_SHEET!$A$2:$G$152,3,FALSE)</f>
        <v>Porites</v>
      </c>
      <c r="J2430" t="str">
        <f>VLOOKUP(H2430,[2]CODE_SHEET!$A$2:$G$152,4,FALSE)</f>
        <v>astreoides</v>
      </c>
      <c r="K2430" s="17">
        <v>10</v>
      </c>
      <c r="L2430" s="17">
        <v>7</v>
      </c>
      <c r="M2430" s="17">
        <v>8</v>
      </c>
      <c r="N2430">
        <f t="shared" si="115"/>
        <v>213.62830044410595</v>
      </c>
      <c r="O2430" s="17">
        <v>10</v>
      </c>
      <c r="P2430" t="s">
        <v>29</v>
      </c>
      <c r="Q2430" t="s">
        <v>30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f t="shared" si="116"/>
        <v>0</v>
      </c>
      <c r="Y2430">
        <f t="shared" si="117"/>
        <v>213.62830044410595</v>
      </c>
    </row>
    <row r="2431" spans="1:25">
      <c r="A2431">
        <v>2021</v>
      </c>
      <c r="B2431" t="s">
        <v>25</v>
      </c>
      <c r="C2431">
        <v>25</v>
      </c>
      <c r="D2431" t="s">
        <v>61</v>
      </c>
      <c r="E2431">
        <v>33</v>
      </c>
      <c r="F2431">
        <v>1</v>
      </c>
      <c r="G2431" t="s">
        <v>89</v>
      </c>
      <c r="H2431" t="s">
        <v>40</v>
      </c>
      <c r="I2431" t="str">
        <f>VLOOKUP(H2431,[2]CODE_SHEET!$A$2:$G$152,3,FALSE)</f>
        <v>Siderastrea</v>
      </c>
      <c r="J2431" t="str">
        <f>VLOOKUP(H2431,[2]CODE_SHEET!$A$2:$G$152,4,FALSE)</f>
        <v>siderea</v>
      </c>
      <c r="K2431" s="17">
        <v>7</v>
      </c>
      <c r="L2431" s="17">
        <v>5</v>
      </c>
      <c r="M2431" s="17">
        <v>2</v>
      </c>
      <c r="N2431">
        <f t="shared" si="115"/>
        <v>37.699111843077517</v>
      </c>
      <c r="O2431" s="17">
        <v>10</v>
      </c>
      <c r="P2431" t="s">
        <v>29</v>
      </c>
      <c r="Q2431" t="s">
        <v>30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f t="shared" si="116"/>
        <v>0</v>
      </c>
      <c r="Y2431">
        <f t="shared" si="117"/>
        <v>37.699111843077517</v>
      </c>
    </row>
    <row r="2432" spans="1:25">
      <c r="A2432">
        <v>2021</v>
      </c>
      <c r="B2432" t="s">
        <v>25</v>
      </c>
      <c r="C2432">
        <v>25</v>
      </c>
      <c r="D2432" t="s">
        <v>61</v>
      </c>
      <c r="E2432">
        <v>33</v>
      </c>
      <c r="F2432">
        <v>1</v>
      </c>
      <c r="G2432" t="s">
        <v>89</v>
      </c>
      <c r="H2432" t="s">
        <v>34</v>
      </c>
      <c r="I2432" t="str">
        <f>VLOOKUP(H2432,[2]CODE_SHEET!$A$2:$G$152,3,FALSE)</f>
        <v>Porites</v>
      </c>
      <c r="J2432" t="str">
        <f>VLOOKUP(H2432,[2]CODE_SHEET!$A$2:$G$152,4,FALSE)</f>
        <v>astreoides</v>
      </c>
      <c r="K2432" s="17">
        <v>12</v>
      </c>
      <c r="L2432" s="17">
        <v>10</v>
      </c>
      <c r="M2432" s="17">
        <v>6</v>
      </c>
      <c r="N2432">
        <f t="shared" si="115"/>
        <v>207.34511513692632</v>
      </c>
      <c r="O2432" s="17">
        <v>10</v>
      </c>
      <c r="P2432" t="s">
        <v>29</v>
      </c>
      <c r="Q2432" t="s">
        <v>30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f t="shared" si="116"/>
        <v>0</v>
      </c>
      <c r="Y2432">
        <f t="shared" si="117"/>
        <v>207.34511513692632</v>
      </c>
    </row>
    <row r="2433" spans="1:25">
      <c r="A2433">
        <v>2021</v>
      </c>
      <c r="B2433" t="s">
        <v>25</v>
      </c>
      <c r="C2433">
        <v>25</v>
      </c>
      <c r="D2433" t="s">
        <v>61</v>
      </c>
      <c r="E2433">
        <v>33</v>
      </c>
      <c r="F2433">
        <v>1</v>
      </c>
      <c r="G2433" t="s">
        <v>89</v>
      </c>
      <c r="H2433" t="s">
        <v>69</v>
      </c>
      <c r="I2433" t="str">
        <f>VLOOKUP(H2433,[2]CODE_SHEET!$A$2:$G$152,3,FALSE)</f>
        <v>Porites</v>
      </c>
      <c r="J2433" t="str">
        <f>VLOOKUP(H2433,[2]CODE_SHEET!$A$2:$G$152,4,FALSE)</f>
        <v>divaricata</v>
      </c>
      <c r="K2433" s="17">
        <v>6</v>
      </c>
      <c r="L2433" s="17">
        <v>4</v>
      </c>
      <c r="M2433" s="17">
        <v>7</v>
      </c>
      <c r="N2433">
        <f t="shared" si="115"/>
        <v>109.95574287564276</v>
      </c>
      <c r="O2433" s="17">
        <v>10</v>
      </c>
      <c r="P2433" t="s">
        <v>29</v>
      </c>
      <c r="Q2433" t="s">
        <v>30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f t="shared" si="116"/>
        <v>0</v>
      </c>
      <c r="Y2433">
        <f t="shared" si="117"/>
        <v>109.95574287564276</v>
      </c>
    </row>
    <row r="2434" spans="1:25">
      <c r="A2434">
        <v>2021</v>
      </c>
      <c r="B2434" t="s">
        <v>25</v>
      </c>
      <c r="C2434">
        <v>25</v>
      </c>
      <c r="D2434" t="s">
        <v>61</v>
      </c>
      <c r="E2434">
        <v>33</v>
      </c>
      <c r="F2434">
        <v>1</v>
      </c>
      <c r="G2434" t="s">
        <v>89</v>
      </c>
      <c r="H2434" t="s">
        <v>31</v>
      </c>
      <c r="I2434" t="str">
        <f>VLOOKUP(H2434,[2]CODE_SHEET!$A$2:$G$152,3,FALSE)</f>
        <v>Agaricia</v>
      </c>
      <c r="J2434" t="str">
        <f>VLOOKUP(H2434,[2]CODE_SHEET!$A$2:$G$152,4,FALSE)</f>
        <v>agaricites</v>
      </c>
      <c r="K2434" s="17">
        <v>6</v>
      </c>
      <c r="L2434" s="17">
        <v>4</v>
      </c>
      <c r="M2434" s="17">
        <v>2</v>
      </c>
      <c r="N2434">
        <f t="shared" si="115"/>
        <v>31.415926535897931</v>
      </c>
      <c r="O2434" s="17">
        <v>10</v>
      </c>
      <c r="P2434" t="s">
        <v>29</v>
      </c>
      <c r="Q2434" t="s">
        <v>30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f t="shared" si="116"/>
        <v>0</v>
      </c>
      <c r="Y2434">
        <f t="shared" si="117"/>
        <v>31.415926535897931</v>
      </c>
    </row>
    <row r="2435" spans="1:25">
      <c r="A2435">
        <v>2021</v>
      </c>
      <c r="B2435" t="s">
        <v>25</v>
      </c>
      <c r="C2435">
        <v>25</v>
      </c>
      <c r="D2435" t="s">
        <v>61</v>
      </c>
      <c r="E2435">
        <v>33</v>
      </c>
      <c r="F2435">
        <v>1</v>
      </c>
      <c r="G2435" t="s">
        <v>89</v>
      </c>
      <c r="H2435" t="s">
        <v>31</v>
      </c>
      <c r="I2435" t="str">
        <f>VLOOKUP(H2435,[2]CODE_SHEET!$A$2:$G$152,3,FALSE)</f>
        <v>Agaricia</v>
      </c>
      <c r="J2435" t="str">
        <f>VLOOKUP(H2435,[2]CODE_SHEET!$A$2:$G$152,4,FALSE)</f>
        <v>agaricites</v>
      </c>
      <c r="K2435" s="17">
        <v>7</v>
      </c>
      <c r="L2435" s="17">
        <v>6</v>
      </c>
      <c r="M2435" s="17">
        <v>3</v>
      </c>
      <c r="N2435">
        <f t="shared" si="115"/>
        <v>61.261056745000971</v>
      </c>
      <c r="O2435" s="17">
        <v>10</v>
      </c>
      <c r="P2435" t="s">
        <v>29</v>
      </c>
      <c r="Q2435" t="s">
        <v>30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f t="shared" si="116"/>
        <v>0</v>
      </c>
      <c r="Y2435">
        <f t="shared" si="117"/>
        <v>61.261056745000971</v>
      </c>
    </row>
    <row r="2436" spans="1:25">
      <c r="A2436">
        <v>2021</v>
      </c>
      <c r="B2436" t="s">
        <v>25</v>
      </c>
      <c r="C2436">
        <v>25</v>
      </c>
      <c r="D2436" t="s">
        <v>61</v>
      </c>
      <c r="E2436">
        <v>33</v>
      </c>
      <c r="F2436">
        <v>1</v>
      </c>
      <c r="G2436" t="s">
        <v>89</v>
      </c>
      <c r="H2436" t="s">
        <v>69</v>
      </c>
      <c r="I2436" t="str">
        <f>VLOOKUP(H2436,[2]CODE_SHEET!$A$2:$G$152,3,FALSE)</f>
        <v>Porites</v>
      </c>
      <c r="J2436" t="str">
        <f>VLOOKUP(H2436,[2]CODE_SHEET!$A$2:$G$152,4,FALSE)</f>
        <v>divaricata</v>
      </c>
      <c r="K2436" s="17">
        <v>10</v>
      </c>
      <c r="L2436" s="17">
        <v>7</v>
      </c>
      <c r="M2436" s="17">
        <v>5</v>
      </c>
      <c r="N2436">
        <f t="shared" si="115"/>
        <v>133.51768777756621</v>
      </c>
      <c r="O2436" s="17">
        <v>10</v>
      </c>
      <c r="P2436" t="s">
        <v>29</v>
      </c>
      <c r="Q2436" t="s">
        <v>30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f t="shared" si="116"/>
        <v>0</v>
      </c>
      <c r="Y2436">
        <f t="shared" si="117"/>
        <v>133.51768777756621</v>
      </c>
    </row>
    <row r="2437" spans="1:25">
      <c r="A2437">
        <v>2021</v>
      </c>
      <c r="B2437" t="s">
        <v>25</v>
      </c>
      <c r="C2437">
        <v>25</v>
      </c>
      <c r="D2437" t="s">
        <v>61</v>
      </c>
      <c r="E2437">
        <v>33</v>
      </c>
      <c r="F2437">
        <v>1</v>
      </c>
      <c r="G2437" t="s">
        <v>89</v>
      </c>
      <c r="H2437" t="s">
        <v>34</v>
      </c>
      <c r="I2437" t="str">
        <f>VLOOKUP(H2437,[2]CODE_SHEET!$A$2:$G$152,3,FALSE)</f>
        <v>Porites</v>
      </c>
      <c r="J2437" t="str">
        <f>VLOOKUP(H2437,[2]CODE_SHEET!$A$2:$G$152,4,FALSE)</f>
        <v>astreoides</v>
      </c>
      <c r="K2437" s="17">
        <v>6</v>
      </c>
      <c r="L2437" s="17">
        <v>5</v>
      </c>
      <c r="M2437" s="17">
        <v>4</v>
      </c>
      <c r="N2437">
        <f t="shared" si="115"/>
        <v>69.115038378975441</v>
      </c>
      <c r="O2437" s="17">
        <v>10</v>
      </c>
      <c r="P2437" t="s">
        <v>29</v>
      </c>
      <c r="Q2437" t="s">
        <v>30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f t="shared" si="116"/>
        <v>0</v>
      </c>
      <c r="Y2437">
        <f t="shared" si="117"/>
        <v>69.115038378975441</v>
      </c>
    </row>
    <row r="2438" spans="1:25">
      <c r="A2438">
        <v>2021</v>
      </c>
      <c r="B2438" t="s">
        <v>25</v>
      </c>
      <c r="C2438">
        <v>25</v>
      </c>
      <c r="D2438" t="s">
        <v>61</v>
      </c>
      <c r="E2438">
        <v>33</v>
      </c>
      <c r="F2438">
        <v>1</v>
      </c>
      <c r="G2438" t="s">
        <v>89</v>
      </c>
      <c r="H2438" t="s">
        <v>34</v>
      </c>
      <c r="I2438" t="str">
        <f>VLOOKUP(H2438,[2]CODE_SHEET!$A$2:$G$152,3,FALSE)</f>
        <v>Porites</v>
      </c>
      <c r="J2438" t="str">
        <f>VLOOKUP(H2438,[2]CODE_SHEET!$A$2:$G$152,4,FALSE)</f>
        <v>astreoides</v>
      </c>
      <c r="K2438" s="17">
        <v>8</v>
      </c>
      <c r="L2438" s="17">
        <v>5</v>
      </c>
      <c r="M2438" s="17">
        <v>5</v>
      </c>
      <c r="N2438">
        <f t="shared" si="115"/>
        <v>102.10176124166827</v>
      </c>
      <c r="O2438" s="17">
        <v>10</v>
      </c>
      <c r="P2438" t="s">
        <v>29</v>
      </c>
      <c r="Q2438" t="s">
        <v>30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f t="shared" si="116"/>
        <v>0</v>
      </c>
      <c r="Y2438">
        <f t="shared" si="117"/>
        <v>102.10176124166827</v>
      </c>
    </row>
    <row r="2439" spans="1:25">
      <c r="A2439">
        <v>2021</v>
      </c>
      <c r="B2439" t="s">
        <v>25</v>
      </c>
      <c r="C2439">
        <v>25</v>
      </c>
      <c r="D2439" t="s">
        <v>61</v>
      </c>
      <c r="E2439">
        <v>33</v>
      </c>
      <c r="F2439">
        <v>1</v>
      </c>
      <c r="G2439" t="s">
        <v>89</v>
      </c>
      <c r="H2439" t="s">
        <v>69</v>
      </c>
      <c r="I2439" t="str">
        <f>VLOOKUP(H2439,[2]CODE_SHEET!$A$2:$G$152,3,FALSE)</f>
        <v>Porites</v>
      </c>
      <c r="J2439" t="str">
        <f>VLOOKUP(H2439,[2]CODE_SHEET!$A$2:$G$152,4,FALSE)</f>
        <v>divaricata</v>
      </c>
      <c r="K2439" s="17">
        <v>7</v>
      </c>
      <c r="L2439" s="17">
        <v>4</v>
      </c>
      <c r="M2439" s="17">
        <v>3</v>
      </c>
      <c r="N2439">
        <f t="shared" si="115"/>
        <v>51.836278784231588</v>
      </c>
      <c r="O2439" s="17">
        <v>10</v>
      </c>
      <c r="P2439" t="s">
        <v>29</v>
      </c>
      <c r="Q2439" t="s">
        <v>30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f t="shared" si="116"/>
        <v>0</v>
      </c>
      <c r="Y2439">
        <f t="shared" si="117"/>
        <v>51.836278784231588</v>
      </c>
    </row>
    <row r="2440" spans="1:25">
      <c r="A2440">
        <v>2021</v>
      </c>
      <c r="B2440" t="s">
        <v>25</v>
      </c>
      <c r="C2440">
        <v>25</v>
      </c>
      <c r="D2440" t="s">
        <v>61</v>
      </c>
      <c r="E2440">
        <v>33</v>
      </c>
      <c r="F2440">
        <v>1</v>
      </c>
      <c r="G2440" t="s">
        <v>89</v>
      </c>
      <c r="H2440" t="s">
        <v>31</v>
      </c>
      <c r="I2440" t="str">
        <f>VLOOKUP(H2440,[2]CODE_SHEET!$A$2:$G$152,3,FALSE)</f>
        <v>Agaricia</v>
      </c>
      <c r="J2440" t="str">
        <f>VLOOKUP(H2440,[2]CODE_SHEET!$A$2:$G$152,4,FALSE)</f>
        <v>agaricites</v>
      </c>
      <c r="K2440" s="17">
        <v>20</v>
      </c>
      <c r="L2440" s="17">
        <v>14</v>
      </c>
      <c r="M2440" s="17">
        <v>16</v>
      </c>
      <c r="N2440">
        <f t="shared" ref="N2440:N2503" si="118">PI()*(K2440/2)*M2440+PI()*(L2440/2)*M2440</f>
        <v>854.51320177642378</v>
      </c>
      <c r="O2440" s="17">
        <v>10</v>
      </c>
      <c r="P2440" t="s">
        <v>29</v>
      </c>
      <c r="Q2440" t="s">
        <v>30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f t="shared" ref="X2440:X2503" si="119">SUM(U2440:W2440)/100*N2440</f>
        <v>0</v>
      </c>
      <c r="Y2440">
        <f t="shared" ref="Y2440:Y2503" si="120">N2440-X2440</f>
        <v>854.51320177642378</v>
      </c>
    </row>
    <row r="2441" spans="1:25">
      <c r="A2441">
        <v>2021</v>
      </c>
      <c r="B2441" t="s">
        <v>25</v>
      </c>
      <c r="C2441">
        <v>25</v>
      </c>
      <c r="D2441" t="s">
        <v>61</v>
      </c>
      <c r="E2441">
        <v>33</v>
      </c>
      <c r="F2441">
        <v>1</v>
      </c>
      <c r="G2441" t="s">
        <v>89</v>
      </c>
      <c r="H2441" t="s">
        <v>40</v>
      </c>
      <c r="I2441" t="str">
        <f>VLOOKUP(H2441,[2]CODE_SHEET!$A$2:$G$152,3,FALSE)</f>
        <v>Siderastrea</v>
      </c>
      <c r="J2441" t="str">
        <f>VLOOKUP(H2441,[2]CODE_SHEET!$A$2:$G$152,4,FALSE)</f>
        <v>siderea</v>
      </c>
      <c r="K2441" s="17">
        <v>5</v>
      </c>
      <c r="L2441" s="17">
        <v>7</v>
      </c>
      <c r="M2441" s="17">
        <v>2</v>
      </c>
      <c r="N2441">
        <f t="shared" si="118"/>
        <v>37.699111843077517</v>
      </c>
      <c r="O2441" s="17">
        <v>10</v>
      </c>
      <c r="P2441" t="s">
        <v>29</v>
      </c>
      <c r="Q2441" t="s">
        <v>30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f t="shared" si="119"/>
        <v>0</v>
      </c>
      <c r="Y2441">
        <f t="shared" si="120"/>
        <v>37.699111843077517</v>
      </c>
    </row>
    <row r="2442" spans="1:25">
      <c r="A2442">
        <v>2021</v>
      </c>
      <c r="B2442" t="s">
        <v>25</v>
      </c>
      <c r="C2442">
        <v>25</v>
      </c>
      <c r="D2442" t="s">
        <v>61</v>
      </c>
      <c r="E2442">
        <v>33</v>
      </c>
      <c r="F2442">
        <v>1</v>
      </c>
      <c r="G2442" t="s">
        <v>89</v>
      </c>
      <c r="H2442" t="s">
        <v>34</v>
      </c>
      <c r="I2442" t="str">
        <f>VLOOKUP(H2442,[2]CODE_SHEET!$A$2:$G$152,3,FALSE)</f>
        <v>Porites</v>
      </c>
      <c r="J2442" t="str">
        <f>VLOOKUP(H2442,[2]CODE_SHEET!$A$2:$G$152,4,FALSE)</f>
        <v>astreoides</v>
      </c>
      <c r="K2442" s="17">
        <v>12</v>
      </c>
      <c r="L2442" s="17">
        <v>9</v>
      </c>
      <c r="M2442" s="17">
        <v>11</v>
      </c>
      <c r="N2442">
        <f t="shared" si="118"/>
        <v>362.85395148962112</v>
      </c>
      <c r="O2442" s="17">
        <v>10</v>
      </c>
      <c r="P2442" t="s">
        <v>29</v>
      </c>
      <c r="Q2442" t="s">
        <v>30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f t="shared" si="119"/>
        <v>0</v>
      </c>
      <c r="Y2442">
        <f t="shared" si="120"/>
        <v>362.85395148962112</v>
      </c>
    </row>
    <row r="2443" spans="1:25">
      <c r="A2443">
        <v>2021</v>
      </c>
      <c r="B2443" t="s">
        <v>25</v>
      </c>
      <c r="C2443">
        <v>25</v>
      </c>
      <c r="D2443" t="s">
        <v>61</v>
      </c>
      <c r="E2443">
        <v>33</v>
      </c>
      <c r="F2443">
        <v>1</v>
      </c>
      <c r="G2443" t="s">
        <v>89</v>
      </c>
      <c r="H2443" t="s">
        <v>40</v>
      </c>
      <c r="I2443" t="str">
        <f>VLOOKUP(H2443,[2]CODE_SHEET!$A$2:$G$152,3,FALSE)</f>
        <v>Siderastrea</v>
      </c>
      <c r="J2443" t="str">
        <f>VLOOKUP(H2443,[2]CODE_SHEET!$A$2:$G$152,4,FALSE)</f>
        <v>siderea</v>
      </c>
      <c r="K2443" s="17">
        <v>22</v>
      </c>
      <c r="L2443" s="17">
        <v>16</v>
      </c>
      <c r="M2443" s="17">
        <v>5</v>
      </c>
      <c r="N2443">
        <f t="shared" si="118"/>
        <v>298.45130209103036</v>
      </c>
      <c r="O2443" s="17">
        <v>10</v>
      </c>
      <c r="P2443" t="s">
        <v>29</v>
      </c>
      <c r="Q2443" t="s">
        <v>30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f t="shared" si="119"/>
        <v>0</v>
      </c>
      <c r="Y2443">
        <f t="shared" si="120"/>
        <v>298.45130209103036</v>
      </c>
    </row>
    <row r="2444" spans="1:25">
      <c r="A2444">
        <v>2021</v>
      </c>
      <c r="B2444" t="s">
        <v>25</v>
      </c>
      <c r="C2444">
        <v>25</v>
      </c>
      <c r="D2444" t="s">
        <v>61</v>
      </c>
      <c r="E2444">
        <v>33</v>
      </c>
      <c r="F2444">
        <v>1</v>
      </c>
      <c r="G2444" t="s">
        <v>89</v>
      </c>
      <c r="H2444" t="s">
        <v>33</v>
      </c>
      <c r="I2444" t="str">
        <f>VLOOKUP(H2444,[2]CODE_SHEET!$A$2:$G$152,3,FALSE)</f>
        <v>Orbicella</v>
      </c>
      <c r="J2444" t="str">
        <f>VLOOKUP(H2444,[2]CODE_SHEET!$A$2:$G$152,4,FALSE)</f>
        <v>annularis</v>
      </c>
      <c r="K2444" s="17">
        <v>40</v>
      </c>
      <c r="L2444" s="17">
        <v>30</v>
      </c>
      <c r="M2444" s="17">
        <v>21</v>
      </c>
      <c r="N2444">
        <f t="shared" si="118"/>
        <v>2309.070600388498</v>
      </c>
      <c r="O2444" s="17">
        <v>10</v>
      </c>
      <c r="P2444" t="s">
        <v>29</v>
      </c>
      <c r="Q2444" t="s">
        <v>30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f t="shared" si="119"/>
        <v>0</v>
      </c>
      <c r="Y2444">
        <f t="shared" si="120"/>
        <v>2309.070600388498</v>
      </c>
    </row>
    <row r="2445" spans="1:25">
      <c r="A2445">
        <v>2021</v>
      </c>
      <c r="B2445" t="s">
        <v>25</v>
      </c>
      <c r="C2445">
        <v>25</v>
      </c>
      <c r="D2445" t="s">
        <v>61</v>
      </c>
      <c r="E2445">
        <v>33</v>
      </c>
      <c r="F2445">
        <v>1</v>
      </c>
      <c r="G2445" t="s">
        <v>89</v>
      </c>
      <c r="H2445" t="s">
        <v>67</v>
      </c>
      <c r="I2445" t="str">
        <f>VLOOKUP(H2445,[2]CODE_SHEET!$A$2:$G$152,3,FALSE)</f>
        <v>Madracis</v>
      </c>
      <c r="J2445" t="str">
        <f>VLOOKUP(H2445,[2]CODE_SHEET!$A$2:$G$152,4,FALSE)</f>
        <v>auretenra</v>
      </c>
      <c r="K2445" s="17">
        <v>11</v>
      </c>
      <c r="L2445" s="17">
        <v>7</v>
      </c>
      <c r="M2445" s="17">
        <v>3</v>
      </c>
      <c r="N2445">
        <f t="shared" si="118"/>
        <v>84.823001646924411</v>
      </c>
      <c r="O2445" s="17">
        <v>10</v>
      </c>
      <c r="P2445" t="s">
        <v>29</v>
      </c>
      <c r="Q2445" t="s">
        <v>30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15</v>
      </c>
      <c r="X2445">
        <f t="shared" si="119"/>
        <v>12.723450247038661</v>
      </c>
      <c r="Y2445">
        <f t="shared" si="120"/>
        <v>72.099551399885755</v>
      </c>
    </row>
    <row r="2446" spans="1:25">
      <c r="A2446">
        <v>2021</v>
      </c>
      <c r="B2446" t="s">
        <v>25</v>
      </c>
      <c r="C2446">
        <v>25</v>
      </c>
      <c r="D2446" t="s">
        <v>61</v>
      </c>
      <c r="E2446">
        <v>33</v>
      </c>
      <c r="F2446">
        <v>1</v>
      </c>
      <c r="G2446" t="s">
        <v>89</v>
      </c>
      <c r="H2446" t="s">
        <v>53</v>
      </c>
      <c r="I2446" t="str">
        <f>VLOOKUP(H2446,[2]CODE_SHEET!$A$2:$G$152,3,FALSE)</f>
        <v>Siderastrea</v>
      </c>
      <c r="J2446" t="str">
        <f>VLOOKUP(H2446,[2]CODE_SHEET!$A$2:$G$152,4,FALSE)</f>
        <v>radians</v>
      </c>
      <c r="K2446" s="17">
        <v>10</v>
      </c>
      <c r="L2446" s="17">
        <v>6</v>
      </c>
      <c r="M2446" s="17">
        <v>1</v>
      </c>
      <c r="N2446">
        <f t="shared" si="118"/>
        <v>25.132741228718345</v>
      </c>
      <c r="O2446" s="17">
        <v>10</v>
      </c>
      <c r="P2446" t="s">
        <v>29</v>
      </c>
      <c r="Q2446" t="s">
        <v>30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f t="shared" si="119"/>
        <v>0</v>
      </c>
      <c r="Y2446">
        <f t="shared" si="120"/>
        <v>25.132741228718345</v>
      </c>
    </row>
    <row r="2447" spans="1:25">
      <c r="A2447">
        <v>2021</v>
      </c>
      <c r="B2447" t="s">
        <v>25</v>
      </c>
      <c r="C2447">
        <v>25</v>
      </c>
      <c r="D2447" t="s">
        <v>61</v>
      </c>
      <c r="E2447">
        <v>33</v>
      </c>
      <c r="F2447">
        <v>1</v>
      </c>
      <c r="G2447" t="s">
        <v>89</v>
      </c>
      <c r="H2447" t="s">
        <v>40</v>
      </c>
      <c r="I2447" t="str">
        <f>VLOOKUP(H2447,[2]CODE_SHEET!$A$2:$G$152,3,FALSE)</f>
        <v>Siderastrea</v>
      </c>
      <c r="J2447" t="str">
        <f>VLOOKUP(H2447,[2]CODE_SHEET!$A$2:$G$152,4,FALSE)</f>
        <v>siderea</v>
      </c>
      <c r="K2447" s="17">
        <v>11</v>
      </c>
      <c r="L2447" s="17">
        <v>5</v>
      </c>
      <c r="M2447" s="17">
        <v>4</v>
      </c>
      <c r="N2447">
        <f t="shared" si="118"/>
        <v>100.53096491487338</v>
      </c>
      <c r="O2447" s="17">
        <v>10</v>
      </c>
      <c r="P2447" t="s">
        <v>29</v>
      </c>
      <c r="Q2447" t="s">
        <v>30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f t="shared" si="119"/>
        <v>0</v>
      </c>
      <c r="Y2447">
        <f t="shared" si="120"/>
        <v>100.53096491487338</v>
      </c>
    </row>
    <row r="2448" spans="1:25">
      <c r="A2448">
        <v>2021</v>
      </c>
      <c r="B2448" t="s">
        <v>25</v>
      </c>
      <c r="C2448">
        <v>25</v>
      </c>
      <c r="D2448" t="s">
        <v>61</v>
      </c>
      <c r="E2448">
        <v>33</v>
      </c>
      <c r="F2448">
        <v>1</v>
      </c>
      <c r="G2448" t="s">
        <v>89</v>
      </c>
      <c r="H2448" t="s">
        <v>40</v>
      </c>
      <c r="I2448" t="str">
        <f>VLOOKUP(H2448,[2]CODE_SHEET!$A$2:$G$152,3,FALSE)</f>
        <v>Siderastrea</v>
      </c>
      <c r="J2448" t="str">
        <f>VLOOKUP(H2448,[2]CODE_SHEET!$A$2:$G$152,4,FALSE)</f>
        <v>siderea</v>
      </c>
      <c r="K2448" s="17">
        <v>30</v>
      </c>
      <c r="L2448" s="17">
        <v>23</v>
      </c>
      <c r="M2448" s="17">
        <v>15</v>
      </c>
      <c r="N2448">
        <f t="shared" si="118"/>
        <v>1248.7830798019427</v>
      </c>
      <c r="O2448" s="17">
        <v>10</v>
      </c>
      <c r="P2448" t="s">
        <v>29</v>
      </c>
      <c r="Q2448" t="s">
        <v>30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f t="shared" si="119"/>
        <v>0</v>
      </c>
      <c r="Y2448">
        <f t="shared" si="120"/>
        <v>1248.7830798019427</v>
      </c>
    </row>
    <row r="2449" spans="1:25">
      <c r="A2449">
        <v>2021</v>
      </c>
      <c r="B2449" t="s">
        <v>25</v>
      </c>
      <c r="C2449">
        <v>25</v>
      </c>
      <c r="D2449" t="s">
        <v>61</v>
      </c>
      <c r="E2449">
        <v>33</v>
      </c>
      <c r="F2449">
        <v>1</v>
      </c>
      <c r="G2449" t="s">
        <v>89</v>
      </c>
      <c r="H2449" t="s">
        <v>40</v>
      </c>
      <c r="I2449" t="str">
        <f>VLOOKUP(H2449,[2]CODE_SHEET!$A$2:$G$152,3,FALSE)</f>
        <v>Siderastrea</v>
      </c>
      <c r="J2449" t="str">
        <f>VLOOKUP(H2449,[2]CODE_SHEET!$A$2:$G$152,4,FALSE)</f>
        <v>siderea</v>
      </c>
      <c r="K2449" s="17">
        <v>9</v>
      </c>
      <c r="L2449" s="17">
        <v>8</v>
      </c>
      <c r="M2449" s="17">
        <v>3</v>
      </c>
      <c r="N2449">
        <f t="shared" si="118"/>
        <v>80.110612666539723</v>
      </c>
      <c r="O2449" s="17">
        <v>10</v>
      </c>
      <c r="P2449" t="s">
        <v>29</v>
      </c>
      <c r="Q2449" t="s">
        <v>30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f t="shared" si="119"/>
        <v>0</v>
      </c>
      <c r="Y2449">
        <f t="shared" si="120"/>
        <v>80.110612666539723</v>
      </c>
    </row>
    <row r="2450" spans="1:25">
      <c r="A2450">
        <v>2021</v>
      </c>
      <c r="B2450" t="s">
        <v>25</v>
      </c>
      <c r="C2450">
        <v>25</v>
      </c>
      <c r="D2450" t="s">
        <v>61</v>
      </c>
      <c r="E2450">
        <v>33</v>
      </c>
      <c r="F2450">
        <v>2</v>
      </c>
      <c r="G2450" t="s">
        <v>89</v>
      </c>
      <c r="H2450" t="s">
        <v>31</v>
      </c>
      <c r="I2450" t="str">
        <f>VLOOKUP(H2450,[2]CODE_SHEET!$A$2:$G$152,3,FALSE)</f>
        <v>Agaricia</v>
      </c>
      <c r="J2450" t="str">
        <f>VLOOKUP(H2450,[2]CODE_SHEET!$A$2:$G$152,4,FALSE)</f>
        <v>agaricites</v>
      </c>
      <c r="K2450" s="17">
        <v>40</v>
      </c>
      <c r="L2450" s="17">
        <v>16</v>
      </c>
      <c r="M2450" s="17">
        <v>11</v>
      </c>
      <c r="N2450">
        <f t="shared" si="118"/>
        <v>967.61053730565629</v>
      </c>
      <c r="O2450" s="17">
        <v>10</v>
      </c>
      <c r="P2450" t="s">
        <v>29</v>
      </c>
      <c r="Q2450" t="s">
        <v>30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f t="shared" si="119"/>
        <v>0</v>
      </c>
      <c r="Y2450">
        <f t="shared" si="120"/>
        <v>967.61053730565629</v>
      </c>
    </row>
    <row r="2451" spans="1:25">
      <c r="A2451">
        <v>2021</v>
      </c>
      <c r="B2451" t="s">
        <v>25</v>
      </c>
      <c r="C2451">
        <v>25</v>
      </c>
      <c r="D2451" t="s">
        <v>61</v>
      </c>
      <c r="E2451">
        <v>33</v>
      </c>
      <c r="F2451">
        <v>2</v>
      </c>
      <c r="G2451" t="s">
        <v>89</v>
      </c>
      <c r="H2451" t="s">
        <v>31</v>
      </c>
      <c r="I2451" t="str">
        <f>VLOOKUP(H2451,[2]CODE_SHEET!$A$2:$G$152,3,FALSE)</f>
        <v>Agaricia</v>
      </c>
      <c r="J2451" t="str">
        <f>VLOOKUP(H2451,[2]CODE_SHEET!$A$2:$G$152,4,FALSE)</f>
        <v>agaricites</v>
      </c>
      <c r="K2451" s="17">
        <v>21</v>
      </c>
      <c r="L2451" s="17">
        <v>12</v>
      </c>
      <c r="M2451" s="17">
        <v>4</v>
      </c>
      <c r="N2451">
        <f t="shared" si="118"/>
        <v>207.34511513692635</v>
      </c>
      <c r="O2451" s="17">
        <v>10</v>
      </c>
      <c r="P2451" t="s">
        <v>29</v>
      </c>
      <c r="Q2451" t="s">
        <v>30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f t="shared" si="119"/>
        <v>0</v>
      </c>
      <c r="Y2451">
        <f t="shared" si="120"/>
        <v>207.34511513692635</v>
      </c>
    </row>
    <row r="2452" spans="1:25">
      <c r="A2452">
        <v>2021</v>
      </c>
      <c r="B2452" t="s">
        <v>25</v>
      </c>
      <c r="C2452">
        <v>25</v>
      </c>
      <c r="D2452" t="s">
        <v>61</v>
      </c>
      <c r="E2452">
        <v>33</v>
      </c>
      <c r="F2452">
        <v>2</v>
      </c>
      <c r="G2452" t="s">
        <v>89</v>
      </c>
      <c r="H2452" t="s">
        <v>31</v>
      </c>
      <c r="I2452" t="str">
        <f>VLOOKUP(H2452,[2]CODE_SHEET!$A$2:$G$152,3,FALSE)</f>
        <v>Agaricia</v>
      </c>
      <c r="J2452" t="str">
        <f>VLOOKUP(H2452,[2]CODE_SHEET!$A$2:$G$152,4,FALSE)</f>
        <v>agaricites</v>
      </c>
      <c r="K2452" s="17">
        <v>23</v>
      </c>
      <c r="L2452" s="17">
        <v>9</v>
      </c>
      <c r="M2452" s="17">
        <v>15</v>
      </c>
      <c r="N2452">
        <f t="shared" si="118"/>
        <v>753.98223686155029</v>
      </c>
      <c r="O2452" s="17">
        <v>10</v>
      </c>
      <c r="P2452" t="s">
        <v>29</v>
      </c>
      <c r="Q2452" t="s">
        <v>30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f t="shared" si="119"/>
        <v>0</v>
      </c>
      <c r="Y2452">
        <f t="shared" si="120"/>
        <v>753.98223686155029</v>
      </c>
    </row>
    <row r="2453" spans="1:25">
      <c r="A2453">
        <v>2021</v>
      </c>
      <c r="B2453" t="s">
        <v>25</v>
      </c>
      <c r="C2453">
        <v>25</v>
      </c>
      <c r="D2453" t="s">
        <v>61</v>
      </c>
      <c r="E2453">
        <v>33</v>
      </c>
      <c r="F2453">
        <v>2</v>
      </c>
      <c r="G2453" t="s">
        <v>89</v>
      </c>
      <c r="H2453" t="s">
        <v>31</v>
      </c>
      <c r="I2453" t="str">
        <f>VLOOKUP(H2453,[2]CODE_SHEET!$A$2:$G$152,3,FALSE)</f>
        <v>Agaricia</v>
      </c>
      <c r="J2453" t="str">
        <f>VLOOKUP(H2453,[2]CODE_SHEET!$A$2:$G$152,4,FALSE)</f>
        <v>agaricites</v>
      </c>
      <c r="K2453" s="17">
        <v>16</v>
      </c>
      <c r="L2453" s="17">
        <v>20</v>
      </c>
      <c r="M2453" s="17">
        <v>1</v>
      </c>
      <c r="N2453">
        <f t="shared" si="118"/>
        <v>56.548667764616276</v>
      </c>
      <c r="O2453" s="17">
        <v>10</v>
      </c>
      <c r="P2453" t="s">
        <v>29</v>
      </c>
      <c r="Q2453" t="s">
        <v>30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f t="shared" si="119"/>
        <v>0</v>
      </c>
      <c r="Y2453">
        <f t="shared" si="120"/>
        <v>56.548667764616276</v>
      </c>
    </row>
    <row r="2454" spans="1:25">
      <c r="A2454">
        <v>2021</v>
      </c>
      <c r="B2454" t="s">
        <v>25</v>
      </c>
      <c r="C2454">
        <v>25</v>
      </c>
      <c r="D2454" t="s">
        <v>61</v>
      </c>
      <c r="E2454">
        <v>33</v>
      </c>
      <c r="F2454">
        <v>2</v>
      </c>
      <c r="G2454" t="s">
        <v>89</v>
      </c>
      <c r="H2454" t="s">
        <v>31</v>
      </c>
      <c r="I2454" t="str">
        <f>VLOOKUP(H2454,[2]CODE_SHEET!$A$2:$G$152,3,FALSE)</f>
        <v>Agaricia</v>
      </c>
      <c r="J2454" t="str">
        <f>VLOOKUP(H2454,[2]CODE_SHEET!$A$2:$G$152,4,FALSE)</f>
        <v>agaricites</v>
      </c>
      <c r="K2454" s="17">
        <v>14</v>
      </c>
      <c r="L2454" s="17">
        <v>12</v>
      </c>
      <c r="M2454" s="17">
        <v>4</v>
      </c>
      <c r="N2454">
        <f t="shared" si="118"/>
        <v>163.36281798666926</v>
      </c>
      <c r="O2454" s="17">
        <v>10</v>
      </c>
      <c r="P2454" t="s">
        <v>29</v>
      </c>
      <c r="Q2454" t="s">
        <v>30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f t="shared" si="119"/>
        <v>0</v>
      </c>
      <c r="Y2454">
        <f t="shared" si="120"/>
        <v>163.36281798666926</v>
      </c>
    </row>
    <row r="2455" spans="1:25">
      <c r="A2455">
        <v>2021</v>
      </c>
      <c r="B2455" t="s">
        <v>25</v>
      </c>
      <c r="C2455">
        <v>25</v>
      </c>
      <c r="D2455" t="s">
        <v>61</v>
      </c>
      <c r="E2455">
        <v>33</v>
      </c>
      <c r="F2455">
        <v>2</v>
      </c>
      <c r="G2455" t="s">
        <v>89</v>
      </c>
      <c r="H2455" t="s">
        <v>31</v>
      </c>
      <c r="I2455" t="str">
        <f>VLOOKUP(H2455,[2]CODE_SHEET!$A$2:$G$152,3,FALSE)</f>
        <v>Agaricia</v>
      </c>
      <c r="J2455" t="str">
        <f>VLOOKUP(H2455,[2]CODE_SHEET!$A$2:$G$152,4,FALSE)</f>
        <v>agaricites</v>
      </c>
      <c r="K2455" s="17">
        <v>25</v>
      </c>
      <c r="L2455" s="17">
        <v>12</v>
      </c>
      <c r="M2455" s="17">
        <v>7</v>
      </c>
      <c r="N2455">
        <f t="shared" si="118"/>
        <v>406.83624863987825</v>
      </c>
      <c r="O2455" s="17">
        <v>10</v>
      </c>
      <c r="P2455" t="s">
        <v>29</v>
      </c>
      <c r="Q2455" t="s">
        <v>30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f t="shared" si="119"/>
        <v>0</v>
      </c>
      <c r="Y2455">
        <f t="shared" si="120"/>
        <v>406.83624863987825</v>
      </c>
    </row>
    <row r="2456" spans="1:25">
      <c r="A2456">
        <v>2021</v>
      </c>
      <c r="B2456" t="s">
        <v>25</v>
      </c>
      <c r="C2456">
        <v>25</v>
      </c>
      <c r="D2456" t="s">
        <v>61</v>
      </c>
      <c r="E2456">
        <v>33</v>
      </c>
      <c r="F2456">
        <v>2</v>
      </c>
      <c r="G2456" t="s">
        <v>89</v>
      </c>
      <c r="H2456" t="s">
        <v>31</v>
      </c>
      <c r="I2456" t="str">
        <f>VLOOKUP(H2456,[2]CODE_SHEET!$A$2:$G$152,3,FALSE)</f>
        <v>Agaricia</v>
      </c>
      <c r="J2456" t="str">
        <f>VLOOKUP(H2456,[2]CODE_SHEET!$A$2:$G$152,4,FALSE)</f>
        <v>agaricites</v>
      </c>
      <c r="K2456" s="17">
        <v>40</v>
      </c>
      <c r="L2456" s="17">
        <v>35</v>
      </c>
      <c r="M2456" s="17">
        <v>13</v>
      </c>
      <c r="N2456">
        <f t="shared" si="118"/>
        <v>1531.5264186250242</v>
      </c>
      <c r="O2456" s="17">
        <v>10</v>
      </c>
      <c r="P2456" t="s">
        <v>29</v>
      </c>
      <c r="Q2456" t="s">
        <v>30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f t="shared" si="119"/>
        <v>0</v>
      </c>
      <c r="Y2456">
        <f t="shared" si="120"/>
        <v>1531.5264186250242</v>
      </c>
    </row>
    <row r="2457" spans="1:25">
      <c r="A2457">
        <v>2021</v>
      </c>
      <c r="B2457" t="s">
        <v>25</v>
      </c>
      <c r="C2457">
        <v>25</v>
      </c>
      <c r="D2457" t="s">
        <v>61</v>
      </c>
      <c r="E2457">
        <v>33</v>
      </c>
      <c r="F2457">
        <v>2</v>
      </c>
      <c r="G2457" t="s">
        <v>89</v>
      </c>
      <c r="H2457" t="s">
        <v>39</v>
      </c>
      <c r="I2457" t="str">
        <f>VLOOKUP(H2457,[2]CODE_SHEET!$A$2:$G$152,3,FALSE)</f>
        <v>Pseudodiploria</v>
      </c>
      <c r="J2457" t="str">
        <f>VLOOKUP(H2457,[2]CODE_SHEET!$A$2:$G$152,4,FALSE)</f>
        <v>strigosa</v>
      </c>
      <c r="K2457" s="17">
        <v>14</v>
      </c>
      <c r="L2457" s="17">
        <v>9</v>
      </c>
      <c r="M2457" s="17">
        <v>1</v>
      </c>
      <c r="N2457">
        <f t="shared" si="118"/>
        <v>36.128315516282619</v>
      </c>
      <c r="O2457" s="17">
        <v>10</v>
      </c>
      <c r="P2457" t="s">
        <v>29</v>
      </c>
      <c r="Q2457" t="s">
        <v>30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f t="shared" si="119"/>
        <v>0</v>
      </c>
      <c r="Y2457">
        <f t="shared" si="120"/>
        <v>36.128315516282619</v>
      </c>
    </row>
    <row r="2458" spans="1:25">
      <c r="A2458">
        <v>2021</v>
      </c>
      <c r="B2458" t="s">
        <v>25</v>
      </c>
      <c r="C2458">
        <v>25</v>
      </c>
      <c r="D2458" t="s">
        <v>61</v>
      </c>
      <c r="E2458">
        <v>33</v>
      </c>
      <c r="F2458">
        <v>2</v>
      </c>
      <c r="G2458" t="s">
        <v>89</v>
      </c>
      <c r="H2458" t="s">
        <v>34</v>
      </c>
      <c r="I2458" t="str">
        <f>VLOOKUP(H2458,[2]CODE_SHEET!$A$2:$G$152,3,FALSE)</f>
        <v>Porites</v>
      </c>
      <c r="J2458" t="str">
        <f>VLOOKUP(H2458,[2]CODE_SHEET!$A$2:$G$152,4,FALSE)</f>
        <v>astreoides</v>
      </c>
      <c r="K2458" s="17">
        <v>12</v>
      </c>
      <c r="L2458" s="17">
        <v>10</v>
      </c>
      <c r="M2458" s="17">
        <v>3</v>
      </c>
      <c r="N2458">
        <f t="shared" si="118"/>
        <v>103.67255756846316</v>
      </c>
      <c r="O2458" s="17">
        <v>10</v>
      </c>
      <c r="P2458" t="s">
        <v>29</v>
      </c>
      <c r="Q2458" t="s">
        <v>30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f t="shared" si="119"/>
        <v>0</v>
      </c>
      <c r="Y2458">
        <f t="shared" si="120"/>
        <v>103.67255756846316</v>
      </c>
    </row>
    <row r="2459" spans="1:25">
      <c r="A2459">
        <v>2021</v>
      </c>
      <c r="B2459" t="s">
        <v>25</v>
      </c>
      <c r="C2459">
        <v>25</v>
      </c>
      <c r="D2459" t="s">
        <v>61</v>
      </c>
      <c r="E2459">
        <v>33</v>
      </c>
      <c r="F2459">
        <v>2</v>
      </c>
      <c r="G2459" t="s">
        <v>89</v>
      </c>
      <c r="H2459" t="s">
        <v>34</v>
      </c>
      <c r="I2459" t="str">
        <f>VLOOKUP(H2459,[2]CODE_SHEET!$A$2:$G$152,3,FALSE)</f>
        <v>Porites</v>
      </c>
      <c r="J2459" t="str">
        <f>VLOOKUP(H2459,[2]CODE_SHEET!$A$2:$G$152,4,FALSE)</f>
        <v>astreoides</v>
      </c>
      <c r="K2459" s="17">
        <v>23</v>
      </c>
      <c r="L2459" s="17">
        <v>10</v>
      </c>
      <c r="M2459" s="17">
        <v>4</v>
      </c>
      <c r="N2459">
        <f t="shared" si="118"/>
        <v>207.34511513692632</v>
      </c>
      <c r="O2459" s="17">
        <v>10</v>
      </c>
      <c r="P2459" t="s">
        <v>29</v>
      </c>
      <c r="Q2459" t="s">
        <v>30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f t="shared" si="119"/>
        <v>0</v>
      </c>
      <c r="Y2459">
        <f t="shared" si="120"/>
        <v>207.34511513692632</v>
      </c>
    </row>
    <row r="2460" spans="1:25">
      <c r="A2460">
        <v>2021</v>
      </c>
      <c r="B2460" t="s">
        <v>25</v>
      </c>
      <c r="C2460">
        <v>25</v>
      </c>
      <c r="D2460" t="s">
        <v>61</v>
      </c>
      <c r="E2460">
        <v>33</v>
      </c>
      <c r="F2460">
        <v>2</v>
      </c>
      <c r="G2460" t="s">
        <v>89</v>
      </c>
      <c r="H2460" t="s">
        <v>34</v>
      </c>
      <c r="I2460" t="str">
        <f>VLOOKUP(H2460,[2]CODE_SHEET!$A$2:$G$152,3,FALSE)</f>
        <v>Porites</v>
      </c>
      <c r="J2460" t="str">
        <f>VLOOKUP(H2460,[2]CODE_SHEET!$A$2:$G$152,4,FALSE)</f>
        <v>astreoides</v>
      </c>
      <c r="K2460" s="17">
        <v>6</v>
      </c>
      <c r="L2460" s="17">
        <v>5</v>
      </c>
      <c r="M2460" s="17">
        <v>1</v>
      </c>
      <c r="N2460">
        <f t="shared" si="118"/>
        <v>17.27875959474386</v>
      </c>
      <c r="O2460" s="17">
        <v>10</v>
      </c>
      <c r="P2460" t="s">
        <v>29</v>
      </c>
      <c r="Q2460" t="s">
        <v>30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f t="shared" si="119"/>
        <v>0</v>
      </c>
      <c r="Y2460">
        <f t="shared" si="120"/>
        <v>17.27875959474386</v>
      </c>
    </row>
    <row r="2461" spans="1:25">
      <c r="A2461">
        <v>2021</v>
      </c>
      <c r="B2461" t="s">
        <v>25</v>
      </c>
      <c r="C2461">
        <v>25</v>
      </c>
      <c r="D2461" t="s">
        <v>61</v>
      </c>
      <c r="E2461">
        <v>33</v>
      </c>
      <c r="F2461">
        <v>2</v>
      </c>
      <c r="G2461" t="s">
        <v>89</v>
      </c>
      <c r="H2461" t="s">
        <v>34</v>
      </c>
      <c r="I2461" t="str">
        <f>VLOOKUP(H2461,[2]CODE_SHEET!$A$2:$G$152,3,FALSE)</f>
        <v>Porites</v>
      </c>
      <c r="J2461" t="str">
        <f>VLOOKUP(H2461,[2]CODE_SHEET!$A$2:$G$152,4,FALSE)</f>
        <v>astreoides</v>
      </c>
      <c r="K2461" s="17">
        <v>6</v>
      </c>
      <c r="L2461" s="17">
        <v>5</v>
      </c>
      <c r="M2461" s="17">
        <v>1</v>
      </c>
      <c r="N2461">
        <f t="shared" si="118"/>
        <v>17.27875959474386</v>
      </c>
      <c r="O2461" s="17">
        <v>10</v>
      </c>
      <c r="P2461" t="s">
        <v>29</v>
      </c>
      <c r="Q2461" t="s">
        <v>30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f t="shared" si="119"/>
        <v>0</v>
      </c>
      <c r="Y2461">
        <f t="shared" si="120"/>
        <v>17.27875959474386</v>
      </c>
    </row>
    <row r="2462" spans="1:25">
      <c r="A2462">
        <v>2021</v>
      </c>
      <c r="B2462" t="s">
        <v>25</v>
      </c>
      <c r="C2462">
        <v>25</v>
      </c>
      <c r="D2462" t="s">
        <v>61</v>
      </c>
      <c r="E2462">
        <v>33</v>
      </c>
      <c r="F2462">
        <v>2</v>
      </c>
      <c r="G2462" t="s">
        <v>89</v>
      </c>
      <c r="H2462" t="s">
        <v>38</v>
      </c>
      <c r="I2462" t="str">
        <f>VLOOKUP(H2462,[2]CODE_SHEET!$A$2:$G$152,3,FALSE)</f>
        <v>Orbicella</v>
      </c>
      <c r="J2462" t="str">
        <f>VLOOKUP(H2462,[2]CODE_SHEET!$A$2:$G$152,4,FALSE)</f>
        <v>faveolata</v>
      </c>
      <c r="K2462" s="17">
        <v>70</v>
      </c>
      <c r="L2462" s="17">
        <v>40</v>
      </c>
      <c r="M2462" s="17">
        <v>51</v>
      </c>
      <c r="N2462">
        <f t="shared" si="118"/>
        <v>8812.1673933193688</v>
      </c>
      <c r="O2462" s="17">
        <v>10</v>
      </c>
      <c r="P2462" t="s">
        <v>29</v>
      </c>
      <c r="Q2462" t="s">
        <v>30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f t="shared" si="119"/>
        <v>0</v>
      </c>
      <c r="Y2462">
        <f t="shared" si="120"/>
        <v>8812.1673933193688</v>
      </c>
    </row>
    <row r="2463" spans="1:25">
      <c r="A2463">
        <v>2021</v>
      </c>
      <c r="B2463" t="s">
        <v>25</v>
      </c>
      <c r="C2463">
        <v>25</v>
      </c>
      <c r="D2463" t="s">
        <v>61</v>
      </c>
      <c r="E2463">
        <v>33</v>
      </c>
      <c r="F2463">
        <v>2</v>
      </c>
      <c r="G2463" t="s">
        <v>89</v>
      </c>
      <c r="H2463" t="s">
        <v>38</v>
      </c>
      <c r="I2463" t="str">
        <f>VLOOKUP(H2463,[2]CODE_SHEET!$A$2:$G$152,3,FALSE)</f>
        <v>Orbicella</v>
      </c>
      <c r="J2463" t="str">
        <f>VLOOKUP(H2463,[2]CODE_SHEET!$A$2:$G$152,4,FALSE)</f>
        <v>faveolata</v>
      </c>
      <c r="K2463" s="17">
        <v>40</v>
      </c>
      <c r="L2463" s="17">
        <v>20</v>
      </c>
      <c r="M2463" s="17">
        <v>21</v>
      </c>
      <c r="N2463">
        <f t="shared" si="118"/>
        <v>1979.2033717615698</v>
      </c>
      <c r="O2463" s="17">
        <v>10</v>
      </c>
      <c r="P2463" t="s">
        <v>29</v>
      </c>
      <c r="Q2463" t="s">
        <v>30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f t="shared" si="119"/>
        <v>0</v>
      </c>
      <c r="Y2463">
        <f t="shared" si="120"/>
        <v>1979.2033717615698</v>
      </c>
    </row>
    <row r="2464" spans="1:25">
      <c r="A2464">
        <v>2021</v>
      </c>
      <c r="B2464" t="s">
        <v>25</v>
      </c>
      <c r="C2464">
        <v>25</v>
      </c>
      <c r="D2464" t="s">
        <v>61</v>
      </c>
      <c r="E2464">
        <v>33</v>
      </c>
      <c r="F2464">
        <v>2</v>
      </c>
      <c r="G2464" t="s">
        <v>89</v>
      </c>
      <c r="H2464" t="s">
        <v>31</v>
      </c>
      <c r="I2464" t="str">
        <f>VLOOKUP(H2464,[2]CODE_SHEET!$A$2:$G$152,3,FALSE)</f>
        <v>Agaricia</v>
      </c>
      <c r="J2464" t="str">
        <f>VLOOKUP(H2464,[2]CODE_SHEET!$A$2:$G$152,4,FALSE)</f>
        <v>agaricites</v>
      </c>
      <c r="K2464" s="17">
        <v>17</v>
      </c>
      <c r="L2464" s="17">
        <v>12</v>
      </c>
      <c r="M2464" s="17">
        <v>3</v>
      </c>
      <c r="N2464">
        <f t="shared" si="118"/>
        <v>136.65928043115602</v>
      </c>
      <c r="O2464" s="17">
        <v>10</v>
      </c>
      <c r="P2464" t="s">
        <v>29</v>
      </c>
      <c r="Q2464" t="s">
        <v>30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f t="shared" si="119"/>
        <v>0</v>
      </c>
      <c r="Y2464">
        <f t="shared" si="120"/>
        <v>136.65928043115602</v>
      </c>
    </row>
    <row r="2465" spans="1:25">
      <c r="A2465">
        <v>2021</v>
      </c>
      <c r="B2465" t="s">
        <v>25</v>
      </c>
      <c r="C2465">
        <v>25</v>
      </c>
      <c r="D2465" t="s">
        <v>61</v>
      </c>
      <c r="E2465">
        <v>33</v>
      </c>
      <c r="F2465">
        <v>2</v>
      </c>
      <c r="G2465" t="s">
        <v>89</v>
      </c>
      <c r="H2465" t="s">
        <v>38</v>
      </c>
      <c r="I2465" t="str">
        <f>VLOOKUP(H2465,[2]CODE_SHEET!$A$2:$G$152,3,FALSE)</f>
        <v>Orbicella</v>
      </c>
      <c r="J2465" t="str">
        <f>VLOOKUP(H2465,[2]CODE_SHEET!$A$2:$G$152,4,FALSE)</f>
        <v>faveolata</v>
      </c>
      <c r="K2465" s="17">
        <v>90</v>
      </c>
      <c r="L2465" s="17">
        <v>50</v>
      </c>
      <c r="M2465" s="17">
        <v>45</v>
      </c>
      <c r="N2465">
        <f t="shared" si="118"/>
        <v>9896.0168588078486</v>
      </c>
      <c r="O2465" s="17">
        <v>10</v>
      </c>
      <c r="P2465" t="s">
        <v>29</v>
      </c>
      <c r="Q2465" t="s">
        <v>30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f t="shared" si="119"/>
        <v>0</v>
      </c>
      <c r="Y2465">
        <f t="shared" si="120"/>
        <v>9896.0168588078486</v>
      </c>
    </row>
    <row r="2466" spans="1:25">
      <c r="A2466">
        <v>2021</v>
      </c>
      <c r="B2466" t="s">
        <v>25</v>
      </c>
      <c r="C2466">
        <v>25</v>
      </c>
      <c r="D2466" t="s">
        <v>61</v>
      </c>
      <c r="E2466">
        <v>33</v>
      </c>
      <c r="F2466">
        <v>2</v>
      </c>
      <c r="G2466" t="s">
        <v>89</v>
      </c>
      <c r="H2466" t="s">
        <v>38</v>
      </c>
      <c r="I2466" t="str">
        <f>VLOOKUP(H2466,[2]CODE_SHEET!$A$2:$G$152,3,FALSE)</f>
        <v>Orbicella</v>
      </c>
      <c r="J2466" t="str">
        <f>VLOOKUP(H2466,[2]CODE_SHEET!$A$2:$G$152,4,FALSE)</f>
        <v>faveolata</v>
      </c>
      <c r="K2466" s="17">
        <v>25</v>
      </c>
      <c r="L2466" s="17">
        <v>25</v>
      </c>
      <c r="M2466" s="17">
        <v>21</v>
      </c>
      <c r="N2466">
        <f t="shared" si="118"/>
        <v>1649.3361431346414</v>
      </c>
      <c r="O2466" s="17">
        <v>10</v>
      </c>
      <c r="P2466" t="s">
        <v>29</v>
      </c>
      <c r="Q2466" t="s">
        <v>30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5</v>
      </c>
      <c r="X2466">
        <f t="shared" si="119"/>
        <v>82.466807156732074</v>
      </c>
      <c r="Y2466">
        <f t="shared" si="120"/>
        <v>1566.8693359779093</v>
      </c>
    </row>
    <row r="2467" spans="1:25">
      <c r="A2467">
        <v>2021</v>
      </c>
      <c r="B2467" t="s">
        <v>25</v>
      </c>
      <c r="C2467">
        <v>25</v>
      </c>
      <c r="D2467" t="s">
        <v>61</v>
      </c>
      <c r="E2467">
        <v>33</v>
      </c>
      <c r="F2467">
        <v>2</v>
      </c>
      <c r="G2467" t="s">
        <v>89</v>
      </c>
      <c r="H2467" t="s">
        <v>39</v>
      </c>
      <c r="I2467" t="str">
        <f>VLOOKUP(H2467,[2]CODE_SHEET!$A$2:$G$152,3,FALSE)</f>
        <v>Pseudodiploria</v>
      </c>
      <c r="J2467" t="str">
        <f>VLOOKUP(H2467,[2]CODE_SHEET!$A$2:$G$152,4,FALSE)</f>
        <v>strigosa</v>
      </c>
      <c r="K2467" s="17">
        <v>27</v>
      </c>
      <c r="L2467" s="17">
        <v>16</v>
      </c>
      <c r="M2467" s="17">
        <v>12</v>
      </c>
      <c r="N2467">
        <f t="shared" si="118"/>
        <v>810.5309046261666</v>
      </c>
      <c r="O2467" s="17">
        <v>10</v>
      </c>
      <c r="P2467" t="s">
        <v>29</v>
      </c>
      <c r="Q2467" t="s">
        <v>30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f t="shared" si="119"/>
        <v>0</v>
      </c>
      <c r="Y2467">
        <f t="shared" si="120"/>
        <v>810.5309046261666</v>
      </c>
    </row>
    <row r="2468" spans="1:25">
      <c r="A2468">
        <v>2021</v>
      </c>
      <c r="B2468" t="s">
        <v>25</v>
      </c>
      <c r="C2468">
        <v>25</v>
      </c>
      <c r="D2468" t="s">
        <v>61</v>
      </c>
      <c r="E2468">
        <v>33</v>
      </c>
      <c r="F2468">
        <v>2</v>
      </c>
      <c r="G2468" t="s">
        <v>89</v>
      </c>
      <c r="H2468" t="s">
        <v>38</v>
      </c>
      <c r="I2468" t="str">
        <f>VLOOKUP(H2468,[2]CODE_SHEET!$A$2:$G$152,3,FALSE)</f>
        <v>Orbicella</v>
      </c>
      <c r="J2468" t="str">
        <f>VLOOKUP(H2468,[2]CODE_SHEET!$A$2:$G$152,4,FALSE)</f>
        <v>faveolata</v>
      </c>
      <c r="K2468" s="17">
        <v>80</v>
      </c>
      <c r="L2468" s="17">
        <v>60</v>
      </c>
      <c r="M2468" s="17">
        <v>51</v>
      </c>
      <c r="N2468">
        <f t="shared" si="118"/>
        <v>11215.485773315562</v>
      </c>
      <c r="O2468" s="17">
        <v>10</v>
      </c>
      <c r="P2468" t="s">
        <v>29</v>
      </c>
      <c r="Q2468" t="s">
        <v>30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f t="shared" si="119"/>
        <v>0</v>
      </c>
      <c r="Y2468">
        <f t="shared" si="120"/>
        <v>11215.485773315562</v>
      </c>
    </row>
    <row r="2469" spans="1:25">
      <c r="A2469">
        <v>2021</v>
      </c>
      <c r="B2469" t="s">
        <v>25</v>
      </c>
      <c r="C2469">
        <v>25</v>
      </c>
      <c r="D2469" t="s">
        <v>61</v>
      </c>
      <c r="E2469">
        <v>33</v>
      </c>
      <c r="F2469">
        <v>2</v>
      </c>
      <c r="G2469" t="s">
        <v>89</v>
      </c>
      <c r="H2469" t="s">
        <v>31</v>
      </c>
      <c r="I2469" t="str">
        <f>VLOOKUP(H2469,[2]CODE_SHEET!$A$2:$G$152,3,FALSE)</f>
        <v>Agaricia</v>
      </c>
      <c r="J2469" t="str">
        <f>VLOOKUP(H2469,[2]CODE_SHEET!$A$2:$G$152,4,FALSE)</f>
        <v>agaricites</v>
      </c>
      <c r="K2469" s="17">
        <v>23</v>
      </c>
      <c r="L2469" s="17">
        <v>12</v>
      </c>
      <c r="M2469" s="17">
        <v>27</v>
      </c>
      <c r="N2469">
        <f t="shared" si="118"/>
        <v>1484.4025288211772</v>
      </c>
      <c r="O2469" s="17">
        <v>10</v>
      </c>
      <c r="P2469" t="s">
        <v>29</v>
      </c>
      <c r="Q2469" t="s">
        <v>30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f t="shared" si="119"/>
        <v>0</v>
      </c>
      <c r="Y2469">
        <f t="shared" si="120"/>
        <v>1484.4025288211772</v>
      </c>
    </row>
    <row r="2470" spans="1:25">
      <c r="A2470">
        <v>2021</v>
      </c>
      <c r="B2470" t="s">
        <v>25</v>
      </c>
      <c r="C2470">
        <v>25</v>
      </c>
      <c r="D2470" t="s">
        <v>61</v>
      </c>
      <c r="E2470">
        <v>33</v>
      </c>
      <c r="F2470">
        <v>2</v>
      </c>
      <c r="G2470" t="s">
        <v>89</v>
      </c>
      <c r="H2470" t="s">
        <v>34</v>
      </c>
      <c r="I2470" t="str">
        <f>VLOOKUP(H2470,[2]CODE_SHEET!$A$2:$G$152,3,FALSE)</f>
        <v>Porites</v>
      </c>
      <c r="J2470" t="str">
        <f>VLOOKUP(H2470,[2]CODE_SHEET!$A$2:$G$152,4,FALSE)</f>
        <v>astreoides</v>
      </c>
      <c r="K2470" s="17">
        <v>7</v>
      </c>
      <c r="L2470" s="17">
        <v>6</v>
      </c>
      <c r="M2470" s="17">
        <v>7</v>
      </c>
      <c r="N2470">
        <f t="shared" si="118"/>
        <v>142.94246573833559</v>
      </c>
      <c r="O2470" s="17">
        <v>10</v>
      </c>
      <c r="P2470" t="s">
        <v>29</v>
      </c>
      <c r="Q2470" t="s">
        <v>30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f t="shared" si="119"/>
        <v>0</v>
      </c>
      <c r="Y2470">
        <f t="shared" si="120"/>
        <v>142.94246573833559</v>
      </c>
    </row>
    <row r="2471" spans="1:25">
      <c r="A2471">
        <v>2021</v>
      </c>
      <c r="B2471" t="s">
        <v>25</v>
      </c>
      <c r="C2471">
        <v>25</v>
      </c>
      <c r="D2471" t="s">
        <v>61</v>
      </c>
      <c r="E2471">
        <v>33</v>
      </c>
      <c r="F2471">
        <v>2</v>
      </c>
      <c r="G2471" t="s">
        <v>89</v>
      </c>
      <c r="H2471" t="s">
        <v>34</v>
      </c>
      <c r="I2471" t="str">
        <f>VLOOKUP(H2471,[2]CODE_SHEET!$A$2:$G$152,3,FALSE)</f>
        <v>Porites</v>
      </c>
      <c r="J2471" t="str">
        <f>VLOOKUP(H2471,[2]CODE_SHEET!$A$2:$G$152,4,FALSE)</f>
        <v>astreoides</v>
      </c>
      <c r="K2471" s="17">
        <v>7</v>
      </c>
      <c r="L2471" s="17">
        <v>5</v>
      </c>
      <c r="M2471" s="17">
        <v>3</v>
      </c>
      <c r="N2471">
        <f t="shared" si="118"/>
        <v>56.548667764616276</v>
      </c>
      <c r="O2471" s="17">
        <v>10</v>
      </c>
      <c r="P2471" t="s">
        <v>29</v>
      </c>
      <c r="Q2471" t="s">
        <v>30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f t="shared" si="119"/>
        <v>0</v>
      </c>
      <c r="Y2471">
        <f t="shared" si="120"/>
        <v>56.548667764616276</v>
      </c>
    </row>
    <row r="2472" spans="1:25">
      <c r="A2472">
        <v>2021</v>
      </c>
      <c r="B2472" t="s">
        <v>25</v>
      </c>
      <c r="C2472">
        <v>25</v>
      </c>
      <c r="D2472" t="s">
        <v>61</v>
      </c>
      <c r="E2472">
        <v>33</v>
      </c>
      <c r="F2472">
        <v>2</v>
      </c>
      <c r="G2472" t="s">
        <v>89</v>
      </c>
      <c r="H2472" t="s">
        <v>59</v>
      </c>
      <c r="I2472" t="str">
        <f>VLOOKUP(H2472,[2]CODE_SHEET!$A$2:$G$152,3,FALSE)</f>
        <v xml:space="preserve">Stephanocoenia </v>
      </c>
      <c r="J2472" t="str">
        <f>VLOOKUP(H2472,[2]CODE_SHEET!$A$2:$G$152,4,FALSE)</f>
        <v>intersepta</v>
      </c>
      <c r="K2472" s="17">
        <v>4</v>
      </c>
      <c r="L2472" s="17">
        <v>6</v>
      </c>
      <c r="M2472" s="17">
        <v>1</v>
      </c>
      <c r="N2472">
        <f t="shared" si="118"/>
        <v>15.707963267948966</v>
      </c>
      <c r="O2472" s="17">
        <v>10</v>
      </c>
      <c r="P2472" t="s">
        <v>29</v>
      </c>
      <c r="Q2472" t="s">
        <v>30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f t="shared" si="119"/>
        <v>0</v>
      </c>
      <c r="Y2472">
        <f t="shared" si="120"/>
        <v>15.707963267948966</v>
      </c>
    </row>
    <row r="2473" spans="1:25">
      <c r="A2473">
        <v>2021</v>
      </c>
      <c r="B2473" t="s">
        <v>25</v>
      </c>
      <c r="C2473">
        <v>25</v>
      </c>
      <c r="D2473" t="s">
        <v>61</v>
      </c>
      <c r="E2473">
        <v>33</v>
      </c>
      <c r="F2473">
        <v>2</v>
      </c>
      <c r="G2473" t="s">
        <v>89</v>
      </c>
      <c r="H2473" t="s">
        <v>41</v>
      </c>
      <c r="I2473" t="str">
        <f>VLOOKUP(H2473,[2]CODE_SHEET!$A$2:$G$152,3,FALSE)</f>
        <v>Millepora</v>
      </c>
      <c r="J2473" t="str">
        <f>VLOOKUP(H2473,[2]CODE_SHEET!$A$2:$G$152,4,FALSE)</f>
        <v>alcicornis</v>
      </c>
      <c r="K2473" s="17">
        <v>17</v>
      </c>
      <c r="L2473" s="17">
        <v>10</v>
      </c>
      <c r="M2473" s="17">
        <v>31</v>
      </c>
      <c r="N2473">
        <f t="shared" si="118"/>
        <v>1314.7565255273284</v>
      </c>
      <c r="O2473" s="17">
        <v>10</v>
      </c>
      <c r="P2473" t="s">
        <v>29</v>
      </c>
      <c r="Q2473" t="s">
        <v>30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f t="shared" si="119"/>
        <v>0</v>
      </c>
      <c r="Y2473">
        <f t="shared" si="120"/>
        <v>1314.7565255273284</v>
      </c>
    </row>
    <row r="2474" spans="1:25">
      <c r="A2474">
        <v>2021</v>
      </c>
      <c r="B2474" t="s">
        <v>25</v>
      </c>
      <c r="C2474">
        <v>25</v>
      </c>
      <c r="D2474" t="s">
        <v>61</v>
      </c>
      <c r="E2474">
        <v>33</v>
      </c>
      <c r="F2474">
        <v>2</v>
      </c>
      <c r="G2474" t="s">
        <v>89</v>
      </c>
      <c r="H2474" t="s">
        <v>40</v>
      </c>
      <c r="I2474" t="str">
        <f>VLOOKUP(H2474,[2]CODE_SHEET!$A$2:$G$152,3,FALSE)</f>
        <v>Siderastrea</v>
      </c>
      <c r="J2474" t="str">
        <f>VLOOKUP(H2474,[2]CODE_SHEET!$A$2:$G$152,4,FALSE)</f>
        <v>siderea</v>
      </c>
      <c r="K2474" s="17">
        <v>8</v>
      </c>
      <c r="L2474" s="17">
        <v>8</v>
      </c>
      <c r="M2474" s="17">
        <v>3</v>
      </c>
      <c r="N2474">
        <f t="shared" si="118"/>
        <v>75.398223686155035</v>
      </c>
      <c r="O2474" s="17">
        <v>10</v>
      </c>
      <c r="P2474" t="s">
        <v>29</v>
      </c>
      <c r="Q2474" t="s">
        <v>30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f t="shared" si="119"/>
        <v>0</v>
      </c>
      <c r="Y2474">
        <f t="shared" si="120"/>
        <v>75.398223686155035</v>
      </c>
    </row>
    <row r="2475" spans="1:25">
      <c r="A2475">
        <v>2021</v>
      </c>
      <c r="B2475" t="s">
        <v>25</v>
      </c>
      <c r="C2475">
        <v>25</v>
      </c>
      <c r="D2475" t="s">
        <v>61</v>
      </c>
      <c r="E2475">
        <v>33</v>
      </c>
      <c r="F2475">
        <v>2</v>
      </c>
      <c r="G2475" t="s">
        <v>89</v>
      </c>
      <c r="H2475" t="s">
        <v>59</v>
      </c>
      <c r="I2475" t="str">
        <f>VLOOKUP(H2475,[2]CODE_SHEET!$A$2:$G$152,3,FALSE)</f>
        <v xml:space="preserve">Stephanocoenia </v>
      </c>
      <c r="J2475" t="str">
        <f>VLOOKUP(H2475,[2]CODE_SHEET!$A$2:$G$152,4,FALSE)</f>
        <v>intersepta</v>
      </c>
      <c r="K2475" s="17">
        <v>10</v>
      </c>
      <c r="L2475" s="17">
        <v>8</v>
      </c>
      <c r="M2475" s="17">
        <v>2</v>
      </c>
      <c r="N2475">
        <f t="shared" si="118"/>
        <v>56.548667764616276</v>
      </c>
      <c r="O2475" s="17">
        <v>10</v>
      </c>
      <c r="P2475" t="s">
        <v>29</v>
      </c>
      <c r="Q2475" t="s">
        <v>30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f t="shared" si="119"/>
        <v>0</v>
      </c>
      <c r="Y2475">
        <f t="shared" si="120"/>
        <v>56.548667764616276</v>
      </c>
    </row>
    <row r="2476" spans="1:25">
      <c r="A2476">
        <v>2021</v>
      </c>
      <c r="B2476" t="s">
        <v>25</v>
      </c>
      <c r="C2476">
        <v>25</v>
      </c>
      <c r="D2476" t="s">
        <v>61</v>
      </c>
      <c r="E2476">
        <v>33</v>
      </c>
      <c r="F2476">
        <v>2</v>
      </c>
      <c r="G2476" t="s">
        <v>89</v>
      </c>
      <c r="H2476" t="s">
        <v>34</v>
      </c>
      <c r="I2476" t="str">
        <f>VLOOKUP(H2476,[2]CODE_SHEET!$A$2:$G$152,3,FALSE)</f>
        <v>Porites</v>
      </c>
      <c r="J2476" t="str">
        <f>VLOOKUP(H2476,[2]CODE_SHEET!$A$2:$G$152,4,FALSE)</f>
        <v>astreoides</v>
      </c>
      <c r="K2476" s="17">
        <v>8</v>
      </c>
      <c r="L2476" s="17">
        <v>5</v>
      </c>
      <c r="M2476" s="17">
        <v>4</v>
      </c>
      <c r="N2476">
        <f t="shared" si="118"/>
        <v>81.681408993334628</v>
      </c>
      <c r="O2476" s="17">
        <v>10</v>
      </c>
      <c r="P2476" t="s">
        <v>29</v>
      </c>
      <c r="Q2476" t="s">
        <v>30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f t="shared" si="119"/>
        <v>0</v>
      </c>
      <c r="Y2476">
        <f t="shared" si="120"/>
        <v>81.681408993334628</v>
      </c>
    </row>
    <row r="2477" spans="1:25">
      <c r="A2477">
        <v>2021</v>
      </c>
      <c r="B2477" t="s">
        <v>25</v>
      </c>
      <c r="C2477">
        <v>25</v>
      </c>
      <c r="D2477" t="s">
        <v>61</v>
      </c>
      <c r="E2477">
        <v>33</v>
      </c>
      <c r="F2477">
        <v>2</v>
      </c>
      <c r="G2477" t="s">
        <v>89</v>
      </c>
      <c r="H2477" t="s">
        <v>31</v>
      </c>
      <c r="I2477" t="str">
        <f>VLOOKUP(H2477,[2]CODE_SHEET!$A$2:$G$152,3,FALSE)</f>
        <v>Agaricia</v>
      </c>
      <c r="J2477" t="str">
        <f>VLOOKUP(H2477,[2]CODE_SHEET!$A$2:$G$152,4,FALSE)</f>
        <v>agaricites</v>
      </c>
      <c r="K2477" s="17">
        <v>13</v>
      </c>
      <c r="L2477" s="17">
        <v>7</v>
      </c>
      <c r="M2477" s="17">
        <v>2</v>
      </c>
      <c r="N2477">
        <f t="shared" si="118"/>
        <v>62.831853071795862</v>
      </c>
      <c r="O2477" s="17">
        <v>10</v>
      </c>
      <c r="P2477" t="s">
        <v>29</v>
      </c>
      <c r="Q2477" t="s">
        <v>30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f t="shared" si="119"/>
        <v>0</v>
      </c>
      <c r="Y2477">
        <f t="shared" si="120"/>
        <v>62.831853071795862</v>
      </c>
    </row>
    <row r="2478" spans="1:25">
      <c r="A2478">
        <v>2021</v>
      </c>
      <c r="B2478" t="s">
        <v>25</v>
      </c>
      <c r="C2478">
        <v>25</v>
      </c>
      <c r="D2478" t="s">
        <v>61</v>
      </c>
      <c r="E2478">
        <v>33</v>
      </c>
      <c r="F2478">
        <v>2</v>
      </c>
      <c r="G2478" t="s">
        <v>89</v>
      </c>
      <c r="H2478" t="s">
        <v>53</v>
      </c>
      <c r="I2478" t="str">
        <f>VLOOKUP(H2478,[2]CODE_SHEET!$A$2:$G$152,3,FALSE)</f>
        <v>Siderastrea</v>
      </c>
      <c r="J2478" t="str">
        <f>VLOOKUP(H2478,[2]CODE_SHEET!$A$2:$G$152,4,FALSE)</f>
        <v>radians</v>
      </c>
      <c r="K2478" s="17">
        <v>8</v>
      </c>
      <c r="L2478" s="17">
        <v>2</v>
      </c>
      <c r="M2478" s="17">
        <v>1</v>
      </c>
      <c r="N2478">
        <f t="shared" si="118"/>
        <v>15.707963267948966</v>
      </c>
      <c r="O2478" s="17">
        <v>10</v>
      </c>
      <c r="P2478" t="s">
        <v>29</v>
      </c>
      <c r="Q2478" t="s">
        <v>30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f t="shared" si="119"/>
        <v>0</v>
      </c>
      <c r="Y2478">
        <f t="shared" si="120"/>
        <v>15.707963267948966</v>
      </c>
    </row>
    <row r="2479" spans="1:25">
      <c r="A2479">
        <v>2021</v>
      </c>
      <c r="B2479" t="s">
        <v>25</v>
      </c>
      <c r="C2479">
        <v>25</v>
      </c>
      <c r="D2479" t="s">
        <v>61</v>
      </c>
      <c r="E2479">
        <v>33</v>
      </c>
      <c r="F2479">
        <v>2</v>
      </c>
      <c r="G2479" t="s">
        <v>89</v>
      </c>
      <c r="H2479" t="s">
        <v>43</v>
      </c>
      <c r="I2479" t="str">
        <f>VLOOKUP(H2479,[2]CODE_SHEET!$A$2:$G$152,3,FALSE)</f>
        <v>Eusmilia</v>
      </c>
      <c r="J2479" t="str">
        <f>VLOOKUP(H2479,[2]CODE_SHEET!$A$2:$G$152,4,FALSE)</f>
        <v>fastigiata</v>
      </c>
      <c r="K2479" s="17">
        <v>8</v>
      </c>
      <c r="L2479" s="17">
        <v>3</v>
      </c>
      <c r="M2479" s="17">
        <v>3</v>
      </c>
      <c r="N2479">
        <f t="shared" si="118"/>
        <v>51.836278784231588</v>
      </c>
      <c r="O2479" s="17">
        <v>10</v>
      </c>
      <c r="P2479" t="s">
        <v>29</v>
      </c>
      <c r="Q2479" t="s">
        <v>30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f t="shared" si="119"/>
        <v>0</v>
      </c>
      <c r="Y2479">
        <f t="shared" si="120"/>
        <v>51.836278784231588</v>
      </c>
    </row>
    <row r="2480" spans="1:25">
      <c r="A2480">
        <v>2021</v>
      </c>
      <c r="B2480" t="s">
        <v>25</v>
      </c>
      <c r="C2480">
        <v>25</v>
      </c>
      <c r="D2480" t="s">
        <v>61</v>
      </c>
      <c r="E2480">
        <v>33</v>
      </c>
      <c r="F2480">
        <v>2</v>
      </c>
      <c r="G2480" t="s">
        <v>89</v>
      </c>
      <c r="H2480" t="s">
        <v>35</v>
      </c>
      <c r="I2480" t="str">
        <f>VLOOKUP(H2480,[2]CODE_SHEET!$A$2:$G$152,3,FALSE)</f>
        <v>Montastraea</v>
      </c>
      <c r="J2480" t="str">
        <f>VLOOKUP(H2480,[2]CODE_SHEET!$A$2:$G$152,4,FALSE)</f>
        <v>cavernosa</v>
      </c>
      <c r="K2480" s="17">
        <v>20</v>
      </c>
      <c r="L2480" s="17">
        <v>13</v>
      </c>
      <c r="M2480" s="17">
        <v>17</v>
      </c>
      <c r="N2480">
        <f t="shared" si="118"/>
        <v>881.21673933193699</v>
      </c>
      <c r="O2480" s="17">
        <v>10</v>
      </c>
      <c r="P2480" t="s">
        <v>29</v>
      </c>
      <c r="Q2480" t="s">
        <v>30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f t="shared" si="119"/>
        <v>0</v>
      </c>
      <c r="Y2480">
        <f t="shared" si="120"/>
        <v>881.21673933193699</v>
      </c>
    </row>
    <row r="2481" spans="1:25">
      <c r="A2481">
        <v>2021</v>
      </c>
      <c r="B2481" t="s">
        <v>25</v>
      </c>
      <c r="C2481">
        <v>25</v>
      </c>
      <c r="D2481" t="s">
        <v>61</v>
      </c>
      <c r="E2481">
        <v>33</v>
      </c>
      <c r="F2481">
        <v>2</v>
      </c>
      <c r="G2481" t="s">
        <v>89</v>
      </c>
      <c r="H2481" t="s">
        <v>40</v>
      </c>
      <c r="I2481" t="str">
        <f>VLOOKUP(H2481,[2]CODE_SHEET!$A$2:$G$152,3,FALSE)</f>
        <v>Siderastrea</v>
      </c>
      <c r="J2481" t="str">
        <f>VLOOKUP(H2481,[2]CODE_SHEET!$A$2:$G$152,4,FALSE)</f>
        <v>siderea</v>
      </c>
      <c r="K2481" s="17">
        <v>30</v>
      </c>
      <c r="L2481" s="17">
        <v>20</v>
      </c>
      <c r="M2481" s="17">
        <v>3</v>
      </c>
      <c r="N2481">
        <f t="shared" si="118"/>
        <v>235.61944901923445</v>
      </c>
      <c r="O2481" s="17">
        <v>10</v>
      </c>
      <c r="P2481" t="s">
        <v>29</v>
      </c>
      <c r="Q2481" t="s">
        <v>30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40</v>
      </c>
      <c r="X2481">
        <f t="shared" si="119"/>
        <v>94.247779607693786</v>
      </c>
      <c r="Y2481">
        <f t="shared" si="120"/>
        <v>141.37166941154067</v>
      </c>
    </row>
    <row r="2482" spans="1:25">
      <c r="A2482">
        <v>2021</v>
      </c>
      <c r="B2482" t="s">
        <v>25</v>
      </c>
      <c r="C2482">
        <v>25</v>
      </c>
      <c r="D2482" t="s">
        <v>61</v>
      </c>
      <c r="E2482">
        <v>33</v>
      </c>
      <c r="F2482">
        <v>2</v>
      </c>
      <c r="G2482" t="s">
        <v>89</v>
      </c>
      <c r="H2482" t="s">
        <v>40</v>
      </c>
      <c r="I2482" t="str">
        <f>VLOOKUP(H2482,[2]CODE_SHEET!$A$2:$G$152,3,FALSE)</f>
        <v>Siderastrea</v>
      </c>
      <c r="J2482" t="str">
        <f>VLOOKUP(H2482,[2]CODE_SHEET!$A$2:$G$152,4,FALSE)</f>
        <v>siderea</v>
      </c>
      <c r="K2482" s="17">
        <v>50</v>
      </c>
      <c r="L2482" s="17">
        <v>30</v>
      </c>
      <c r="M2482" s="17">
        <v>15</v>
      </c>
      <c r="N2482">
        <f t="shared" si="118"/>
        <v>1884.9555921538758</v>
      </c>
      <c r="O2482" s="17">
        <v>10</v>
      </c>
      <c r="P2482" t="s">
        <v>29</v>
      </c>
      <c r="Q2482" t="s">
        <v>30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10</v>
      </c>
      <c r="X2482">
        <f t="shared" si="119"/>
        <v>188.4955592153876</v>
      </c>
      <c r="Y2482">
        <f t="shared" si="120"/>
        <v>1696.4600329384882</v>
      </c>
    </row>
    <row r="2483" spans="1:25">
      <c r="A2483">
        <v>2021</v>
      </c>
      <c r="B2483" t="s">
        <v>25</v>
      </c>
      <c r="C2483">
        <v>25</v>
      </c>
      <c r="D2483" t="s">
        <v>61</v>
      </c>
      <c r="E2483">
        <v>33</v>
      </c>
      <c r="F2483">
        <v>2</v>
      </c>
      <c r="G2483" t="s">
        <v>89</v>
      </c>
      <c r="H2483" t="s">
        <v>31</v>
      </c>
      <c r="I2483" t="str">
        <f>VLOOKUP(H2483,[2]CODE_SHEET!$A$2:$G$152,3,FALSE)</f>
        <v>Agaricia</v>
      </c>
      <c r="J2483" t="str">
        <f>VLOOKUP(H2483,[2]CODE_SHEET!$A$2:$G$152,4,FALSE)</f>
        <v>agaricites</v>
      </c>
      <c r="K2483" s="17">
        <v>9</v>
      </c>
      <c r="L2483" s="17">
        <v>4</v>
      </c>
      <c r="M2483" s="17">
        <v>3</v>
      </c>
      <c r="N2483">
        <f t="shared" si="118"/>
        <v>61.261056745000964</v>
      </c>
      <c r="O2483" s="17">
        <v>10</v>
      </c>
      <c r="P2483" t="s">
        <v>29</v>
      </c>
      <c r="Q2483" t="s">
        <v>30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f t="shared" si="119"/>
        <v>0</v>
      </c>
      <c r="Y2483">
        <f t="shared" si="120"/>
        <v>61.261056745000964</v>
      </c>
    </row>
    <row r="2484" spans="1:25">
      <c r="A2484">
        <v>2021</v>
      </c>
      <c r="B2484" t="s">
        <v>25</v>
      </c>
      <c r="C2484">
        <v>25</v>
      </c>
      <c r="D2484" t="s">
        <v>61</v>
      </c>
      <c r="E2484">
        <v>33</v>
      </c>
      <c r="F2484">
        <v>2</v>
      </c>
      <c r="G2484" t="s">
        <v>89</v>
      </c>
      <c r="H2484" t="s">
        <v>33</v>
      </c>
      <c r="I2484" t="str">
        <f>VLOOKUP(H2484,[2]CODE_SHEET!$A$2:$G$152,3,FALSE)</f>
        <v>Orbicella</v>
      </c>
      <c r="J2484" t="str">
        <f>VLOOKUP(H2484,[2]CODE_SHEET!$A$2:$G$152,4,FALSE)</f>
        <v>annularis</v>
      </c>
      <c r="K2484" s="17">
        <v>22</v>
      </c>
      <c r="L2484" s="17">
        <v>7</v>
      </c>
      <c r="M2484" s="17">
        <v>2</v>
      </c>
      <c r="N2484">
        <f t="shared" si="118"/>
        <v>91.10618695410399</v>
      </c>
      <c r="O2484" s="17">
        <v>10</v>
      </c>
      <c r="P2484" t="s">
        <v>29</v>
      </c>
      <c r="Q2484" t="s">
        <v>30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f t="shared" si="119"/>
        <v>0</v>
      </c>
      <c r="Y2484">
        <f t="shared" si="120"/>
        <v>91.10618695410399</v>
      </c>
    </row>
    <row r="2485" spans="1:25">
      <c r="A2485">
        <v>2021</v>
      </c>
      <c r="B2485" t="s">
        <v>25</v>
      </c>
      <c r="C2485">
        <v>25</v>
      </c>
      <c r="D2485" t="s">
        <v>61</v>
      </c>
      <c r="E2485">
        <v>33</v>
      </c>
      <c r="F2485">
        <v>2</v>
      </c>
      <c r="G2485" t="s">
        <v>89</v>
      </c>
      <c r="H2485" t="s">
        <v>33</v>
      </c>
      <c r="I2485" t="str">
        <f>VLOOKUP(H2485,[2]CODE_SHEET!$A$2:$G$152,3,FALSE)</f>
        <v>Orbicella</v>
      </c>
      <c r="J2485" t="str">
        <f>VLOOKUP(H2485,[2]CODE_SHEET!$A$2:$G$152,4,FALSE)</f>
        <v>annularis</v>
      </c>
      <c r="K2485" s="17">
        <v>20</v>
      </c>
      <c r="L2485" s="17">
        <v>14</v>
      </c>
      <c r="M2485" s="17">
        <v>16</v>
      </c>
      <c r="N2485">
        <f t="shared" si="118"/>
        <v>854.51320177642378</v>
      </c>
      <c r="O2485" s="17">
        <v>10</v>
      </c>
      <c r="P2485" t="s">
        <v>29</v>
      </c>
      <c r="Q2485" t="s">
        <v>30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f t="shared" si="119"/>
        <v>0</v>
      </c>
      <c r="Y2485">
        <f t="shared" si="120"/>
        <v>854.51320177642378</v>
      </c>
    </row>
    <row r="2486" spans="1:25">
      <c r="A2486">
        <v>2021</v>
      </c>
      <c r="B2486" t="s">
        <v>25</v>
      </c>
      <c r="C2486">
        <v>25</v>
      </c>
      <c r="D2486" t="s">
        <v>61</v>
      </c>
      <c r="E2486">
        <v>33</v>
      </c>
      <c r="F2486">
        <v>2</v>
      </c>
      <c r="G2486" t="s">
        <v>89</v>
      </c>
      <c r="H2486" t="s">
        <v>33</v>
      </c>
      <c r="I2486" t="str">
        <f>VLOOKUP(H2486,[2]CODE_SHEET!$A$2:$G$152,3,FALSE)</f>
        <v>Orbicella</v>
      </c>
      <c r="J2486" t="str">
        <f>VLOOKUP(H2486,[2]CODE_SHEET!$A$2:$G$152,4,FALSE)</f>
        <v>annularis</v>
      </c>
      <c r="K2486" s="17">
        <v>24</v>
      </c>
      <c r="L2486" s="17">
        <v>12</v>
      </c>
      <c r="M2486" s="17">
        <v>12</v>
      </c>
      <c r="N2486">
        <f t="shared" si="118"/>
        <v>678.58401317539528</v>
      </c>
      <c r="O2486" s="17">
        <v>10</v>
      </c>
      <c r="P2486" t="s">
        <v>29</v>
      </c>
      <c r="Q2486" t="s">
        <v>30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f t="shared" si="119"/>
        <v>0</v>
      </c>
      <c r="Y2486">
        <f t="shared" si="120"/>
        <v>678.58401317539528</v>
      </c>
    </row>
    <row r="2487" spans="1:25">
      <c r="A2487">
        <v>2021</v>
      </c>
      <c r="B2487" t="s">
        <v>25</v>
      </c>
      <c r="C2487">
        <v>25</v>
      </c>
      <c r="D2487" t="s">
        <v>61</v>
      </c>
      <c r="E2487">
        <v>33</v>
      </c>
      <c r="F2487">
        <v>2</v>
      </c>
      <c r="G2487" t="s">
        <v>89</v>
      </c>
      <c r="H2487" t="s">
        <v>33</v>
      </c>
      <c r="I2487" t="str">
        <f>VLOOKUP(H2487,[2]CODE_SHEET!$A$2:$G$152,3,FALSE)</f>
        <v>Orbicella</v>
      </c>
      <c r="J2487" t="str">
        <f>VLOOKUP(H2487,[2]CODE_SHEET!$A$2:$G$152,4,FALSE)</f>
        <v>annularis</v>
      </c>
      <c r="K2487" s="17">
        <v>7</v>
      </c>
      <c r="L2487" s="17">
        <v>7</v>
      </c>
      <c r="M2487" s="17">
        <v>9</v>
      </c>
      <c r="N2487">
        <f t="shared" si="118"/>
        <v>197.92033717615698</v>
      </c>
      <c r="O2487" s="17">
        <v>10</v>
      </c>
      <c r="P2487" t="s">
        <v>29</v>
      </c>
      <c r="Q2487" t="s">
        <v>30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f t="shared" si="119"/>
        <v>0</v>
      </c>
      <c r="Y2487">
        <f t="shared" si="120"/>
        <v>197.92033717615698</v>
      </c>
    </row>
    <row r="2488" spans="1:25">
      <c r="A2488">
        <v>2021</v>
      </c>
      <c r="B2488" t="s">
        <v>25</v>
      </c>
      <c r="C2488">
        <v>25</v>
      </c>
      <c r="D2488" t="s">
        <v>61</v>
      </c>
      <c r="E2488">
        <v>33</v>
      </c>
      <c r="F2488">
        <v>2</v>
      </c>
      <c r="G2488" t="s">
        <v>89</v>
      </c>
      <c r="H2488" t="s">
        <v>33</v>
      </c>
      <c r="I2488" t="str">
        <f>VLOOKUP(H2488,[2]CODE_SHEET!$A$2:$G$152,3,FALSE)</f>
        <v>Orbicella</v>
      </c>
      <c r="J2488" t="str">
        <f>VLOOKUP(H2488,[2]CODE_SHEET!$A$2:$G$152,4,FALSE)</f>
        <v>annularis</v>
      </c>
      <c r="K2488" s="17">
        <v>26</v>
      </c>
      <c r="L2488" s="17">
        <v>17</v>
      </c>
      <c r="M2488" s="17">
        <v>17</v>
      </c>
      <c r="N2488">
        <f t="shared" si="118"/>
        <v>1148.2521148870694</v>
      </c>
      <c r="O2488" s="17">
        <v>10</v>
      </c>
      <c r="P2488" t="s">
        <v>29</v>
      </c>
      <c r="Q2488" t="s">
        <v>30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f t="shared" si="119"/>
        <v>0</v>
      </c>
      <c r="Y2488">
        <f t="shared" si="120"/>
        <v>1148.2521148870694</v>
      </c>
    </row>
    <row r="2489" spans="1:25">
      <c r="A2489">
        <v>2021</v>
      </c>
      <c r="B2489" t="s">
        <v>25</v>
      </c>
      <c r="C2489">
        <v>25</v>
      </c>
      <c r="D2489" t="s">
        <v>61</v>
      </c>
      <c r="E2489">
        <v>33</v>
      </c>
      <c r="F2489">
        <v>2</v>
      </c>
      <c r="G2489" t="s">
        <v>89</v>
      </c>
      <c r="H2489" t="s">
        <v>33</v>
      </c>
      <c r="I2489" t="str">
        <f>VLOOKUP(H2489,[2]CODE_SHEET!$A$2:$G$152,3,FALSE)</f>
        <v>Orbicella</v>
      </c>
      <c r="J2489" t="str">
        <f>VLOOKUP(H2489,[2]CODE_SHEET!$A$2:$G$152,4,FALSE)</f>
        <v>annularis</v>
      </c>
      <c r="K2489" s="17">
        <v>22</v>
      </c>
      <c r="L2489" s="17">
        <v>15</v>
      </c>
      <c r="M2489" s="17">
        <v>13</v>
      </c>
      <c r="N2489">
        <f t="shared" si="118"/>
        <v>755.55303318834513</v>
      </c>
      <c r="O2489" s="17">
        <v>10</v>
      </c>
      <c r="P2489" t="s">
        <v>29</v>
      </c>
      <c r="Q2489" t="s">
        <v>30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f t="shared" si="119"/>
        <v>0</v>
      </c>
      <c r="Y2489">
        <f t="shared" si="120"/>
        <v>755.55303318834513</v>
      </c>
    </row>
    <row r="2490" spans="1:25">
      <c r="A2490">
        <v>2021</v>
      </c>
      <c r="B2490" t="s">
        <v>25</v>
      </c>
      <c r="C2490">
        <v>25</v>
      </c>
      <c r="D2490" t="s">
        <v>61</v>
      </c>
      <c r="E2490">
        <v>33</v>
      </c>
      <c r="F2490">
        <v>2</v>
      </c>
      <c r="G2490" t="s">
        <v>89</v>
      </c>
      <c r="H2490" t="s">
        <v>31</v>
      </c>
      <c r="I2490" t="str">
        <f>VLOOKUP(H2490,[2]CODE_SHEET!$A$2:$G$152,3,FALSE)</f>
        <v>Agaricia</v>
      </c>
      <c r="J2490" t="str">
        <f>VLOOKUP(H2490,[2]CODE_SHEET!$A$2:$G$152,4,FALSE)</f>
        <v>agaricites</v>
      </c>
      <c r="K2490" s="17">
        <v>14</v>
      </c>
      <c r="L2490" s="17">
        <v>11</v>
      </c>
      <c r="M2490" s="17">
        <v>9</v>
      </c>
      <c r="N2490">
        <f t="shared" si="118"/>
        <v>353.42917352885172</v>
      </c>
      <c r="O2490" s="17">
        <v>10</v>
      </c>
      <c r="P2490" t="s">
        <v>29</v>
      </c>
      <c r="Q2490" t="s">
        <v>30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5</v>
      </c>
      <c r="X2490">
        <f t="shared" si="119"/>
        <v>17.671458676442587</v>
      </c>
      <c r="Y2490">
        <f t="shared" si="120"/>
        <v>335.75771485240915</v>
      </c>
    </row>
    <row r="2491" spans="1:25">
      <c r="A2491">
        <v>2021</v>
      </c>
      <c r="B2491" t="s">
        <v>25</v>
      </c>
      <c r="C2491">
        <v>25</v>
      </c>
      <c r="D2491" t="s">
        <v>61</v>
      </c>
      <c r="E2491">
        <v>33</v>
      </c>
      <c r="F2491">
        <v>2</v>
      </c>
      <c r="G2491" t="s">
        <v>89</v>
      </c>
      <c r="H2491" t="s">
        <v>38</v>
      </c>
      <c r="I2491" t="str">
        <f>VLOOKUP(H2491,[2]CODE_SHEET!$A$2:$G$152,3,FALSE)</f>
        <v>Orbicella</v>
      </c>
      <c r="J2491" t="str">
        <f>VLOOKUP(H2491,[2]CODE_SHEET!$A$2:$G$152,4,FALSE)</f>
        <v>faveolata</v>
      </c>
      <c r="K2491" s="17">
        <v>60</v>
      </c>
      <c r="L2491" s="17">
        <v>50</v>
      </c>
      <c r="M2491" s="17">
        <v>31</v>
      </c>
      <c r="N2491">
        <f t="shared" si="118"/>
        <v>5356.4154743705967</v>
      </c>
      <c r="O2491" s="17">
        <v>10</v>
      </c>
      <c r="P2491" t="s">
        <v>29</v>
      </c>
      <c r="Q2491" t="s">
        <v>30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f t="shared" si="119"/>
        <v>0</v>
      </c>
      <c r="Y2491">
        <f t="shared" si="120"/>
        <v>5356.4154743705967</v>
      </c>
    </row>
    <row r="2492" spans="1:25">
      <c r="A2492">
        <v>2021</v>
      </c>
      <c r="B2492" t="s">
        <v>25</v>
      </c>
      <c r="C2492">
        <v>25</v>
      </c>
      <c r="D2492" t="s">
        <v>61</v>
      </c>
      <c r="E2492">
        <v>33</v>
      </c>
      <c r="F2492">
        <v>2</v>
      </c>
      <c r="G2492" t="s">
        <v>89</v>
      </c>
      <c r="H2492" t="s">
        <v>38</v>
      </c>
      <c r="I2492" t="str">
        <f>VLOOKUP(H2492,[2]CODE_SHEET!$A$2:$G$152,3,FALSE)</f>
        <v>Orbicella</v>
      </c>
      <c r="J2492" t="str">
        <f>VLOOKUP(H2492,[2]CODE_SHEET!$A$2:$G$152,4,FALSE)</f>
        <v>faveolata</v>
      </c>
      <c r="K2492" s="17">
        <v>20</v>
      </c>
      <c r="L2492" s="17">
        <v>14</v>
      </c>
      <c r="M2492" s="17">
        <v>5</v>
      </c>
      <c r="N2492">
        <f t="shared" si="118"/>
        <v>267.03537555513242</v>
      </c>
      <c r="O2492" s="17">
        <v>10</v>
      </c>
      <c r="P2492" t="s">
        <v>29</v>
      </c>
      <c r="Q2492" t="s">
        <v>30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f t="shared" si="119"/>
        <v>0</v>
      </c>
      <c r="Y2492">
        <f t="shared" si="120"/>
        <v>267.03537555513242</v>
      </c>
    </row>
    <row r="2493" spans="1:25">
      <c r="A2493">
        <v>2021</v>
      </c>
      <c r="B2493" t="s">
        <v>25</v>
      </c>
      <c r="C2493">
        <v>25</v>
      </c>
      <c r="D2493" t="s">
        <v>61</v>
      </c>
      <c r="E2493">
        <v>33</v>
      </c>
      <c r="F2493">
        <v>2</v>
      </c>
      <c r="G2493" t="s">
        <v>89</v>
      </c>
      <c r="H2493" t="s">
        <v>34</v>
      </c>
      <c r="I2493" t="str">
        <f>VLOOKUP(H2493,[2]CODE_SHEET!$A$2:$G$152,3,FALSE)</f>
        <v>Porites</v>
      </c>
      <c r="J2493" t="str">
        <f>VLOOKUP(H2493,[2]CODE_SHEET!$A$2:$G$152,4,FALSE)</f>
        <v>astreoides</v>
      </c>
      <c r="K2493" s="17">
        <v>11</v>
      </c>
      <c r="L2493" s="17">
        <v>11</v>
      </c>
      <c r="M2493" s="17">
        <v>3</v>
      </c>
      <c r="N2493">
        <f t="shared" si="118"/>
        <v>103.67255756846316</v>
      </c>
      <c r="O2493" s="17">
        <v>10</v>
      </c>
      <c r="P2493" t="s">
        <v>29</v>
      </c>
      <c r="Q2493" t="s">
        <v>30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f t="shared" si="119"/>
        <v>0</v>
      </c>
      <c r="Y2493">
        <f t="shared" si="120"/>
        <v>103.67255756846316</v>
      </c>
    </row>
    <row r="2494" spans="1:25">
      <c r="A2494">
        <v>2021</v>
      </c>
      <c r="B2494" t="s">
        <v>25</v>
      </c>
      <c r="C2494">
        <v>25</v>
      </c>
      <c r="D2494" t="s">
        <v>61</v>
      </c>
      <c r="E2494">
        <v>33</v>
      </c>
      <c r="F2494">
        <v>2</v>
      </c>
      <c r="G2494" t="s">
        <v>89</v>
      </c>
      <c r="H2494" t="s">
        <v>40</v>
      </c>
      <c r="I2494" t="str">
        <f>VLOOKUP(H2494,[2]CODE_SHEET!$A$2:$G$152,3,FALSE)</f>
        <v>Siderastrea</v>
      </c>
      <c r="J2494" t="str">
        <f>VLOOKUP(H2494,[2]CODE_SHEET!$A$2:$G$152,4,FALSE)</f>
        <v>siderea</v>
      </c>
      <c r="K2494" s="17">
        <v>14</v>
      </c>
      <c r="L2494" s="17">
        <v>11</v>
      </c>
      <c r="M2494" s="17">
        <v>2</v>
      </c>
      <c r="N2494">
        <f t="shared" si="118"/>
        <v>78.539816339744817</v>
      </c>
      <c r="O2494" s="17">
        <v>10</v>
      </c>
      <c r="P2494" t="s">
        <v>29</v>
      </c>
      <c r="Q2494" t="s">
        <v>30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f t="shared" si="119"/>
        <v>0</v>
      </c>
      <c r="Y2494">
        <f t="shared" si="120"/>
        <v>78.539816339744817</v>
      </c>
    </row>
    <row r="2495" spans="1:25">
      <c r="A2495">
        <v>2021</v>
      </c>
      <c r="B2495" t="s">
        <v>25</v>
      </c>
      <c r="C2495">
        <v>25</v>
      </c>
      <c r="D2495" t="s">
        <v>61</v>
      </c>
      <c r="E2495">
        <v>33</v>
      </c>
      <c r="F2495">
        <v>2</v>
      </c>
      <c r="G2495" t="s">
        <v>89</v>
      </c>
      <c r="H2495" t="s">
        <v>40</v>
      </c>
      <c r="I2495" t="str">
        <f>VLOOKUP(H2495,[2]CODE_SHEET!$A$2:$G$152,3,FALSE)</f>
        <v>Siderastrea</v>
      </c>
      <c r="J2495" t="str">
        <f>VLOOKUP(H2495,[2]CODE_SHEET!$A$2:$G$152,4,FALSE)</f>
        <v>siderea</v>
      </c>
      <c r="K2495" s="17">
        <v>30</v>
      </c>
      <c r="L2495" s="17">
        <v>17</v>
      </c>
      <c r="M2495" s="17">
        <v>11</v>
      </c>
      <c r="N2495">
        <f t="shared" si="118"/>
        <v>812.10170095296144</v>
      </c>
      <c r="O2495" s="17">
        <v>10</v>
      </c>
      <c r="P2495" t="s">
        <v>29</v>
      </c>
      <c r="Q2495" t="s">
        <v>30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f t="shared" si="119"/>
        <v>0</v>
      </c>
      <c r="Y2495">
        <f t="shared" si="120"/>
        <v>812.10170095296144</v>
      </c>
    </row>
    <row r="2496" spans="1:25">
      <c r="A2496">
        <v>2021</v>
      </c>
      <c r="B2496" t="s">
        <v>25</v>
      </c>
      <c r="C2496">
        <v>25</v>
      </c>
      <c r="D2496" t="s">
        <v>61</v>
      </c>
      <c r="E2496">
        <v>33</v>
      </c>
      <c r="F2496">
        <v>2</v>
      </c>
      <c r="G2496" t="s">
        <v>89</v>
      </c>
      <c r="H2496" t="s">
        <v>31</v>
      </c>
      <c r="I2496" t="str">
        <f>VLOOKUP(H2496,[2]CODE_SHEET!$A$2:$G$152,3,FALSE)</f>
        <v>Agaricia</v>
      </c>
      <c r="J2496" t="str">
        <f>VLOOKUP(H2496,[2]CODE_SHEET!$A$2:$G$152,4,FALSE)</f>
        <v>agaricites</v>
      </c>
      <c r="K2496" s="17">
        <v>12</v>
      </c>
      <c r="L2496" s="17">
        <v>7</v>
      </c>
      <c r="M2496" s="17">
        <v>8</v>
      </c>
      <c r="N2496">
        <f t="shared" si="118"/>
        <v>238.76104167282426</v>
      </c>
      <c r="O2496" s="17">
        <v>10</v>
      </c>
      <c r="P2496" t="s">
        <v>29</v>
      </c>
      <c r="Q2496" t="s">
        <v>30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f t="shared" si="119"/>
        <v>0</v>
      </c>
      <c r="Y2496">
        <f t="shared" si="120"/>
        <v>238.76104167282426</v>
      </c>
    </row>
    <row r="2497" spans="1:25">
      <c r="A2497">
        <v>2021</v>
      </c>
      <c r="B2497" t="s">
        <v>25</v>
      </c>
      <c r="C2497">
        <v>25</v>
      </c>
      <c r="D2497" t="s">
        <v>61</v>
      </c>
      <c r="E2497">
        <v>33</v>
      </c>
      <c r="F2497">
        <v>2</v>
      </c>
      <c r="G2497" t="s">
        <v>89</v>
      </c>
      <c r="H2497" t="s">
        <v>40</v>
      </c>
      <c r="I2497" t="str">
        <f>VLOOKUP(H2497,[2]CODE_SHEET!$A$2:$G$152,3,FALSE)</f>
        <v>Siderastrea</v>
      </c>
      <c r="J2497" t="str">
        <f>VLOOKUP(H2497,[2]CODE_SHEET!$A$2:$G$152,4,FALSE)</f>
        <v>siderea</v>
      </c>
      <c r="K2497" s="17">
        <v>60</v>
      </c>
      <c r="L2497" s="17">
        <v>17</v>
      </c>
      <c r="M2497" s="17">
        <v>15</v>
      </c>
      <c r="N2497">
        <f t="shared" si="118"/>
        <v>1814.2697574481056</v>
      </c>
      <c r="O2497" s="17">
        <v>10</v>
      </c>
      <c r="P2497" t="s">
        <v>29</v>
      </c>
      <c r="Q2497" t="s">
        <v>30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f t="shared" si="119"/>
        <v>0</v>
      </c>
      <c r="Y2497">
        <f t="shared" si="120"/>
        <v>1814.2697574481056</v>
      </c>
    </row>
    <row r="2498" spans="1:25">
      <c r="A2498">
        <v>2021</v>
      </c>
      <c r="B2498" t="s">
        <v>25</v>
      </c>
      <c r="C2498">
        <v>25</v>
      </c>
      <c r="D2498" t="s">
        <v>61</v>
      </c>
      <c r="E2498">
        <v>33</v>
      </c>
      <c r="F2498">
        <v>2</v>
      </c>
      <c r="G2498" t="s">
        <v>89</v>
      </c>
      <c r="H2498" t="s">
        <v>39</v>
      </c>
      <c r="I2498" t="str">
        <f>VLOOKUP(H2498,[2]CODE_SHEET!$A$2:$G$152,3,FALSE)</f>
        <v>Pseudodiploria</v>
      </c>
      <c r="J2498" t="str">
        <f>VLOOKUP(H2498,[2]CODE_SHEET!$A$2:$G$152,4,FALSE)</f>
        <v>strigosa</v>
      </c>
      <c r="K2498" s="17">
        <v>48</v>
      </c>
      <c r="L2498" s="17">
        <v>36</v>
      </c>
      <c r="M2498" s="17">
        <v>7</v>
      </c>
      <c r="N2498">
        <f t="shared" si="118"/>
        <v>923.62824015539923</v>
      </c>
      <c r="O2498" s="17">
        <v>10</v>
      </c>
      <c r="P2498" t="s">
        <v>29</v>
      </c>
      <c r="Q2498" t="s">
        <v>30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f t="shared" si="119"/>
        <v>0</v>
      </c>
      <c r="Y2498">
        <f t="shared" si="120"/>
        <v>923.62824015539923</v>
      </c>
    </row>
    <row r="2499" spans="1:25">
      <c r="A2499">
        <v>2021</v>
      </c>
      <c r="B2499" t="s">
        <v>25</v>
      </c>
      <c r="C2499">
        <v>25</v>
      </c>
      <c r="D2499" t="s">
        <v>61</v>
      </c>
      <c r="E2499">
        <v>33</v>
      </c>
      <c r="F2499">
        <v>2</v>
      </c>
      <c r="G2499" t="s">
        <v>89</v>
      </c>
      <c r="H2499" t="s">
        <v>39</v>
      </c>
      <c r="I2499" t="str">
        <f>VLOOKUP(H2499,[2]CODE_SHEET!$A$2:$G$152,3,FALSE)</f>
        <v>Pseudodiploria</v>
      </c>
      <c r="J2499" t="str">
        <f>VLOOKUP(H2499,[2]CODE_SHEET!$A$2:$G$152,4,FALSE)</f>
        <v>strigosa</v>
      </c>
      <c r="K2499" s="17">
        <v>40</v>
      </c>
      <c r="L2499" s="17">
        <v>45</v>
      </c>
      <c r="M2499" s="17">
        <v>11</v>
      </c>
      <c r="N2499">
        <f t="shared" si="118"/>
        <v>1468.6945655532284</v>
      </c>
      <c r="O2499" s="17">
        <v>10</v>
      </c>
      <c r="P2499" t="s">
        <v>29</v>
      </c>
      <c r="Q2499" t="s">
        <v>30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f t="shared" si="119"/>
        <v>0</v>
      </c>
      <c r="Y2499">
        <f t="shared" si="120"/>
        <v>1468.6945655532284</v>
      </c>
    </row>
    <row r="2500" spans="1:25">
      <c r="A2500">
        <v>2021</v>
      </c>
      <c r="B2500" t="s">
        <v>25</v>
      </c>
      <c r="C2500">
        <v>25</v>
      </c>
      <c r="D2500" t="s">
        <v>61</v>
      </c>
      <c r="E2500">
        <v>33</v>
      </c>
      <c r="F2500">
        <v>2</v>
      </c>
      <c r="G2500" t="s">
        <v>89</v>
      </c>
      <c r="H2500" t="s">
        <v>38</v>
      </c>
      <c r="I2500" t="str">
        <f>VLOOKUP(H2500,[2]CODE_SHEET!$A$2:$G$152,3,FALSE)</f>
        <v>Orbicella</v>
      </c>
      <c r="J2500" t="str">
        <f>VLOOKUP(H2500,[2]CODE_SHEET!$A$2:$G$152,4,FALSE)</f>
        <v>faveolata</v>
      </c>
      <c r="K2500" s="17">
        <v>19</v>
      </c>
      <c r="L2500" s="17">
        <v>17</v>
      </c>
      <c r="M2500" s="17">
        <v>7</v>
      </c>
      <c r="N2500">
        <f t="shared" si="118"/>
        <v>395.84067435231395</v>
      </c>
      <c r="O2500" s="17">
        <v>10</v>
      </c>
      <c r="P2500" t="s">
        <v>29</v>
      </c>
      <c r="Q2500" t="s">
        <v>30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f t="shared" si="119"/>
        <v>0</v>
      </c>
      <c r="Y2500">
        <f t="shared" si="120"/>
        <v>395.84067435231395</v>
      </c>
    </row>
    <row r="2501" spans="1:25">
      <c r="A2501">
        <v>2021</v>
      </c>
      <c r="B2501" t="s">
        <v>25</v>
      </c>
      <c r="C2501">
        <v>25</v>
      </c>
      <c r="D2501" t="s">
        <v>61</v>
      </c>
      <c r="E2501">
        <v>33</v>
      </c>
      <c r="F2501">
        <v>2</v>
      </c>
      <c r="G2501" t="s">
        <v>89</v>
      </c>
      <c r="H2501" t="s">
        <v>31</v>
      </c>
      <c r="I2501" t="str">
        <f>VLOOKUP(H2501,[2]CODE_SHEET!$A$2:$G$152,3,FALSE)</f>
        <v>Agaricia</v>
      </c>
      <c r="J2501" t="str">
        <f>VLOOKUP(H2501,[2]CODE_SHEET!$A$2:$G$152,4,FALSE)</f>
        <v>agaricites</v>
      </c>
      <c r="K2501" s="17">
        <v>7</v>
      </c>
      <c r="L2501" s="17">
        <v>5</v>
      </c>
      <c r="M2501" s="17">
        <v>4</v>
      </c>
      <c r="N2501">
        <f t="shared" si="118"/>
        <v>75.398223686155035</v>
      </c>
      <c r="O2501" s="17">
        <v>10</v>
      </c>
      <c r="P2501" t="s">
        <v>29</v>
      </c>
      <c r="Q2501" t="s">
        <v>30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f t="shared" si="119"/>
        <v>0</v>
      </c>
      <c r="Y2501">
        <f t="shared" si="120"/>
        <v>75.398223686155035</v>
      </c>
    </row>
    <row r="2502" spans="1:25">
      <c r="A2502">
        <v>2021</v>
      </c>
      <c r="B2502" t="s">
        <v>25</v>
      </c>
      <c r="C2502">
        <v>25</v>
      </c>
      <c r="D2502" t="s">
        <v>61</v>
      </c>
      <c r="E2502">
        <v>33</v>
      </c>
      <c r="F2502">
        <v>2</v>
      </c>
      <c r="G2502" t="s">
        <v>89</v>
      </c>
      <c r="H2502" t="s">
        <v>34</v>
      </c>
      <c r="I2502" t="str">
        <f>VLOOKUP(H2502,[2]CODE_SHEET!$A$2:$G$152,3,FALSE)</f>
        <v>Porites</v>
      </c>
      <c r="J2502" t="str">
        <f>VLOOKUP(H2502,[2]CODE_SHEET!$A$2:$G$152,4,FALSE)</f>
        <v>astreoides</v>
      </c>
      <c r="K2502" s="17">
        <v>10</v>
      </c>
      <c r="L2502" s="17">
        <v>8</v>
      </c>
      <c r="M2502" s="17">
        <v>5</v>
      </c>
      <c r="N2502">
        <f t="shared" si="118"/>
        <v>141.37166941154069</v>
      </c>
      <c r="O2502" s="17">
        <v>10</v>
      </c>
      <c r="P2502" t="s">
        <v>29</v>
      </c>
      <c r="Q2502" t="s">
        <v>30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f t="shared" si="119"/>
        <v>0</v>
      </c>
      <c r="Y2502">
        <f t="shared" si="120"/>
        <v>141.37166941154069</v>
      </c>
    </row>
    <row r="2503" spans="1:25">
      <c r="A2503">
        <v>2021</v>
      </c>
      <c r="B2503" t="s">
        <v>25</v>
      </c>
      <c r="C2503">
        <v>25</v>
      </c>
      <c r="D2503" t="s">
        <v>61</v>
      </c>
      <c r="E2503">
        <v>33</v>
      </c>
      <c r="F2503">
        <v>2</v>
      </c>
      <c r="G2503" t="s">
        <v>89</v>
      </c>
      <c r="H2503" t="s">
        <v>31</v>
      </c>
      <c r="I2503" t="str">
        <f>VLOOKUP(H2503,[2]CODE_SHEET!$A$2:$G$152,3,FALSE)</f>
        <v>Agaricia</v>
      </c>
      <c r="J2503" t="str">
        <f>VLOOKUP(H2503,[2]CODE_SHEET!$A$2:$G$152,4,FALSE)</f>
        <v>agaricites</v>
      </c>
      <c r="K2503" s="17">
        <v>11</v>
      </c>
      <c r="L2503" s="17">
        <v>8</v>
      </c>
      <c r="M2503" s="17">
        <v>6</v>
      </c>
      <c r="N2503">
        <f t="shared" si="118"/>
        <v>179.0707812546182</v>
      </c>
      <c r="O2503" s="17">
        <v>10</v>
      </c>
      <c r="P2503" t="s">
        <v>29</v>
      </c>
      <c r="Q2503" t="s">
        <v>30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f t="shared" si="119"/>
        <v>0</v>
      </c>
      <c r="Y2503">
        <f t="shared" si="120"/>
        <v>179.0707812546182</v>
      </c>
    </row>
    <row r="2504" spans="1:25">
      <c r="A2504">
        <v>2021</v>
      </c>
      <c r="B2504" t="s">
        <v>25</v>
      </c>
      <c r="C2504">
        <v>25</v>
      </c>
      <c r="D2504" t="s">
        <v>61</v>
      </c>
      <c r="E2504">
        <v>33</v>
      </c>
      <c r="F2504">
        <v>2</v>
      </c>
      <c r="G2504" t="s">
        <v>89</v>
      </c>
      <c r="H2504" t="s">
        <v>38</v>
      </c>
      <c r="I2504" t="str">
        <f>VLOOKUP(H2504,[2]CODE_SHEET!$A$2:$G$152,3,FALSE)</f>
        <v>Orbicella</v>
      </c>
      <c r="J2504" t="str">
        <f>VLOOKUP(H2504,[2]CODE_SHEET!$A$2:$G$152,4,FALSE)</f>
        <v>faveolata</v>
      </c>
      <c r="K2504" s="17">
        <v>40</v>
      </c>
      <c r="L2504" s="17">
        <v>23</v>
      </c>
      <c r="M2504" s="17">
        <v>8</v>
      </c>
      <c r="N2504">
        <f t="shared" ref="N2504:N2567" si="121">PI()*(K2504/2)*M2504+PI()*(L2504/2)*M2504</f>
        <v>791.68134870462791</v>
      </c>
      <c r="O2504" s="17">
        <v>10</v>
      </c>
      <c r="P2504" t="s">
        <v>29</v>
      </c>
      <c r="Q2504" t="s">
        <v>30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f t="shared" ref="X2504:X2567" si="122">SUM(U2504:W2504)/100*N2504</f>
        <v>0</v>
      </c>
      <c r="Y2504">
        <f t="shared" ref="Y2504:Y2567" si="123">N2504-X2504</f>
        <v>791.68134870462791</v>
      </c>
    </row>
    <row r="2505" spans="1:25">
      <c r="A2505">
        <v>2021</v>
      </c>
      <c r="B2505" t="s">
        <v>25</v>
      </c>
      <c r="C2505">
        <v>25</v>
      </c>
      <c r="D2505" t="s">
        <v>61</v>
      </c>
      <c r="E2505">
        <v>33</v>
      </c>
      <c r="F2505">
        <v>2</v>
      </c>
      <c r="G2505" t="s">
        <v>89</v>
      </c>
      <c r="H2505" t="s">
        <v>38</v>
      </c>
      <c r="I2505" t="str">
        <f>VLOOKUP(H2505,[2]CODE_SHEET!$A$2:$G$152,3,FALSE)</f>
        <v>Orbicella</v>
      </c>
      <c r="J2505" t="str">
        <f>VLOOKUP(H2505,[2]CODE_SHEET!$A$2:$G$152,4,FALSE)</f>
        <v>faveolata</v>
      </c>
      <c r="K2505" s="17">
        <v>19</v>
      </c>
      <c r="L2505" s="17">
        <v>11</v>
      </c>
      <c r="M2505" s="17">
        <v>4</v>
      </c>
      <c r="N2505">
        <f t="shared" si="121"/>
        <v>188.49555921538757</v>
      </c>
      <c r="O2505" s="17">
        <v>10</v>
      </c>
      <c r="P2505" t="s">
        <v>29</v>
      </c>
      <c r="Q2505" t="s">
        <v>30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f t="shared" si="122"/>
        <v>0</v>
      </c>
      <c r="Y2505">
        <f t="shared" si="123"/>
        <v>188.49555921538757</v>
      </c>
    </row>
    <row r="2506" spans="1:25">
      <c r="A2506">
        <v>2021</v>
      </c>
      <c r="B2506" t="s">
        <v>25</v>
      </c>
      <c r="C2506">
        <v>25</v>
      </c>
      <c r="D2506" t="s">
        <v>61</v>
      </c>
      <c r="E2506">
        <v>33</v>
      </c>
      <c r="F2506">
        <v>2</v>
      </c>
      <c r="G2506" t="s">
        <v>89</v>
      </c>
      <c r="H2506" t="s">
        <v>38</v>
      </c>
      <c r="I2506" t="str">
        <f>VLOOKUP(H2506,[2]CODE_SHEET!$A$2:$G$152,3,FALSE)</f>
        <v>Orbicella</v>
      </c>
      <c r="J2506" t="str">
        <f>VLOOKUP(H2506,[2]CODE_SHEET!$A$2:$G$152,4,FALSE)</f>
        <v>faveolata</v>
      </c>
      <c r="K2506" s="17">
        <v>23</v>
      </c>
      <c r="L2506" s="17">
        <v>11</v>
      </c>
      <c r="M2506" s="17">
        <v>9</v>
      </c>
      <c r="N2506">
        <f t="shared" si="121"/>
        <v>480.66367599923831</v>
      </c>
      <c r="O2506" s="17">
        <v>10</v>
      </c>
      <c r="P2506" t="s">
        <v>29</v>
      </c>
      <c r="Q2506" t="s">
        <v>30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f t="shared" si="122"/>
        <v>0</v>
      </c>
      <c r="Y2506">
        <f t="shared" si="123"/>
        <v>480.66367599923831</v>
      </c>
    </row>
    <row r="2507" spans="1:25">
      <c r="A2507">
        <v>2021</v>
      </c>
      <c r="B2507" t="s">
        <v>25</v>
      </c>
      <c r="C2507">
        <v>25</v>
      </c>
      <c r="D2507" t="s">
        <v>61</v>
      </c>
      <c r="E2507">
        <v>33</v>
      </c>
      <c r="F2507">
        <v>2</v>
      </c>
      <c r="G2507" t="s">
        <v>89</v>
      </c>
      <c r="H2507" t="s">
        <v>72</v>
      </c>
      <c r="I2507" t="str">
        <f>VLOOKUP(H2507,[2]CODE_SHEET!$A$2:$G$152,3,FALSE)</f>
        <v>Acropora</v>
      </c>
      <c r="J2507" t="str">
        <f>VLOOKUP(H2507,[2]CODE_SHEET!$A$2:$G$152,4,FALSE)</f>
        <v>cervicornis</v>
      </c>
      <c r="K2507" s="17">
        <v>12</v>
      </c>
      <c r="L2507" s="17">
        <v>4</v>
      </c>
      <c r="M2507" s="17">
        <v>3</v>
      </c>
      <c r="N2507">
        <f t="shared" si="121"/>
        <v>75.398223686155035</v>
      </c>
      <c r="O2507" s="17">
        <v>10</v>
      </c>
      <c r="P2507" t="s">
        <v>29</v>
      </c>
      <c r="Q2507" t="s">
        <v>30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f t="shared" si="122"/>
        <v>0</v>
      </c>
      <c r="Y2507">
        <f t="shared" si="123"/>
        <v>75.398223686155035</v>
      </c>
    </row>
    <row r="2508" spans="1:25">
      <c r="A2508">
        <v>2021</v>
      </c>
      <c r="B2508" t="s">
        <v>25</v>
      </c>
      <c r="C2508">
        <v>25</v>
      </c>
      <c r="D2508" t="s">
        <v>61</v>
      </c>
      <c r="E2508">
        <v>33</v>
      </c>
      <c r="F2508">
        <v>2</v>
      </c>
      <c r="G2508" t="s">
        <v>89</v>
      </c>
      <c r="H2508" t="s">
        <v>31</v>
      </c>
      <c r="I2508" t="str">
        <f>VLOOKUP(H2508,[2]CODE_SHEET!$A$2:$G$152,3,FALSE)</f>
        <v>Agaricia</v>
      </c>
      <c r="J2508" t="str">
        <f>VLOOKUP(H2508,[2]CODE_SHEET!$A$2:$G$152,4,FALSE)</f>
        <v>agaricites</v>
      </c>
      <c r="K2508" s="17">
        <v>6</v>
      </c>
      <c r="L2508" s="17">
        <v>4</v>
      </c>
      <c r="M2508" s="17">
        <v>1</v>
      </c>
      <c r="N2508">
        <f t="shared" si="121"/>
        <v>15.707963267948966</v>
      </c>
      <c r="O2508" s="17">
        <v>10</v>
      </c>
      <c r="P2508" t="s">
        <v>29</v>
      </c>
      <c r="Q2508" t="s">
        <v>30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f t="shared" si="122"/>
        <v>0</v>
      </c>
      <c r="Y2508">
        <f t="shared" si="123"/>
        <v>15.707963267948966</v>
      </c>
    </row>
    <row r="2509" spans="1:25">
      <c r="A2509">
        <v>2021</v>
      </c>
      <c r="B2509" t="s">
        <v>25</v>
      </c>
      <c r="C2509">
        <v>25</v>
      </c>
      <c r="D2509" t="s">
        <v>61</v>
      </c>
      <c r="E2509">
        <v>33</v>
      </c>
      <c r="F2509">
        <v>2</v>
      </c>
      <c r="G2509" t="s">
        <v>89</v>
      </c>
      <c r="H2509" t="s">
        <v>31</v>
      </c>
      <c r="I2509" t="str">
        <f>VLOOKUP(H2509,[2]CODE_SHEET!$A$2:$G$152,3,FALSE)</f>
        <v>Agaricia</v>
      </c>
      <c r="J2509" t="str">
        <f>VLOOKUP(H2509,[2]CODE_SHEET!$A$2:$G$152,4,FALSE)</f>
        <v>agaricites</v>
      </c>
      <c r="K2509" s="17">
        <v>30</v>
      </c>
      <c r="L2509" s="17">
        <v>12</v>
      </c>
      <c r="M2509" s="17">
        <v>3</v>
      </c>
      <c r="N2509">
        <f t="shared" si="121"/>
        <v>197.92033717615695</v>
      </c>
      <c r="O2509" s="17">
        <v>10</v>
      </c>
      <c r="P2509" t="s">
        <v>29</v>
      </c>
      <c r="Q2509" t="s">
        <v>30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f t="shared" si="122"/>
        <v>0</v>
      </c>
      <c r="Y2509">
        <f t="shared" si="123"/>
        <v>197.92033717615695</v>
      </c>
    </row>
    <row r="2510" spans="1:25">
      <c r="A2510">
        <v>2021</v>
      </c>
      <c r="B2510" t="s">
        <v>25</v>
      </c>
      <c r="C2510">
        <v>25</v>
      </c>
      <c r="D2510" t="s">
        <v>61</v>
      </c>
      <c r="E2510">
        <v>33</v>
      </c>
      <c r="F2510">
        <v>2</v>
      </c>
      <c r="G2510" t="s">
        <v>89</v>
      </c>
      <c r="H2510" t="s">
        <v>33</v>
      </c>
      <c r="I2510" t="str">
        <f>VLOOKUP(H2510,[2]CODE_SHEET!$A$2:$G$152,3,FALSE)</f>
        <v>Orbicella</v>
      </c>
      <c r="J2510" t="str">
        <f>VLOOKUP(H2510,[2]CODE_SHEET!$A$2:$G$152,4,FALSE)</f>
        <v>annularis</v>
      </c>
      <c r="K2510" s="17">
        <v>13</v>
      </c>
      <c r="L2510" s="17">
        <v>16</v>
      </c>
      <c r="M2510" s="17">
        <v>16</v>
      </c>
      <c r="N2510">
        <f t="shared" si="121"/>
        <v>728.84949563283203</v>
      </c>
      <c r="O2510" s="17">
        <v>10</v>
      </c>
      <c r="P2510" t="s">
        <v>29</v>
      </c>
      <c r="Q2510" t="s">
        <v>30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f t="shared" si="122"/>
        <v>0</v>
      </c>
      <c r="Y2510">
        <f t="shared" si="123"/>
        <v>728.84949563283203</v>
      </c>
    </row>
    <row r="2511" spans="1:25">
      <c r="A2511">
        <v>2021</v>
      </c>
      <c r="B2511" t="s">
        <v>25</v>
      </c>
      <c r="C2511">
        <v>25</v>
      </c>
      <c r="D2511" t="s">
        <v>61</v>
      </c>
      <c r="E2511">
        <v>33</v>
      </c>
      <c r="F2511">
        <v>2</v>
      </c>
      <c r="G2511" t="s">
        <v>89</v>
      </c>
      <c r="H2511" t="s">
        <v>33</v>
      </c>
      <c r="I2511" t="str">
        <f>VLOOKUP(H2511,[2]CODE_SHEET!$A$2:$G$152,3,FALSE)</f>
        <v>Orbicella</v>
      </c>
      <c r="J2511" t="str">
        <f>VLOOKUP(H2511,[2]CODE_SHEET!$A$2:$G$152,4,FALSE)</f>
        <v>annularis</v>
      </c>
      <c r="K2511" s="17">
        <v>13</v>
      </c>
      <c r="L2511" s="17">
        <v>15</v>
      </c>
      <c r="M2511" s="17">
        <v>16</v>
      </c>
      <c r="N2511">
        <f t="shared" si="121"/>
        <v>703.71675440411366</v>
      </c>
      <c r="O2511" s="17">
        <v>10</v>
      </c>
      <c r="P2511" t="s">
        <v>29</v>
      </c>
      <c r="Q2511" t="s">
        <v>30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f t="shared" si="122"/>
        <v>0</v>
      </c>
      <c r="Y2511">
        <f t="shared" si="123"/>
        <v>703.71675440411366</v>
      </c>
    </row>
    <row r="2512" spans="1:25">
      <c r="A2512">
        <v>2021</v>
      </c>
      <c r="B2512" t="s">
        <v>25</v>
      </c>
      <c r="C2512">
        <v>25</v>
      </c>
      <c r="D2512" t="s">
        <v>61</v>
      </c>
      <c r="E2512">
        <v>33</v>
      </c>
      <c r="F2512">
        <v>2</v>
      </c>
      <c r="G2512" t="s">
        <v>89</v>
      </c>
      <c r="H2512" t="s">
        <v>33</v>
      </c>
      <c r="I2512" t="str">
        <f>VLOOKUP(H2512,[2]CODE_SHEET!$A$2:$G$152,3,FALSE)</f>
        <v>Orbicella</v>
      </c>
      <c r="J2512" t="str">
        <f>VLOOKUP(H2512,[2]CODE_SHEET!$A$2:$G$152,4,FALSE)</f>
        <v>annularis</v>
      </c>
      <c r="K2512" s="17">
        <v>8</v>
      </c>
      <c r="L2512" s="17">
        <v>9</v>
      </c>
      <c r="M2512" s="17">
        <v>12</v>
      </c>
      <c r="N2512">
        <f t="shared" si="121"/>
        <v>320.44245066615889</v>
      </c>
      <c r="O2512" s="17">
        <v>10</v>
      </c>
      <c r="P2512" t="s">
        <v>29</v>
      </c>
      <c r="Q2512" t="s">
        <v>30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f t="shared" si="122"/>
        <v>0</v>
      </c>
      <c r="Y2512">
        <f t="shared" si="123"/>
        <v>320.44245066615889</v>
      </c>
    </row>
    <row r="2513" spans="1:25">
      <c r="A2513">
        <v>2021</v>
      </c>
      <c r="B2513" t="s">
        <v>25</v>
      </c>
      <c r="C2513">
        <v>25</v>
      </c>
      <c r="D2513" t="s">
        <v>61</v>
      </c>
      <c r="E2513">
        <v>33</v>
      </c>
      <c r="F2513">
        <v>2</v>
      </c>
      <c r="G2513" t="s">
        <v>89</v>
      </c>
      <c r="H2513" t="s">
        <v>34</v>
      </c>
      <c r="I2513" t="str">
        <f>VLOOKUP(H2513,[2]CODE_SHEET!$A$2:$G$152,3,FALSE)</f>
        <v>Porites</v>
      </c>
      <c r="J2513" t="str">
        <f>VLOOKUP(H2513,[2]CODE_SHEET!$A$2:$G$152,4,FALSE)</f>
        <v>astreoides</v>
      </c>
      <c r="K2513" s="17">
        <v>17</v>
      </c>
      <c r="L2513" s="17">
        <v>9</v>
      </c>
      <c r="M2513" s="17">
        <v>3</v>
      </c>
      <c r="N2513">
        <f t="shared" si="121"/>
        <v>122.52211349000194</v>
      </c>
      <c r="O2513" s="17">
        <v>10</v>
      </c>
      <c r="P2513" t="s">
        <v>29</v>
      </c>
      <c r="Q2513" t="s">
        <v>30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f t="shared" si="122"/>
        <v>0</v>
      </c>
      <c r="Y2513">
        <f t="shared" si="123"/>
        <v>122.52211349000194</v>
      </c>
    </row>
    <row r="2514" spans="1:25">
      <c r="A2514">
        <v>2021</v>
      </c>
      <c r="B2514" t="s">
        <v>25</v>
      </c>
      <c r="C2514">
        <v>25</v>
      </c>
      <c r="D2514" t="s">
        <v>61</v>
      </c>
      <c r="E2514">
        <v>33</v>
      </c>
      <c r="F2514">
        <v>2</v>
      </c>
      <c r="G2514" t="s">
        <v>89</v>
      </c>
      <c r="H2514" t="s">
        <v>39</v>
      </c>
      <c r="I2514" t="str">
        <f>VLOOKUP(H2514,[2]CODE_SHEET!$A$2:$G$152,3,FALSE)</f>
        <v>Pseudodiploria</v>
      </c>
      <c r="J2514" t="str">
        <f>VLOOKUP(H2514,[2]CODE_SHEET!$A$2:$G$152,4,FALSE)</f>
        <v>strigosa</v>
      </c>
      <c r="K2514" s="17">
        <v>30</v>
      </c>
      <c r="L2514" s="17">
        <v>27</v>
      </c>
      <c r="M2514" s="17">
        <v>25</v>
      </c>
      <c r="N2514">
        <f t="shared" si="121"/>
        <v>2238.3847656827274</v>
      </c>
      <c r="O2514" s="17">
        <v>10</v>
      </c>
      <c r="P2514" t="s">
        <v>29</v>
      </c>
      <c r="Q2514" t="s">
        <v>30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f t="shared" si="122"/>
        <v>0</v>
      </c>
      <c r="Y2514">
        <f t="shared" si="123"/>
        <v>2238.3847656827274</v>
      </c>
    </row>
    <row r="2515" spans="1:25">
      <c r="A2515">
        <v>2021</v>
      </c>
      <c r="B2515" t="s">
        <v>25</v>
      </c>
      <c r="C2515">
        <v>25</v>
      </c>
      <c r="D2515" t="s">
        <v>61</v>
      </c>
      <c r="E2515">
        <v>33</v>
      </c>
      <c r="F2515">
        <v>2</v>
      </c>
      <c r="G2515" t="s">
        <v>89</v>
      </c>
      <c r="H2515" t="s">
        <v>31</v>
      </c>
      <c r="I2515" t="str">
        <f>VLOOKUP(H2515,[2]CODE_SHEET!$A$2:$G$152,3,FALSE)</f>
        <v>Agaricia</v>
      </c>
      <c r="J2515" t="str">
        <f>VLOOKUP(H2515,[2]CODE_SHEET!$A$2:$G$152,4,FALSE)</f>
        <v>agaricites</v>
      </c>
      <c r="K2515" s="17">
        <v>7</v>
      </c>
      <c r="L2515" s="17">
        <v>7</v>
      </c>
      <c r="M2515" s="17">
        <v>1</v>
      </c>
      <c r="N2515">
        <f t="shared" si="121"/>
        <v>21.991148575128552</v>
      </c>
      <c r="O2515" s="17">
        <v>10</v>
      </c>
      <c r="P2515" t="s">
        <v>29</v>
      </c>
      <c r="Q2515" t="s">
        <v>30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f t="shared" si="122"/>
        <v>0</v>
      </c>
      <c r="Y2515">
        <f t="shared" si="123"/>
        <v>21.991148575128552</v>
      </c>
    </row>
    <row r="2516" spans="1:25">
      <c r="A2516">
        <v>2021</v>
      </c>
      <c r="B2516" t="s">
        <v>25</v>
      </c>
      <c r="C2516">
        <v>25</v>
      </c>
      <c r="D2516" t="s">
        <v>61</v>
      </c>
      <c r="E2516">
        <v>33</v>
      </c>
      <c r="F2516">
        <v>2</v>
      </c>
      <c r="G2516" t="s">
        <v>89</v>
      </c>
      <c r="H2516" t="s">
        <v>31</v>
      </c>
      <c r="I2516" t="str">
        <f>VLOOKUP(H2516,[2]CODE_SHEET!$A$2:$G$152,3,FALSE)</f>
        <v>Agaricia</v>
      </c>
      <c r="J2516" t="str">
        <f>VLOOKUP(H2516,[2]CODE_SHEET!$A$2:$G$152,4,FALSE)</f>
        <v>agaricites</v>
      </c>
      <c r="K2516" s="17">
        <v>21</v>
      </c>
      <c r="L2516" s="17">
        <v>21</v>
      </c>
      <c r="M2516" s="17">
        <v>3</v>
      </c>
      <c r="N2516">
        <f t="shared" si="121"/>
        <v>197.92033717615698</v>
      </c>
      <c r="O2516" s="17">
        <v>10</v>
      </c>
      <c r="P2516" t="s">
        <v>29</v>
      </c>
      <c r="Q2516" t="s">
        <v>30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f t="shared" si="122"/>
        <v>0</v>
      </c>
      <c r="Y2516">
        <f t="shared" si="123"/>
        <v>197.92033717615698</v>
      </c>
    </row>
    <row r="2517" spans="1:25">
      <c r="A2517">
        <v>2021</v>
      </c>
      <c r="B2517" t="s">
        <v>25</v>
      </c>
      <c r="C2517">
        <v>25</v>
      </c>
      <c r="D2517" t="s">
        <v>61</v>
      </c>
      <c r="E2517">
        <v>33</v>
      </c>
      <c r="F2517">
        <v>2</v>
      </c>
      <c r="G2517" t="s">
        <v>89</v>
      </c>
      <c r="H2517" t="s">
        <v>38</v>
      </c>
      <c r="I2517" t="str">
        <f>VLOOKUP(H2517,[2]CODE_SHEET!$A$2:$G$152,3,FALSE)</f>
        <v>Orbicella</v>
      </c>
      <c r="J2517" t="str">
        <f>VLOOKUP(H2517,[2]CODE_SHEET!$A$2:$G$152,4,FALSE)</f>
        <v>faveolata</v>
      </c>
      <c r="K2517" s="17">
        <v>50</v>
      </c>
      <c r="L2517" s="17">
        <v>40</v>
      </c>
      <c r="M2517" s="17">
        <v>31</v>
      </c>
      <c r="N2517">
        <f t="shared" si="121"/>
        <v>4382.5217517577612</v>
      </c>
      <c r="O2517" s="17">
        <v>10</v>
      </c>
      <c r="P2517" t="s">
        <v>29</v>
      </c>
      <c r="Q2517" t="s">
        <v>30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15</v>
      </c>
      <c r="X2517">
        <f t="shared" si="122"/>
        <v>657.37826276366411</v>
      </c>
      <c r="Y2517">
        <f t="shared" si="123"/>
        <v>3725.143488994097</v>
      </c>
    </row>
    <row r="2518" spans="1:25">
      <c r="A2518">
        <v>2021</v>
      </c>
      <c r="B2518" t="s">
        <v>25</v>
      </c>
      <c r="C2518">
        <v>25</v>
      </c>
      <c r="D2518" t="s">
        <v>61</v>
      </c>
      <c r="E2518">
        <v>33</v>
      </c>
      <c r="F2518">
        <v>2</v>
      </c>
      <c r="G2518" t="s">
        <v>89</v>
      </c>
      <c r="H2518" t="s">
        <v>43</v>
      </c>
      <c r="I2518" t="str">
        <f>VLOOKUP(H2518,[2]CODE_SHEET!$A$2:$G$152,3,FALSE)</f>
        <v>Eusmilia</v>
      </c>
      <c r="J2518" t="str">
        <f>VLOOKUP(H2518,[2]CODE_SHEET!$A$2:$G$152,4,FALSE)</f>
        <v>fastigiata</v>
      </c>
      <c r="K2518" s="17">
        <v>23</v>
      </c>
      <c r="L2518" s="17">
        <v>16</v>
      </c>
      <c r="M2518" s="17">
        <v>11</v>
      </c>
      <c r="N2518">
        <f t="shared" si="121"/>
        <v>673.87162419501055</v>
      </c>
      <c r="O2518" s="17">
        <v>10</v>
      </c>
      <c r="P2518" t="s">
        <v>29</v>
      </c>
      <c r="Q2518" t="s">
        <v>30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f t="shared" si="122"/>
        <v>0</v>
      </c>
      <c r="Y2518">
        <f t="shared" si="123"/>
        <v>673.87162419501055</v>
      </c>
    </row>
    <row r="2519" spans="1:25">
      <c r="A2519">
        <v>2021</v>
      </c>
      <c r="B2519" t="s">
        <v>25</v>
      </c>
      <c r="C2519">
        <v>25</v>
      </c>
      <c r="D2519" t="s">
        <v>61</v>
      </c>
      <c r="E2519">
        <v>33</v>
      </c>
      <c r="F2519">
        <v>2</v>
      </c>
      <c r="G2519" t="s">
        <v>89</v>
      </c>
      <c r="H2519" t="s">
        <v>38</v>
      </c>
      <c r="I2519" t="str">
        <f>VLOOKUP(H2519,[2]CODE_SHEET!$A$2:$G$152,3,FALSE)</f>
        <v>Orbicella</v>
      </c>
      <c r="J2519" t="str">
        <f>VLOOKUP(H2519,[2]CODE_SHEET!$A$2:$G$152,4,FALSE)</f>
        <v>faveolata</v>
      </c>
      <c r="K2519" s="17">
        <v>19</v>
      </c>
      <c r="L2519" s="17">
        <v>20</v>
      </c>
      <c r="M2519" s="17">
        <v>18</v>
      </c>
      <c r="N2519">
        <f t="shared" si="121"/>
        <v>1102.6990214100174</v>
      </c>
      <c r="O2519" s="17">
        <v>10</v>
      </c>
      <c r="P2519" t="s">
        <v>29</v>
      </c>
      <c r="Q2519" t="s">
        <v>30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f t="shared" si="122"/>
        <v>0</v>
      </c>
      <c r="Y2519">
        <f t="shared" si="123"/>
        <v>1102.6990214100174</v>
      </c>
    </row>
    <row r="2520" spans="1:25">
      <c r="A2520">
        <v>2021</v>
      </c>
      <c r="B2520" t="s">
        <v>25</v>
      </c>
      <c r="C2520">
        <v>25</v>
      </c>
      <c r="D2520" t="s">
        <v>61</v>
      </c>
      <c r="E2520">
        <v>33</v>
      </c>
      <c r="F2520">
        <v>2</v>
      </c>
      <c r="G2520" t="s">
        <v>89</v>
      </c>
      <c r="H2520" t="s">
        <v>40</v>
      </c>
      <c r="I2520" t="str">
        <f>VLOOKUP(H2520,[2]CODE_SHEET!$A$2:$G$152,3,FALSE)</f>
        <v>Siderastrea</v>
      </c>
      <c r="J2520" t="str">
        <f>VLOOKUP(H2520,[2]CODE_SHEET!$A$2:$G$152,4,FALSE)</f>
        <v>siderea</v>
      </c>
      <c r="K2520" s="17">
        <v>11</v>
      </c>
      <c r="L2520" s="17">
        <v>12</v>
      </c>
      <c r="M2520" s="17">
        <v>8</v>
      </c>
      <c r="N2520">
        <f t="shared" si="121"/>
        <v>289.02652413026095</v>
      </c>
      <c r="O2520" s="17">
        <v>10</v>
      </c>
      <c r="P2520" t="s">
        <v>29</v>
      </c>
      <c r="Q2520" t="s">
        <v>30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f t="shared" si="122"/>
        <v>0</v>
      </c>
      <c r="Y2520">
        <f t="shared" si="123"/>
        <v>289.02652413026095</v>
      </c>
    </row>
    <row r="2521" spans="1:25">
      <c r="A2521">
        <v>2021</v>
      </c>
      <c r="B2521" t="s">
        <v>25</v>
      </c>
      <c r="C2521">
        <v>25</v>
      </c>
      <c r="D2521" t="s">
        <v>61</v>
      </c>
      <c r="E2521">
        <v>33</v>
      </c>
      <c r="F2521">
        <v>2</v>
      </c>
      <c r="G2521" t="s">
        <v>89</v>
      </c>
      <c r="H2521" t="s">
        <v>31</v>
      </c>
      <c r="I2521" t="str">
        <f>VLOOKUP(H2521,[2]CODE_SHEET!$A$2:$G$152,3,FALSE)</f>
        <v>Agaricia</v>
      </c>
      <c r="J2521" t="str">
        <f>VLOOKUP(H2521,[2]CODE_SHEET!$A$2:$G$152,4,FALSE)</f>
        <v>agaricites</v>
      </c>
      <c r="K2521" s="17">
        <v>17</v>
      </c>
      <c r="L2521" s="17">
        <v>10</v>
      </c>
      <c r="M2521" s="17">
        <v>11</v>
      </c>
      <c r="N2521">
        <f t="shared" si="121"/>
        <v>466.52650905808434</v>
      </c>
      <c r="O2521" s="17">
        <v>10</v>
      </c>
      <c r="P2521" t="s">
        <v>29</v>
      </c>
      <c r="Q2521" t="s">
        <v>30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f t="shared" si="122"/>
        <v>0</v>
      </c>
      <c r="Y2521">
        <f t="shared" si="123"/>
        <v>466.52650905808434</v>
      </c>
    </row>
    <row r="2522" spans="1:25">
      <c r="A2522">
        <v>2021</v>
      </c>
      <c r="B2522" t="s">
        <v>25</v>
      </c>
      <c r="C2522">
        <v>25</v>
      </c>
      <c r="D2522" t="s">
        <v>61</v>
      </c>
      <c r="E2522">
        <v>33</v>
      </c>
      <c r="F2522">
        <v>2</v>
      </c>
      <c r="G2522" t="s">
        <v>89</v>
      </c>
      <c r="H2522" t="s">
        <v>38</v>
      </c>
      <c r="I2522" t="str">
        <f>VLOOKUP(H2522,[2]CODE_SHEET!$A$2:$G$152,3,FALSE)</f>
        <v>Orbicella</v>
      </c>
      <c r="J2522" t="str">
        <f>VLOOKUP(H2522,[2]CODE_SHEET!$A$2:$G$152,4,FALSE)</f>
        <v>faveolata</v>
      </c>
      <c r="K2522" s="17">
        <v>28</v>
      </c>
      <c r="L2522" s="17">
        <v>19</v>
      </c>
      <c r="M2522" s="17">
        <v>26</v>
      </c>
      <c r="N2522">
        <f t="shared" si="121"/>
        <v>1919.5131113433636</v>
      </c>
      <c r="O2522" s="17">
        <v>10</v>
      </c>
      <c r="P2522" t="s">
        <v>29</v>
      </c>
      <c r="Q2522" t="s">
        <v>30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10</v>
      </c>
      <c r="X2522">
        <f t="shared" si="122"/>
        <v>191.95131113433638</v>
      </c>
      <c r="Y2522">
        <f t="shared" si="123"/>
        <v>1727.5618002090273</v>
      </c>
    </row>
    <row r="2523" spans="1:25">
      <c r="A2523">
        <v>2021</v>
      </c>
      <c r="B2523" t="s">
        <v>25</v>
      </c>
      <c r="C2523">
        <v>25</v>
      </c>
      <c r="D2523" t="s">
        <v>61</v>
      </c>
      <c r="E2523">
        <v>33</v>
      </c>
      <c r="F2523">
        <v>2</v>
      </c>
      <c r="G2523" t="s">
        <v>89</v>
      </c>
      <c r="H2523" t="s">
        <v>38</v>
      </c>
      <c r="I2523" t="str">
        <f>VLOOKUP(H2523,[2]CODE_SHEET!$A$2:$G$152,3,FALSE)</f>
        <v>Orbicella</v>
      </c>
      <c r="J2523" t="str">
        <f>VLOOKUP(H2523,[2]CODE_SHEET!$A$2:$G$152,4,FALSE)</f>
        <v>faveolata</v>
      </c>
      <c r="K2523" s="17">
        <v>16</v>
      </c>
      <c r="L2523" s="17">
        <v>11</v>
      </c>
      <c r="M2523" s="17">
        <v>25</v>
      </c>
      <c r="N2523">
        <f t="shared" si="121"/>
        <v>1060.2875205865553</v>
      </c>
      <c r="O2523" s="17">
        <v>10</v>
      </c>
      <c r="P2523" t="s">
        <v>29</v>
      </c>
      <c r="Q2523" t="s">
        <v>30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10</v>
      </c>
      <c r="X2523">
        <f t="shared" si="122"/>
        <v>106.02875205865553</v>
      </c>
      <c r="Y2523">
        <f t="shared" si="123"/>
        <v>954.25876852789975</v>
      </c>
    </row>
    <row r="2524" spans="1:25">
      <c r="A2524">
        <v>2021</v>
      </c>
      <c r="B2524" t="s">
        <v>25</v>
      </c>
      <c r="C2524">
        <v>25</v>
      </c>
      <c r="D2524" t="s">
        <v>61</v>
      </c>
      <c r="E2524">
        <v>33</v>
      </c>
      <c r="F2524">
        <v>2</v>
      </c>
      <c r="G2524" t="s">
        <v>89</v>
      </c>
      <c r="H2524" t="s">
        <v>38</v>
      </c>
      <c r="I2524" t="str">
        <f>VLOOKUP(H2524,[2]CODE_SHEET!$A$2:$G$152,3,FALSE)</f>
        <v>Orbicella</v>
      </c>
      <c r="J2524" t="str">
        <f>VLOOKUP(H2524,[2]CODE_SHEET!$A$2:$G$152,4,FALSE)</f>
        <v>faveolata</v>
      </c>
      <c r="K2524" s="17">
        <v>24</v>
      </c>
      <c r="L2524" s="17">
        <v>35</v>
      </c>
      <c r="M2524" s="17">
        <v>31</v>
      </c>
      <c r="N2524">
        <f t="shared" si="121"/>
        <v>2872.9864817078656</v>
      </c>
      <c r="O2524" s="17">
        <v>10</v>
      </c>
      <c r="P2524" t="s">
        <v>29</v>
      </c>
      <c r="Q2524" t="s">
        <v>30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15</v>
      </c>
      <c r="X2524">
        <f t="shared" si="122"/>
        <v>430.94797225617981</v>
      </c>
      <c r="Y2524">
        <f t="shared" si="123"/>
        <v>2442.038509451686</v>
      </c>
    </row>
    <row r="2525" spans="1:25">
      <c r="A2525">
        <v>2021</v>
      </c>
      <c r="B2525" t="s">
        <v>25</v>
      </c>
      <c r="C2525">
        <v>25</v>
      </c>
      <c r="D2525" t="s">
        <v>61</v>
      </c>
      <c r="E2525">
        <v>33</v>
      </c>
      <c r="F2525">
        <v>2</v>
      </c>
      <c r="G2525" t="s">
        <v>89</v>
      </c>
      <c r="H2525" t="s">
        <v>31</v>
      </c>
      <c r="I2525" t="str">
        <f>VLOOKUP(H2525,[2]CODE_SHEET!$A$2:$G$152,3,FALSE)</f>
        <v>Agaricia</v>
      </c>
      <c r="J2525" t="str">
        <f>VLOOKUP(H2525,[2]CODE_SHEET!$A$2:$G$152,4,FALSE)</f>
        <v>agaricites</v>
      </c>
      <c r="K2525" s="17">
        <v>10</v>
      </c>
      <c r="L2525" s="17">
        <v>4</v>
      </c>
      <c r="M2525" s="17">
        <v>5</v>
      </c>
      <c r="N2525">
        <f t="shared" si="121"/>
        <v>109.95574287564276</v>
      </c>
      <c r="O2525" s="17">
        <v>10</v>
      </c>
      <c r="P2525" t="s">
        <v>29</v>
      </c>
      <c r="Q2525" t="s">
        <v>30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f t="shared" si="122"/>
        <v>0</v>
      </c>
      <c r="Y2525">
        <f t="shared" si="123"/>
        <v>109.95574287564276</v>
      </c>
    </row>
    <row r="2526" spans="1:25">
      <c r="A2526">
        <v>2021</v>
      </c>
      <c r="B2526" t="s">
        <v>25</v>
      </c>
      <c r="C2526">
        <v>25</v>
      </c>
      <c r="D2526" t="s">
        <v>61</v>
      </c>
      <c r="E2526">
        <v>33</v>
      </c>
      <c r="F2526">
        <v>2</v>
      </c>
      <c r="G2526" t="s">
        <v>89</v>
      </c>
      <c r="H2526" t="s">
        <v>31</v>
      </c>
      <c r="I2526" t="str">
        <f>VLOOKUP(H2526,[2]CODE_SHEET!$A$2:$G$152,3,FALSE)</f>
        <v>Agaricia</v>
      </c>
      <c r="J2526" t="str">
        <f>VLOOKUP(H2526,[2]CODE_SHEET!$A$2:$G$152,4,FALSE)</f>
        <v>agaricites</v>
      </c>
      <c r="K2526" s="17">
        <v>16</v>
      </c>
      <c r="L2526" s="17">
        <v>7</v>
      </c>
      <c r="M2526" s="17">
        <v>2</v>
      </c>
      <c r="N2526">
        <f t="shared" si="121"/>
        <v>72.256631032565238</v>
      </c>
      <c r="O2526" s="17">
        <v>10</v>
      </c>
      <c r="P2526" t="s">
        <v>29</v>
      </c>
      <c r="Q2526" t="s">
        <v>30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f t="shared" si="122"/>
        <v>0</v>
      </c>
      <c r="Y2526">
        <f t="shared" si="123"/>
        <v>72.256631032565238</v>
      </c>
    </row>
    <row r="2527" spans="1:25">
      <c r="A2527">
        <v>2021</v>
      </c>
      <c r="B2527" t="s">
        <v>25</v>
      </c>
      <c r="C2527">
        <v>25</v>
      </c>
      <c r="D2527" t="s">
        <v>61</v>
      </c>
      <c r="E2527">
        <v>33</v>
      </c>
      <c r="F2527">
        <v>2</v>
      </c>
      <c r="G2527" t="s">
        <v>89</v>
      </c>
      <c r="H2527" t="s">
        <v>41</v>
      </c>
      <c r="I2527" t="str">
        <f>VLOOKUP(H2527,[2]CODE_SHEET!$A$2:$G$152,3,FALSE)</f>
        <v>Millepora</v>
      </c>
      <c r="J2527" t="str">
        <f>VLOOKUP(H2527,[2]CODE_SHEET!$A$2:$G$152,4,FALSE)</f>
        <v>alcicornis</v>
      </c>
      <c r="K2527" s="17">
        <v>15</v>
      </c>
      <c r="L2527" s="17">
        <v>3</v>
      </c>
      <c r="M2527" s="17">
        <v>12</v>
      </c>
      <c r="N2527">
        <f t="shared" si="121"/>
        <v>339.29200658769759</v>
      </c>
      <c r="O2527" s="17">
        <v>10</v>
      </c>
      <c r="P2527" t="s">
        <v>29</v>
      </c>
      <c r="Q2527" t="s">
        <v>30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f t="shared" si="122"/>
        <v>0</v>
      </c>
      <c r="Y2527">
        <f t="shared" si="123"/>
        <v>339.29200658769759</v>
      </c>
    </row>
    <row r="2528" spans="1:25">
      <c r="A2528">
        <v>2021</v>
      </c>
      <c r="B2528" t="s">
        <v>25</v>
      </c>
      <c r="C2528">
        <v>25</v>
      </c>
      <c r="D2528" t="s">
        <v>61</v>
      </c>
      <c r="E2528">
        <v>33</v>
      </c>
      <c r="F2528">
        <v>2</v>
      </c>
      <c r="G2528" t="s">
        <v>89</v>
      </c>
      <c r="H2528" t="s">
        <v>38</v>
      </c>
      <c r="I2528" t="str">
        <f>VLOOKUP(H2528,[2]CODE_SHEET!$A$2:$G$152,3,FALSE)</f>
        <v>Orbicella</v>
      </c>
      <c r="J2528" t="str">
        <f>VLOOKUP(H2528,[2]CODE_SHEET!$A$2:$G$152,4,FALSE)</f>
        <v>faveolata</v>
      </c>
      <c r="K2528" s="17">
        <v>130</v>
      </c>
      <c r="L2528" s="17">
        <v>90</v>
      </c>
      <c r="M2528" s="17">
        <v>91</v>
      </c>
      <c r="N2528">
        <f t="shared" si="121"/>
        <v>31447.342462433829</v>
      </c>
      <c r="O2528" s="17">
        <v>10</v>
      </c>
      <c r="P2528" t="s">
        <v>29</v>
      </c>
      <c r="Q2528" t="s">
        <v>30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f t="shared" si="122"/>
        <v>0</v>
      </c>
      <c r="Y2528">
        <f t="shared" si="123"/>
        <v>31447.342462433829</v>
      </c>
    </row>
    <row r="2529" spans="1:25">
      <c r="A2529">
        <v>2021</v>
      </c>
      <c r="B2529" t="s">
        <v>25</v>
      </c>
      <c r="C2529">
        <v>25</v>
      </c>
      <c r="D2529" t="s">
        <v>61</v>
      </c>
      <c r="E2529">
        <v>33</v>
      </c>
      <c r="F2529">
        <v>2</v>
      </c>
      <c r="G2529" t="s">
        <v>89</v>
      </c>
      <c r="H2529" t="s">
        <v>38</v>
      </c>
      <c r="I2529" t="str">
        <f>VLOOKUP(H2529,[2]CODE_SHEET!$A$2:$G$152,3,FALSE)</f>
        <v>Orbicella</v>
      </c>
      <c r="J2529" t="str">
        <f>VLOOKUP(H2529,[2]CODE_SHEET!$A$2:$G$152,4,FALSE)</f>
        <v>faveolata</v>
      </c>
      <c r="K2529" s="17">
        <v>40</v>
      </c>
      <c r="L2529" s="17">
        <v>30</v>
      </c>
      <c r="M2529" s="17">
        <v>11</v>
      </c>
      <c r="N2529">
        <f t="shared" si="121"/>
        <v>1209.5131716320702</v>
      </c>
      <c r="O2529" s="17">
        <v>10</v>
      </c>
      <c r="P2529" t="s">
        <v>29</v>
      </c>
      <c r="Q2529" t="s">
        <v>30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f t="shared" si="122"/>
        <v>0</v>
      </c>
      <c r="Y2529">
        <f t="shared" si="123"/>
        <v>1209.5131716320702</v>
      </c>
    </row>
    <row r="2530" spans="1:25">
      <c r="A2530">
        <v>2021</v>
      </c>
      <c r="B2530" t="s">
        <v>25</v>
      </c>
      <c r="C2530">
        <v>25</v>
      </c>
      <c r="D2530" t="s">
        <v>61</v>
      </c>
      <c r="E2530">
        <v>33</v>
      </c>
      <c r="F2530">
        <v>2</v>
      </c>
      <c r="G2530" t="s">
        <v>89</v>
      </c>
      <c r="H2530" t="s">
        <v>38</v>
      </c>
      <c r="I2530" t="str">
        <f>VLOOKUP(H2530,[2]CODE_SHEET!$A$2:$G$152,3,FALSE)</f>
        <v>Orbicella</v>
      </c>
      <c r="J2530" t="str">
        <f>VLOOKUP(H2530,[2]CODE_SHEET!$A$2:$G$152,4,FALSE)</f>
        <v>faveolata</v>
      </c>
      <c r="K2530" s="17">
        <v>30</v>
      </c>
      <c r="L2530" s="17">
        <v>14</v>
      </c>
      <c r="M2530" s="17">
        <v>11</v>
      </c>
      <c r="N2530">
        <f t="shared" si="121"/>
        <v>760.26542216872986</v>
      </c>
      <c r="O2530" s="17">
        <v>10</v>
      </c>
      <c r="P2530" t="s">
        <v>29</v>
      </c>
      <c r="Q2530" t="s">
        <v>30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f t="shared" si="122"/>
        <v>0</v>
      </c>
      <c r="Y2530">
        <f t="shared" si="123"/>
        <v>760.26542216872986</v>
      </c>
    </row>
    <row r="2531" spans="1:25">
      <c r="A2531">
        <v>2021</v>
      </c>
      <c r="B2531" t="s">
        <v>25</v>
      </c>
      <c r="C2531">
        <v>25</v>
      </c>
      <c r="D2531" t="s">
        <v>61</v>
      </c>
      <c r="E2531">
        <v>33</v>
      </c>
      <c r="F2531">
        <v>2</v>
      </c>
      <c r="G2531" t="s">
        <v>89</v>
      </c>
      <c r="H2531" t="s">
        <v>38</v>
      </c>
      <c r="I2531" t="str">
        <f>VLOOKUP(H2531,[2]CODE_SHEET!$A$2:$G$152,3,FALSE)</f>
        <v>Orbicella</v>
      </c>
      <c r="J2531" t="str">
        <f>VLOOKUP(H2531,[2]CODE_SHEET!$A$2:$G$152,4,FALSE)</f>
        <v>faveolata</v>
      </c>
      <c r="K2531" s="17">
        <v>60</v>
      </c>
      <c r="L2531" s="17">
        <v>50</v>
      </c>
      <c r="M2531" s="17">
        <v>31</v>
      </c>
      <c r="N2531">
        <f t="shared" si="121"/>
        <v>5356.4154743705967</v>
      </c>
      <c r="O2531" s="17">
        <v>10</v>
      </c>
      <c r="P2531" t="s">
        <v>29</v>
      </c>
      <c r="Q2531" t="s">
        <v>30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f t="shared" si="122"/>
        <v>0</v>
      </c>
      <c r="Y2531">
        <f t="shared" si="123"/>
        <v>5356.4154743705967</v>
      </c>
    </row>
    <row r="2532" spans="1:25">
      <c r="A2532">
        <v>2021</v>
      </c>
      <c r="B2532" t="s">
        <v>25</v>
      </c>
      <c r="C2532">
        <v>25</v>
      </c>
      <c r="D2532" t="s">
        <v>61</v>
      </c>
      <c r="E2532">
        <v>33</v>
      </c>
      <c r="F2532">
        <v>2</v>
      </c>
      <c r="G2532" t="s">
        <v>89</v>
      </c>
      <c r="H2532" t="s">
        <v>38</v>
      </c>
      <c r="I2532" t="str">
        <f>VLOOKUP(H2532,[2]CODE_SHEET!$A$2:$G$152,3,FALSE)</f>
        <v>Orbicella</v>
      </c>
      <c r="J2532" t="str">
        <f>VLOOKUP(H2532,[2]CODE_SHEET!$A$2:$G$152,4,FALSE)</f>
        <v>faveolata</v>
      </c>
      <c r="K2532" s="17">
        <v>40</v>
      </c>
      <c r="L2532" s="17">
        <v>30</v>
      </c>
      <c r="M2532" s="17">
        <v>15</v>
      </c>
      <c r="N2532">
        <f t="shared" si="121"/>
        <v>1649.3361431346414</v>
      </c>
      <c r="O2532" s="17">
        <v>10</v>
      </c>
      <c r="P2532" t="s">
        <v>29</v>
      </c>
      <c r="Q2532" t="s">
        <v>30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f t="shared" si="122"/>
        <v>0</v>
      </c>
      <c r="Y2532">
        <f t="shared" si="123"/>
        <v>1649.3361431346414</v>
      </c>
    </row>
    <row r="2533" spans="1:25">
      <c r="A2533">
        <v>2021</v>
      </c>
      <c r="B2533" t="s">
        <v>25</v>
      </c>
      <c r="C2533">
        <v>25</v>
      </c>
      <c r="D2533" t="s">
        <v>61</v>
      </c>
      <c r="E2533">
        <v>33</v>
      </c>
      <c r="F2533">
        <v>2</v>
      </c>
      <c r="G2533" t="s">
        <v>89</v>
      </c>
      <c r="H2533" t="s">
        <v>31</v>
      </c>
      <c r="I2533" t="str">
        <f>VLOOKUP(H2533,[2]CODE_SHEET!$A$2:$G$152,3,FALSE)</f>
        <v>Agaricia</v>
      </c>
      <c r="J2533" t="str">
        <f>VLOOKUP(H2533,[2]CODE_SHEET!$A$2:$G$152,4,FALSE)</f>
        <v>agaricites</v>
      </c>
      <c r="K2533" s="17">
        <v>17</v>
      </c>
      <c r="L2533" s="17">
        <v>25</v>
      </c>
      <c r="M2533" s="17">
        <v>4</v>
      </c>
      <c r="N2533">
        <f t="shared" si="121"/>
        <v>263.89378290154264</v>
      </c>
      <c r="O2533" s="17">
        <v>10</v>
      </c>
      <c r="P2533" t="s">
        <v>29</v>
      </c>
      <c r="Q2533" t="s">
        <v>30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f t="shared" si="122"/>
        <v>0</v>
      </c>
      <c r="Y2533">
        <f t="shared" si="123"/>
        <v>263.89378290154264</v>
      </c>
    </row>
    <row r="2534" spans="1:25">
      <c r="A2534">
        <v>2021</v>
      </c>
      <c r="B2534" t="s">
        <v>25</v>
      </c>
      <c r="C2534">
        <v>25</v>
      </c>
      <c r="D2534" t="s">
        <v>61</v>
      </c>
      <c r="E2534">
        <v>33</v>
      </c>
      <c r="F2534">
        <v>2</v>
      </c>
      <c r="G2534" t="s">
        <v>89</v>
      </c>
      <c r="H2534" t="s">
        <v>34</v>
      </c>
      <c r="I2534" t="str">
        <f>VLOOKUP(H2534,[2]CODE_SHEET!$A$2:$G$152,3,FALSE)</f>
        <v>Porites</v>
      </c>
      <c r="J2534" t="str">
        <f>VLOOKUP(H2534,[2]CODE_SHEET!$A$2:$G$152,4,FALSE)</f>
        <v>astreoides</v>
      </c>
      <c r="K2534" s="17">
        <v>19</v>
      </c>
      <c r="L2534" s="17">
        <v>11</v>
      </c>
      <c r="M2534" s="17">
        <v>16</v>
      </c>
      <c r="N2534">
        <f t="shared" si="121"/>
        <v>753.98223686155029</v>
      </c>
      <c r="O2534" s="17">
        <v>10</v>
      </c>
      <c r="P2534" t="s">
        <v>29</v>
      </c>
      <c r="Q2534" t="s">
        <v>30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f t="shared" si="122"/>
        <v>0</v>
      </c>
      <c r="Y2534">
        <f t="shared" si="123"/>
        <v>753.98223686155029</v>
      </c>
    </row>
    <row r="2535" spans="1:25">
      <c r="A2535">
        <v>2021</v>
      </c>
      <c r="B2535" t="s">
        <v>25</v>
      </c>
      <c r="C2535">
        <v>25</v>
      </c>
      <c r="D2535" t="s">
        <v>61</v>
      </c>
      <c r="E2535">
        <v>33</v>
      </c>
      <c r="F2535">
        <v>2</v>
      </c>
      <c r="G2535" t="s">
        <v>89</v>
      </c>
      <c r="H2535" t="s">
        <v>59</v>
      </c>
      <c r="I2535" t="str">
        <f>VLOOKUP(H2535,[2]CODE_SHEET!$A$2:$G$152,3,FALSE)</f>
        <v xml:space="preserve">Stephanocoenia </v>
      </c>
      <c r="J2535" t="str">
        <f>VLOOKUP(H2535,[2]CODE_SHEET!$A$2:$G$152,4,FALSE)</f>
        <v>intersepta</v>
      </c>
      <c r="K2535" s="17">
        <v>9</v>
      </c>
      <c r="L2535" s="17">
        <v>6</v>
      </c>
      <c r="M2535" s="17">
        <v>1</v>
      </c>
      <c r="N2535">
        <f t="shared" si="121"/>
        <v>23.561944901923447</v>
      </c>
      <c r="O2535" s="17">
        <v>10</v>
      </c>
      <c r="P2535" t="s">
        <v>29</v>
      </c>
      <c r="Q2535" t="s">
        <v>30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f t="shared" si="122"/>
        <v>0</v>
      </c>
      <c r="Y2535">
        <f t="shared" si="123"/>
        <v>23.561944901923447</v>
      </c>
    </row>
    <row r="2536" spans="1:25">
      <c r="A2536">
        <v>2021</v>
      </c>
      <c r="B2536" t="s">
        <v>25</v>
      </c>
      <c r="C2536">
        <v>25</v>
      </c>
      <c r="D2536" t="s">
        <v>61</v>
      </c>
      <c r="E2536">
        <v>33</v>
      </c>
      <c r="F2536">
        <v>2</v>
      </c>
      <c r="G2536" t="s">
        <v>89</v>
      </c>
      <c r="H2536" t="s">
        <v>40</v>
      </c>
      <c r="I2536" t="str">
        <f>VLOOKUP(H2536,[2]CODE_SHEET!$A$2:$G$152,3,FALSE)</f>
        <v>Siderastrea</v>
      </c>
      <c r="J2536" t="str">
        <f>VLOOKUP(H2536,[2]CODE_SHEET!$A$2:$G$152,4,FALSE)</f>
        <v>siderea</v>
      </c>
      <c r="K2536" s="17">
        <v>6</v>
      </c>
      <c r="L2536" s="17">
        <v>4</v>
      </c>
      <c r="M2536" s="17">
        <v>2</v>
      </c>
      <c r="N2536">
        <f t="shared" si="121"/>
        <v>31.415926535897931</v>
      </c>
      <c r="O2536" s="17">
        <v>10</v>
      </c>
      <c r="P2536" t="s">
        <v>29</v>
      </c>
      <c r="Q2536" t="s">
        <v>30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f t="shared" si="122"/>
        <v>0</v>
      </c>
      <c r="Y2536">
        <f t="shared" si="123"/>
        <v>31.415926535897931</v>
      </c>
    </row>
    <row r="2537" spans="1:25">
      <c r="A2537">
        <v>2021</v>
      </c>
      <c r="B2537" t="s">
        <v>25</v>
      </c>
      <c r="C2537">
        <v>25</v>
      </c>
      <c r="D2537" t="s">
        <v>70</v>
      </c>
      <c r="E2537">
        <v>44</v>
      </c>
      <c r="F2537">
        <v>1</v>
      </c>
      <c r="G2537" t="s">
        <v>89</v>
      </c>
      <c r="H2537" t="s">
        <v>31</v>
      </c>
      <c r="I2537" t="str">
        <f>VLOOKUP(H2537,[2]CODE_SHEET!$A$2:$G$152,3,FALSE)</f>
        <v>Agaricia</v>
      </c>
      <c r="J2537" t="str">
        <f>VLOOKUP(H2537,[2]CODE_SHEET!$A$2:$G$152,4,FALSE)</f>
        <v>agaricites</v>
      </c>
      <c r="K2537" s="17">
        <v>18</v>
      </c>
      <c r="L2537" s="17">
        <v>13</v>
      </c>
      <c r="M2537" s="17">
        <v>12</v>
      </c>
      <c r="N2537">
        <f t="shared" si="121"/>
        <v>584.33623356770158</v>
      </c>
      <c r="O2537" s="17">
        <v>10</v>
      </c>
      <c r="P2537" t="s">
        <v>29</v>
      </c>
      <c r="Q2537" t="s">
        <v>30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f t="shared" si="122"/>
        <v>0</v>
      </c>
      <c r="Y2537">
        <f t="shared" si="123"/>
        <v>584.33623356770158</v>
      </c>
    </row>
    <row r="2538" spans="1:25">
      <c r="A2538">
        <v>2021</v>
      </c>
      <c r="B2538" t="s">
        <v>25</v>
      </c>
      <c r="C2538">
        <v>25</v>
      </c>
      <c r="D2538" t="s">
        <v>70</v>
      </c>
      <c r="E2538">
        <v>44</v>
      </c>
      <c r="F2538">
        <v>1</v>
      </c>
      <c r="G2538" t="s">
        <v>89</v>
      </c>
      <c r="H2538" t="s">
        <v>31</v>
      </c>
      <c r="I2538" t="str">
        <f>VLOOKUP(H2538,[2]CODE_SHEET!$A$2:$G$152,3,FALSE)</f>
        <v>Agaricia</v>
      </c>
      <c r="J2538" t="str">
        <f>VLOOKUP(H2538,[2]CODE_SHEET!$A$2:$G$152,4,FALSE)</f>
        <v>agaricites</v>
      </c>
      <c r="K2538" s="17">
        <v>13</v>
      </c>
      <c r="L2538" s="17">
        <v>13</v>
      </c>
      <c r="M2538" s="17">
        <v>2</v>
      </c>
      <c r="N2538">
        <f t="shared" si="121"/>
        <v>81.681408993334628</v>
      </c>
      <c r="O2538" s="17">
        <v>10</v>
      </c>
      <c r="P2538" t="s">
        <v>29</v>
      </c>
      <c r="Q2538" t="s">
        <v>30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f t="shared" si="122"/>
        <v>0</v>
      </c>
      <c r="Y2538">
        <f t="shared" si="123"/>
        <v>81.681408993334628</v>
      </c>
    </row>
    <row r="2539" spans="1:25">
      <c r="A2539">
        <v>2021</v>
      </c>
      <c r="B2539" t="s">
        <v>25</v>
      </c>
      <c r="C2539">
        <v>25</v>
      </c>
      <c r="D2539" t="s">
        <v>70</v>
      </c>
      <c r="E2539">
        <v>44</v>
      </c>
      <c r="F2539">
        <v>1</v>
      </c>
      <c r="G2539" t="s">
        <v>89</v>
      </c>
      <c r="H2539" t="s">
        <v>69</v>
      </c>
      <c r="I2539" t="str">
        <f>VLOOKUP(H2539,[2]CODE_SHEET!$A$2:$G$152,3,FALSE)</f>
        <v>Porites</v>
      </c>
      <c r="J2539" t="str">
        <f>VLOOKUP(H2539,[2]CODE_SHEET!$A$2:$G$152,4,FALSE)</f>
        <v>divaricata</v>
      </c>
      <c r="K2539" s="17">
        <v>7</v>
      </c>
      <c r="L2539" s="17">
        <v>2</v>
      </c>
      <c r="M2539" s="17">
        <v>6</v>
      </c>
      <c r="N2539">
        <f t="shared" si="121"/>
        <v>84.823001646924411</v>
      </c>
      <c r="O2539" s="17">
        <v>10</v>
      </c>
      <c r="P2539" t="s">
        <v>29</v>
      </c>
      <c r="Q2539" t="s">
        <v>30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30</v>
      </c>
      <c r="X2539">
        <f t="shared" si="122"/>
        <v>25.446900494077322</v>
      </c>
      <c r="Y2539">
        <f t="shared" si="123"/>
        <v>59.376101152847085</v>
      </c>
    </row>
    <row r="2540" spans="1:25">
      <c r="A2540">
        <v>2021</v>
      </c>
      <c r="B2540" t="s">
        <v>25</v>
      </c>
      <c r="C2540">
        <v>25</v>
      </c>
      <c r="D2540" t="s">
        <v>70</v>
      </c>
      <c r="E2540">
        <v>44</v>
      </c>
      <c r="F2540">
        <v>1</v>
      </c>
      <c r="G2540" t="s">
        <v>89</v>
      </c>
      <c r="H2540" t="s">
        <v>45</v>
      </c>
      <c r="I2540" t="str">
        <f>VLOOKUP(H2540,[2]CODE_SHEET!$A$2:$G$152,3,FALSE)</f>
        <v>Porites</v>
      </c>
      <c r="J2540" t="str">
        <f>VLOOKUP(H2540,[2]CODE_SHEET!$A$2:$G$152,4,FALSE)</f>
        <v>furcata</v>
      </c>
      <c r="K2540" s="17">
        <v>9</v>
      </c>
      <c r="L2540" s="17">
        <v>7</v>
      </c>
      <c r="M2540" s="17">
        <v>8</v>
      </c>
      <c r="N2540">
        <f t="shared" si="121"/>
        <v>201.06192982974676</v>
      </c>
      <c r="O2540" s="17">
        <v>10</v>
      </c>
      <c r="P2540" t="s">
        <v>29</v>
      </c>
      <c r="Q2540" t="s">
        <v>30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f t="shared" si="122"/>
        <v>0</v>
      </c>
      <c r="Y2540">
        <f t="shared" si="123"/>
        <v>201.06192982974676</v>
      </c>
    </row>
    <row r="2541" spans="1:25">
      <c r="A2541">
        <v>2021</v>
      </c>
      <c r="B2541" t="s">
        <v>25</v>
      </c>
      <c r="C2541">
        <v>25</v>
      </c>
      <c r="D2541" t="s">
        <v>70</v>
      </c>
      <c r="E2541">
        <v>44</v>
      </c>
      <c r="F2541">
        <v>1</v>
      </c>
      <c r="G2541" t="s">
        <v>89</v>
      </c>
      <c r="H2541" t="s">
        <v>40</v>
      </c>
      <c r="I2541" t="str">
        <f>VLOOKUP(H2541,[2]CODE_SHEET!$A$2:$G$152,3,FALSE)</f>
        <v>Siderastrea</v>
      </c>
      <c r="J2541" t="str">
        <f>VLOOKUP(H2541,[2]CODE_SHEET!$A$2:$G$152,4,FALSE)</f>
        <v>siderea</v>
      </c>
      <c r="K2541" s="17">
        <v>6</v>
      </c>
      <c r="L2541" s="17">
        <v>4</v>
      </c>
      <c r="M2541" s="17">
        <v>2</v>
      </c>
      <c r="N2541">
        <f t="shared" si="121"/>
        <v>31.415926535897931</v>
      </c>
      <c r="O2541" s="17">
        <v>10</v>
      </c>
      <c r="P2541" t="s">
        <v>29</v>
      </c>
      <c r="Q2541" t="s">
        <v>30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f t="shared" si="122"/>
        <v>0</v>
      </c>
      <c r="Y2541">
        <f t="shared" si="123"/>
        <v>31.415926535897931</v>
      </c>
    </row>
    <row r="2542" spans="1:25">
      <c r="A2542">
        <v>2021</v>
      </c>
      <c r="B2542" t="s">
        <v>25</v>
      </c>
      <c r="C2542">
        <v>25</v>
      </c>
      <c r="D2542" t="s">
        <v>70</v>
      </c>
      <c r="E2542">
        <v>44</v>
      </c>
      <c r="F2542">
        <v>1</v>
      </c>
      <c r="G2542" t="s">
        <v>89</v>
      </c>
      <c r="H2542" t="s">
        <v>49</v>
      </c>
      <c r="I2542" t="str">
        <f>VLOOKUP(H2542,[2]CODE_SHEET!$A$2:$G$152,3,FALSE)</f>
        <v>Colpophyllia</v>
      </c>
      <c r="J2542" t="str">
        <f>VLOOKUP(H2542,[2]CODE_SHEET!$A$2:$G$152,4,FALSE)</f>
        <v>natans</v>
      </c>
      <c r="K2542" s="17">
        <v>8</v>
      </c>
      <c r="L2542" s="17">
        <v>7</v>
      </c>
      <c r="M2542" s="17">
        <v>3</v>
      </c>
      <c r="N2542">
        <f t="shared" si="121"/>
        <v>70.685834705770347</v>
      </c>
      <c r="O2542" s="17">
        <v>10</v>
      </c>
      <c r="P2542" t="s">
        <v>29</v>
      </c>
      <c r="Q2542" t="s">
        <v>30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f t="shared" si="122"/>
        <v>0</v>
      </c>
      <c r="Y2542">
        <f t="shared" si="123"/>
        <v>70.685834705770347</v>
      </c>
    </row>
    <row r="2543" spans="1:25">
      <c r="A2543">
        <v>2021</v>
      </c>
      <c r="B2543" t="s">
        <v>25</v>
      </c>
      <c r="C2543">
        <v>25</v>
      </c>
      <c r="D2543" t="s">
        <v>70</v>
      </c>
      <c r="E2543">
        <v>44</v>
      </c>
      <c r="F2543">
        <v>1</v>
      </c>
      <c r="G2543" t="s">
        <v>89</v>
      </c>
      <c r="H2543" t="s">
        <v>40</v>
      </c>
      <c r="I2543" t="str">
        <f>VLOOKUP(H2543,[2]CODE_SHEET!$A$2:$G$152,3,FALSE)</f>
        <v>Siderastrea</v>
      </c>
      <c r="J2543" t="str">
        <f>VLOOKUP(H2543,[2]CODE_SHEET!$A$2:$G$152,4,FALSE)</f>
        <v>siderea</v>
      </c>
      <c r="K2543" s="17">
        <v>6</v>
      </c>
      <c r="L2543" s="17">
        <v>2</v>
      </c>
      <c r="M2543" s="17">
        <v>1</v>
      </c>
      <c r="N2543">
        <f t="shared" si="121"/>
        <v>12.566370614359172</v>
      </c>
      <c r="O2543" s="17">
        <v>10</v>
      </c>
      <c r="P2543" t="s">
        <v>29</v>
      </c>
      <c r="Q2543" t="s">
        <v>30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f t="shared" si="122"/>
        <v>0</v>
      </c>
      <c r="Y2543">
        <f t="shared" si="123"/>
        <v>12.566370614359172</v>
      </c>
    </row>
    <row r="2544" spans="1:25">
      <c r="A2544">
        <v>2021</v>
      </c>
      <c r="B2544" t="s">
        <v>25</v>
      </c>
      <c r="C2544">
        <v>25</v>
      </c>
      <c r="D2544" t="s">
        <v>70</v>
      </c>
      <c r="E2544">
        <v>44</v>
      </c>
      <c r="F2544">
        <v>1</v>
      </c>
      <c r="G2544" t="s">
        <v>89</v>
      </c>
      <c r="H2544" t="s">
        <v>34</v>
      </c>
      <c r="I2544" t="str">
        <f>VLOOKUP(H2544,[2]CODE_SHEET!$A$2:$G$152,3,FALSE)</f>
        <v>Porites</v>
      </c>
      <c r="J2544" t="str">
        <f>VLOOKUP(H2544,[2]CODE_SHEET!$A$2:$G$152,4,FALSE)</f>
        <v>astreoides</v>
      </c>
      <c r="K2544" s="17">
        <v>7</v>
      </c>
      <c r="L2544" s="17">
        <v>7</v>
      </c>
      <c r="M2544" s="17">
        <v>3</v>
      </c>
      <c r="N2544">
        <f t="shared" si="121"/>
        <v>65.973445725385659</v>
      </c>
      <c r="O2544" s="17">
        <v>10</v>
      </c>
      <c r="P2544" t="s">
        <v>29</v>
      </c>
      <c r="Q2544" t="s">
        <v>30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f t="shared" si="122"/>
        <v>0</v>
      </c>
      <c r="Y2544">
        <f t="shared" si="123"/>
        <v>65.973445725385659</v>
      </c>
    </row>
    <row r="2545" spans="1:25">
      <c r="A2545">
        <v>2021</v>
      </c>
      <c r="B2545" t="s">
        <v>25</v>
      </c>
      <c r="C2545">
        <v>25</v>
      </c>
      <c r="D2545" t="s">
        <v>70</v>
      </c>
      <c r="E2545">
        <v>44</v>
      </c>
      <c r="F2545">
        <v>1</v>
      </c>
      <c r="G2545" t="s">
        <v>89</v>
      </c>
      <c r="H2545" t="s">
        <v>49</v>
      </c>
      <c r="I2545" t="str">
        <f>VLOOKUP(H2545,[2]CODE_SHEET!$A$2:$G$152,3,FALSE)</f>
        <v>Colpophyllia</v>
      </c>
      <c r="J2545" t="str">
        <f>VLOOKUP(H2545,[2]CODE_SHEET!$A$2:$G$152,4,FALSE)</f>
        <v>natans</v>
      </c>
      <c r="K2545" s="17">
        <v>22</v>
      </c>
      <c r="L2545" s="17">
        <v>14</v>
      </c>
      <c r="M2545" s="17">
        <v>11</v>
      </c>
      <c r="N2545">
        <f t="shared" si="121"/>
        <v>622.03534541077897</v>
      </c>
      <c r="O2545" s="17">
        <v>10</v>
      </c>
      <c r="P2545" t="s">
        <v>29</v>
      </c>
      <c r="Q2545" t="s">
        <v>30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f t="shared" si="122"/>
        <v>0</v>
      </c>
      <c r="Y2545">
        <f t="shared" si="123"/>
        <v>622.03534541077897</v>
      </c>
    </row>
    <row r="2546" spans="1:25">
      <c r="A2546">
        <v>2021</v>
      </c>
      <c r="B2546" t="s">
        <v>25</v>
      </c>
      <c r="C2546">
        <v>25</v>
      </c>
      <c r="D2546" t="s">
        <v>70</v>
      </c>
      <c r="E2546">
        <v>44</v>
      </c>
      <c r="F2546">
        <v>1</v>
      </c>
      <c r="G2546" t="s">
        <v>89</v>
      </c>
      <c r="H2546" t="s">
        <v>34</v>
      </c>
      <c r="I2546" t="str">
        <f>VLOOKUP(H2546,[2]CODE_SHEET!$A$2:$G$152,3,FALSE)</f>
        <v>Porites</v>
      </c>
      <c r="J2546" t="str">
        <f>VLOOKUP(H2546,[2]CODE_SHEET!$A$2:$G$152,4,FALSE)</f>
        <v>astreoides</v>
      </c>
      <c r="K2546" s="17">
        <v>16</v>
      </c>
      <c r="L2546" s="17">
        <v>10</v>
      </c>
      <c r="M2546" s="17">
        <v>6</v>
      </c>
      <c r="N2546">
        <f t="shared" si="121"/>
        <v>245.04422698000386</v>
      </c>
      <c r="O2546" s="17">
        <v>10</v>
      </c>
      <c r="P2546" t="s">
        <v>29</v>
      </c>
      <c r="Q2546" t="s">
        <v>30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f t="shared" si="122"/>
        <v>0</v>
      </c>
      <c r="Y2546">
        <f t="shared" si="123"/>
        <v>245.04422698000386</v>
      </c>
    </row>
    <row r="2547" spans="1:25">
      <c r="A2547">
        <v>2021</v>
      </c>
      <c r="B2547" t="s">
        <v>25</v>
      </c>
      <c r="C2547">
        <v>25</v>
      </c>
      <c r="D2547" t="s">
        <v>70</v>
      </c>
      <c r="E2547">
        <v>44</v>
      </c>
      <c r="F2547">
        <v>1</v>
      </c>
      <c r="G2547" t="s">
        <v>89</v>
      </c>
      <c r="H2547" t="s">
        <v>34</v>
      </c>
      <c r="I2547" t="str">
        <f>VLOOKUP(H2547,[2]CODE_SHEET!$A$2:$G$152,3,FALSE)</f>
        <v>Porites</v>
      </c>
      <c r="J2547" t="str">
        <f>VLOOKUP(H2547,[2]CODE_SHEET!$A$2:$G$152,4,FALSE)</f>
        <v>astreoides</v>
      </c>
      <c r="K2547" s="17">
        <v>8</v>
      </c>
      <c r="L2547" s="17">
        <v>4</v>
      </c>
      <c r="M2547" s="17">
        <v>2</v>
      </c>
      <c r="N2547">
        <f t="shared" si="121"/>
        <v>37.699111843077517</v>
      </c>
      <c r="O2547" s="17">
        <v>10</v>
      </c>
      <c r="P2547" t="s">
        <v>29</v>
      </c>
      <c r="Q2547" t="s">
        <v>30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f t="shared" si="122"/>
        <v>0</v>
      </c>
      <c r="Y2547">
        <f t="shared" si="123"/>
        <v>37.699111843077517</v>
      </c>
    </row>
    <row r="2548" spans="1:25">
      <c r="A2548">
        <v>2021</v>
      </c>
      <c r="B2548" t="s">
        <v>25</v>
      </c>
      <c r="C2548">
        <v>25</v>
      </c>
      <c r="D2548" t="s">
        <v>70</v>
      </c>
      <c r="E2548">
        <v>44</v>
      </c>
      <c r="F2548">
        <v>1</v>
      </c>
      <c r="G2548" t="s">
        <v>89</v>
      </c>
      <c r="H2548" t="s">
        <v>34</v>
      </c>
      <c r="I2548" t="str">
        <f>VLOOKUP(H2548,[2]CODE_SHEET!$A$2:$G$152,3,FALSE)</f>
        <v>Porites</v>
      </c>
      <c r="J2548" t="str">
        <f>VLOOKUP(H2548,[2]CODE_SHEET!$A$2:$G$152,4,FALSE)</f>
        <v>astreoides</v>
      </c>
      <c r="K2548" s="17">
        <v>5</v>
      </c>
      <c r="L2548" s="17">
        <v>3</v>
      </c>
      <c r="M2548" s="17">
        <v>2</v>
      </c>
      <c r="N2548">
        <f t="shared" si="121"/>
        <v>25.132741228718345</v>
      </c>
      <c r="O2548" s="17">
        <v>10</v>
      </c>
      <c r="P2548" t="s">
        <v>29</v>
      </c>
      <c r="Q2548" t="s">
        <v>30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f t="shared" si="122"/>
        <v>0</v>
      </c>
      <c r="Y2548">
        <f t="shared" si="123"/>
        <v>25.132741228718345</v>
      </c>
    </row>
    <row r="2549" spans="1:25">
      <c r="A2549">
        <v>2021</v>
      </c>
      <c r="B2549" t="s">
        <v>25</v>
      </c>
      <c r="C2549">
        <v>25</v>
      </c>
      <c r="D2549" t="s">
        <v>70</v>
      </c>
      <c r="E2549">
        <v>44</v>
      </c>
      <c r="F2549">
        <v>1</v>
      </c>
      <c r="G2549" t="s">
        <v>89</v>
      </c>
      <c r="H2549" t="s">
        <v>40</v>
      </c>
      <c r="I2549" t="str">
        <f>VLOOKUP(H2549,[2]CODE_SHEET!$A$2:$G$152,3,FALSE)</f>
        <v>Siderastrea</v>
      </c>
      <c r="J2549" t="str">
        <f>VLOOKUP(H2549,[2]CODE_SHEET!$A$2:$G$152,4,FALSE)</f>
        <v>siderea</v>
      </c>
      <c r="K2549" s="17">
        <v>10</v>
      </c>
      <c r="L2549" s="17">
        <v>5</v>
      </c>
      <c r="M2549" s="17">
        <v>3</v>
      </c>
      <c r="N2549">
        <f t="shared" si="121"/>
        <v>70.685834705770333</v>
      </c>
      <c r="O2549" s="17">
        <v>10</v>
      </c>
      <c r="P2549" t="s">
        <v>29</v>
      </c>
      <c r="Q2549" t="s">
        <v>30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f t="shared" si="122"/>
        <v>0</v>
      </c>
      <c r="Y2549">
        <f t="shared" si="123"/>
        <v>70.685834705770333</v>
      </c>
    </row>
    <row r="2550" spans="1:25">
      <c r="A2550">
        <v>2021</v>
      </c>
      <c r="B2550" t="s">
        <v>25</v>
      </c>
      <c r="C2550">
        <v>25</v>
      </c>
      <c r="D2550" t="s">
        <v>70</v>
      </c>
      <c r="E2550">
        <v>44</v>
      </c>
      <c r="F2550">
        <v>1</v>
      </c>
      <c r="G2550" t="s">
        <v>89</v>
      </c>
      <c r="H2550" t="s">
        <v>34</v>
      </c>
      <c r="I2550" t="str">
        <f>VLOOKUP(H2550,[2]CODE_SHEET!$A$2:$G$152,3,FALSE)</f>
        <v>Porites</v>
      </c>
      <c r="J2550" t="str">
        <f>VLOOKUP(H2550,[2]CODE_SHEET!$A$2:$G$152,4,FALSE)</f>
        <v>astreoides</v>
      </c>
      <c r="K2550" s="17">
        <v>5</v>
      </c>
      <c r="L2550" s="17">
        <v>4</v>
      </c>
      <c r="M2550" s="17">
        <v>3</v>
      </c>
      <c r="N2550">
        <f t="shared" si="121"/>
        <v>42.411500823462205</v>
      </c>
      <c r="O2550" s="17">
        <v>10</v>
      </c>
      <c r="P2550" t="s">
        <v>29</v>
      </c>
      <c r="Q2550" t="s">
        <v>30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f t="shared" si="122"/>
        <v>0</v>
      </c>
      <c r="Y2550">
        <f t="shared" si="123"/>
        <v>42.411500823462205</v>
      </c>
    </row>
    <row r="2551" spans="1:25">
      <c r="A2551">
        <v>2021</v>
      </c>
      <c r="B2551" t="s">
        <v>25</v>
      </c>
      <c r="C2551">
        <v>25</v>
      </c>
      <c r="D2551" t="s">
        <v>70</v>
      </c>
      <c r="E2551">
        <v>44</v>
      </c>
      <c r="F2551">
        <v>1</v>
      </c>
      <c r="G2551" t="s">
        <v>89</v>
      </c>
      <c r="H2551" t="s">
        <v>59</v>
      </c>
      <c r="I2551" t="str">
        <f>VLOOKUP(H2551,[2]CODE_SHEET!$A$2:$G$152,3,FALSE)</f>
        <v xml:space="preserve">Stephanocoenia </v>
      </c>
      <c r="J2551" t="str">
        <f>VLOOKUP(H2551,[2]CODE_SHEET!$A$2:$G$152,4,FALSE)</f>
        <v>intersepta</v>
      </c>
      <c r="K2551" s="17">
        <v>16</v>
      </c>
      <c r="L2551" s="17">
        <v>13</v>
      </c>
      <c r="M2551" s="17">
        <v>1</v>
      </c>
      <c r="N2551">
        <f t="shared" si="121"/>
        <v>45.553093477052002</v>
      </c>
      <c r="O2551" s="17">
        <v>10</v>
      </c>
      <c r="P2551" t="s">
        <v>29</v>
      </c>
      <c r="Q2551" t="s">
        <v>30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f t="shared" si="122"/>
        <v>0</v>
      </c>
      <c r="Y2551">
        <f t="shared" si="123"/>
        <v>45.553093477052002</v>
      </c>
    </row>
    <row r="2552" spans="1:25">
      <c r="A2552">
        <v>2021</v>
      </c>
      <c r="B2552" t="s">
        <v>25</v>
      </c>
      <c r="C2552">
        <v>25</v>
      </c>
      <c r="D2552" t="s">
        <v>70</v>
      </c>
      <c r="E2552">
        <v>44</v>
      </c>
      <c r="F2552">
        <v>1</v>
      </c>
      <c r="G2552" t="s">
        <v>89</v>
      </c>
      <c r="H2552" t="s">
        <v>69</v>
      </c>
      <c r="I2552" t="str">
        <f>VLOOKUP(H2552,[2]CODE_SHEET!$A$2:$G$152,3,FALSE)</f>
        <v>Porites</v>
      </c>
      <c r="J2552" t="str">
        <f>VLOOKUP(H2552,[2]CODE_SHEET!$A$2:$G$152,4,FALSE)</f>
        <v>divaricata</v>
      </c>
      <c r="K2552" s="17">
        <v>6</v>
      </c>
      <c r="L2552" s="17">
        <v>2</v>
      </c>
      <c r="M2552" s="17">
        <v>8</v>
      </c>
      <c r="N2552">
        <f t="shared" si="121"/>
        <v>100.53096491487338</v>
      </c>
      <c r="O2552" s="17">
        <v>10</v>
      </c>
      <c r="P2552" t="s">
        <v>29</v>
      </c>
      <c r="Q2552" t="s">
        <v>30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f t="shared" si="122"/>
        <v>0</v>
      </c>
      <c r="Y2552">
        <f t="shared" si="123"/>
        <v>100.53096491487338</v>
      </c>
    </row>
    <row r="2553" spans="1:25">
      <c r="A2553">
        <v>2021</v>
      </c>
      <c r="B2553" t="s">
        <v>25</v>
      </c>
      <c r="C2553">
        <v>25</v>
      </c>
      <c r="D2553" t="s">
        <v>70</v>
      </c>
      <c r="E2553">
        <v>44</v>
      </c>
      <c r="F2553">
        <v>1</v>
      </c>
      <c r="G2553" t="s">
        <v>89</v>
      </c>
      <c r="H2553" t="s">
        <v>38</v>
      </c>
      <c r="I2553" t="str">
        <f>VLOOKUP(H2553,[2]CODE_SHEET!$A$2:$G$152,3,FALSE)</f>
        <v>Orbicella</v>
      </c>
      <c r="J2553" t="str">
        <f>VLOOKUP(H2553,[2]CODE_SHEET!$A$2:$G$152,4,FALSE)</f>
        <v>faveolata</v>
      </c>
      <c r="K2553" s="17">
        <v>16</v>
      </c>
      <c r="L2553" s="17">
        <v>10</v>
      </c>
      <c r="M2553" s="17">
        <v>5</v>
      </c>
      <c r="N2553">
        <f t="shared" si="121"/>
        <v>204.20352248333654</v>
      </c>
      <c r="O2553" s="17">
        <v>10</v>
      </c>
      <c r="P2553" t="s">
        <v>29</v>
      </c>
      <c r="Q2553" t="s">
        <v>30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f t="shared" si="122"/>
        <v>0</v>
      </c>
      <c r="Y2553">
        <f t="shared" si="123"/>
        <v>204.20352248333654</v>
      </c>
    </row>
    <row r="2554" spans="1:25">
      <c r="A2554">
        <v>2021</v>
      </c>
      <c r="B2554" t="s">
        <v>25</v>
      </c>
      <c r="C2554">
        <v>25</v>
      </c>
      <c r="D2554" t="s">
        <v>70</v>
      </c>
      <c r="E2554">
        <v>44</v>
      </c>
      <c r="F2554">
        <v>1</v>
      </c>
      <c r="G2554" t="s">
        <v>89</v>
      </c>
      <c r="H2554" t="s">
        <v>34</v>
      </c>
      <c r="I2554" t="str">
        <f>VLOOKUP(H2554,[2]CODE_SHEET!$A$2:$G$152,3,FALSE)</f>
        <v>Porites</v>
      </c>
      <c r="J2554" t="str">
        <f>VLOOKUP(H2554,[2]CODE_SHEET!$A$2:$G$152,4,FALSE)</f>
        <v>astreoides</v>
      </c>
      <c r="K2554" s="17">
        <v>9</v>
      </c>
      <c r="L2554" s="17">
        <v>8</v>
      </c>
      <c r="M2554" s="17">
        <v>4</v>
      </c>
      <c r="N2554">
        <f t="shared" si="121"/>
        <v>106.81415022205297</v>
      </c>
      <c r="O2554" s="17">
        <v>10</v>
      </c>
      <c r="P2554" t="s">
        <v>29</v>
      </c>
      <c r="Q2554" t="s">
        <v>30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f t="shared" si="122"/>
        <v>0</v>
      </c>
      <c r="Y2554">
        <f t="shared" si="123"/>
        <v>106.81415022205297</v>
      </c>
    </row>
    <row r="2555" spans="1:25">
      <c r="A2555">
        <v>2021</v>
      </c>
      <c r="B2555" t="s">
        <v>25</v>
      </c>
      <c r="C2555">
        <v>25</v>
      </c>
      <c r="D2555" t="s">
        <v>70</v>
      </c>
      <c r="E2555">
        <v>44</v>
      </c>
      <c r="F2555">
        <v>1</v>
      </c>
      <c r="G2555" t="s">
        <v>89</v>
      </c>
      <c r="H2555" t="s">
        <v>34</v>
      </c>
      <c r="I2555" t="str">
        <f>VLOOKUP(H2555,[2]CODE_SHEET!$A$2:$G$152,3,FALSE)</f>
        <v>Porites</v>
      </c>
      <c r="J2555" t="str">
        <f>VLOOKUP(H2555,[2]CODE_SHEET!$A$2:$G$152,4,FALSE)</f>
        <v>astreoides</v>
      </c>
      <c r="K2555" s="17">
        <v>9</v>
      </c>
      <c r="L2555" s="17">
        <v>9</v>
      </c>
      <c r="M2555" s="17">
        <v>5</v>
      </c>
      <c r="N2555">
        <f t="shared" si="121"/>
        <v>141.37166941154069</v>
      </c>
      <c r="O2555" s="17">
        <v>10</v>
      </c>
      <c r="P2555" t="s">
        <v>29</v>
      </c>
      <c r="Q2555" t="s">
        <v>30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f t="shared" si="122"/>
        <v>0</v>
      </c>
      <c r="Y2555">
        <f t="shared" si="123"/>
        <v>141.37166941154069</v>
      </c>
    </row>
    <row r="2556" spans="1:25">
      <c r="A2556">
        <v>2021</v>
      </c>
      <c r="B2556" t="s">
        <v>25</v>
      </c>
      <c r="C2556">
        <v>25</v>
      </c>
      <c r="D2556" t="s">
        <v>70</v>
      </c>
      <c r="E2556">
        <v>44</v>
      </c>
      <c r="F2556">
        <v>1</v>
      </c>
      <c r="G2556" t="s">
        <v>89</v>
      </c>
      <c r="H2556" t="s">
        <v>40</v>
      </c>
      <c r="I2556" t="str">
        <f>VLOOKUP(H2556,[2]CODE_SHEET!$A$2:$G$152,3,FALSE)</f>
        <v>Siderastrea</v>
      </c>
      <c r="J2556" t="str">
        <f>VLOOKUP(H2556,[2]CODE_SHEET!$A$2:$G$152,4,FALSE)</f>
        <v>siderea</v>
      </c>
      <c r="K2556" s="17">
        <v>9</v>
      </c>
      <c r="L2556" s="17">
        <v>8</v>
      </c>
      <c r="M2556" s="17">
        <v>2</v>
      </c>
      <c r="N2556">
        <f t="shared" si="121"/>
        <v>53.407075111026487</v>
      </c>
      <c r="O2556" s="17">
        <v>10</v>
      </c>
      <c r="P2556" t="s">
        <v>29</v>
      </c>
      <c r="Q2556" t="s">
        <v>30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f t="shared" si="122"/>
        <v>0</v>
      </c>
      <c r="Y2556">
        <f t="shared" si="123"/>
        <v>53.407075111026487</v>
      </c>
    </row>
    <row r="2557" spans="1:25">
      <c r="A2557">
        <v>2021</v>
      </c>
      <c r="B2557" t="s">
        <v>25</v>
      </c>
      <c r="C2557">
        <v>25</v>
      </c>
      <c r="D2557" t="s">
        <v>70</v>
      </c>
      <c r="E2557">
        <v>44</v>
      </c>
      <c r="F2557">
        <v>1</v>
      </c>
      <c r="G2557" t="s">
        <v>89</v>
      </c>
      <c r="H2557" t="s">
        <v>69</v>
      </c>
      <c r="I2557" t="str">
        <f>VLOOKUP(H2557,[2]CODE_SHEET!$A$2:$G$152,3,FALSE)</f>
        <v>Porites</v>
      </c>
      <c r="J2557" t="str">
        <f>VLOOKUP(H2557,[2]CODE_SHEET!$A$2:$G$152,4,FALSE)</f>
        <v>divaricata</v>
      </c>
      <c r="K2557" s="17">
        <v>5</v>
      </c>
      <c r="L2557" s="17">
        <v>5</v>
      </c>
      <c r="M2557" s="17">
        <v>3</v>
      </c>
      <c r="N2557">
        <f t="shared" si="121"/>
        <v>47.123889803846893</v>
      </c>
      <c r="O2557" s="17">
        <v>10</v>
      </c>
      <c r="P2557" t="s">
        <v>29</v>
      </c>
      <c r="Q2557" t="s">
        <v>30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f t="shared" si="122"/>
        <v>0</v>
      </c>
      <c r="Y2557">
        <f t="shared" si="123"/>
        <v>47.123889803846893</v>
      </c>
    </row>
    <row r="2558" spans="1:25">
      <c r="A2558">
        <v>2021</v>
      </c>
      <c r="B2558" t="s">
        <v>25</v>
      </c>
      <c r="C2558">
        <v>25</v>
      </c>
      <c r="D2558" t="s">
        <v>70</v>
      </c>
      <c r="E2558">
        <v>44</v>
      </c>
      <c r="F2558">
        <v>1</v>
      </c>
      <c r="G2558" t="s">
        <v>89</v>
      </c>
      <c r="H2558" t="s">
        <v>41</v>
      </c>
      <c r="I2558" t="str">
        <f>VLOOKUP(H2558,[2]CODE_SHEET!$A$2:$G$152,3,FALSE)</f>
        <v>Millepora</v>
      </c>
      <c r="J2558" t="str">
        <f>VLOOKUP(H2558,[2]CODE_SHEET!$A$2:$G$152,4,FALSE)</f>
        <v>alcicornis</v>
      </c>
      <c r="K2558" s="17">
        <v>16</v>
      </c>
      <c r="L2558" s="17">
        <v>3</v>
      </c>
      <c r="M2558" s="17">
        <v>18</v>
      </c>
      <c r="N2558">
        <f t="shared" si="121"/>
        <v>537.21234376385462</v>
      </c>
      <c r="O2558" s="17">
        <v>10</v>
      </c>
      <c r="P2558" t="s">
        <v>29</v>
      </c>
      <c r="Q2558" t="s">
        <v>30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f t="shared" si="122"/>
        <v>0</v>
      </c>
      <c r="Y2558">
        <f t="shared" si="123"/>
        <v>537.21234376385462</v>
      </c>
    </row>
    <row r="2559" spans="1:25">
      <c r="A2559">
        <v>2021</v>
      </c>
      <c r="B2559" t="s">
        <v>25</v>
      </c>
      <c r="C2559">
        <v>25</v>
      </c>
      <c r="D2559" t="s">
        <v>70</v>
      </c>
      <c r="E2559">
        <v>44</v>
      </c>
      <c r="F2559">
        <v>1</v>
      </c>
      <c r="G2559" t="s">
        <v>89</v>
      </c>
      <c r="H2559" t="s">
        <v>31</v>
      </c>
      <c r="I2559" t="str">
        <f>VLOOKUP(H2559,[2]CODE_SHEET!$A$2:$G$152,3,FALSE)</f>
        <v>Agaricia</v>
      </c>
      <c r="J2559" t="str">
        <f>VLOOKUP(H2559,[2]CODE_SHEET!$A$2:$G$152,4,FALSE)</f>
        <v>agaricites</v>
      </c>
      <c r="K2559" s="17">
        <v>8</v>
      </c>
      <c r="L2559" s="17">
        <v>6</v>
      </c>
      <c r="M2559" s="17">
        <v>2</v>
      </c>
      <c r="N2559">
        <f t="shared" si="121"/>
        <v>43.982297150257104</v>
      </c>
      <c r="O2559" s="17">
        <v>10</v>
      </c>
      <c r="P2559" t="s">
        <v>29</v>
      </c>
      <c r="Q2559" t="s">
        <v>30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f t="shared" si="122"/>
        <v>0</v>
      </c>
      <c r="Y2559">
        <f t="shared" si="123"/>
        <v>43.982297150257104</v>
      </c>
    </row>
    <row r="2560" spans="1:25">
      <c r="A2560">
        <v>2021</v>
      </c>
      <c r="B2560" t="s">
        <v>25</v>
      </c>
      <c r="C2560">
        <v>25</v>
      </c>
      <c r="D2560" t="s">
        <v>70</v>
      </c>
      <c r="E2560">
        <v>44</v>
      </c>
      <c r="F2560">
        <v>1</v>
      </c>
      <c r="G2560" t="s">
        <v>89</v>
      </c>
      <c r="H2560" t="s">
        <v>31</v>
      </c>
      <c r="I2560" t="str">
        <f>VLOOKUP(H2560,[2]CODE_SHEET!$A$2:$G$152,3,FALSE)</f>
        <v>Agaricia</v>
      </c>
      <c r="J2560" t="str">
        <f>VLOOKUP(H2560,[2]CODE_SHEET!$A$2:$G$152,4,FALSE)</f>
        <v>agaricites</v>
      </c>
      <c r="K2560" s="17">
        <v>12</v>
      </c>
      <c r="L2560" s="17">
        <v>8</v>
      </c>
      <c r="M2560" s="17">
        <v>13</v>
      </c>
      <c r="N2560">
        <f t="shared" si="121"/>
        <v>408.40704496667308</v>
      </c>
      <c r="O2560" s="17">
        <v>10</v>
      </c>
      <c r="P2560" t="s">
        <v>29</v>
      </c>
      <c r="Q2560" t="s">
        <v>30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f t="shared" si="122"/>
        <v>0</v>
      </c>
      <c r="Y2560">
        <f t="shared" si="123"/>
        <v>408.40704496667308</v>
      </c>
    </row>
    <row r="2561" spans="1:25">
      <c r="A2561">
        <v>2021</v>
      </c>
      <c r="B2561" t="s">
        <v>25</v>
      </c>
      <c r="C2561">
        <v>25</v>
      </c>
      <c r="D2561" t="s">
        <v>70</v>
      </c>
      <c r="E2561">
        <v>44</v>
      </c>
      <c r="F2561">
        <v>1</v>
      </c>
      <c r="G2561" t="s">
        <v>89</v>
      </c>
      <c r="H2561" t="s">
        <v>31</v>
      </c>
      <c r="I2561" t="str">
        <f>VLOOKUP(H2561,[2]CODE_SHEET!$A$2:$G$152,3,FALSE)</f>
        <v>Agaricia</v>
      </c>
      <c r="J2561" t="str">
        <f>VLOOKUP(H2561,[2]CODE_SHEET!$A$2:$G$152,4,FALSE)</f>
        <v>agaricites</v>
      </c>
      <c r="K2561" s="17">
        <v>7</v>
      </c>
      <c r="L2561" s="17">
        <v>5</v>
      </c>
      <c r="M2561" s="17">
        <v>1</v>
      </c>
      <c r="N2561">
        <f t="shared" si="121"/>
        <v>18.849555921538759</v>
      </c>
      <c r="O2561" s="17">
        <v>10</v>
      </c>
      <c r="P2561" t="s">
        <v>29</v>
      </c>
      <c r="Q2561" t="s">
        <v>30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f t="shared" si="122"/>
        <v>0</v>
      </c>
      <c r="Y2561">
        <f t="shared" si="123"/>
        <v>18.849555921538759</v>
      </c>
    </row>
    <row r="2562" spans="1:25">
      <c r="A2562">
        <v>2021</v>
      </c>
      <c r="B2562" t="s">
        <v>25</v>
      </c>
      <c r="C2562">
        <v>25</v>
      </c>
      <c r="D2562" t="s">
        <v>70</v>
      </c>
      <c r="E2562">
        <v>44</v>
      </c>
      <c r="F2562">
        <v>1</v>
      </c>
      <c r="G2562" t="s">
        <v>89</v>
      </c>
      <c r="H2562" t="s">
        <v>34</v>
      </c>
      <c r="I2562" t="str">
        <f>VLOOKUP(H2562,[2]CODE_SHEET!$A$2:$G$152,3,FALSE)</f>
        <v>Porites</v>
      </c>
      <c r="J2562" t="str">
        <f>VLOOKUP(H2562,[2]CODE_SHEET!$A$2:$G$152,4,FALSE)</f>
        <v>astreoides</v>
      </c>
      <c r="K2562" s="17">
        <v>10</v>
      </c>
      <c r="L2562" s="17">
        <v>8</v>
      </c>
      <c r="M2562" s="17">
        <v>5</v>
      </c>
      <c r="N2562">
        <f t="shared" si="121"/>
        <v>141.37166941154069</v>
      </c>
      <c r="O2562" s="17">
        <v>10</v>
      </c>
      <c r="P2562" t="s">
        <v>29</v>
      </c>
      <c r="Q2562" t="s">
        <v>30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f t="shared" si="122"/>
        <v>0</v>
      </c>
      <c r="Y2562">
        <f t="shared" si="123"/>
        <v>141.37166941154069</v>
      </c>
    </row>
    <row r="2563" spans="1:25">
      <c r="A2563">
        <v>2021</v>
      </c>
      <c r="B2563" t="s">
        <v>25</v>
      </c>
      <c r="C2563">
        <v>25</v>
      </c>
      <c r="D2563" t="s">
        <v>70</v>
      </c>
      <c r="E2563">
        <v>44</v>
      </c>
      <c r="F2563">
        <v>1</v>
      </c>
      <c r="G2563" t="s">
        <v>89</v>
      </c>
      <c r="H2563" t="s">
        <v>39</v>
      </c>
      <c r="I2563" t="str">
        <f>VLOOKUP(H2563,[2]CODE_SHEET!$A$2:$G$152,3,FALSE)</f>
        <v>Pseudodiploria</v>
      </c>
      <c r="J2563" t="str">
        <f>VLOOKUP(H2563,[2]CODE_SHEET!$A$2:$G$152,4,FALSE)</f>
        <v>strigosa</v>
      </c>
      <c r="K2563" s="17">
        <v>22</v>
      </c>
      <c r="L2563" s="17">
        <v>23</v>
      </c>
      <c r="M2563" s="17">
        <v>12</v>
      </c>
      <c r="N2563">
        <f t="shared" si="121"/>
        <v>848.23001646924411</v>
      </c>
      <c r="O2563" s="17">
        <v>10</v>
      </c>
      <c r="P2563" t="s">
        <v>29</v>
      </c>
      <c r="Q2563" t="s">
        <v>30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f t="shared" si="122"/>
        <v>0</v>
      </c>
      <c r="Y2563">
        <f t="shared" si="123"/>
        <v>848.23001646924411</v>
      </c>
    </row>
    <row r="2564" spans="1:25">
      <c r="A2564">
        <v>2021</v>
      </c>
      <c r="B2564" t="s">
        <v>25</v>
      </c>
      <c r="C2564">
        <v>25</v>
      </c>
      <c r="D2564" t="s">
        <v>70</v>
      </c>
      <c r="E2564">
        <v>44</v>
      </c>
      <c r="F2564">
        <v>1</v>
      </c>
      <c r="G2564" t="s">
        <v>89</v>
      </c>
      <c r="H2564" t="s">
        <v>34</v>
      </c>
      <c r="I2564" t="str">
        <f>VLOOKUP(H2564,[2]CODE_SHEET!$A$2:$G$152,3,FALSE)</f>
        <v>Porites</v>
      </c>
      <c r="J2564" t="str">
        <f>VLOOKUP(H2564,[2]CODE_SHEET!$A$2:$G$152,4,FALSE)</f>
        <v>astreoides</v>
      </c>
      <c r="K2564" s="17">
        <v>19</v>
      </c>
      <c r="L2564" s="17">
        <v>16</v>
      </c>
      <c r="M2564" s="17">
        <v>3</v>
      </c>
      <c r="N2564">
        <f t="shared" si="121"/>
        <v>164.93361431346415</v>
      </c>
      <c r="O2564" s="17">
        <v>10</v>
      </c>
      <c r="P2564" t="s">
        <v>29</v>
      </c>
      <c r="Q2564" t="s">
        <v>30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f t="shared" si="122"/>
        <v>0</v>
      </c>
      <c r="Y2564">
        <f t="shared" si="123"/>
        <v>164.93361431346415</v>
      </c>
    </row>
    <row r="2565" spans="1:25">
      <c r="A2565">
        <v>2021</v>
      </c>
      <c r="B2565" t="s">
        <v>25</v>
      </c>
      <c r="C2565">
        <v>25</v>
      </c>
      <c r="D2565" t="s">
        <v>70</v>
      </c>
      <c r="E2565">
        <v>44</v>
      </c>
      <c r="F2565">
        <v>1</v>
      </c>
      <c r="G2565" t="s">
        <v>89</v>
      </c>
      <c r="H2565" t="s">
        <v>31</v>
      </c>
      <c r="I2565" t="str">
        <f>VLOOKUP(H2565,[2]CODE_SHEET!$A$2:$G$152,3,FALSE)</f>
        <v>Agaricia</v>
      </c>
      <c r="J2565" t="str">
        <f>VLOOKUP(H2565,[2]CODE_SHEET!$A$2:$G$152,4,FALSE)</f>
        <v>agaricites</v>
      </c>
      <c r="K2565" s="17">
        <v>27</v>
      </c>
      <c r="L2565" s="17">
        <v>15</v>
      </c>
      <c r="M2565" s="17">
        <v>3</v>
      </c>
      <c r="N2565">
        <f t="shared" si="121"/>
        <v>197.92033717615695</v>
      </c>
      <c r="O2565" s="17">
        <v>10</v>
      </c>
      <c r="P2565" t="s">
        <v>29</v>
      </c>
      <c r="Q2565" t="s">
        <v>30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f t="shared" si="122"/>
        <v>0</v>
      </c>
      <c r="Y2565">
        <f t="shared" si="123"/>
        <v>197.92033717615695</v>
      </c>
    </row>
    <row r="2566" spans="1:25">
      <c r="A2566">
        <v>2021</v>
      </c>
      <c r="B2566" t="s">
        <v>25</v>
      </c>
      <c r="C2566">
        <v>25</v>
      </c>
      <c r="D2566" t="s">
        <v>70</v>
      </c>
      <c r="E2566">
        <v>44</v>
      </c>
      <c r="F2566">
        <v>1</v>
      </c>
      <c r="G2566" t="s">
        <v>89</v>
      </c>
      <c r="H2566" t="s">
        <v>45</v>
      </c>
      <c r="I2566" t="str">
        <f>VLOOKUP(H2566,[2]CODE_SHEET!$A$2:$G$152,3,FALSE)</f>
        <v>Porites</v>
      </c>
      <c r="J2566" t="str">
        <f>VLOOKUP(H2566,[2]CODE_SHEET!$A$2:$G$152,4,FALSE)</f>
        <v>furcata</v>
      </c>
      <c r="K2566" s="17">
        <v>20</v>
      </c>
      <c r="L2566" s="17">
        <v>18</v>
      </c>
      <c r="M2566" s="17">
        <v>7</v>
      </c>
      <c r="N2566">
        <f t="shared" si="121"/>
        <v>417.83182292744249</v>
      </c>
      <c r="O2566" s="17">
        <v>10</v>
      </c>
      <c r="P2566" t="s">
        <v>29</v>
      </c>
      <c r="Q2566" t="s">
        <v>30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f t="shared" si="122"/>
        <v>0</v>
      </c>
      <c r="Y2566">
        <f t="shared" si="123"/>
        <v>417.83182292744249</v>
      </c>
    </row>
    <row r="2567" spans="1:25">
      <c r="A2567">
        <v>2021</v>
      </c>
      <c r="B2567" t="s">
        <v>25</v>
      </c>
      <c r="C2567">
        <v>25</v>
      </c>
      <c r="D2567" t="s">
        <v>70</v>
      </c>
      <c r="E2567">
        <v>44</v>
      </c>
      <c r="F2567">
        <v>1</v>
      </c>
      <c r="G2567" t="s">
        <v>89</v>
      </c>
      <c r="H2567" t="s">
        <v>31</v>
      </c>
      <c r="I2567" t="str">
        <f>VLOOKUP(H2567,[2]CODE_SHEET!$A$2:$G$152,3,FALSE)</f>
        <v>Agaricia</v>
      </c>
      <c r="J2567" t="str">
        <f>VLOOKUP(H2567,[2]CODE_SHEET!$A$2:$G$152,4,FALSE)</f>
        <v>agaricites</v>
      </c>
      <c r="K2567" s="17">
        <v>17</v>
      </c>
      <c r="L2567" s="17">
        <v>7</v>
      </c>
      <c r="M2567" s="17">
        <v>2</v>
      </c>
      <c r="N2567">
        <f t="shared" si="121"/>
        <v>75.398223686155035</v>
      </c>
      <c r="O2567" s="17">
        <v>10</v>
      </c>
      <c r="P2567" t="s">
        <v>29</v>
      </c>
      <c r="Q2567" t="s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f t="shared" si="122"/>
        <v>0</v>
      </c>
      <c r="Y2567">
        <f t="shared" si="123"/>
        <v>75.398223686155035</v>
      </c>
    </row>
    <row r="2568" spans="1:25">
      <c r="A2568">
        <v>2021</v>
      </c>
      <c r="B2568" t="s">
        <v>25</v>
      </c>
      <c r="C2568">
        <v>25</v>
      </c>
      <c r="D2568" t="s">
        <v>70</v>
      </c>
      <c r="E2568">
        <v>44</v>
      </c>
      <c r="F2568">
        <v>1</v>
      </c>
      <c r="G2568" t="s">
        <v>89</v>
      </c>
      <c r="H2568" t="s">
        <v>31</v>
      </c>
      <c r="I2568" t="str">
        <f>VLOOKUP(H2568,[2]CODE_SHEET!$A$2:$G$152,3,FALSE)</f>
        <v>Agaricia</v>
      </c>
      <c r="J2568" t="str">
        <f>VLOOKUP(H2568,[2]CODE_SHEET!$A$2:$G$152,4,FALSE)</f>
        <v>agaricites</v>
      </c>
      <c r="K2568" s="17">
        <v>17</v>
      </c>
      <c r="L2568" s="17">
        <v>12</v>
      </c>
      <c r="M2568" s="17">
        <v>3</v>
      </c>
      <c r="N2568">
        <f t="shared" ref="N2568:N2631" si="124">PI()*(K2568/2)*M2568+PI()*(L2568/2)*M2568</f>
        <v>136.65928043115602</v>
      </c>
      <c r="O2568" s="17">
        <v>10</v>
      </c>
      <c r="P2568" t="s">
        <v>29</v>
      </c>
      <c r="Q2568" t="s">
        <v>30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f t="shared" ref="X2568:X2631" si="125">SUM(U2568:W2568)/100*N2568</f>
        <v>0</v>
      </c>
      <c r="Y2568">
        <f t="shared" ref="Y2568:Y2631" si="126">N2568-X2568</f>
        <v>136.65928043115602</v>
      </c>
    </row>
    <row r="2569" spans="1:25">
      <c r="A2569">
        <v>2021</v>
      </c>
      <c r="B2569" t="s">
        <v>25</v>
      </c>
      <c r="C2569">
        <v>25</v>
      </c>
      <c r="D2569" t="s">
        <v>70</v>
      </c>
      <c r="E2569">
        <v>44</v>
      </c>
      <c r="F2569">
        <v>1</v>
      </c>
      <c r="G2569" t="s">
        <v>89</v>
      </c>
      <c r="H2569" t="s">
        <v>31</v>
      </c>
      <c r="I2569" t="str">
        <f>VLOOKUP(H2569,[2]CODE_SHEET!$A$2:$G$152,3,FALSE)</f>
        <v>Agaricia</v>
      </c>
      <c r="J2569" t="str">
        <f>VLOOKUP(H2569,[2]CODE_SHEET!$A$2:$G$152,4,FALSE)</f>
        <v>agaricites</v>
      </c>
      <c r="K2569" s="17">
        <v>17</v>
      </c>
      <c r="L2569" s="17">
        <v>6</v>
      </c>
      <c r="M2569" s="17">
        <v>2</v>
      </c>
      <c r="N2569">
        <f t="shared" si="124"/>
        <v>72.256631032565252</v>
      </c>
      <c r="O2569" s="17">
        <v>10</v>
      </c>
      <c r="P2569" t="s">
        <v>29</v>
      </c>
      <c r="Q2569" t="s">
        <v>30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f t="shared" si="125"/>
        <v>0</v>
      </c>
      <c r="Y2569">
        <f t="shared" si="126"/>
        <v>72.256631032565252</v>
      </c>
    </row>
    <row r="2570" spans="1:25">
      <c r="A2570">
        <v>2021</v>
      </c>
      <c r="B2570" t="s">
        <v>25</v>
      </c>
      <c r="C2570">
        <v>25</v>
      </c>
      <c r="D2570" t="s">
        <v>70</v>
      </c>
      <c r="E2570">
        <v>44</v>
      </c>
      <c r="F2570">
        <v>1</v>
      </c>
      <c r="G2570" t="s">
        <v>89</v>
      </c>
      <c r="H2570" t="s">
        <v>31</v>
      </c>
      <c r="I2570" t="str">
        <f>VLOOKUP(H2570,[2]CODE_SHEET!$A$2:$G$152,3,FALSE)</f>
        <v>Agaricia</v>
      </c>
      <c r="J2570" t="str">
        <f>VLOOKUP(H2570,[2]CODE_SHEET!$A$2:$G$152,4,FALSE)</f>
        <v>agaricites</v>
      </c>
      <c r="K2570" s="17">
        <v>10</v>
      </c>
      <c r="L2570" s="17">
        <v>10</v>
      </c>
      <c r="M2570" s="17">
        <v>2</v>
      </c>
      <c r="N2570">
        <f t="shared" si="124"/>
        <v>62.831853071795862</v>
      </c>
      <c r="O2570" s="17">
        <v>10</v>
      </c>
      <c r="P2570" t="s">
        <v>29</v>
      </c>
      <c r="Q2570" t="s">
        <v>30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f t="shared" si="125"/>
        <v>0</v>
      </c>
      <c r="Y2570">
        <f t="shared" si="126"/>
        <v>62.831853071795862</v>
      </c>
    </row>
    <row r="2571" spans="1:25">
      <c r="A2571">
        <v>2021</v>
      </c>
      <c r="B2571" t="s">
        <v>25</v>
      </c>
      <c r="C2571">
        <v>25</v>
      </c>
      <c r="D2571" t="s">
        <v>70</v>
      </c>
      <c r="E2571">
        <v>44</v>
      </c>
      <c r="F2571">
        <v>1</v>
      </c>
      <c r="G2571" t="s">
        <v>89</v>
      </c>
      <c r="H2571" t="s">
        <v>49</v>
      </c>
      <c r="I2571" t="str">
        <f>VLOOKUP(H2571,[2]CODE_SHEET!$A$2:$G$152,3,FALSE)</f>
        <v>Colpophyllia</v>
      </c>
      <c r="J2571" t="str">
        <f>VLOOKUP(H2571,[2]CODE_SHEET!$A$2:$G$152,4,FALSE)</f>
        <v>natans</v>
      </c>
      <c r="K2571" s="17">
        <v>33</v>
      </c>
      <c r="L2571" s="17">
        <v>30</v>
      </c>
      <c r="M2571" s="17">
        <v>28</v>
      </c>
      <c r="N2571">
        <f t="shared" si="124"/>
        <v>2770.8847204661975</v>
      </c>
      <c r="O2571" s="17">
        <v>10</v>
      </c>
      <c r="P2571" t="s">
        <v>29</v>
      </c>
      <c r="Q2571" t="s">
        <v>30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f t="shared" si="125"/>
        <v>0</v>
      </c>
      <c r="Y2571">
        <f t="shared" si="126"/>
        <v>2770.8847204661975</v>
      </c>
    </row>
    <row r="2572" spans="1:25">
      <c r="A2572">
        <v>2021</v>
      </c>
      <c r="B2572" t="s">
        <v>25</v>
      </c>
      <c r="C2572">
        <v>25</v>
      </c>
      <c r="D2572" t="s">
        <v>70</v>
      </c>
      <c r="E2572">
        <v>44</v>
      </c>
      <c r="F2572">
        <v>1</v>
      </c>
      <c r="G2572" t="s">
        <v>89</v>
      </c>
      <c r="H2572" t="s">
        <v>40</v>
      </c>
      <c r="I2572" t="str">
        <f>VLOOKUP(H2572,[2]CODE_SHEET!$A$2:$G$152,3,FALSE)</f>
        <v>Siderastrea</v>
      </c>
      <c r="J2572" t="str">
        <f>VLOOKUP(H2572,[2]CODE_SHEET!$A$2:$G$152,4,FALSE)</f>
        <v>siderea</v>
      </c>
      <c r="K2572" s="17">
        <v>11</v>
      </c>
      <c r="L2572" s="17">
        <v>8</v>
      </c>
      <c r="M2572" s="17">
        <v>5</v>
      </c>
      <c r="N2572">
        <f t="shared" si="124"/>
        <v>149.22565104551518</v>
      </c>
      <c r="O2572" s="17">
        <v>10</v>
      </c>
      <c r="P2572" t="s">
        <v>29</v>
      </c>
      <c r="Q2572" t="s">
        <v>30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f t="shared" si="125"/>
        <v>0</v>
      </c>
      <c r="Y2572">
        <f t="shared" si="126"/>
        <v>149.22565104551518</v>
      </c>
    </row>
    <row r="2573" spans="1:25">
      <c r="A2573">
        <v>2021</v>
      </c>
      <c r="B2573" t="s">
        <v>25</v>
      </c>
      <c r="C2573">
        <v>25</v>
      </c>
      <c r="D2573" t="s">
        <v>70</v>
      </c>
      <c r="E2573">
        <v>44</v>
      </c>
      <c r="F2573">
        <v>1</v>
      </c>
      <c r="G2573" t="s">
        <v>89</v>
      </c>
      <c r="H2573" t="s">
        <v>34</v>
      </c>
      <c r="I2573" t="str">
        <f>VLOOKUP(H2573,[2]CODE_SHEET!$A$2:$G$152,3,FALSE)</f>
        <v>Porites</v>
      </c>
      <c r="J2573" t="str">
        <f>VLOOKUP(H2573,[2]CODE_SHEET!$A$2:$G$152,4,FALSE)</f>
        <v>astreoides</v>
      </c>
      <c r="K2573" s="17">
        <v>6</v>
      </c>
      <c r="L2573" s="17">
        <v>5</v>
      </c>
      <c r="M2573" s="17">
        <v>2</v>
      </c>
      <c r="N2573">
        <f t="shared" si="124"/>
        <v>34.557519189487721</v>
      </c>
      <c r="O2573" s="17">
        <v>10</v>
      </c>
      <c r="P2573" t="s">
        <v>29</v>
      </c>
      <c r="Q2573" t="s">
        <v>30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f t="shared" si="125"/>
        <v>0</v>
      </c>
      <c r="Y2573">
        <f t="shared" si="126"/>
        <v>34.557519189487721</v>
      </c>
    </row>
    <row r="2574" spans="1:25">
      <c r="A2574">
        <v>2021</v>
      </c>
      <c r="B2574" t="s">
        <v>25</v>
      </c>
      <c r="C2574">
        <v>25</v>
      </c>
      <c r="D2574" t="s">
        <v>70</v>
      </c>
      <c r="E2574">
        <v>44</v>
      </c>
      <c r="F2574">
        <v>1</v>
      </c>
      <c r="G2574" t="s">
        <v>89</v>
      </c>
      <c r="H2574" t="s">
        <v>33</v>
      </c>
      <c r="I2574" t="str">
        <f>VLOOKUP(H2574,[2]CODE_SHEET!$A$2:$G$152,3,FALSE)</f>
        <v>Orbicella</v>
      </c>
      <c r="J2574" t="str">
        <f>VLOOKUP(H2574,[2]CODE_SHEET!$A$2:$G$152,4,FALSE)</f>
        <v>annularis</v>
      </c>
      <c r="K2574" s="17">
        <v>16</v>
      </c>
      <c r="L2574" s="17">
        <v>13</v>
      </c>
      <c r="M2574" s="17">
        <v>13</v>
      </c>
      <c r="N2574">
        <f t="shared" si="124"/>
        <v>592.19021520167598</v>
      </c>
      <c r="O2574" s="17">
        <v>10</v>
      </c>
      <c r="P2574" t="s">
        <v>29</v>
      </c>
      <c r="Q2574" t="s">
        <v>30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f t="shared" si="125"/>
        <v>0</v>
      </c>
      <c r="Y2574">
        <f t="shared" si="126"/>
        <v>592.19021520167598</v>
      </c>
    </row>
    <row r="2575" spans="1:25">
      <c r="A2575">
        <v>2021</v>
      </c>
      <c r="B2575" t="s">
        <v>25</v>
      </c>
      <c r="C2575">
        <v>25</v>
      </c>
      <c r="D2575" t="s">
        <v>70</v>
      </c>
      <c r="E2575">
        <v>44</v>
      </c>
      <c r="F2575">
        <v>1</v>
      </c>
      <c r="G2575" t="s">
        <v>89</v>
      </c>
      <c r="H2575" t="s">
        <v>31</v>
      </c>
      <c r="I2575" t="str">
        <f>VLOOKUP(H2575,[2]CODE_SHEET!$A$2:$G$152,3,FALSE)</f>
        <v>Agaricia</v>
      </c>
      <c r="J2575" t="str">
        <f>VLOOKUP(H2575,[2]CODE_SHEET!$A$2:$G$152,4,FALSE)</f>
        <v>agaricites</v>
      </c>
      <c r="K2575" s="17">
        <v>8</v>
      </c>
      <c r="L2575" s="17">
        <v>8</v>
      </c>
      <c r="M2575" s="17">
        <v>2</v>
      </c>
      <c r="N2575">
        <f t="shared" si="124"/>
        <v>50.26548245743669</v>
      </c>
      <c r="O2575" s="17">
        <v>10</v>
      </c>
      <c r="P2575" t="s">
        <v>29</v>
      </c>
      <c r="Q2575" t="s">
        <v>30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f t="shared" si="125"/>
        <v>0</v>
      </c>
      <c r="Y2575">
        <f t="shared" si="126"/>
        <v>50.26548245743669</v>
      </c>
    </row>
    <row r="2576" spans="1:25">
      <c r="A2576">
        <v>2021</v>
      </c>
      <c r="B2576" t="s">
        <v>25</v>
      </c>
      <c r="C2576">
        <v>25</v>
      </c>
      <c r="D2576" t="s">
        <v>70</v>
      </c>
      <c r="E2576">
        <v>44</v>
      </c>
      <c r="F2576">
        <v>1</v>
      </c>
      <c r="G2576" t="s">
        <v>89</v>
      </c>
      <c r="H2576" t="s">
        <v>40</v>
      </c>
      <c r="I2576" t="str">
        <f>VLOOKUP(H2576,[2]CODE_SHEET!$A$2:$G$152,3,FALSE)</f>
        <v>Siderastrea</v>
      </c>
      <c r="J2576" t="str">
        <f>VLOOKUP(H2576,[2]CODE_SHEET!$A$2:$G$152,4,FALSE)</f>
        <v>siderea</v>
      </c>
      <c r="K2576" s="17">
        <v>13</v>
      </c>
      <c r="L2576" s="17">
        <v>15</v>
      </c>
      <c r="M2576" s="17">
        <v>4</v>
      </c>
      <c r="N2576">
        <f t="shared" si="124"/>
        <v>175.92918860102841</v>
      </c>
      <c r="O2576" s="17">
        <v>10</v>
      </c>
      <c r="P2576" t="s">
        <v>29</v>
      </c>
      <c r="Q2576" t="s">
        <v>30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f t="shared" si="125"/>
        <v>0</v>
      </c>
      <c r="Y2576">
        <f t="shared" si="126"/>
        <v>175.92918860102841</v>
      </c>
    </row>
    <row r="2577" spans="1:25">
      <c r="A2577">
        <v>2021</v>
      </c>
      <c r="B2577" t="s">
        <v>25</v>
      </c>
      <c r="C2577">
        <v>25</v>
      </c>
      <c r="D2577" t="s">
        <v>70</v>
      </c>
      <c r="E2577">
        <v>44</v>
      </c>
      <c r="F2577">
        <v>1</v>
      </c>
      <c r="G2577" t="s">
        <v>89</v>
      </c>
      <c r="H2577" t="s">
        <v>40</v>
      </c>
      <c r="I2577" t="str">
        <f>VLOOKUP(H2577,[2]CODE_SHEET!$A$2:$G$152,3,FALSE)</f>
        <v>Siderastrea</v>
      </c>
      <c r="J2577" t="str">
        <f>VLOOKUP(H2577,[2]CODE_SHEET!$A$2:$G$152,4,FALSE)</f>
        <v>siderea</v>
      </c>
      <c r="K2577" s="17">
        <v>9</v>
      </c>
      <c r="L2577" s="17">
        <v>7</v>
      </c>
      <c r="M2577" s="17">
        <v>3</v>
      </c>
      <c r="N2577">
        <f t="shared" si="124"/>
        <v>75.398223686155035</v>
      </c>
      <c r="O2577" s="17">
        <v>10</v>
      </c>
      <c r="P2577" t="s">
        <v>29</v>
      </c>
      <c r="Q2577" t="s">
        <v>30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f t="shared" si="125"/>
        <v>0</v>
      </c>
      <c r="Y2577">
        <f t="shared" si="126"/>
        <v>75.398223686155035</v>
      </c>
    </row>
    <row r="2578" spans="1:25">
      <c r="A2578">
        <v>2021</v>
      </c>
      <c r="B2578" t="s">
        <v>25</v>
      </c>
      <c r="C2578">
        <v>25</v>
      </c>
      <c r="D2578" t="s">
        <v>70</v>
      </c>
      <c r="E2578">
        <v>44</v>
      </c>
      <c r="F2578">
        <v>1</v>
      </c>
      <c r="G2578" t="s">
        <v>89</v>
      </c>
      <c r="H2578" t="s">
        <v>40</v>
      </c>
      <c r="I2578" t="str">
        <f>VLOOKUP(H2578,[2]CODE_SHEET!$A$2:$G$152,3,FALSE)</f>
        <v>Siderastrea</v>
      </c>
      <c r="J2578" t="str">
        <f>VLOOKUP(H2578,[2]CODE_SHEET!$A$2:$G$152,4,FALSE)</f>
        <v>siderea</v>
      </c>
      <c r="K2578" s="17">
        <v>13</v>
      </c>
      <c r="L2578" s="17">
        <v>10</v>
      </c>
      <c r="M2578" s="17">
        <v>4</v>
      </c>
      <c r="N2578">
        <f t="shared" si="124"/>
        <v>144.5132620651305</v>
      </c>
      <c r="O2578" s="17">
        <v>10</v>
      </c>
      <c r="P2578" t="s">
        <v>29</v>
      </c>
      <c r="Q2578" t="s">
        <v>30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f t="shared" si="125"/>
        <v>0</v>
      </c>
      <c r="Y2578">
        <f t="shared" si="126"/>
        <v>144.5132620651305</v>
      </c>
    </row>
    <row r="2579" spans="1:25">
      <c r="A2579">
        <v>2021</v>
      </c>
      <c r="B2579" t="s">
        <v>25</v>
      </c>
      <c r="C2579">
        <v>25</v>
      </c>
      <c r="D2579" t="s">
        <v>70</v>
      </c>
      <c r="E2579">
        <v>44</v>
      </c>
      <c r="F2579">
        <v>1</v>
      </c>
      <c r="G2579" t="s">
        <v>89</v>
      </c>
      <c r="H2579" t="s">
        <v>31</v>
      </c>
      <c r="I2579" t="str">
        <f>VLOOKUP(H2579,[2]CODE_SHEET!$A$2:$G$152,3,FALSE)</f>
        <v>Agaricia</v>
      </c>
      <c r="J2579" t="str">
        <f>VLOOKUP(H2579,[2]CODE_SHEET!$A$2:$G$152,4,FALSE)</f>
        <v>agaricites</v>
      </c>
      <c r="K2579" s="17">
        <v>32</v>
      </c>
      <c r="L2579" s="17">
        <v>23</v>
      </c>
      <c r="M2579" s="17">
        <v>2</v>
      </c>
      <c r="N2579">
        <f t="shared" si="124"/>
        <v>172.7875959474386</v>
      </c>
      <c r="O2579" s="17">
        <v>10</v>
      </c>
      <c r="P2579" t="s">
        <v>29</v>
      </c>
      <c r="Q2579" t="s">
        <v>30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f t="shared" si="125"/>
        <v>0</v>
      </c>
      <c r="Y2579">
        <f t="shared" si="126"/>
        <v>172.7875959474386</v>
      </c>
    </row>
    <row r="2580" spans="1:25">
      <c r="A2580">
        <v>2021</v>
      </c>
      <c r="B2580" t="s">
        <v>25</v>
      </c>
      <c r="C2580">
        <v>25</v>
      </c>
      <c r="D2580" t="s">
        <v>70</v>
      </c>
      <c r="E2580">
        <v>44</v>
      </c>
      <c r="F2580">
        <v>1</v>
      </c>
      <c r="G2580" t="s">
        <v>89</v>
      </c>
      <c r="H2580" t="s">
        <v>31</v>
      </c>
      <c r="I2580" t="str">
        <f>VLOOKUP(H2580,[2]CODE_SHEET!$A$2:$G$152,3,FALSE)</f>
        <v>Agaricia</v>
      </c>
      <c r="J2580" t="str">
        <f>VLOOKUP(H2580,[2]CODE_SHEET!$A$2:$G$152,4,FALSE)</f>
        <v>agaricites</v>
      </c>
      <c r="K2580" s="17">
        <v>15</v>
      </c>
      <c r="L2580" s="17">
        <v>5</v>
      </c>
      <c r="M2580" s="17">
        <v>6</v>
      </c>
      <c r="N2580">
        <f t="shared" si="124"/>
        <v>188.49555921538757</v>
      </c>
      <c r="O2580" s="17">
        <v>10</v>
      </c>
      <c r="P2580" t="s">
        <v>29</v>
      </c>
      <c r="Q2580" t="s">
        <v>30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f t="shared" si="125"/>
        <v>0</v>
      </c>
      <c r="Y2580">
        <f t="shared" si="126"/>
        <v>188.49555921538757</v>
      </c>
    </row>
    <row r="2581" spans="1:25">
      <c r="A2581">
        <v>2021</v>
      </c>
      <c r="B2581" t="s">
        <v>25</v>
      </c>
      <c r="C2581">
        <v>25</v>
      </c>
      <c r="D2581" t="s">
        <v>70</v>
      </c>
      <c r="E2581">
        <v>44</v>
      </c>
      <c r="F2581">
        <v>1</v>
      </c>
      <c r="G2581" t="s">
        <v>89</v>
      </c>
      <c r="H2581" t="s">
        <v>31</v>
      </c>
      <c r="I2581" t="str">
        <f>VLOOKUP(H2581,[2]CODE_SHEET!$A$2:$G$152,3,FALSE)</f>
        <v>Agaricia</v>
      </c>
      <c r="J2581" t="str">
        <f>VLOOKUP(H2581,[2]CODE_SHEET!$A$2:$G$152,4,FALSE)</f>
        <v>agaricites</v>
      </c>
      <c r="K2581" s="17">
        <v>8</v>
      </c>
      <c r="L2581" s="17">
        <v>8</v>
      </c>
      <c r="M2581" s="17">
        <v>3</v>
      </c>
      <c r="N2581">
        <f t="shared" si="124"/>
        <v>75.398223686155035</v>
      </c>
      <c r="O2581" s="17">
        <v>10</v>
      </c>
      <c r="P2581" t="s">
        <v>29</v>
      </c>
      <c r="Q2581" t="s">
        <v>30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f t="shared" si="125"/>
        <v>0</v>
      </c>
      <c r="Y2581">
        <f t="shared" si="126"/>
        <v>75.398223686155035</v>
      </c>
    </row>
    <row r="2582" spans="1:25">
      <c r="A2582">
        <v>2021</v>
      </c>
      <c r="B2582" t="s">
        <v>25</v>
      </c>
      <c r="C2582">
        <v>25</v>
      </c>
      <c r="D2582" t="s">
        <v>70</v>
      </c>
      <c r="E2582">
        <v>44</v>
      </c>
      <c r="F2582">
        <v>1</v>
      </c>
      <c r="G2582" t="s">
        <v>89</v>
      </c>
      <c r="H2582" t="s">
        <v>34</v>
      </c>
      <c r="I2582" t="str">
        <f>VLOOKUP(H2582,[2]CODE_SHEET!$A$2:$G$152,3,FALSE)</f>
        <v>Porites</v>
      </c>
      <c r="J2582" t="str">
        <f>VLOOKUP(H2582,[2]CODE_SHEET!$A$2:$G$152,4,FALSE)</f>
        <v>astreoides</v>
      </c>
      <c r="K2582" s="17">
        <v>16</v>
      </c>
      <c r="L2582" s="17">
        <v>9</v>
      </c>
      <c r="M2582" s="17">
        <v>4</v>
      </c>
      <c r="N2582">
        <f t="shared" si="124"/>
        <v>157.07963267948966</v>
      </c>
      <c r="O2582" s="17">
        <v>10</v>
      </c>
      <c r="P2582" t="s">
        <v>29</v>
      </c>
      <c r="Q2582" t="s">
        <v>30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f t="shared" si="125"/>
        <v>0</v>
      </c>
      <c r="Y2582">
        <f t="shared" si="126"/>
        <v>157.07963267948966</v>
      </c>
    </row>
    <row r="2583" spans="1:25">
      <c r="A2583">
        <v>2021</v>
      </c>
      <c r="B2583" t="s">
        <v>25</v>
      </c>
      <c r="C2583">
        <v>25</v>
      </c>
      <c r="D2583" t="s">
        <v>70</v>
      </c>
      <c r="E2583">
        <v>44</v>
      </c>
      <c r="F2583">
        <v>1</v>
      </c>
      <c r="G2583" t="s">
        <v>89</v>
      </c>
      <c r="H2583" t="s">
        <v>31</v>
      </c>
      <c r="I2583" t="str">
        <f>VLOOKUP(H2583,[2]CODE_SHEET!$A$2:$G$152,3,FALSE)</f>
        <v>Agaricia</v>
      </c>
      <c r="J2583" t="str">
        <f>VLOOKUP(H2583,[2]CODE_SHEET!$A$2:$G$152,4,FALSE)</f>
        <v>agaricites</v>
      </c>
      <c r="K2583" s="17">
        <v>15</v>
      </c>
      <c r="L2583" s="17">
        <v>13</v>
      </c>
      <c r="M2583" s="17">
        <v>4</v>
      </c>
      <c r="N2583">
        <f t="shared" si="124"/>
        <v>175.92918860102841</v>
      </c>
      <c r="O2583" s="17">
        <v>10</v>
      </c>
      <c r="P2583" t="s">
        <v>29</v>
      </c>
      <c r="Q2583" t="s">
        <v>30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f t="shared" si="125"/>
        <v>0</v>
      </c>
      <c r="Y2583">
        <f t="shared" si="126"/>
        <v>175.92918860102841</v>
      </c>
    </row>
    <row r="2584" spans="1:25">
      <c r="A2584">
        <v>2021</v>
      </c>
      <c r="B2584" t="s">
        <v>25</v>
      </c>
      <c r="C2584">
        <v>25</v>
      </c>
      <c r="D2584" t="s">
        <v>70</v>
      </c>
      <c r="E2584">
        <v>44</v>
      </c>
      <c r="F2584">
        <v>1</v>
      </c>
      <c r="G2584" t="s">
        <v>89</v>
      </c>
      <c r="H2584" t="s">
        <v>34</v>
      </c>
      <c r="I2584" t="str">
        <f>VLOOKUP(H2584,[2]CODE_SHEET!$A$2:$G$152,3,FALSE)</f>
        <v>Porites</v>
      </c>
      <c r="J2584" t="str">
        <f>VLOOKUP(H2584,[2]CODE_SHEET!$A$2:$G$152,4,FALSE)</f>
        <v>astreoides</v>
      </c>
      <c r="K2584" s="17">
        <v>11</v>
      </c>
      <c r="L2584" s="17">
        <v>7</v>
      </c>
      <c r="M2584" s="17">
        <v>4</v>
      </c>
      <c r="N2584">
        <f t="shared" si="124"/>
        <v>113.09733552923254</v>
      </c>
      <c r="O2584" s="17">
        <v>10</v>
      </c>
      <c r="P2584" t="s">
        <v>29</v>
      </c>
      <c r="Q2584" t="s">
        <v>30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f t="shared" si="125"/>
        <v>0</v>
      </c>
      <c r="Y2584">
        <f t="shared" si="126"/>
        <v>113.09733552923254</v>
      </c>
    </row>
    <row r="2585" spans="1:25">
      <c r="A2585">
        <v>2021</v>
      </c>
      <c r="B2585" t="s">
        <v>25</v>
      </c>
      <c r="C2585">
        <v>25</v>
      </c>
      <c r="D2585" t="s">
        <v>70</v>
      </c>
      <c r="E2585">
        <v>44</v>
      </c>
      <c r="F2585">
        <v>1</v>
      </c>
      <c r="G2585" t="s">
        <v>89</v>
      </c>
      <c r="H2585" t="s">
        <v>34</v>
      </c>
      <c r="I2585" t="str">
        <f>VLOOKUP(H2585,[2]CODE_SHEET!$A$2:$G$152,3,FALSE)</f>
        <v>Porites</v>
      </c>
      <c r="J2585" t="str">
        <f>VLOOKUP(H2585,[2]CODE_SHEET!$A$2:$G$152,4,FALSE)</f>
        <v>astreoides</v>
      </c>
      <c r="K2585" s="17">
        <v>10</v>
      </c>
      <c r="L2585" s="17">
        <v>7</v>
      </c>
      <c r="M2585" s="17">
        <v>5</v>
      </c>
      <c r="N2585">
        <f t="shared" si="124"/>
        <v>133.51768777756621</v>
      </c>
      <c r="O2585" s="17">
        <v>10</v>
      </c>
      <c r="P2585" t="s">
        <v>29</v>
      </c>
      <c r="Q2585" t="s">
        <v>30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f t="shared" si="125"/>
        <v>0</v>
      </c>
      <c r="Y2585">
        <f t="shared" si="126"/>
        <v>133.51768777756621</v>
      </c>
    </row>
    <row r="2586" spans="1:25">
      <c r="A2586">
        <v>2021</v>
      </c>
      <c r="B2586" t="s">
        <v>25</v>
      </c>
      <c r="C2586">
        <v>25</v>
      </c>
      <c r="D2586" t="s">
        <v>70</v>
      </c>
      <c r="E2586">
        <v>44</v>
      </c>
      <c r="F2586">
        <v>1</v>
      </c>
      <c r="G2586" t="s">
        <v>89</v>
      </c>
      <c r="H2586" t="s">
        <v>34</v>
      </c>
      <c r="I2586" t="str">
        <f>VLOOKUP(H2586,[2]CODE_SHEET!$A$2:$G$152,3,FALSE)</f>
        <v>Porites</v>
      </c>
      <c r="J2586" t="str">
        <f>VLOOKUP(H2586,[2]CODE_SHEET!$A$2:$G$152,4,FALSE)</f>
        <v>astreoides</v>
      </c>
      <c r="K2586" s="17">
        <v>11</v>
      </c>
      <c r="L2586" s="17">
        <v>8</v>
      </c>
      <c r="M2586" s="17">
        <v>5</v>
      </c>
      <c r="N2586">
        <f t="shared" si="124"/>
        <v>149.22565104551518</v>
      </c>
      <c r="O2586" s="17">
        <v>10</v>
      </c>
      <c r="P2586" t="s">
        <v>29</v>
      </c>
      <c r="Q2586" t="s">
        <v>30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f t="shared" si="125"/>
        <v>0</v>
      </c>
      <c r="Y2586">
        <f t="shared" si="126"/>
        <v>149.22565104551518</v>
      </c>
    </row>
    <row r="2587" spans="1:25">
      <c r="A2587">
        <v>2021</v>
      </c>
      <c r="B2587" t="s">
        <v>25</v>
      </c>
      <c r="C2587">
        <v>25</v>
      </c>
      <c r="D2587" t="s">
        <v>70</v>
      </c>
      <c r="E2587">
        <v>44</v>
      </c>
      <c r="F2587">
        <v>1</v>
      </c>
      <c r="G2587" t="s">
        <v>89</v>
      </c>
      <c r="H2587" t="s">
        <v>31</v>
      </c>
      <c r="I2587" t="str">
        <f>VLOOKUP(H2587,[2]CODE_SHEET!$A$2:$G$152,3,FALSE)</f>
        <v>Agaricia</v>
      </c>
      <c r="J2587" t="str">
        <f>VLOOKUP(H2587,[2]CODE_SHEET!$A$2:$G$152,4,FALSE)</f>
        <v>agaricites</v>
      </c>
      <c r="K2587" s="17">
        <v>16</v>
      </c>
      <c r="L2587" s="17">
        <v>10</v>
      </c>
      <c r="M2587" s="17">
        <v>2</v>
      </c>
      <c r="N2587">
        <f t="shared" si="124"/>
        <v>81.681408993334628</v>
      </c>
      <c r="O2587" s="17">
        <v>10</v>
      </c>
      <c r="P2587" t="s">
        <v>29</v>
      </c>
      <c r="Q2587" t="s">
        <v>30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f t="shared" si="125"/>
        <v>0</v>
      </c>
      <c r="Y2587">
        <f t="shared" si="126"/>
        <v>81.681408993334628</v>
      </c>
    </row>
    <row r="2588" spans="1:25">
      <c r="A2588">
        <v>2021</v>
      </c>
      <c r="B2588" t="s">
        <v>25</v>
      </c>
      <c r="C2588">
        <v>25</v>
      </c>
      <c r="D2588" t="s">
        <v>70</v>
      </c>
      <c r="E2588">
        <v>44</v>
      </c>
      <c r="F2588">
        <v>1</v>
      </c>
      <c r="G2588" t="s">
        <v>89</v>
      </c>
      <c r="H2588" t="s">
        <v>34</v>
      </c>
      <c r="I2588" t="str">
        <f>VLOOKUP(H2588,[2]CODE_SHEET!$A$2:$G$152,3,FALSE)</f>
        <v>Porites</v>
      </c>
      <c r="J2588" t="str">
        <f>VLOOKUP(H2588,[2]CODE_SHEET!$A$2:$G$152,4,FALSE)</f>
        <v>astreoides</v>
      </c>
      <c r="K2588" s="17">
        <v>11</v>
      </c>
      <c r="L2588" s="17">
        <v>13</v>
      </c>
      <c r="M2588" s="17">
        <v>8</v>
      </c>
      <c r="N2588">
        <f t="shared" si="124"/>
        <v>301.59289474462014</v>
      </c>
      <c r="O2588" s="17">
        <v>10</v>
      </c>
      <c r="P2588" t="s">
        <v>29</v>
      </c>
      <c r="Q2588" t="s">
        <v>30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f t="shared" si="125"/>
        <v>0</v>
      </c>
      <c r="Y2588">
        <f t="shared" si="126"/>
        <v>301.59289474462014</v>
      </c>
    </row>
    <row r="2589" spans="1:25">
      <c r="A2589">
        <v>2021</v>
      </c>
      <c r="B2589" t="s">
        <v>25</v>
      </c>
      <c r="C2589">
        <v>25</v>
      </c>
      <c r="D2589" t="s">
        <v>70</v>
      </c>
      <c r="E2589">
        <v>44</v>
      </c>
      <c r="F2589">
        <v>1</v>
      </c>
      <c r="G2589" t="s">
        <v>89</v>
      </c>
      <c r="H2589" t="s">
        <v>34</v>
      </c>
      <c r="I2589" t="str">
        <f>VLOOKUP(H2589,[2]CODE_SHEET!$A$2:$G$152,3,FALSE)</f>
        <v>Porites</v>
      </c>
      <c r="J2589" t="str">
        <f>VLOOKUP(H2589,[2]CODE_SHEET!$A$2:$G$152,4,FALSE)</f>
        <v>astreoides</v>
      </c>
      <c r="K2589" s="17">
        <v>10</v>
      </c>
      <c r="L2589" s="17">
        <v>12</v>
      </c>
      <c r="M2589" s="17">
        <v>9</v>
      </c>
      <c r="N2589">
        <f t="shared" si="124"/>
        <v>311.01767270538949</v>
      </c>
      <c r="O2589" s="17">
        <v>10</v>
      </c>
      <c r="P2589" t="s">
        <v>29</v>
      </c>
      <c r="Q2589" t="s">
        <v>30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f t="shared" si="125"/>
        <v>0</v>
      </c>
      <c r="Y2589">
        <f t="shared" si="126"/>
        <v>311.01767270538949</v>
      </c>
    </row>
    <row r="2590" spans="1:25">
      <c r="A2590">
        <v>2021</v>
      </c>
      <c r="B2590" t="s">
        <v>25</v>
      </c>
      <c r="C2590">
        <v>25</v>
      </c>
      <c r="D2590" t="s">
        <v>70</v>
      </c>
      <c r="E2590">
        <v>44</v>
      </c>
      <c r="F2590">
        <v>1</v>
      </c>
      <c r="G2590" t="s">
        <v>89</v>
      </c>
      <c r="H2590" t="s">
        <v>40</v>
      </c>
      <c r="I2590" t="str">
        <f>VLOOKUP(H2590,[2]CODE_SHEET!$A$2:$G$152,3,FALSE)</f>
        <v>Siderastrea</v>
      </c>
      <c r="J2590" t="str">
        <f>VLOOKUP(H2590,[2]CODE_SHEET!$A$2:$G$152,4,FALSE)</f>
        <v>siderea</v>
      </c>
      <c r="K2590" s="17">
        <v>8</v>
      </c>
      <c r="L2590" s="17">
        <v>5</v>
      </c>
      <c r="M2590" s="17">
        <v>1</v>
      </c>
      <c r="N2590">
        <f t="shared" si="124"/>
        <v>20.420352248333657</v>
      </c>
      <c r="O2590" s="17">
        <v>10</v>
      </c>
      <c r="P2590" t="s">
        <v>29</v>
      </c>
      <c r="Q2590" t="s">
        <v>30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f t="shared" si="125"/>
        <v>0</v>
      </c>
      <c r="Y2590">
        <f t="shared" si="126"/>
        <v>20.420352248333657</v>
      </c>
    </row>
    <row r="2591" spans="1:25">
      <c r="A2591">
        <v>2021</v>
      </c>
      <c r="B2591" t="s">
        <v>25</v>
      </c>
      <c r="C2591">
        <v>25</v>
      </c>
      <c r="D2591" t="s">
        <v>70</v>
      </c>
      <c r="E2591">
        <v>44</v>
      </c>
      <c r="F2591">
        <v>1</v>
      </c>
      <c r="G2591" t="s">
        <v>89</v>
      </c>
      <c r="H2591" t="s">
        <v>31</v>
      </c>
      <c r="I2591" t="str">
        <f>VLOOKUP(H2591,[2]CODE_SHEET!$A$2:$G$152,3,FALSE)</f>
        <v>Agaricia</v>
      </c>
      <c r="J2591" t="str">
        <f>VLOOKUP(H2591,[2]CODE_SHEET!$A$2:$G$152,4,FALSE)</f>
        <v>agaricites</v>
      </c>
      <c r="K2591" s="17">
        <v>14</v>
      </c>
      <c r="L2591" s="17">
        <v>8</v>
      </c>
      <c r="M2591" s="17">
        <v>1</v>
      </c>
      <c r="N2591">
        <f t="shared" si="124"/>
        <v>34.557519189487721</v>
      </c>
      <c r="O2591" s="17">
        <v>10</v>
      </c>
      <c r="P2591" t="s">
        <v>29</v>
      </c>
      <c r="Q2591" t="s">
        <v>30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f t="shared" si="125"/>
        <v>0</v>
      </c>
      <c r="Y2591">
        <f t="shared" si="126"/>
        <v>34.557519189487721</v>
      </c>
    </row>
    <row r="2592" spans="1:25">
      <c r="A2592">
        <v>2021</v>
      </c>
      <c r="B2592" t="s">
        <v>25</v>
      </c>
      <c r="C2592">
        <v>25</v>
      </c>
      <c r="D2592" t="s">
        <v>70</v>
      </c>
      <c r="E2592">
        <v>44</v>
      </c>
      <c r="F2592">
        <v>1</v>
      </c>
      <c r="G2592" t="s">
        <v>89</v>
      </c>
      <c r="H2592" t="s">
        <v>34</v>
      </c>
      <c r="I2592" t="str">
        <f>VLOOKUP(H2592,[2]CODE_SHEET!$A$2:$G$152,3,FALSE)</f>
        <v>Porites</v>
      </c>
      <c r="J2592" t="str">
        <f>VLOOKUP(H2592,[2]CODE_SHEET!$A$2:$G$152,4,FALSE)</f>
        <v>astreoides</v>
      </c>
      <c r="K2592" s="17">
        <v>22</v>
      </c>
      <c r="L2592" s="17">
        <v>15</v>
      </c>
      <c r="M2592" s="17">
        <v>9</v>
      </c>
      <c r="N2592">
        <f t="shared" si="124"/>
        <v>523.07517682270054</v>
      </c>
      <c r="O2592" s="17">
        <v>10</v>
      </c>
      <c r="P2592" t="s">
        <v>29</v>
      </c>
      <c r="Q2592" t="s">
        <v>30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f t="shared" si="125"/>
        <v>0</v>
      </c>
      <c r="Y2592">
        <f t="shared" si="126"/>
        <v>523.07517682270054</v>
      </c>
    </row>
    <row r="2593" spans="1:25">
      <c r="A2593">
        <v>2021</v>
      </c>
      <c r="B2593" t="s">
        <v>25</v>
      </c>
      <c r="C2593">
        <v>25</v>
      </c>
      <c r="D2593" t="s">
        <v>70</v>
      </c>
      <c r="E2593">
        <v>44</v>
      </c>
      <c r="F2593">
        <v>1</v>
      </c>
      <c r="G2593" t="s">
        <v>89</v>
      </c>
      <c r="H2593" t="s">
        <v>34</v>
      </c>
      <c r="I2593" t="str">
        <f>VLOOKUP(H2593,[2]CODE_SHEET!$A$2:$G$152,3,FALSE)</f>
        <v>Porites</v>
      </c>
      <c r="J2593" t="str">
        <f>VLOOKUP(H2593,[2]CODE_SHEET!$A$2:$G$152,4,FALSE)</f>
        <v>astreoides</v>
      </c>
      <c r="K2593" s="17">
        <v>17</v>
      </c>
      <c r="L2593" s="17">
        <v>11</v>
      </c>
      <c r="M2593" s="17">
        <v>4</v>
      </c>
      <c r="N2593">
        <f t="shared" si="124"/>
        <v>175.92918860102841</v>
      </c>
      <c r="O2593" s="17">
        <v>10</v>
      </c>
      <c r="P2593" t="s">
        <v>29</v>
      </c>
      <c r="Q2593" t="s">
        <v>30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f t="shared" si="125"/>
        <v>0</v>
      </c>
      <c r="Y2593">
        <f t="shared" si="126"/>
        <v>175.92918860102841</v>
      </c>
    </row>
    <row r="2594" spans="1:25">
      <c r="A2594">
        <v>2021</v>
      </c>
      <c r="B2594" t="s">
        <v>25</v>
      </c>
      <c r="C2594">
        <v>25</v>
      </c>
      <c r="D2594" t="s">
        <v>70</v>
      </c>
      <c r="E2594">
        <v>44</v>
      </c>
      <c r="F2594">
        <v>1</v>
      </c>
      <c r="G2594" t="s">
        <v>89</v>
      </c>
      <c r="H2594" t="s">
        <v>31</v>
      </c>
      <c r="I2594" t="str">
        <f>VLOOKUP(H2594,[2]CODE_SHEET!$A$2:$G$152,3,FALSE)</f>
        <v>Agaricia</v>
      </c>
      <c r="J2594" t="str">
        <f>VLOOKUP(H2594,[2]CODE_SHEET!$A$2:$G$152,4,FALSE)</f>
        <v>agaricites</v>
      </c>
      <c r="K2594" s="17">
        <v>6</v>
      </c>
      <c r="L2594" s="17">
        <v>5</v>
      </c>
      <c r="M2594" s="17">
        <v>7</v>
      </c>
      <c r="N2594">
        <f t="shared" si="124"/>
        <v>120.95131716320704</v>
      </c>
      <c r="O2594" s="17">
        <v>10</v>
      </c>
      <c r="P2594" t="s">
        <v>29</v>
      </c>
      <c r="Q2594" t="s">
        <v>30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f t="shared" si="125"/>
        <v>0</v>
      </c>
      <c r="Y2594">
        <f t="shared" si="126"/>
        <v>120.95131716320704</v>
      </c>
    </row>
    <row r="2595" spans="1:25">
      <c r="A2595">
        <v>2021</v>
      </c>
      <c r="B2595" t="s">
        <v>25</v>
      </c>
      <c r="C2595">
        <v>25</v>
      </c>
      <c r="D2595" t="s">
        <v>70</v>
      </c>
      <c r="E2595">
        <v>44</v>
      </c>
      <c r="F2595">
        <v>1</v>
      </c>
      <c r="G2595" t="s">
        <v>89</v>
      </c>
      <c r="H2595" t="s">
        <v>34</v>
      </c>
      <c r="I2595" t="str">
        <f>VLOOKUP(H2595,[2]CODE_SHEET!$A$2:$G$152,3,FALSE)</f>
        <v>Porites</v>
      </c>
      <c r="J2595" t="str">
        <f>VLOOKUP(H2595,[2]CODE_SHEET!$A$2:$G$152,4,FALSE)</f>
        <v>astreoides</v>
      </c>
      <c r="K2595" s="17">
        <v>8</v>
      </c>
      <c r="L2595" s="17">
        <v>7</v>
      </c>
      <c r="M2595" s="17">
        <v>3</v>
      </c>
      <c r="N2595">
        <f t="shared" si="124"/>
        <v>70.685834705770347</v>
      </c>
      <c r="O2595" s="17">
        <v>10</v>
      </c>
      <c r="P2595" t="s">
        <v>29</v>
      </c>
      <c r="Q2595" t="s">
        <v>30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f t="shared" si="125"/>
        <v>0</v>
      </c>
      <c r="Y2595">
        <f t="shared" si="126"/>
        <v>70.685834705770347</v>
      </c>
    </row>
    <row r="2596" spans="1:25">
      <c r="A2596">
        <v>2021</v>
      </c>
      <c r="B2596" t="s">
        <v>25</v>
      </c>
      <c r="C2596">
        <v>25</v>
      </c>
      <c r="D2596" t="s">
        <v>70</v>
      </c>
      <c r="E2596">
        <v>44</v>
      </c>
      <c r="F2596">
        <v>1</v>
      </c>
      <c r="G2596" t="s">
        <v>89</v>
      </c>
      <c r="H2596" t="s">
        <v>45</v>
      </c>
      <c r="I2596" t="str">
        <f>VLOOKUP(H2596,[2]CODE_SHEET!$A$2:$G$152,3,FALSE)</f>
        <v>Porites</v>
      </c>
      <c r="J2596" t="str">
        <f>VLOOKUP(H2596,[2]CODE_SHEET!$A$2:$G$152,4,FALSE)</f>
        <v>furcata</v>
      </c>
      <c r="K2596" s="17">
        <v>11</v>
      </c>
      <c r="L2596" s="17">
        <v>5</v>
      </c>
      <c r="M2596" s="17">
        <v>5</v>
      </c>
      <c r="N2596">
        <f t="shared" si="124"/>
        <v>125.66370614359172</v>
      </c>
      <c r="O2596" s="17">
        <v>10</v>
      </c>
      <c r="P2596" t="s">
        <v>29</v>
      </c>
      <c r="Q2596" t="s">
        <v>30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f t="shared" si="125"/>
        <v>0</v>
      </c>
      <c r="Y2596">
        <f t="shared" si="126"/>
        <v>125.66370614359172</v>
      </c>
    </row>
    <row r="2597" spans="1:25">
      <c r="A2597">
        <v>2021</v>
      </c>
      <c r="B2597" t="s">
        <v>25</v>
      </c>
      <c r="C2597">
        <v>25</v>
      </c>
      <c r="D2597" t="s">
        <v>70</v>
      </c>
      <c r="E2597">
        <v>44</v>
      </c>
      <c r="F2597">
        <v>1</v>
      </c>
      <c r="G2597" t="s">
        <v>89</v>
      </c>
      <c r="H2597" t="s">
        <v>34</v>
      </c>
      <c r="I2597" t="str">
        <f>VLOOKUP(H2597,[2]CODE_SHEET!$A$2:$G$152,3,FALSE)</f>
        <v>Porites</v>
      </c>
      <c r="J2597" t="str">
        <f>VLOOKUP(H2597,[2]CODE_SHEET!$A$2:$G$152,4,FALSE)</f>
        <v>astreoides</v>
      </c>
      <c r="K2597" s="17">
        <v>7</v>
      </c>
      <c r="L2597" s="17">
        <v>5</v>
      </c>
      <c r="M2597" s="17">
        <v>3</v>
      </c>
      <c r="N2597">
        <f t="shared" si="124"/>
        <v>56.548667764616276</v>
      </c>
      <c r="O2597" s="17">
        <v>10</v>
      </c>
      <c r="P2597" t="s">
        <v>29</v>
      </c>
      <c r="Q2597" t="s">
        <v>30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f t="shared" si="125"/>
        <v>0</v>
      </c>
      <c r="Y2597">
        <f t="shared" si="126"/>
        <v>56.548667764616276</v>
      </c>
    </row>
    <row r="2598" spans="1:25">
      <c r="A2598">
        <v>2021</v>
      </c>
      <c r="B2598" t="s">
        <v>25</v>
      </c>
      <c r="C2598">
        <v>25</v>
      </c>
      <c r="D2598" t="s">
        <v>70</v>
      </c>
      <c r="E2598">
        <v>44</v>
      </c>
      <c r="F2598">
        <v>1</v>
      </c>
      <c r="G2598" t="s">
        <v>89</v>
      </c>
      <c r="H2598" t="s">
        <v>40</v>
      </c>
      <c r="I2598" t="str">
        <f>VLOOKUP(H2598,[2]CODE_SHEET!$A$2:$G$152,3,FALSE)</f>
        <v>Siderastrea</v>
      </c>
      <c r="J2598" t="str">
        <f>VLOOKUP(H2598,[2]CODE_SHEET!$A$2:$G$152,4,FALSE)</f>
        <v>siderea</v>
      </c>
      <c r="K2598" s="17">
        <v>11</v>
      </c>
      <c r="L2598" s="17">
        <v>10</v>
      </c>
      <c r="M2598" s="17">
        <v>5</v>
      </c>
      <c r="N2598">
        <f t="shared" si="124"/>
        <v>164.93361431346415</v>
      </c>
      <c r="O2598" s="17">
        <v>10</v>
      </c>
      <c r="P2598" t="s">
        <v>29</v>
      </c>
      <c r="Q2598" t="s">
        <v>30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f t="shared" si="125"/>
        <v>0</v>
      </c>
      <c r="Y2598">
        <f t="shared" si="126"/>
        <v>164.93361431346415</v>
      </c>
    </row>
    <row r="2599" spans="1:25">
      <c r="A2599">
        <v>2021</v>
      </c>
      <c r="B2599" t="s">
        <v>25</v>
      </c>
      <c r="C2599">
        <v>25</v>
      </c>
      <c r="D2599" t="s">
        <v>70</v>
      </c>
      <c r="E2599">
        <v>44</v>
      </c>
      <c r="F2599">
        <v>1</v>
      </c>
      <c r="G2599" t="s">
        <v>89</v>
      </c>
      <c r="H2599" t="s">
        <v>34</v>
      </c>
      <c r="I2599" t="str">
        <f>VLOOKUP(H2599,[2]CODE_SHEET!$A$2:$G$152,3,FALSE)</f>
        <v>Porites</v>
      </c>
      <c r="J2599" t="str">
        <f>VLOOKUP(H2599,[2]CODE_SHEET!$A$2:$G$152,4,FALSE)</f>
        <v>astreoides</v>
      </c>
      <c r="K2599" s="17">
        <v>18</v>
      </c>
      <c r="L2599" s="17">
        <v>16</v>
      </c>
      <c r="M2599" s="17">
        <v>6</v>
      </c>
      <c r="N2599">
        <f t="shared" si="124"/>
        <v>320.44245066615889</v>
      </c>
      <c r="O2599" s="17">
        <v>10</v>
      </c>
      <c r="P2599" t="s">
        <v>29</v>
      </c>
      <c r="Q2599" t="s">
        <v>30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f t="shared" si="125"/>
        <v>0</v>
      </c>
      <c r="Y2599">
        <f t="shared" si="126"/>
        <v>320.44245066615889</v>
      </c>
    </row>
    <row r="2600" spans="1:25">
      <c r="A2600">
        <v>2021</v>
      </c>
      <c r="B2600" t="s">
        <v>25</v>
      </c>
      <c r="C2600">
        <v>25</v>
      </c>
      <c r="D2600" t="s">
        <v>70</v>
      </c>
      <c r="E2600">
        <v>44</v>
      </c>
      <c r="F2600">
        <v>1</v>
      </c>
      <c r="G2600" t="s">
        <v>89</v>
      </c>
      <c r="H2600" t="s">
        <v>40</v>
      </c>
      <c r="I2600" t="str">
        <f>VLOOKUP(H2600,[2]CODE_SHEET!$A$2:$G$152,3,FALSE)</f>
        <v>Siderastrea</v>
      </c>
      <c r="J2600" t="str">
        <f>VLOOKUP(H2600,[2]CODE_SHEET!$A$2:$G$152,4,FALSE)</f>
        <v>siderea</v>
      </c>
      <c r="K2600" s="17">
        <v>6</v>
      </c>
      <c r="L2600" s="17">
        <v>4</v>
      </c>
      <c r="M2600" s="17">
        <v>2</v>
      </c>
      <c r="N2600">
        <f t="shared" si="124"/>
        <v>31.415926535897931</v>
      </c>
      <c r="O2600" s="17">
        <v>10</v>
      </c>
      <c r="P2600" t="s">
        <v>29</v>
      </c>
      <c r="Q2600" t="s">
        <v>30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f t="shared" si="125"/>
        <v>0</v>
      </c>
      <c r="Y2600">
        <f t="shared" si="126"/>
        <v>31.415926535897931</v>
      </c>
    </row>
    <row r="2601" spans="1:25">
      <c r="A2601">
        <v>2021</v>
      </c>
      <c r="B2601" t="s">
        <v>25</v>
      </c>
      <c r="C2601">
        <v>25</v>
      </c>
      <c r="D2601" t="s">
        <v>70</v>
      </c>
      <c r="E2601">
        <v>44</v>
      </c>
      <c r="F2601">
        <v>1</v>
      </c>
      <c r="G2601" t="s">
        <v>89</v>
      </c>
      <c r="H2601" t="s">
        <v>41</v>
      </c>
      <c r="I2601" t="str">
        <f>VLOOKUP(H2601,[2]CODE_SHEET!$A$2:$G$152,3,FALSE)</f>
        <v>Millepora</v>
      </c>
      <c r="J2601" t="str">
        <f>VLOOKUP(H2601,[2]CODE_SHEET!$A$2:$G$152,4,FALSE)</f>
        <v>alcicornis</v>
      </c>
      <c r="K2601" s="17">
        <v>50</v>
      </c>
      <c r="L2601" s="17">
        <v>60</v>
      </c>
      <c r="M2601" s="17">
        <v>41</v>
      </c>
      <c r="N2601">
        <f t="shared" si="124"/>
        <v>7084.2914338449837</v>
      </c>
      <c r="O2601" s="17">
        <v>10</v>
      </c>
      <c r="P2601" t="s">
        <v>29</v>
      </c>
      <c r="Q2601" t="s">
        <v>30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f t="shared" si="125"/>
        <v>0</v>
      </c>
      <c r="Y2601">
        <f t="shared" si="126"/>
        <v>7084.2914338449837</v>
      </c>
    </row>
    <row r="2602" spans="1:25">
      <c r="A2602">
        <v>2021</v>
      </c>
      <c r="B2602" t="s">
        <v>25</v>
      </c>
      <c r="C2602">
        <v>25</v>
      </c>
      <c r="D2602" t="s">
        <v>70</v>
      </c>
      <c r="E2602">
        <v>44</v>
      </c>
      <c r="F2602">
        <v>1</v>
      </c>
      <c r="G2602" t="s">
        <v>89</v>
      </c>
      <c r="H2602" t="s">
        <v>40</v>
      </c>
      <c r="I2602" t="str">
        <f>VLOOKUP(H2602,[2]CODE_SHEET!$A$2:$G$152,3,FALSE)</f>
        <v>Siderastrea</v>
      </c>
      <c r="J2602" t="str">
        <f>VLOOKUP(H2602,[2]CODE_SHEET!$A$2:$G$152,4,FALSE)</f>
        <v>siderea</v>
      </c>
      <c r="K2602" s="17">
        <v>6</v>
      </c>
      <c r="L2602" s="17">
        <v>6</v>
      </c>
      <c r="M2602" s="17">
        <v>2</v>
      </c>
      <c r="N2602">
        <f t="shared" si="124"/>
        <v>37.699111843077517</v>
      </c>
      <c r="O2602" s="17">
        <v>10</v>
      </c>
      <c r="P2602" t="s">
        <v>29</v>
      </c>
      <c r="Q2602" t="s">
        <v>30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f t="shared" si="125"/>
        <v>0</v>
      </c>
      <c r="Y2602">
        <f t="shared" si="126"/>
        <v>37.699111843077517</v>
      </c>
    </row>
    <row r="2603" spans="1:25">
      <c r="A2603">
        <v>2021</v>
      </c>
      <c r="B2603" t="s">
        <v>25</v>
      </c>
      <c r="C2603">
        <v>25</v>
      </c>
      <c r="D2603" t="s">
        <v>70</v>
      </c>
      <c r="E2603">
        <v>44</v>
      </c>
      <c r="F2603">
        <v>1</v>
      </c>
      <c r="G2603" t="s">
        <v>89</v>
      </c>
      <c r="H2603" t="s">
        <v>40</v>
      </c>
      <c r="I2603" t="str">
        <f>VLOOKUP(H2603,[2]CODE_SHEET!$A$2:$G$152,3,FALSE)</f>
        <v>Siderastrea</v>
      </c>
      <c r="J2603" t="str">
        <f>VLOOKUP(H2603,[2]CODE_SHEET!$A$2:$G$152,4,FALSE)</f>
        <v>siderea</v>
      </c>
      <c r="K2603" s="17">
        <v>14</v>
      </c>
      <c r="L2603" s="17">
        <v>12</v>
      </c>
      <c r="M2603" s="17">
        <v>11</v>
      </c>
      <c r="N2603">
        <f t="shared" si="124"/>
        <v>449.24774946334043</v>
      </c>
      <c r="O2603" s="17">
        <v>10</v>
      </c>
      <c r="P2603" t="s">
        <v>29</v>
      </c>
      <c r="Q2603" t="s">
        <v>30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f t="shared" si="125"/>
        <v>0</v>
      </c>
      <c r="Y2603">
        <f t="shared" si="126"/>
        <v>449.24774946334043</v>
      </c>
    </row>
    <row r="2604" spans="1:25">
      <c r="A2604">
        <v>2021</v>
      </c>
      <c r="B2604" t="s">
        <v>25</v>
      </c>
      <c r="C2604">
        <v>25</v>
      </c>
      <c r="D2604" t="s">
        <v>70</v>
      </c>
      <c r="E2604">
        <v>44</v>
      </c>
      <c r="F2604">
        <v>1</v>
      </c>
      <c r="G2604" t="s">
        <v>89</v>
      </c>
      <c r="H2604" t="s">
        <v>34</v>
      </c>
      <c r="I2604" t="str">
        <f>VLOOKUP(H2604,[2]CODE_SHEET!$A$2:$G$152,3,FALSE)</f>
        <v>Porites</v>
      </c>
      <c r="J2604" t="str">
        <f>VLOOKUP(H2604,[2]CODE_SHEET!$A$2:$G$152,4,FALSE)</f>
        <v>astreoides</v>
      </c>
      <c r="K2604" s="17">
        <v>8</v>
      </c>
      <c r="L2604" s="17">
        <v>8</v>
      </c>
      <c r="M2604" s="17">
        <v>4</v>
      </c>
      <c r="N2604">
        <f t="shared" si="124"/>
        <v>100.53096491487338</v>
      </c>
      <c r="O2604" s="17">
        <v>10</v>
      </c>
      <c r="P2604" t="s">
        <v>29</v>
      </c>
      <c r="Q2604" t="s">
        <v>30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f t="shared" si="125"/>
        <v>0</v>
      </c>
      <c r="Y2604">
        <f t="shared" si="126"/>
        <v>100.53096491487338</v>
      </c>
    </row>
    <row r="2605" spans="1:25">
      <c r="A2605">
        <v>2021</v>
      </c>
      <c r="B2605" t="s">
        <v>25</v>
      </c>
      <c r="C2605">
        <v>25</v>
      </c>
      <c r="D2605" t="s">
        <v>70</v>
      </c>
      <c r="E2605">
        <v>44</v>
      </c>
      <c r="F2605">
        <v>1</v>
      </c>
      <c r="G2605" t="s">
        <v>89</v>
      </c>
      <c r="H2605" t="s">
        <v>40</v>
      </c>
      <c r="I2605" t="str">
        <f>VLOOKUP(H2605,[2]CODE_SHEET!$A$2:$G$152,3,FALSE)</f>
        <v>Siderastrea</v>
      </c>
      <c r="J2605" t="str">
        <f>VLOOKUP(H2605,[2]CODE_SHEET!$A$2:$G$152,4,FALSE)</f>
        <v>siderea</v>
      </c>
      <c r="K2605" s="17">
        <v>33</v>
      </c>
      <c r="L2605" s="17">
        <v>24</v>
      </c>
      <c r="M2605" s="17">
        <v>8</v>
      </c>
      <c r="N2605">
        <f t="shared" si="124"/>
        <v>716.2831250184729</v>
      </c>
      <c r="O2605" s="17">
        <v>10</v>
      </c>
      <c r="P2605" t="s">
        <v>29</v>
      </c>
      <c r="Q2605" t="s">
        <v>30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f t="shared" si="125"/>
        <v>0</v>
      </c>
      <c r="Y2605">
        <f t="shared" si="126"/>
        <v>716.2831250184729</v>
      </c>
    </row>
    <row r="2606" spans="1:25">
      <c r="A2606">
        <v>2021</v>
      </c>
      <c r="B2606" t="s">
        <v>25</v>
      </c>
      <c r="C2606">
        <v>25</v>
      </c>
      <c r="D2606" t="s">
        <v>70</v>
      </c>
      <c r="E2606">
        <v>44</v>
      </c>
      <c r="F2606">
        <v>1</v>
      </c>
      <c r="G2606" t="s">
        <v>89</v>
      </c>
      <c r="H2606" t="s">
        <v>31</v>
      </c>
      <c r="I2606" t="str">
        <f>VLOOKUP(H2606,[2]CODE_SHEET!$A$2:$G$152,3,FALSE)</f>
        <v>Agaricia</v>
      </c>
      <c r="J2606" t="str">
        <f>VLOOKUP(H2606,[2]CODE_SHEET!$A$2:$G$152,4,FALSE)</f>
        <v>agaricites</v>
      </c>
      <c r="K2606" s="17">
        <v>15</v>
      </c>
      <c r="L2606" s="17">
        <v>8</v>
      </c>
      <c r="M2606" s="17">
        <v>9</v>
      </c>
      <c r="N2606">
        <f t="shared" si="124"/>
        <v>325.15483964654356</v>
      </c>
      <c r="O2606" s="17">
        <v>10</v>
      </c>
      <c r="P2606" t="s">
        <v>29</v>
      </c>
      <c r="Q2606" t="s">
        <v>30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f t="shared" si="125"/>
        <v>0</v>
      </c>
      <c r="Y2606">
        <f t="shared" si="126"/>
        <v>325.15483964654356</v>
      </c>
    </row>
    <row r="2607" spans="1:25">
      <c r="A2607">
        <v>2021</v>
      </c>
      <c r="B2607" t="s">
        <v>25</v>
      </c>
      <c r="C2607">
        <v>25</v>
      </c>
      <c r="D2607" t="s">
        <v>70</v>
      </c>
      <c r="E2607">
        <v>44</v>
      </c>
      <c r="F2607">
        <v>1</v>
      </c>
      <c r="G2607" t="s">
        <v>89</v>
      </c>
      <c r="H2607" t="s">
        <v>41</v>
      </c>
      <c r="I2607" t="str">
        <f>VLOOKUP(H2607,[2]CODE_SHEET!$A$2:$G$152,3,FALSE)</f>
        <v>Millepora</v>
      </c>
      <c r="J2607" t="str">
        <f>VLOOKUP(H2607,[2]CODE_SHEET!$A$2:$G$152,4,FALSE)</f>
        <v>alcicornis</v>
      </c>
      <c r="K2607" s="17">
        <v>11</v>
      </c>
      <c r="L2607" s="17">
        <v>2</v>
      </c>
      <c r="M2607" s="17">
        <v>15</v>
      </c>
      <c r="N2607">
        <f t="shared" si="124"/>
        <v>306.30528372500481</v>
      </c>
      <c r="O2607" s="17">
        <v>10</v>
      </c>
      <c r="P2607" t="s">
        <v>29</v>
      </c>
      <c r="Q2607" t="s">
        <v>30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f t="shared" si="125"/>
        <v>0</v>
      </c>
      <c r="Y2607">
        <f t="shared" si="126"/>
        <v>306.30528372500481</v>
      </c>
    </row>
    <row r="2608" spans="1:25">
      <c r="A2608">
        <v>2021</v>
      </c>
      <c r="B2608" t="s">
        <v>25</v>
      </c>
      <c r="C2608">
        <v>25</v>
      </c>
      <c r="D2608" t="s">
        <v>70</v>
      </c>
      <c r="E2608">
        <v>44</v>
      </c>
      <c r="F2608">
        <v>1</v>
      </c>
      <c r="G2608" t="s">
        <v>89</v>
      </c>
      <c r="H2608" t="s">
        <v>38</v>
      </c>
      <c r="I2608" t="str">
        <f>VLOOKUP(H2608,[2]CODE_SHEET!$A$2:$G$152,3,FALSE)</f>
        <v>Orbicella</v>
      </c>
      <c r="J2608" t="str">
        <f>VLOOKUP(H2608,[2]CODE_SHEET!$A$2:$G$152,4,FALSE)</f>
        <v>faveolata</v>
      </c>
      <c r="K2608" s="17">
        <v>17</v>
      </c>
      <c r="L2608" s="17">
        <v>17</v>
      </c>
      <c r="M2608" s="17">
        <v>1</v>
      </c>
      <c r="N2608">
        <f t="shared" si="124"/>
        <v>53.407075111026487</v>
      </c>
      <c r="O2608" s="17">
        <v>10</v>
      </c>
      <c r="P2608" t="s">
        <v>29</v>
      </c>
      <c r="Q2608" t="s">
        <v>30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f t="shared" si="125"/>
        <v>0</v>
      </c>
      <c r="Y2608">
        <f t="shared" si="126"/>
        <v>53.407075111026487</v>
      </c>
    </row>
    <row r="2609" spans="1:25">
      <c r="A2609">
        <v>2021</v>
      </c>
      <c r="B2609" t="s">
        <v>25</v>
      </c>
      <c r="C2609">
        <v>25</v>
      </c>
      <c r="D2609" t="s">
        <v>70</v>
      </c>
      <c r="E2609">
        <v>44</v>
      </c>
      <c r="F2609">
        <v>1</v>
      </c>
      <c r="G2609" t="s">
        <v>89</v>
      </c>
      <c r="H2609" t="s">
        <v>34</v>
      </c>
      <c r="I2609" t="str">
        <f>VLOOKUP(H2609,[2]CODE_SHEET!$A$2:$G$152,3,FALSE)</f>
        <v>Porites</v>
      </c>
      <c r="J2609" t="str">
        <f>VLOOKUP(H2609,[2]CODE_SHEET!$A$2:$G$152,4,FALSE)</f>
        <v>astreoides</v>
      </c>
      <c r="K2609" s="17">
        <v>9</v>
      </c>
      <c r="L2609" s="17">
        <v>6</v>
      </c>
      <c r="M2609" s="17">
        <v>3</v>
      </c>
      <c r="N2609">
        <f t="shared" si="124"/>
        <v>70.685834705770347</v>
      </c>
      <c r="O2609" s="17">
        <v>10</v>
      </c>
      <c r="P2609" t="s">
        <v>29</v>
      </c>
      <c r="Q2609" t="s">
        <v>30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f t="shared" si="125"/>
        <v>0</v>
      </c>
      <c r="Y2609">
        <f t="shared" si="126"/>
        <v>70.685834705770347</v>
      </c>
    </row>
    <row r="2610" spans="1:25">
      <c r="A2610">
        <v>2021</v>
      </c>
      <c r="B2610" t="s">
        <v>25</v>
      </c>
      <c r="C2610">
        <v>25</v>
      </c>
      <c r="D2610" t="s">
        <v>70</v>
      </c>
      <c r="E2610">
        <v>44</v>
      </c>
      <c r="F2610">
        <v>1</v>
      </c>
      <c r="G2610" t="s">
        <v>89</v>
      </c>
      <c r="H2610" t="s">
        <v>31</v>
      </c>
      <c r="I2610" t="str">
        <f>VLOOKUP(H2610,[2]CODE_SHEET!$A$2:$G$152,3,FALSE)</f>
        <v>Agaricia</v>
      </c>
      <c r="J2610" t="str">
        <f>VLOOKUP(H2610,[2]CODE_SHEET!$A$2:$G$152,4,FALSE)</f>
        <v>agaricites</v>
      </c>
      <c r="K2610" s="17">
        <v>33</v>
      </c>
      <c r="L2610" s="17">
        <v>35</v>
      </c>
      <c r="M2610" s="17">
        <v>5</v>
      </c>
      <c r="N2610">
        <f t="shared" si="124"/>
        <v>534.07075111026484</v>
      </c>
      <c r="O2610" s="17">
        <v>10</v>
      </c>
      <c r="P2610" t="s">
        <v>29</v>
      </c>
      <c r="Q2610" t="s">
        <v>30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f t="shared" si="125"/>
        <v>0</v>
      </c>
      <c r="Y2610">
        <f t="shared" si="126"/>
        <v>534.07075111026484</v>
      </c>
    </row>
    <row r="2611" spans="1:25">
      <c r="A2611">
        <v>2021</v>
      </c>
      <c r="B2611" t="s">
        <v>25</v>
      </c>
      <c r="C2611">
        <v>25</v>
      </c>
      <c r="D2611" t="s">
        <v>70</v>
      </c>
      <c r="E2611">
        <v>44</v>
      </c>
      <c r="F2611">
        <v>1</v>
      </c>
      <c r="G2611" t="s">
        <v>89</v>
      </c>
      <c r="H2611" t="s">
        <v>34</v>
      </c>
      <c r="I2611" t="str">
        <f>VLOOKUP(H2611,[2]CODE_SHEET!$A$2:$G$152,3,FALSE)</f>
        <v>Porites</v>
      </c>
      <c r="J2611" t="str">
        <f>VLOOKUP(H2611,[2]CODE_SHEET!$A$2:$G$152,4,FALSE)</f>
        <v>astreoides</v>
      </c>
      <c r="K2611" s="17">
        <v>11</v>
      </c>
      <c r="L2611" s="17">
        <v>10</v>
      </c>
      <c r="M2611" s="17">
        <v>5</v>
      </c>
      <c r="N2611">
        <f t="shared" si="124"/>
        <v>164.93361431346415</v>
      </c>
      <c r="O2611" s="17">
        <v>10</v>
      </c>
      <c r="P2611" t="s">
        <v>29</v>
      </c>
      <c r="Q2611" t="s">
        <v>30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f t="shared" si="125"/>
        <v>0</v>
      </c>
      <c r="Y2611">
        <f t="shared" si="126"/>
        <v>164.93361431346415</v>
      </c>
    </row>
    <row r="2612" spans="1:25">
      <c r="A2612">
        <v>2021</v>
      </c>
      <c r="B2612" t="s">
        <v>25</v>
      </c>
      <c r="C2612">
        <v>25</v>
      </c>
      <c r="D2612" t="s">
        <v>70</v>
      </c>
      <c r="E2612">
        <v>44</v>
      </c>
      <c r="F2612">
        <v>1</v>
      </c>
      <c r="G2612" t="s">
        <v>89</v>
      </c>
      <c r="H2612" t="s">
        <v>31</v>
      </c>
      <c r="I2612" t="str">
        <f>VLOOKUP(H2612,[2]CODE_SHEET!$A$2:$G$152,3,FALSE)</f>
        <v>Agaricia</v>
      </c>
      <c r="J2612" t="str">
        <f>VLOOKUP(H2612,[2]CODE_SHEET!$A$2:$G$152,4,FALSE)</f>
        <v>agaricites</v>
      </c>
      <c r="K2612" s="17">
        <v>21</v>
      </c>
      <c r="L2612" s="17">
        <v>11</v>
      </c>
      <c r="M2612" s="17">
        <v>4</v>
      </c>
      <c r="N2612">
        <f t="shared" si="124"/>
        <v>201.06192982974676</v>
      </c>
      <c r="O2612" s="17">
        <v>10</v>
      </c>
      <c r="P2612" t="s">
        <v>29</v>
      </c>
      <c r="Q2612" t="s">
        <v>30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f t="shared" si="125"/>
        <v>0</v>
      </c>
      <c r="Y2612">
        <f t="shared" si="126"/>
        <v>201.06192982974676</v>
      </c>
    </row>
    <row r="2613" spans="1:25">
      <c r="A2613">
        <v>2021</v>
      </c>
      <c r="B2613" t="s">
        <v>25</v>
      </c>
      <c r="C2613">
        <v>25</v>
      </c>
      <c r="D2613" t="s">
        <v>70</v>
      </c>
      <c r="E2613">
        <v>44</v>
      </c>
      <c r="F2613">
        <v>1</v>
      </c>
      <c r="G2613" t="s">
        <v>89</v>
      </c>
      <c r="H2613" t="s">
        <v>31</v>
      </c>
      <c r="I2613" t="str">
        <f>VLOOKUP(H2613,[2]CODE_SHEET!$A$2:$G$152,3,FALSE)</f>
        <v>Agaricia</v>
      </c>
      <c r="J2613" t="str">
        <f>VLOOKUP(H2613,[2]CODE_SHEET!$A$2:$G$152,4,FALSE)</f>
        <v>agaricites</v>
      </c>
      <c r="K2613" s="17">
        <v>13</v>
      </c>
      <c r="L2613" s="17">
        <v>8</v>
      </c>
      <c r="M2613" s="17">
        <v>6</v>
      </c>
      <c r="N2613">
        <f t="shared" si="124"/>
        <v>197.92033717615698</v>
      </c>
      <c r="O2613" s="17">
        <v>10</v>
      </c>
      <c r="P2613" t="s">
        <v>29</v>
      </c>
      <c r="Q2613" t="s">
        <v>30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f t="shared" si="125"/>
        <v>0</v>
      </c>
      <c r="Y2613">
        <f t="shared" si="126"/>
        <v>197.92033717615698</v>
      </c>
    </row>
    <row r="2614" spans="1:25">
      <c r="A2614">
        <v>2021</v>
      </c>
      <c r="B2614" t="s">
        <v>25</v>
      </c>
      <c r="C2614">
        <v>25</v>
      </c>
      <c r="D2614" t="s">
        <v>70</v>
      </c>
      <c r="E2614">
        <v>44</v>
      </c>
      <c r="F2614">
        <v>1</v>
      </c>
      <c r="G2614" t="s">
        <v>89</v>
      </c>
      <c r="H2614" t="s">
        <v>31</v>
      </c>
      <c r="I2614" t="str">
        <f>VLOOKUP(H2614,[2]CODE_SHEET!$A$2:$G$152,3,FALSE)</f>
        <v>Agaricia</v>
      </c>
      <c r="J2614" t="str">
        <f>VLOOKUP(H2614,[2]CODE_SHEET!$A$2:$G$152,4,FALSE)</f>
        <v>agaricites</v>
      </c>
      <c r="K2614" s="17">
        <v>25</v>
      </c>
      <c r="L2614" s="17">
        <v>19</v>
      </c>
      <c r="M2614" s="17">
        <v>3</v>
      </c>
      <c r="N2614">
        <f t="shared" si="124"/>
        <v>207.34511513692632</v>
      </c>
      <c r="O2614" s="17">
        <v>10</v>
      </c>
      <c r="P2614" t="s">
        <v>29</v>
      </c>
      <c r="Q2614" t="s">
        <v>30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f t="shared" si="125"/>
        <v>0</v>
      </c>
      <c r="Y2614">
        <f t="shared" si="126"/>
        <v>207.34511513692632</v>
      </c>
    </row>
    <row r="2615" spans="1:25">
      <c r="A2615">
        <v>2021</v>
      </c>
      <c r="B2615" t="s">
        <v>25</v>
      </c>
      <c r="C2615">
        <v>25</v>
      </c>
      <c r="D2615" t="s">
        <v>70</v>
      </c>
      <c r="E2615">
        <v>44</v>
      </c>
      <c r="F2615">
        <v>1</v>
      </c>
      <c r="G2615" t="s">
        <v>89</v>
      </c>
      <c r="H2615" t="s">
        <v>45</v>
      </c>
      <c r="I2615" t="str">
        <f>VLOOKUP(H2615,[2]CODE_SHEET!$A$2:$G$152,3,FALSE)</f>
        <v>Porites</v>
      </c>
      <c r="J2615" t="str">
        <f>VLOOKUP(H2615,[2]CODE_SHEET!$A$2:$G$152,4,FALSE)</f>
        <v>furcata</v>
      </c>
      <c r="K2615" s="17">
        <v>9</v>
      </c>
      <c r="L2615" s="17">
        <v>4</v>
      </c>
      <c r="M2615" s="17">
        <v>2</v>
      </c>
      <c r="N2615">
        <f t="shared" si="124"/>
        <v>40.840704496667314</v>
      </c>
      <c r="O2615" s="17">
        <v>10</v>
      </c>
      <c r="P2615" t="s">
        <v>29</v>
      </c>
      <c r="Q2615" t="s">
        <v>30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20</v>
      </c>
      <c r="X2615">
        <f t="shared" si="125"/>
        <v>8.1681408993334639</v>
      </c>
      <c r="Y2615">
        <f t="shared" si="126"/>
        <v>32.672563597333848</v>
      </c>
    </row>
    <row r="2616" spans="1:25">
      <c r="A2616">
        <v>2021</v>
      </c>
      <c r="B2616" t="s">
        <v>25</v>
      </c>
      <c r="C2616">
        <v>25</v>
      </c>
      <c r="D2616" t="s">
        <v>70</v>
      </c>
      <c r="E2616">
        <v>44</v>
      </c>
      <c r="F2616">
        <v>1</v>
      </c>
      <c r="G2616" t="s">
        <v>89</v>
      </c>
      <c r="H2616" t="s">
        <v>34</v>
      </c>
      <c r="I2616" t="str">
        <f>VLOOKUP(H2616,[2]CODE_SHEET!$A$2:$G$152,3,FALSE)</f>
        <v>Porites</v>
      </c>
      <c r="J2616" t="str">
        <f>VLOOKUP(H2616,[2]CODE_SHEET!$A$2:$G$152,4,FALSE)</f>
        <v>astreoides</v>
      </c>
      <c r="K2616" s="17">
        <v>17</v>
      </c>
      <c r="L2616" s="17">
        <v>14</v>
      </c>
      <c r="M2616" s="17">
        <v>2</v>
      </c>
      <c r="N2616">
        <f t="shared" si="124"/>
        <v>97.389372261283597</v>
      </c>
      <c r="O2616" s="17">
        <v>10</v>
      </c>
      <c r="P2616" t="s">
        <v>29</v>
      </c>
      <c r="Q2616" t="s">
        <v>30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f t="shared" si="125"/>
        <v>0</v>
      </c>
      <c r="Y2616">
        <f t="shared" si="126"/>
        <v>97.389372261283597</v>
      </c>
    </row>
    <row r="2617" spans="1:25">
      <c r="A2617">
        <v>2021</v>
      </c>
      <c r="B2617" t="s">
        <v>25</v>
      </c>
      <c r="C2617">
        <v>25</v>
      </c>
      <c r="D2617" t="s">
        <v>70</v>
      </c>
      <c r="E2617">
        <v>44</v>
      </c>
      <c r="F2617">
        <v>1</v>
      </c>
      <c r="G2617" t="s">
        <v>89</v>
      </c>
      <c r="H2617" t="s">
        <v>31</v>
      </c>
      <c r="I2617" t="str">
        <f>VLOOKUP(H2617,[2]CODE_SHEET!$A$2:$G$152,3,FALSE)</f>
        <v>Agaricia</v>
      </c>
      <c r="J2617" t="str">
        <f>VLOOKUP(H2617,[2]CODE_SHEET!$A$2:$G$152,4,FALSE)</f>
        <v>agaricites</v>
      </c>
      <c r="K2617" s="17">
        <v>18</v>
      </c>
      <c r="L2617" s="17">
        <v>10</v>
      </c>
      <c r="M2617" s="17">
        <v>11</v>
      </c>
      <c r="N2617">
        <f t="shared" si="124"/>
        <v>483.8052686528282</v>
      </c>
      <c r="O2617" s="17">
        <v>10</v>
      </c>
      <c r="P2617" t="s">
        <v>29</v>
      </c>
      <c r="Q2617" t="s">
        <v>30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f t="shared" si="125"/>
        <v>0</v>
      </c>
      <c r="Y2617">
        <f t="shared" si="126"/>
        <v>483.8052686528282</v>
      </c>
    </row>
    <row r="2618" spans="1:25">
      <c r="A2618">
        <v>2021</v>
      </c>
      <c r="B2618" t="s">
        <v>25</v>
      </c>
      <c r="C2618">
        <v>25</v>
      </c>
      <c r="D2618" t="s">
        <v>70</v>
      </c>
      <c r="E2618">
        <v>44</v>
      </c>
      <c r="F2618">
        <v>1</v>
      </c>
      <c r="G2618" t="s">
        <v>89</v>
      </c>
      <c r="H2618" t="s">
        <v>40</v>
      </c>
      <c r="I2618" t="str">
        <f>VLOOKUP(H2618,[2]CODE_SHEET!$A$2:$G$152,3,FALSE)</f>
        <v>Siderastrea</v>
      </c>
      <c r="J2618" t="str">
        <f>VLOOKUP(H2618,[2]CODE_SHEET!$A$2:$G$152,4,FALSE)</f>
        <v>siderea</v>
      </c>
      <c r="K2618" s="17">
        <v>12</v>
      </c>
      <c r="L2618" s="17">
        <v>10</v>
      </c>
      <c r="M2618" s="17">
        <v>2</v>
      </c>
      <c r="N2618">
        <f t="shared" si="124"/>
        <v>69.115038378975441</v>
      </c>
      <c r="O2618" s="17">
        <v>10</v>
      </c>
      <c r="P2618" t="s">
        <v>29</v>
      </c>
      <c r="Q2618" t="s">
        <v>30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f t="shared" si="125"/>
        <v>0</v>
      </c>
      <c r="Y2618">
        <f t="shared" si="126"/>
        <v>69.115038378975441</v>
      </c>
    </row>
    <row r="2619" spans="1:25">
      <c r="A2619">
        <v>2021</v>
      </c>
      <c r="B2619" t="s">
        <v>25</v>
      </c>
      <c r="C2619">
        <v>25</v>
      </c>
      <c r="D2619" t="s">
        <v>70</v>
      </c>
      <c r="E2619">
        <v>44</v>
      </c>
      <c r="F2619">
        <v>1</v>
      </c>
      <c r="G2619" t="s">
        <v>89</v>
      </c>
      <c r="H2619" t="s">
        <v>49</v>
      </c>
      <c r="I2619" t="str">
        <f>VLOOKUP(H2619,[2]CODE_SHEET!$A$2:$G$152,3,FALSE)</f>
        <v>Colpophyllia</v>
      </c>
      <c r="J2619" t="str">
        <f>VLOOKUP(H2619,[2]CODE_SHEET!$A$2:$G$152,4,FALSE)</f>
        <v>natans</v>
      </c>
      <c r="K2619" s="17">
        <v>14</v>
      </c>
      <c r="L2619" s="17">
        <v>12</v>
      </c>
      <c r="M2619" s="17">
        <v>4</v>
      </c>
      <c r="N2619">
        <f t="shared" si="124"/>
        <v>163.36281798666926</v>
      </c>
      <c r="O2619" s="17">
        <v>10</v>
      </c>
      <c r="P2619" t="s">
        <v>29</v>
      </c>
      <c r="Q2619" t="s">
        <v>30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f t="shared" si="125"/>
        <v>0</v>
      </c>
      <c r="Y2619">
        <f t="shared" si="126"/>
        <v>163.36281798666926</v>
      </c>
    </row>
    <row r="2620" spans="1:25">
      <c r="A2620">
        <v>2021</v>
      </c>
      <c r="B2620" t="s">
        <v>25</v>
      </c>
      <c r="C2620">
        <v>25</v>
      </c>
      <c r="D2620" t="s">
        <v>70</v>
      </c>
      <c r="E2620">
        <v>44</v>
      </c>
      <c r="F2620">
        <v>1</v>
      </c>
      <c r="G2620" t="s">
        <v>89</v>
      </c>
      <c r="H2620" t="s">
        <v>34</v>
      </c>
      <c r="I2620" t="str">
        <f>VLOOKUP(H2620,[2]CODE_SHEET!$A$2:$G$152,3,FALSE)</f>
        <v>Porites</v>
      </c>
      <c r="J2620" t="str">
        <f>VLOOKUP(H2620,[2]CODE_SHEET!$A$2:$G$152,4,FALSE)</f>
        <v>astreoides</v>
      </c>
      <c r="K2620" s="17">
        <v>13</v>
      </c>
      <c r="L2620" s="17">
        <v>10</v>
      </c>
      <c r="M2620" s="17">
        <v>4</v>
      </c>
      <c r="N2620">
        <f t="shared" si="124"/>
        <v>144.5132620651305</v>
      </c>
      <c r="O2620" s="17">
        <v>10</v>
      </c>
      <c r="P2620" t="s">
        <v>29</v>
      </c>
      <c r="Q2620" t="s">
        <v>30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f t="shared" si="125"/>
        <v>0</v>
      </c>
      <c r="Y2620">
        <f t="shared" si="126"/>
        <v>144.5132620651305</v>
      </c>
    </row>
    <row r="2621" spans="1:25">
      <c r="A2621">
        <v>2021</v>
      </c>
      <c r="B2621" t="s">
        <v>25</v>
      </c>
      <c r="C2621">
        <v>25</v>
      </c>
      <c r="D2621" t="s">
        <v>70</v>
      </c>
      <c r="E2621">
        <v>44</v>
      </c>
      <c r="F2621">
        <v>1</v>
      </c>
      <c r="G2621" t="s">
        <v>89</v>
      </c>
      <c r="H2621" t="s">
        <v>45</v>
      </c>
      <c r="I2621" t="str">
        <f>VLOOKUP(H2621,[2]CODE_SHEET!$A$2:$G$152,3,FALSE)</f>
        <v>Porites</v>
      </c>
      <c r="J2621" t="str">
        <f>VLOOKUP(H2621,[2]CODE_SHEET!$A$2:$G$152,4,FALSE)</f>
        <v>furcata</v>
      </c>
      <c r="K2621" s="17">
        <v>22</v>
      </c>
      <c r="L2621" s="17">
        <v>12</v>
      </c>
      <c r="M2621" s="17">
        <v>7</v>
      </c>
      <c r="N2621">
        <f t="shared" si="124"/>
        <v>373.84952577718536</v>
      </c>
      <c r="O2621" s="17">
        <v>10</v>
      </c>
      <c r="P2621" t="s">
        <v>29</v>
      </c>
      <c r="Q2621" t="s">
        <v>30</v>
      </c>
      <c r="R2621">
        <v>0</v>
      </c>
      <c r="S2621">
        <v>0</v>
      </c>
      <c r="T2621">
        <v>0</v>
      </c>
      <c r="U2621">
        <v>0</v>
      </c>
      <c r="V2621">
        <v>50</v>
      </c>
      <c r="W2621">
        <v>0</v>
      </c>
      <c r="X2621">
        <f t="shared" si="125"/>
        <v>186.92476288859268</v>
      </c>
      <c r="Y2621">
        <f t="shared" si="126"/>
        <v>186.92476288859268</v>
      </c>
    </row>
    <row r="2622" spans="1:25">
      <c r="A2622">
        <v>2021</v>
      </c>
      <c r="B2622" t="s">
        <v>25</v>
      </c>
      <c r="C2622">
        <v>25</v>
      </c>
      <c r="D2622" t="s">
        <v>70</v>
      </c>
      <c r="E2622">
        <v>44</v>
      </c>
      <c r="F2622">
        <v>1</v>
      </c>
      <c r="G2622" t="s">
        <v>89</v>
      </c>
      <c r="H2622" t="s">
        <v>31</v>
      </c>
      <c r="I2622" t="str">
        <f>VLOOKUP(H2622,[2]CODE_SHEET!$A$2:$G$152,3,FALSE)</f>
        <v>Agaricia</v>
      </c>
      <c r="J2622" t="str">
        <f>VLOOKUP(H2622,[2]CODE_SHEET!$A$2:$G$152,4,FALSE)</f>
        <v>agaricites</v>
      </c>
      <c r="K2622" s="17">
        <v>11</v>
      </c>
      <c r="L2622" s="17">
        <v>9</v>
      </c>
      <c r="M2622" s="17">
        <v>2</v>
      </c>
      <c r="N2622">
        <f t="shared" si="124"/>
        <v>62.831853071795862</v>
      </c>
      <c r="O2622" s="17">
        <v>10</v>
      </c>
      <c r="P2622" t="s">
        <v>29</v>
      </c>
      <c r="Q2622" t="s">
        <v>30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f t="shared" si="125"/>
        <v>0</v>
      </c>
      <c r="Y2622">
        <f t="shared" si="126"/>
        <v>62.831853071795862</v>
      </c>
    </row>
    <row r="2623" spans="1:25">
      <c r="A2623">
        <v>2021</v>
      </c>
      <c r="B2623" t="s">
        <v>25</v>
      </c>
      <c r="C2623">
        <v>25</v>
      </c>
      <c r="D2623" t="s">
        <v>70</v>
      </c>
      <c r="E2623">
        <v>44</v>
      </c>
      <c r="F2623">
        <v>1</v>
      </c>
      <c r="G2623" t="s">
        <v>89</v>
      </c>
      <c r="H2623" t="s">
        <v>34</v>
      </c>
      <c r="I2623" t="str">
        <f>VLOOKUP(H2623,[2]CODE_SHEET!$A$2:$G$152,3,FALSE)</f>
        <v>Porites</v>
      </c>
      <c r="J2623" t="str">
        <f>VLOOKUP(H2623,[2]CODE_SHEET!$A$2:$G$152,4,FALSE)</f>
        <v>astreoides</v>
      </c>
      <c r="K2623" s="17">
        <v>12</v>
      </c>
      <c r="L2623" s="17">
        <v>7</v>
      </c>
      <c r="M2623" s="17">
        <v>3</v>
      </c>
      <c r="N2623">
        <f t="shared" si="124"/>
        <v>89.535390627309113</v>
      </c>
      <c r="O2623" s="17">
        <v>10</v>
      </c>
      <c r="P2623" t="s">
        <v>29</v>
      </c>
      <c r="Q2623" t="s">
        <v>30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f t="shared" si="125"/>
        <v>0</v>
      </c>
      <c r="Y2623">
        <f t="shared" si="126"/>
        <v>89.535390627309113</v>
      </c>
    </row>
    <row r="2624" spans="1:25">
      <c r="A2624">
        <v>2021</v>
      </c>
      <c r="B2624" t="s">
        <v>25</v>
      </c>
      <c r="C2624">
        <v>25</v>
      </c>
      <c r="D2624" t="s">
        <v>70</v>
      </c>
      <c r="E2624">
        <v>44</v>
      </c>
      <c r="F2624">
        <v>1</v>
      </c>
      <c r="G2624" t="s">
        <v>89</v>
      </c>
      <c r="H2624" t="s">
        <v>34</v>
      </c>
      <c r="I2624" t="str">
        <f>VLOOKUP(H2624,[2]CODE_SHEET!$A$2:$G$152,3,FALSE)</f>
        <v>Porites</v>
      </c>
      <c r="J2624" t="str">
        <f>VLOOKUP(H2624,[2]CODE_SHEET!$A$2:$G$152,4,FALSE)</f>
        <v>astreoides</v>
      </c>
      <c r="K2624" s="17">
        <v>9</v>
      </c>
      <c r="L2624" s="17">
        <v>8</v>
      </c>
      <c r="M2624" s="17">
        <v>2</v>
      </c>
      <c r="N2624">
        <f t="shared" si="124"/>
        <v>53.407075111026487</v>
      </c>
      <c r="O2624" s="17">
        <v>10</v>
      </c>
      <c r="P2624" t="s">
        <v>29</v>
      </c>
      <c r="Q2624" t="s">
        <v>30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20</v>
      </c>
      <c r="X2624">
        <f t="shared" si="125"/>
        <v>10.681415022205298</v>
      </c>
      <c r="Y2624">
        <f t="shared" si="126"/>
        <v>42.725660088821186</v>
      </c>
    </row>
    <row r="2625" spans="1:25">
      <c r="A2625">
        <v>2021</v>
      </c>
      <c r="B2625" t="s">
        <v>25</v>
      </c>
      <c r="C2625">
        <v>25</v>
      </c>
      <c r="D2625" t="s">
        <v>70</v>
      </c>
      <c r="E2625">
        <v>44</v>
      </c>
      <c r="F2625">
        <v>1</v>
      </c>
      <c r="G2625" t="s">
        <v>89</v>
      </c>
      <c r="H2625" t="s">
        <v>34</v>
      </c>
      <c r="I2625" t="str">
        <f>VLOOKUP(H2625,[2]CODE_SHEET!$A$2:$G$152,3,FALSE)</f>
        <v>Porites</v>
      </c>
      <c r="J2625" t="str">
        <f>VLOOKUP(H2625,[2]CODE_SHEET!$A$2:$G$152,4,FALSE)</f>
        <v>astreoides</v>
      </c>
      <c r="K2625" s="17">
        <v>27</v>
      </c>
      <c r="L2625" s="17">
        <v>21</v>
      </c>
      <c r="M2625" s="17">
        <v>14</v>
      </c>
      <c r="N2625">
        <f t="shared" si="124"/>
        <v>1055.5751316061705</v>
      </c>
      <c r="O2625" s="17">
        <v>10</v>
      </c>
      <c r="P2625" t="s">
        <v>29</v>
      </c>
      <c r="Q2625" t="s">
        <v>30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15</v>
      </c>
      <c r="X2625">
        <f t="shared" si="125"/>
        <v>158.33626974092559</v>
      </c>
      <c r="Y2625">
        <f t="shared" si="126"/>
        <v>897.23886186524498</v>
      </c>
    </row>
    <row r="2626" spans="1:25">
      <c r="A2626">
        <v>2021</v>
      </c>
      <c r="B2626" t="s">
        <v>25</v>
      </c>
      <c r="C2626">
        <v>25</v>
      </c>
      <c r="D2626" t="s">
        <v>70</v>
      </c>
      <c r="E2626">
        <v>44</v>
      </c>
      <c r="F2626">
        <v>1</v>
      </c>
      <c r="G2626" t="s">
        <v>89</v>
      </c>
      <c r="H2626" t="s">
        <v>31</v>
      </c>
      <c r="I2626" t="str">
        <f>VLOOKUP(H2626,[2]CODE_SHEET!$A$2:$G$152,3,FALSE)</f>
        <v>Agaricia</v>
      </c>
      <c r="J2626" t="str">
        <f>VLOOKUP(H2626,[2]CODE_SHEET!$A$2:$G$152,4,FALSE)</f>
        <v>agaricites</v>
      </c>
      <c r="K2626" s="17">
        <v>13</v>
      </c>
      <c r="L2626" s="17">
        <v>8</v>
      </c>
      <c r="M2626" s="17">
        <v>1</v>
      </c>
      <c r="N2626">
        <f t="shared" si="124"/>
        <v>32.986722862692829</v>
      </c>
      <c r="O2626" s="17">
        <v>10</v>
      </c>
      <c r="P2626" t="s">
        <v>29</v>
      </c>
      <c r="Q2626" t="s">
        <v>30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f t="shared" si="125"/>
        <v>0</v>
      </c>
      <c r="Y2626">
        <f t="shared" si="126"/>
        <v>32.986722862692829</v>
      </c>
    </row>
    <row r="2627" spans="1:25">
      <c r="A2627">
        <v>2021</v>
      </c>
      <c r="B2627" t="s">
        <v>25</v>
      </c>
      <c r="C2627">
        <v>25</v>
      </c>
      <c r="D2627" t="s">
        <v>70</v>
      </c>
      <c r="E2627">
        <v>44</v>
      </c>
      <c r="F2627">
        <v>1</v>
      </c>
      <c r="G2627" t="s">
        <v>89</v>
      </c>
      <c r="H2627" t="s">
        <v>34</v>
      </c>
      <c r="I2627" t="str">
        <f>VLOOKUP(H2627,[2]CODE_SHEET!$A$2:$G$152,3,FALSE)</f>
        <v>Porites</v>
      </c>
      <c r="J2627" t="str">
        <f>VLOOKUP(H2627,[2]CODE_SHEET!$A$2:$G$152,4,FALSE)</f>
        <v>astreoides</v>
      </c>
      <c r="K2627" s="17">
        <v>6</v>
      </c>
      <c r="L2627" s="17">
        <v>6</v>
      </c>
      <c r="M2627" s="17">
        <v>3</v>
      </c>
      <c r="N2627">
        <f t="shared" si="124"/>
        <v>56.548667764616276</v>
      </c>
      <c r="O2627" s="17">
        <v>10</v>
      </c>
      <c r="P2627" t="s">
        <v>29</v>
      </c>
      <c r="Q2627" t="s">
        <v>30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f t="shared" si="125"/>
        <v>0</v>
      </c>
      <c r="Y2627">
        <f t="shared" si="126"/>
        <v>56.548667764616276</v>
      </c>
    </row>
    <row r="2628" spans="1:25">
      <c r="A2628">
        <v>2021</v>
      </c>
      <c r="B2628" t="s">
        <v>25</v>
      </c>
      <c r="C2628">
        <v>25</v>
      </c>
      <c r="D2628" t="s">
        <v>70</v>
      </c>
      <c r="E2628">
        <v>44</v>
      </c>
      <c r="F2628">
        <v>1</v>
      </c>
      <c r="G2628" t="s">
        <v>89</v>
      </c>
      <c r="H2628" t="s">
        <v>40</v>
      </c>
      <c r="I2628" t="str">
        <f>VLOOKUP(H2628,[2]CODE_SHEET!$A$2:$G$152,3,FALSE)</f>
        <v>Siderastrea</v>
      </c>
      <c r="J2628" t="str">
        <f>VLOOKUP(H2628,[2]CODE_SHEET!$A$2:$G$152,4,FALSE)</f>
        <v>siderea</v>
      </c>
      <c r="K2628" s="17">
        <v>10</v>
      </c>
      <c r="L2628" s="17">
        <v>4</v>
      </c>
      <c r="M2628" s="17">
        <v>1</v>
      </c>
      <c r="N2628">
        <f t="shared" si="124"/>
        <v>21.991148575128552</v>
      </c>
      <c r="O2628" s="17">
        <v>10</v>
      </c>
      <c r="P2628" t="s">
        <v>29</v>
      </c>
      <c r="Q2628" t="s">
        <v>30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f t="shared" si="125"/>
        <v>0</v>
      </c>
      <c r="Y2628">
        <f t="shared" si="126"/>
        <v>21.991148575128552</v>
      </c>
    </row>
    <row r="2629" spans="1:25">
      <c r="A2629">
        <v>2021</v>
      </c>
      <c r="B2629" t="s">
        <v>25</v>
      </c>
      <c r="C2629">
        <v>25</v>
      </c>
      <c r="D2629" t="s">
        <v>70</v>
      </c>
      <c r="E2629">
        <v>44</v>
      </c>
      <c r="F2629">
        <v>1</v>
      </c>
      <c r="G2629" t="s">
        <v>89</v>
      </c>
      <c r="H2629" t="s">
        <v>34</v>
      </c>
      <c r="I2629" t="str">
        <f>VLOOKUP(H2629,[2]CODE_SHEET!$A$2:$G$152,3,FALSE)</f>
        <v>Porites</v>
      </c>
      <c r="J2629" t="str">
        <f>VLOOKUP(H2629,[2]CODE_SHEET!$A$2:$G$152,4,FALSE)</f>
        <v>astreoides</v>
      </c>
      <c r="K2629" s="17">
        <v>12</v>
      </c>
      <c r="L2629" s="17">
        <v>8</v>
      </c>
      <c r="M2629" s="17">
        <v>2</v>
      </c>
      <c r="N2629">
        <f t="shared" si="124"/>
        <v>62.831853071795862</v>
      </c>
      <c r="O2629" s="17">
        <v>10</v>
      </c>
      <c r="P2629" t="s">
        <v>29</v>
      </c>
      <c r="Q2629" t="s">
        <v>30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f t="shared" si="125"/>
        <v>0</v>
      </c>
      <c r="Y2629">
        <f t="shared" si="126"/>
        <v>62.831853071795862</v>
      </c>
    </row>
    <row r="2630" spans="1:25">
      <c r="A2630">
        <v>2021</v>
      </c>
      <c r="B2630" t="s">
        <v>25</v>
      </c>
      <c r="C2630">
        <v>25</v>
      </c>
      <c r="D2630" t="s">
        <v>70</v>
      </c>
      <c r="E2630">
        <v>44</v>
      </c>
      <c r="F2630">
        <v>1</v>
      </c>
      <c r="G2630" t="s">
        <v>89</v>
      </c>
      <c r="H2630" t="s">
        <v>34</v>
      </c>
      <c r="I2630" t="str">
        <f>VLOOKUP(H2630,[2]CODE_SHEET!$A$2:$G$152,3,FALSE)</f>
        <v>Porites</v>
      </c>
      <c r="J2630" t="str">
        <f>VLOOKUP(H2630,[2]CODE_SHEET!$A$2:$G$152,4,FALSE)</f>
        <v>astreoides</v>
      </c>
      <c r="K2630" s="17">
        <v>13</v>
      </c>
      <c r="L2630" s="17">
        <v>10</v>
      </c>
      <c r="M2630" s="17">
        <v>3</v>
      </c>
      <c r="N2630">
        <f t="shared" si="124"/>
        <v>108.38494654884786</v>
      </c>
      <c r="O2630" s="17">
        <v>10</v>
      </c>
      <c r="P2630" t="s">
        <v>29</v>
      </c>
      <c r="Q2630" t="s">
        <v>30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f t="shared" si="125"/>
        <v>0</v>
      </c>
      <c r="Y2630">
        <f t="shared" si="126"/>
        <v>108.38494654884786</v>
      </c>
    </row>
    <row r="2631" spans="1:25">
      <c r="A2631">
        <v>2021</v>
      </c>
      <c r="B2631" t="s">
        <v>25</v>
      </c>
      <c r="C2631">
        <v>25</v>
      </c>
      <c r="D2631" t="s">
        <v>70</v>
      </c>
      <c r="E2631">
        <v>44</v>
      </c>
      <c r="F2631">
        <v>1</v>
      </c>
      <c r="G2631" t="s">
        <v>89</v>
      </c>
      <c r="H2631" t="s">
        <v>31</v>
      </c>
      <c r="I2631" t="str">
        <f>VLOOKUP(H2631,[2]CODE_SHEET!$A$2:$G$152,3,FALSE)</f>
        <v>Agaricia</v>
      </c>
      <c r="J2631" t="str">
        <f>VLOOKUP(H2631,[2]CODE_SHEET!$A$2:$G$152,4,FALSE)</f>
        <v>agaricites</v>
      </c>
      <c r="K2631" s="17">
        <v>23</v>
      </c>
      <c r="L2631" s="17">
        <v>28</v>
      </c>
      <c r="M2631" s="17">
        <v>1</v>
      </c>
      <c r="N2631">
        <f t="shared" si="124"/>
        <v>80.110612666539723</v>
      </c>
      <c r="O2631" s="17">
        <v>10</v>
      </c>
      <c r="P2631" t="s">
        <v>29</v>
      </c>
      <c r="Q2631" t="s">
        <v>30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f t="shared" si="125"/>
        <v>0</v>
      </c>
      <c r="Y2631">
        <f t="shared" si="126"/>
        <v>80.110612666539723</v>
      </c>
    </row>
    <row r="2632" spans="1:25">
      <c r="A2632">
        <v>2021</v>
      </c>
      <c r="B2632" t="s">
        <v>25</v>
      </c>
      <c r="C2632">
        <v>25</v>
      </c>
      <c r="D2632" t="s">
        <v>70</v>
      </c>
      <c r="E2632">
        <v>44</v>
      </c>
      <c r="F2632">
        <v>1</v>
      </c>
      <c r="G2632" t="s">
        <v>89</v>
      </c>
      <c r="H2632" t="s">
        <v>40</v>
      </c>
      <c r="I2632" t="str">
        <f>VLOOKUP(H2632,[2]CODE_SHEET!$A$2:$G$152,3,FALSE)</f>
        <v>Siderastrea</v>
      </c>
      <c r="J2632" t="str">
        <f>VLOOKUP(H2632,[2]CODE_SHEET!$A$2:$G$152,4,FALSE)</f>
        <v>siderea</v>
      </c>
      <c r="K2632" s="17">
        <v>17</v>
      </c>
      <c r="L2632" s="17">
        <v>15</v>
      </c>
      <c r="M2632" s="17">
        <v>3</v>
      </c>
      <c r="N2632">
        <f t="shared" ref="N2632:N2695" si="127">PI()*(K2632/2)*M2632+PI()*(L2632/2)*M2632</f>
        <v>150.79644737231007</v>
      </c>
      <c r="O2632" s="17">
        <v>10</v>
      </c>
      <c r="P2632" t="s">
        <v>29</v>
      </c>
      <c r="Q2632" t="s">
        <v>30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f t="shared" ref="X2632:X2695" si="128">SUM(U2632:W2632)/100*N2632</f>
        <v>0</v>
      </c>
      <c r="Y2632">
        <f t="shared" ref="Y2632:Y2695" si="129">N2632-X2632</f>
        <v>150.79644737231007</v>
      </c>
    </row>
    <row r="2633" spans="1:25">
      <c r="A2633">
        <v>2021</v>
      </c>
      <c r="B2633" t="s">
        <v>25</v>
      </c>
      <c r="C2633">
        <v>25</v>
      </c>
      <c r="D2633" t="s">
        <v>70</v>
      </c>
      <c r="E2633">
        <v>44</v>
      </c>
      <c r="F2633">
        <v>1</v>
      </c>
      <c r="G2633" t="s">
        <v>89</v>
      </c>
      <c r="H2633" t="s">
        <v>59</v>
      </c>
      <c r="I2633" t="str">
        <f>VLOOKUP(H2633,[2]CODE_SHEET!$A$2:$G$152,3,FALSE)</f>
        <v xml:space="preserve">Stephanocoenia </v>
      </c>
      <c r="J2633" t="str">
        <f>VLOOKUP(H2633,[2]CODE_SHEET!$A$2:$G$152,4,FALSE)</f>
        <v>intersepta</v>
      </c>
      <c r="K2633" s="17">
        <v>13</v>
      </c>
      <c r="L2633" s="17">
        <v>10</v>
      </c>
      <c r="M2633" s="17">
        <v>1</v>
      </c>
      <c r="N2633">
        <f t="shared" si="127"/>
        <v>36.128315516282626</v>
      </c>
      <c r="O2633" s="17">
        <v>10</v>
      </c>
      <c r="P2633" t="s">
        <v>29</v>
      </c>
      <c r="Q2633" t="s">
        <v>30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f t="shared" si="128"/>
        <v>0</v>
      </c>
      <c r="Y2633">
        <f t="shared" si="129"/>
        <v>36.128315516282626</v>
      </c>
    </row>
    <row r="2634" spans="1:25">
      <c r="A2634">
        <v>2021</v>
      </c>
      <c r="B2634" t="s">
        <v>25</v>
      </c>
      <c r="C2634">
        <v>25</v>
      </c>
      <c r="D2634" t="s">
        <v>70</v>
      </c>
      <c r="E2634">
        <v>44</v>
      </c>
      <c r="F2634">
        <v>1</v>
      </c>
      <c r="G2634" t="s">
        <v>89</v>
      </c>
      <c r="H2634" t="s">
        <v>31</v>
      </c>
      <c r="I2634" t="str">
        <f>VLOOKUP(H2634,[2]CODE_SHEET!$A$2:$G$152,3,FALSE)</f>
        <v>Agaricia</v>
      </c>
      <c r="J2634" t="str">
        <f>VLOOKUP(H2634,[2]CODE_SHEET!$A$2:$G$152,4,FALSE)</f>
        <v>agaricites</v>
      </c>
      <c r="K2634" s="17">
        <v>23</v>
      </c>
      <c r="L2634" s="17">
        <v>10</v>
      </c>
      <c r="M2634" s="17">
        <v>2</v>
      </c>
      <c r="N2634">
        <f t="shared" si="127"/>
        <v>103.67255756846316</v>
      </c>
      <c r="O2634" s="17">
        <v>10</v>
      </c>
      <c r="P2634" t="s">
        <v>29</v>
      </c>
      <c r="Q2634" t="s">
        <v>30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f t="shared" si="128"/>
        <v>0</v>
      </c>
      <c r="Y2634">
        <f t="shared" si="129"/>
        <v>103.67255756846316</v>
      </c>
    </row>
    <row r="2635" spans="1:25">
      <c r="A2635">
        <v>2021</v>
      </c>
      <c r="B2635" t="s">
        <v>25</v>
      </c>
      <c r="C2635">
        <v>25</v>
      </c>
      <c r="D2635" t="s">
        <v>70</v>
      </c>
      <c r="E2635">
        <v>44</v>
      </c>
      <c r="F2635">
        <v>1</v>
      </c>
      <c r="G2635" t="s">
        <v>89</v>
      </c>
      <c r="H2635" t="s">
        <v>40</v>
      </c>
      <c r="I2635" t="str">
        <f>VLOOKUP(H2635,[2]CODE_SHEET!$A$2:$G$152,3,FALSE)</f>
        <v>Siderastrea</v>
      </c>
      <c r="J2635" t="str">
        <f>VLOOKUP(H2635,[2]CODE_SHEET!$A$2:$G$152,4,FALSE)</f>
        <v>siderea</v>
      </c>
      <c r="K2635" s="17">
        <v>13</v>
      </c>
      <c r="L2635" s="17">
        <v>7</v>
      </c>
      <c r="M2635" s="17">
        <v>1</v>
      </c>
      <c r="N2635">
        <f t="shared" si="127"/>
        <v>31.415926535897931</v>
      </c>
      <c r="O2635" s="17">
        <v>10</v>
      </c>
      <c r="P2635" t="s">
        <v>29</v>
      </c>
      <c r="Q2635" t="s">
        <v>30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f t="shared" si="128"/>
        <v>0</v>
      </c>
      <c r="Y2635">
        <f t="shared" si="129"/>
        <v>31.415926535897931</v>
      </c>
    </row>
    <row r="2636" spans="1:25">
      <c r="A2636">
        <v>2021</v>
      </c>
      <c r="B2636" t="s">
        <v>25</v>
      </c>
      <c r="C2636">
        <v>25</v>
      </c>
      <c r="D2636" t="s">
        <v>70</v>
      </c>
      <c r="E2636">
        <v>44</v>
      </c>
      <c r="F2636">
        <v>1</v>
      </c>
      <c r="G2636" t="s">
        <v>89</v>
      </c>
      <c r="H2636" t="s">
        <v>40</v>
      </c>
      <c r="I2636" t="str">
        <f>VLOOKUP(H2636,[2]CODE_SHEET!$A$2:$G$152,3,FALSE)</f>
        <v>Siderastrea</v>
      </c>
      <c r="J2636" t="str">
        <f>VLOOKUP(H2636,[2]CODE_SHEET!$A$2:$G$152,4,FALSE)</f>
        <v>siderea</v>
      </c>
      <c r="K2636" s="17">
        <v>17</v>
      </c>
      <c r="L2636" s="17">
        <v>9</v>
      </c>
      <c r="M2636" s="17">
        <v>5</v>
      </c>
      <c r="N2636">
        <f t="shared" si="127"/>
        <v>204.20352248333654</v>
      </c>
      <c r="O2636" s="17">
        <v>10</v>
      </c>
      <c r="P2636" t="s">
        <v>29</v>
      </c>
      <c r="Q2636" t="s">
        <v>30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f t="shared" si="128"/>
        <v>0</v>
      </c>
      <c r="Y2636">
        <f t="shared" si="129"/>
        <v>204.20352248333654</v>
      </c>
    </row>
    <row r="2637" spans="1:25">
      <c r="A2637">
        <v>2021</v>
      </c>
      <c r="B2637" t="s">
        <v>25</v>
      </c>
      <c r="C2637">
        <v>25</v>
      </c>
      <c r="D2637" t="s">
        <v>70</v>
      </c>
      <c r="E2637">
        <v>44</v>
      </c>
      <c r="F2637">
        <v>1</v>
      </c>
      <c r="G2637" t="s">
        <v>89</v>
      </c>
      <c r="H2637" t="s">
        <v>40</v>
      </c>
      <c r="I2637" t="str">
        <f>VLOOKUP(H2637,[2]CODE_SHEET!$A$2:$G$152,3,FALSE)</f>
        <v>Siderastrea</v>
      </c>
      <c r="J2637" t="str">
        <f>VLOOKUP(H2637,[2]CODE_SHEET!$A$2:$G$152,4,FALSE)</f>
        <v>siderea</v>
      </c>
      <c r="K2637" s="17">
        <v>10</v>
      </c>
      <c r="L2637" s="17">
        <v>7</v>
      </c>
      <c r="M2637" s="17">
        <v>1</v>
      </c>
      <c r="N2637">
        <f t="shared" si="127"/>
        <v>26.703537555513243</v>
      </c>
      <c r="O2637" s="17">
        <v>10</v>
      </c>
      <c r="P2637" t="s">
        <v>29</v>
      </c>
      <c r="Q2637" t="s">
        <v>30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f t="shared" si="128"/>
        <v>0</v>
      </c>
      <c r="Y2637">
        <f t="shared" si="129"/>
        <v>26.703537555513243</v>
      </c>
    </row>
    <row r="2638" spans="1:25">
      <c r="A2638">
        <v>2021</v>
      </c>
      <c r="B2638" t="s">
        <v>25</v>
      </c>
      <c r="C2638">
        <v>25</v>
      </c>
      <c r="D2638" t="s">
        <v>70</v>
      </c>
      <c r="E2638">
        <v>44</v>
      </c>
      <c r="F2638">
        <v>1</v>
      </c>
      <c r="G2638" t="s">
        <v>89</v>
      </c>
      <c r="H2638" t="s">
        <v>40</v>
      </c>
      <c r="I2638" t="str">
        <f>VLOOKUP(H2638,[2]CODE_SHEET!$A$2:$G$152,3,FALSE)</f>
        <v>Siderastrea</v>
      </c>
      <c r="J2638" t="str">
        <f>VLOOKUP(H2638,[2]CODE_SHEET!$A$2:$G$152,4,FALSE)</f>
        <v>siderea</v>
      </c>
      <c r="K2638" s="17">
        <v>7</v>
      </c>
      <c r="L2638" s="17">
        <v>4</v>
      </c>
      <c r="M2638" s="17">
        <v>2</v>
      </c>
      <c r="N2638">
        <f t="shared" si="127"/>
        <v>34.557519189487721</v>
      </c>
      <c r="O2638" s="17">
        <v>10</v>
      </c>
      <c r="P2638" t="s">
        <v>29</v>
      </c>
      <c r="Q2638" t="s">
        <v>30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f t="shared" si="128"/>
        <v>0</v>
      </c>
      <c r="Y2638">
        <f t="shared" si="129"/>
        <v>34.557519189487721</v>
      </c>
    </row>
    <row r="2639" spans="1:25">
      <c r="A2639">
        <v>2021</v>
      </c>
      <c r="B2639" t="s">
        <v>25</v>
      </c>
      <c r="C2639">
        <v>25</v>
      </c>
      <c r="D2639" t="s">
        <v>70</v>
      </c>
      <c r="E2639">
        <v>44</v>
      </c>
      <c r="F2639">
        <v>1</v>
      </c>
      <c r="G2639" t="s">
        <v>89</v>
      </c>
      <c r="H2639" t="s">
        <v>34</v>
      </c>
      <c r="I2639" t="str">
        <f>VLOOKUP(H2639,[2]CODE_SHEET!$A$2:$G$152,3,FALSE)</f>
        <v>Porites</v>
      </c>
      <c r="J2639" t="str">
        <f>VLOOKUP(H2639,[2]CODE_SHEET!$A$2:$G$152,4,FALSE)</f>
        <v>astreoides</v>
      </c>
      <c r="K2639" s="17">
        <v>10</v>
      </c>
      <c r="L2639" s="17">
        <v>11</v>
      </c>
      <c r="M2639" s="17">
        <v>1</v>
      </c>
      <c r="N2639">
        <f t="shared" si="127"/>
        <v>32.986722862692829</v>
      </c>
      <c r="O2639" s="17">
        <v>10</v>
      </c>
      <c r="P2639" t="s">
        <v>29</v>
      </c>
      <c r="Q2639" t="s">
        <v>30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f t="shared" si="128"/>
        <v>0</v>
      </c>
      <c r="Y2639">
        <f t="shared" si="129"/>
        <v>32.986722862692829</v>
      </c>
    </row>
    <row r="2640" spans="1:25">
      <c r="A2640">
        <v>2021</v>
      </c>
      <c r="B2640" t="s">
        <v>25</v>
      </c>
      <c r="C2640">
        <v>25</v>
      </c>
      <c r="D2640" t="s">
        <v>70</v>
      </c>
      <c r="E2640">
        <v>44</v>
      </c>
      <c r="F2640">
        <v>1</v>
      </c>
      <c r="G2640" t="s">
        <v>89</v>
      </c>
      <c r="H2640" t="s">
        <v>31</v>
      </c>
      <c r="I2640" t="str">
        <f>VLOOKUP(H2640,[2]CODE_SHEET!$A$2:$G$152,3,FALSE)</f>
        <v>Agaricia</v>
      </c>
      <c r="J2640" t="str">
        <f>VLOOKUP(H2640,[2]CODE_SHEET!$A$2:$G$152,4,FALSE)</f>
        <v>agaricites</v>
      </c>
      <c r="K2640" s="17">
        <v>8</v>
      </c>
      <c r="L2640" s="17">
        <v>6</v>
      </c>
      <c r="M2640" s="17">
        <v>9</v>
      </c>
      <c r="N2640">
        <f t="shared" si="127"/>
        <v>197.92033717615698</v>
      </c>
      <c r="O2640" s="17">
        <v>10</v>
      </c>
      <c r="P2640" t="s">
        <v>29</v>
      </c>
      <c r="Q2640" t="s">
        <v>30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f t="shared" si="128"/>
        <v>0</v>
      </c>
      <c r="Y2640">
        <f t="shared" si="129"/>
        <v>197.92033717615698</v>
      </c>
    </row>
    <row r="2641" spans="1:25">
      <c r="A2641">
        <v>2021</v>
      </c>
      <c r="B2641" t="s">
        <v>25</v>
      </c>
      <c r="C2641">
        <v>25</v>
      </c>
      <c r="D2641" t="s">
        <v>70</v>
      </c>
      <c r="E2641">
        <v>41</v>
      </c>
      <c r="F2641">
        <v>2</v>
      </c>
      <c r="G2641" t="s">
        <v>89</v>
      </c>
      <c r="H2641" t="s">
        <v>38</v>
      </c>
      <c r="I2641" t="str">
        <f>VLOOKUP(H2641,[2]CODE_SHEET!$A$2:$G$152,3,FALSE)</f>
        <v>Orbicella</v>
      </c>
      <c r="J2641" t="str">
        <f>VLOOKUP(H2641,[2]CODE_SHEET!$A$2:$G$152,4,FALSE)</f>
        <v>faveolata</v>
      </c>
      <c r="K2641" s="17">
        <v>30</v>
      </c>
      <c r="L2641" s="17">
        <v>18</v>
      </c>
      <c r="M2641" s="17">
        <v>7</v>
      </c>
      <c r="N2641">
        <f t="shared" si="127"/>
        <v>527.78756580308527</v>
      </c>
      <c r="O2641" s="17">
        <v>10</v>
      </c>
      <c r="P2641" t="s">
        <v>29</v>
      </c>
      <c r="Q2641" t="s">
        <v>30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f t="shared" si="128"/>
        <v>0</v>
      </c>
      <c r="Y2641">
        <f t="shared" si="129"/>
        <v>527.78756580308527</v>
      </c>
    </row>
    <row r="2642" spans="1:25">
      <c r="A2642">
        <v>2021</v>
      </c>
      <c r="B2642" t="s">
        <v>25</v>
      </c>
      <c r="C2642">
        <v>25</v>
      </c>
      <c r="D2642" t="s">
        <v>70</v>
      </c>
      <c r="E2642">
        <v>41</v>
      </c>
      <c r="F2642">
        <v>2</v>
      </c>
      <c r="G2642" t="s">
        <v>89</v>
      </c>
      <c r="H2642" t="s">
        <v>34</v>
      </c>
      <c r="I2642" t="str">
        <f>VLOOKUP(H2642,[2]CODE_SHEET!$A$2:$G$152,3,FALSE)</f>
        <v>Porites</v>
      </c>
      <c r="J2642" t="str">
        <f>VLOOKUP(H2642,[2]CODE_SHEET!$A$2:$G$152,4,FALSE)</f>
        <v>astreoides</v>
      </c>
      <c r="K2642" s="17">
        <v>14</v>
      </c>
      <c r="L2642" s="17">
        <v>9</v>
      </c>
      <c r="M2642" s="17">
        <v>2</v>
      </c>
      <c r="N2642">
        <f t="shared" si="127"/>
        <v>72.256631032565238</v>
      </c>
      <c r="O2642" s="17">
        <v>10</v>
      </c>
      <c r="P2642" t="s">
        <v>29</v>
      </c>
      <c r="Q2642" t="s">
        <v>30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f t="shared" si="128"/>
        <v>0</v>
      </c>
      <c r="Y2642">
        <f t="shared" si="129"/>
        <v>72.256631032565238</v>
      </c>
    </row>
    <row r="2643" spans="1:25">
      <c r="A2643">
        <v>2021</v>
      </c>
      <c r="B2643" t="s">
        <v>25</v>
      </c>
      <c r="C2643">
        <v>25</v>
      </c>
      <c r="D2643" t="s">
        <v>70</v>
      </c>
      <c r="E2643">
        <v>41</v>
      </c>
      <c r="F2643">
        <v>2</v>
      </c>
      <c r="G2643" t="s">
        <v>89</v>
      </c>
      <c r="H2643" t="s">
        <v>40</v>
      </c>
      <c r="I2643" t="str">
        <f>VLOOKUP(H2643,[2]CODE_SHEET!$A$2:$G$152,3,FALSE)</f>
        <v>Siderastrea</v>
      </c>
      <c r="J2643" t="str">
        <f>VLOOKUP(H2643,[2]CODE_SHEET!$A$2:$G$152,4,FALSE)</f>
        <v>siderea</v>
      </c>
      <c r="K2643" s="17">
        <v>7</v>
      </c>
      <c r="L2643" s="17">
        <v>6</v>
      </c>
      <c r="M2643" s="17">
        <v>1</v>
      </c>
      <c r="N2643">
        <f t="shared" si="127"/>
        <v>20.420352248333657</v>
      </c>
      <c r="O2643" s="17">
        <v>10</v>
      </c>
      <c r="P2643" t="s">
        <v>29</v>
      </c>
      <c r="Q2643" t="s">
        <v>30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f t="shared" si="128"/>
        <v>0</v>
      </c>
      <c r="Y2643">
        <f t="shared" si="129"/>
        <v>20.420352248333657</v>
      </c>
    </row>
    <row r="2644" spans="1:25">
      <c r="A2644">
        <v>2021</v>
      </c>
      <c r="B2644" t="s">
        <v>25</v>
      </c>
      <c r="C2644">
        <v>25</v>
      </c>
      <c r="D2644" t="s">
        <v>70</v>
      </c>
      <c r="E2644">
        <v>41</v>
      </c>
      <c r="F2644">
        <v>2</v>
      </c>
      <c r="G2644" t="s">
        <v>89</v>
      </c>
      <c r="H2644" t="s">
        <v>45</v>
      </c>
      <c r="I2644" t="str">
        <f>VLOOKUP(H2644,[2]CODE_SHEET!$A$2:$G$152,3,FALSE)</f>
        <v>Porites</v>
      </c>
      <c r="J2644" t="str">
        <f>VLOOKUP(H2644,[2]CODE_SHEET!$A$2:$G$152,4,FALSE)</f>
        <v>furcata</v>
      </c>
      <c r="K2644" s="17">
        <v>24</v>
      </c>
      <c r="L2644" s="17">
        <v>10</v>
      </c>
      <c r="M2644" s="17">
        <v>8</v>
      </c>
      <c r="N2644">
        <f t="shared" si="127"/>
        <v>427.25660088821189</v>
      </c>
      <c r="O2644" s="17">
        <v>10</v>
      </c>
      <c r="P2644" t="s">
        <v>29</v>
      </c>
      <c r="Q2644" t="s">
        <v>30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f t="shared" si="128"/>
        <v>0</v>
      </c>
      <c r="Y2644">
        <f t="shared" si="129"/>
        <v>427.25660088821189</v>
      </c>
    </row>
    <row r="2645" spans="1:25">
      <c r="A2645">
        <v>2021</v>
      </c>
      <c r="B2645" t="s">
        <v>25</v>
      </c>
      <c r="C2645">
        <v>25</v>
      </c>
      <c r="D2645" t="s">
        <v>70</v>
      </c>
      <c r="E2645">
        <v>41</v>
      </c>
      <c r="F2645">
        <v>2</v>
      </c>
      <c r="G2645" t="s">
        <v>89</v>
      </c>
      <c r="H2645" t="s">
        <v>40</v>
      </c>
      <c r="I2645" t="str">
        <f>VLOOKUP(H2645,[2]CODE_SHEET!$A$2:$G$152,3,FALSE)</f>
        <v>Siderastrea</v>
      </c>
      <c r="J2645" t="str">
        <f>VLOOKUP(H2645,[2]CODE_SHEET!$A$2:$G$152,4,FALSE)</f>
        <v>siderea</v>
      </c>
      <c r="K2645" s="17">
        <v>32</v>
      </c>
      <c r="L2645" s="17">
        <v>22</v>
      </c>
      <c r="M2645" s="17">
        <v>7</v>
      </c>
      <c r="N2645">
        <f t="shared" si="127"/>
        <v>593.76101152847082</v>
      </c>
      <c r="O2645" s="17">
        <v>10</v>
      </c>
      <c r="P2645" t="s">
        <v>29</v>
      </c>
      <c r="Q2645" t="s">
        <v>30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f t="shared" si="128"/>
        <v>0</v>
      </c>
      <c r="Y2645">
        <f t="shared" si="129"/>
        <v>593.76101152847082</v>
      </c>
    </row>
    <row r="2646" spans="1:25">
      <c r="A2646">
        <v>2021</v>
      </c>
      <c r="B2646" t="s">
        <v>25</v>
      </c>
      <c r="C2646">
        <v>25</v>
      </c>
      <c r="D2646" t="s">
        <v>70</v>
      </c>
      <c r="E2646">
        <v>41</v>
      </c>
      <c r="F2646">
        <v>2</v>
      </c>
      <c r="G2646" t="s">
        <v>89</v>
      </c>
      <c r="H2646" t="s">
        <v>31</v>
      </c>
      <c r="I2646" t="str">
        <f>VLOOKUP(H2646,[2]CODE_SHEET!$A$2:$G$152,3,FALSE)</f>
        <v>Agaricia</v>
      </c>
      <c r="J2646" t="str">
        <f>VLOOKUP(H2646,[2]CODE_SHEET!$A$2:$G$152,4,FALSE)</f>
        <v>agaricites</v>
      </c>
      <c r="K2646" s="17">
        <v>27</v>
      </c>
      <c r="L2646" s="17">
        <v>21</v>
      </c>
      <c r="M2646" s="17">
        <v>9</v>
      </c>
      <c r="N2646">
        <f t="shared" si="127"/>
        <v>678.58401317539528</v>
      </c>
      <c r="O2646" s="17">
        <v>10</v>
      </c>
      <c r="P2646" t="s">
        <v>29</v>
      </c>
      <c r="Q2646" t="s">
        <v>30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f t="shared" si="128"/>
        <v>0</v>
      </c>
      <c r="Y2646">
        <f t="shared" si="129"/>
        <v>678.58401317539528</v>
      </c>
    </row>
    <row r="2647" spans="1:25">
      <c r="A2647">
        <v>2021</v>
      </c>
      <c r="B2647" t="s">
        <v>25</v>
      </c>
      <c r="C2647">
        <v>25</v>
      </c>
      <c r="D2647" t="s">
        <v>70</v>
      </c>
      <c r="E2647">
        <v>41</v>
      </c>
      <c r="F2647">
        <v>2</v>
      </c>
      <c r="G2647" t="s">
        <v>89</v>
      </c>
      <c r="H2647" t="s">
        <v>40</v>
      </c>
      <c r="I2647" t="str">
        <f>VLOOKUP(H2647,[2]CODE_SHEET!$A$2:$G$152,3,FALSE)</f>
        <v>Siderastrea</v>
      </c>
      <c r="J2647" t="str">
        <f>VLOOKUP(H2647,[2]CODE_SHEET!$A$2:$G$152,4,FALSE)</f>
        <v>siderea</v>
      </c>
      <c r="K2647" s="17">
        <v>7</v>
      </c>
      <c r="L2647" s="17">
        <v>5</v>
      </c>
      <c r="M2647" s="17">
        <v>1</v>
      </c>
      <c r="N2647">
        <f t="shared" si="127"/>
        <v>18.849555921538759</v>
      </c>
      <c r="O2647" s="17">
        <v>10</v>
      </c>
      <c r="P2647" t="s">
        <v>29</v>
      </c>
      <c r="Q2647" t="s">
        <v>30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f t="shared" si="128"/>
        <v>0</v>
      </c>
      <c r="Y2647">
        <f t="shared" si="129"/>
        <v>18.849555921538759</v>
      </c>
    </row>
    <row r="2648" spans="1:25">
      <c r="A2648">
        <v>2021</v>
      </c>
      <c r="B2648" t="s">
        <v>25</v>
      </c>
      <c r="C2648">
        <v>25</v>
      </c>
      <c r="D2648" t="s">
        <v>70</v>
      </c>
      <c r="E2648">
        <v>41</v>
      </c>
      <c r="F2648">
        <v>2</v>
      </c>
      <c r="G2648" t="s">
        <v>89</v>
      </c>
      <c r="H2648" t="s">
        <v>34</v>
      </c>
      <c r="I2648" t="str">
        <f>VLOOKUP(H2648,[2]CODE_SHEET!$A$2:$G$152,3,FALSE)</f>
        <v>Porites</v>
      </c>
      <c r="J2648" t="str">
        <f>VLOOKUP(H2648,[2]CODE_SHEET!$A$2:$G$152,4,FALSE)</f>
        <v>astreoides</v>
      </c>
      <c r="K2648" s="17">
        <v>9</v>
      </c>
      <c r="L2648" s="17">
        <v>9</v>
      </c>
      <c r="M2648" s="17">
        <v>6</v>
      </c>
      <c r="N2648">
        <f t="shared" si="127"/>
        <v>169.64600329384882</v>
      </c>
      <c r="O2648" s="17">
        <v>10</v>
      </c>
      <c r="P2648" t="s">
        <v>29</v>
      </c>
      <c r="Q2648" t="s">
        <v>30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f t="shared" si="128"/>
        <v>0</v>
      </c>
      <c r="Y2648">
        <f t="shared" si="129"/>
        <v>169.64600329384882</v>
      </c>
    </row>
    <row r="2649" spans="1:25">
      <c r="A2649">
        <v>2021</v>
      </c>
      <c r="B2649" t="s">
        <v>25</v>
      </c>
      <c r="C2649">
        <v>25</v>
      </c>
      <c r="D2649" t="s">
        <v>70</v>
      </c>
      <c r="E2649">
        <v>41</v>
      </c>
      <c r="F2649">
        <v>2</v>
      </c>
      <c r="G2649" t="s">
        <v>89</v>
      </c>
      <c r="H2649" t="s">
        <v>39</v>
      </c>
      <c r="I2649" t="str">
        <f>VLOOKUP(H2649,[2]CODE_SHEET!$A$2:$G$152,3,FALSE)</f>
        <v>Pseudodiploria</v>
      </c>
      <c r="J2649" t="str">
        <f>VLOOKUP(H2649,[2]CODE_SHEET!$A$2:$G$152,4,FALSE)</f>
        <v>strigosa</v>
      </c>
      <c r="K2649" s="17">
        <v>11</v>
      </c>
      <c r="L2649" s="17">
        <v>9</v>
      </c>
      <c r="M2649" s="17">
        <v>1</v>
      </c>
      <c r="N2649">
        <f t="shared" si="127"/>
        <v>31.415926535897931</v>
      </c>
      <c r="O2649" s="17">
        <v>10</v>
      </c>
      <c r="P2649" t="s">
        <v>29</v>
      </c>
      <c r="Q2649" t="s">
        <v>30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f t="shared" si="128"/>
        <v>0</v>
      </c>
      <c r="Y2649">
        <f t="shared" si="129"/>
        <v>31.415926535897931</v>
      </c>
    </row>
    <row r="2650" spans="1:25">
      <c r="A2650">
        <v>2021</v>
      </c>
      <c r="B2650" t="s">
        <v>25</v>
      </c>
      <c r="C2650">
        <v>25</v>
      </c>
      <c r="D2650" t="s">
        <v>70</v>
      </c>
      <c r="E2650">
        <v>41</v>
      </c>
      <c r="F2650">
        <v>2</v>
      </c>
      <c r="G2650" t="s">
        <v>89</v>
      </c>
      <c r="H2650" t="s">
        <v>31</v>
      </c>
      <c r="I2650" t="str">
        <f>VLOOKUP(H2650,[2]CODE_SHEET!$A$2:$G$152,3,FALSE)</f>
        <v>Agaricia</v>
      </c>
      <c r="J2650" t="str">
        <f>VLOOKUP(H2650,[2]CODE_SHEET!$A$2:$G$152,4,FALSE)</f>
        <v>agaricites</v>
      </c>
      <c r="K2650" s="17">
        <v>7</v>
      </c>
      <c r="L2650" s="17">
        <v>3</v>
      </c>
      <c r="M2650" s="17">
        <v>2</v>
      </c>
      <c r="N2650">
        <f t="shared" si="127"/>
        <v>31.415926535897931</v>
      </c>
      <c r="O2650" s="17">
        <v>10</v>
      </c>
      <c r="P2650" t="s">
        <v>29</v>
      </c>
      <c r="Q2650" t="s">
        <v>30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f t="shared" si="128"/>
        <v>0</v>
      </c>
      <c r="Y2650">
        <f t="shared" si="129"/>
        <v>31.415926535897931</v>
      </c>
    </row>
    <row r="2651" spans="1:25">
      <c r="A2651">
        <v>2021</v>
      </c>
      <c r="B2651" t="s">
        <v>25</v>
      </c>
      <c r="C2651">
        <v>25</v>
      </c>
      <c r="D2651" t="s">
        <v>70</v>
      </c>
      <c r="E2651">
        <v>41</v>
      </c>
      <c r="F2651">
        <v>2</v>
      </c>
      <c r="G2651" t="s">
        <v>89</v>
      </c>
      <c r="H2651" t="s">
        <v>31</v>
      </c>
      <c r="I2651" t="str">
        <f>VLOOKUP(H2651,[2]CODE_SHEET!$A$2:$G$152,3,FALSE)</f>
        <v>Agaricia</v>
      </c>
      <c r="J2651" t="str">
        <f>VLOOKUP(H2651,[2]CODE_SHEET!$A$2:$G$152,4,FALSE)</f>
        <v>agaricites</v>
      </c>
      <c r="K2651" s="17">
        <v>40</v>
      </c>
      <c r="L2651" s="17">
        <v>30</v>
      </c>
      <c r="M2651" s="17">
        <v>11</v>
      </c>
      <c r="N2651">
        <f t="shared" si="127"/>
        <v>1209.5131716320702</v>
      </c>
      <c r="O2651" s="17">
        <v>10</v>
      </c>
      <c r="P2651" t="s">
        <v>29</v>
      </c>
      <c r="Q2651" t="s">
        <v>30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40</v>
      </c>
      <c r="X2651">
        <f t="shared" si="128"/>
        <v>483.80526865282809</v>
      </c>
      <c r="Y2651">
        <f t="shared" si="129"/>
        <v>725.70790297924214</v>
      </c>
    </row>
    <row r="2652" spans="1:25">
      <c r="A2652">
        <v>2021</v>
      </c>
      <c r="B2652" t="s">
        <v>25</v>
      </c>
      <c r="C2652">
        <v>25</v>
      </c>
      <c r="D2652" t="s">
        <v>70</v>
      </c>
      <c r="E2652">
        <v>41</v>
      </c>
      <c r="F2652">
        <v>2</v>
      </c>
      <c r="G2652" t="s">
        <v>89</v>
      </c>
      <c r="H2652" t="s">
        <v>31</v>
      </c>
      <c r="I2652" t="str">
        <f>VLOOKUP(H2652,[2]CODE_SHEET!$A$2:$G$152,3,FALSE)</f>
        <v>Agaricia</v>
      </c>
      <c r="J2652" t="str">
        <f>VLOOKUP(H2652,[2]CODE_SHEET!$A$2:$G$152,4,FALSE)</f>
        <v>agaricites</v>
      </c>
      <c r="K2652" s="17">
        <v>20</v>
      </c>
      <c r="L2652" s="17">
        <v>20</v>
      </c>
      <c r="M2652" s="17">
        <v>3</v>
      </c>
      <c r="N2652">
        <f t="shared" si="127"/>
        <v>188.49555921538757</v>
      </c>
      <c r="O2652" s="17">
        <v>10</v>
      </c>
      <c r="P2652" t="s">
        <v>29</v>
      </c>
      <c r="Q2652" t="s">
        <v>30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f t="shared" si="128"/>
        <v>0</v>
      </c>
      <c r="Y2652">
        <f t="shared" si="129"/>
        <v>188.49555921538757</v>
      </c>
    </row>
    <row r="2653" spans="1:25">
      <c r="A2653">
        <v>2021</v>
      </c>
      <c r="B2653" t="s">
        <v>25</v>
      </c>
      <c r="C2653">
        <v>25</v>
      </c>
      <c r="D2653" t="s">
        <v>70</v>
      </c>
      <c r="E2653">
        <v>41</v>
      </c>
      <c r="F2653">
        <v>2</v>
      </c>
      <c r="G2653" t="s">
        <v>89</v>
      </c>
      <c r="H2653" t="s">
        <v>38</v>
      </c>
      <c r="I2653" t="str">
        <f>VLOOKUP(H2653,[2]CODE_SHEET!$A$2:$G$152,3,FALSE)</f>
        <v>Orbicella</v>
      </c>
      <c r="J2653" t="str">
        <f>VLOOKUP(H2653,[2]CODE_SHEET!$A$2:$G$152,4,FALSE)</f>
        <v>faveolata</v>
      </c>
      <c r="K2653" s="17">
        <v>18</v>
      </c>
      <c r="L2653" s="17">
        <v>11</v>
      </c>
      <c r="M2653" s="17">
        <v>16</v>
      </c>
      <c r="N2653">
        <f t="shared" si="127"/>
        <v>728.84949563283203</v>
      </c>
      <c r="O2653" s="17">
        <v>10</v>
      </c>
      <c r="P2653" t="s">
        <v>29</v>
      </c>
      <c r="Q2653" t="s">
        <v>30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f t="shared" si="128"/>
        <v>0</v>
      </c>
      <c r="Y2653">
        <f t="shared" si="129"/>
        <v>728.84949563283203</v>
      </c>
    </row>
    <row r="2654" spans="1:25">
      <c r="A2654">
        <v>2021</v>
      </c>
      <c r="B2654" t="s">
        <v>25</v>
      </c>
      <c r="C2654">
        <v>25</v>
      </c>
      <c r="D2654" t="s">
        <v>70</v>
      </c>
      <c r="E2654">
        <v>41</v>
      </c>
      <c r="F2654">
        <v>2</v>
      </c>
      <c r="G2654" t="s">
        <v>89</v>
      </c>
      <c r="H2654" t="s">
        <v>34</v>
      </c>
      <c r="I2654" t="str">
        <f>VLOOKUP(H2654,[2]CODE_SHEET!$A$2:$G$152,3,FALSE)</f>
        <v>Porites</v>
      </c>
      <c r="J2654" t="str">
        <f>VLOOKUP(H2654,[2]CODE_SHEET!$A$2:$G$152,4,FALSE)</f>
        <v>astreoides</v>
      </c>
      <c r="K2654" s="17">
        <v>16</v>
      </c>
      <c r="L2654" s="17">
        <v>6</v>
      </c>
      <c r="M2654" s="17">
        <v>2</v>
      </c>
      <c r="N2654">
        <f t="shared" si="127"/>
        <v>69.115038378975441</v>
      </c>
      <c r="O2654" s="17">
        <v>10</v>
      </c>
      <c r="P2654" t="s">
        <v>29</v>
      </c>
      <c r="Q2654" t="s">
        <v>30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f t="shared" si="128"/>
        <v>0</v>
      </c>
      <c r="Y2654">
        <f t="shared" si="129"/>
        <v>69.115038378975441</v>
      </c>
    </row>
    <row r="2655" spans="1:25">
      <c r="A2655">
        <v>2021</v>
      </c>
      <c r="B2655" t="s">
        <v>25</v>
      </c>
      <c r="C2655">
        <v>25</v>
      </c>
      <c r="D2655" t="s">
        <v>70</v>
      </c>
      <c r="E2655">
        <v>41</v>
      </c>
      <c r="F2655">
        <v>2</v>
      </c>
      <c r="G2655" t="s">
        <v>89</v>
      </c>
      <c r="H2655" t="s">
        <v>40</v>
      </c>
      <c r="I2655" t="str">
        <f>VLOOKUP(H2655,[2]CODE_SHEET!$A$2:$G$152,3,FALSE)</f>
        <v>Siderastrea</v>
      </c>
      <c r="J2655" t="str">
        <f>VLOOKUP(H2655,[2]CODE_SHEET!$A$2:$G$152,4,FALSE)</f>
        <v>siderea</v>
      </c>
      <c r="K2655" s="17">
        <v>18</v>
      </c>
      <c r="L2655" s="17">
        <v>13</v>
      </c>
      <c r="M2655" s="17">
        <v>2</v>
      </c>
      <c r="N2655">
        <f t="shared" si="127"/>
        <v>97.389372261283597</v>
      </c>
      <c r="O2655" s="17">
        <v>10</v>
      </c>
      <c r="P2655" t="s">
        <v>29</v>
      </c>
      <c r="Q2655" t="s">
        <v>30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f t="shared" si="128"/>
        <v>0</v>
      </c>
      <c r="Y2655">
        <f t="shared" si="129"/>
        <v>97.389372261283597</v>
      </c>
    </row>
    <row r="2656" spans="1:25">
      <c r="A2656">
        <v>2021</v>
      </c>
      <c r="B2656" t="s">
        <v>25</v>
      </c>
      <c r="C2656">
        <v>25</v>
      </c>
      <c r="D2656" t="s">
        <v>70</v>
      </c>
      <c r="E2656">
        <v>41</v>
      </c>
      <c r="F2656">
        <v>2</v>
      </c>
      <c r="G2656" t="s">
        <v>89</v>
      </c>
      <c r="H2656" t="s">
        <v>39</v>
      </c>
      <c r="I2656" t="str">
        <f>VLOOKUP(H2656,[2]CODE_SHEET!$A$2:$G$152,3,FALSE)</f>
        <v>Pseudodiploria</v>
      </c>
      <c r="J2656" t="str">
        <f>VLOOKUP(H2656,[2]CODE_SHEET!$A$2:$G$152,4,FALSE)</f>
        <v>strigosa</v>
      </c>
      <c r="K2656" s="17">
        <v>26</v>
      </c>
      <c r="L2656" s="17">
        <v>27</v>
      </c>
      <c r="M2656" s="17">
        <v>17</v>
      </c>
      <c r="N2656">
        <f t="shared" si="127"/>
        <v>1415.2874904422019</v>
      </c>
      <c r="O2656" s="17">
        <v>10</v>
      </c>
      <c r="P2656" t="s">
        <v>29</v>
      </c>
      <c r="Q2656" t="s">
        <v>30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f t="shared" si="128"/>
        <v>0</v>
      </c>
      <c r="Y2656">
        <f t="shared" si="129"/>
        <v>1415.2874904422019</v>
      </c>
    </row>
    <row r="2657" spans="1:25">
      <c r="A2657">
        <v>2021</v>
      </c>
      <c r="B2657" t="s">
        <v>25</v>
      </c>
      <c r="C2657">
        <v>25</v>
      </c>
      <c r="D2657" t="s">
        <v>70</v>
      </c>
      <c r="E2657">
        <v>41</v>
      </c>
      <c r="F2657">
        <v>2</v>
      </c>
      <c r="G2657" t="s">
        <v>89</v>
      </c>
      <c r="H2657" t="s">
        <v>41</v>
      </c>
      <c r="I2657" t="str">
        <f>VLOOKUP(H2657,[2]CODE_SHEET!$A$2:$G$152,3,FALSE)</f>
        <v>Millepora</v>
      </c>
      <c r="J2657" t="str">
        <f>VLOOKUP(H2657,[2]CODE_SHEET!$A$2:$G$152,4,FALSE)</f>
        <v>alcicornis</v>
      </c>
      <c r="K2657" s="17">
        <v>15</v>
      </c>
      <c r="L2657" s="17">
        <v>9</v>
      </c>
      <c r="M2657" s="17">
        <v>16</v>
      </c>
      <c r="N2657">
        <f t="shared" si="127"/>
        <v>603.18578948924028</v>
      </c>
      <c r="O2657" s="17">
        <v>10</v>
      </c>
      <c r="P2657" t="s">
        <v>29</v>
      </c>
      <c r="Q2657" t="s">
        <v>30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f t="shared" si="128"/>
        <v>0</v>
      </c>
      <c r="Y2657">
        <f t="shared" si="129"/>
        <v>603.18578948924028</v>
      </c>
    </row>
    <row r="2658" spans="1:25">
      <c r="A2658">
        <v>2021</v>
      </c>
      <c r="B2658" t="s">
        <v>25</v>
      </c>
      <c r="C2658">
        <v>25</v>
      </c>
      <c r="D2658" t="s">
        <v>70</v>
      </c>
      <c r="E2658">
        <v>41</v>
      </c>
      <c r="F2658">
        <v>2</v>
      </c>
      <c r="G2658" t="s">
        <v>89</v>
      </c>
      <c r="H2658" t="s">
        <v>40</v>
      </c>
      <c r="I2658" t="str">
        <f>VLOOKUP(H2658,[2]CODE_SHEET!$A$2:$G$152,3,FALSE)</f>
        <v>Siderastrea</v>
      </c>
      <c r="J2658" t="str">
        <f>VLOOKUP(H2658,[2]CODE_SHEET!$A$2:$G$152,4,FALSE)</f>
        <v>siderea</v>
      </c>
      <c r="K2658" s="17">
        <v>12</v>
      </c>
      <c r="L2658" s="17">
        <v>13</v>
      </c>
      <c r="M2658" s="17">
        <v>2</v>
      </c>
      <c r="N2658">
        <f t="shared" si="127"/>
        <v>78.539816339744831</v>
      </c>
      <c r="O2658" s="17">
        <v>10</v>
      </c>
      <c r="P2658" t="s">
        <v>29</v>
      </c>
      <c r="Q2658" t="s">
        <v>30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f t="shared" si="128"/>
        <v>0</v>
      </c>
      <c r="Y2658">
        <f t="shared" si="129"/>
        <v>78.539816339744831</v>
      </c>
    </row>
    <row r="2659" spans="1:25">
      <c r="A2659">
        <v>2021</v>
      </c>
      <c r="B2659" t="s">
        <v>25</v>
      </c>
      <c r="C2659">
        <v>25</v>
      </c>
      <c r="D2659" t="s">
        <v>70</v>
      </c>
      <c r="E2659">
        <v>41</v>
      </c>
      <c r="F2659">
        <v>2</v>
      </c>
      <c r="G2659" t="s">
        <v>89</v>
      </c>
      <c r="H2659" t="s">
        <v>35</v>
      </c>
      <c r="I2659" t="str">
        <f>VLOOKUP(H2659,[2]CODE_SHEET!$A$2:$G$152,3,FALSE)</f>
        <v>Montastraea</v>
      </c>
      <c r="J2659" t="str">
        <f>VLOOKUP(H2659,[2]CODE_SHEET!$A$2:$G$152,4,FALSE)</f>
        <v>cavernosa</v>
      </c>
      <c r="K2659" s="17">
        <v>19</v>
      </c>
      <c r="L2659" s="17">
        <v>17</v>
      </c>
      <c r="M2659" s="17">
        <v>15</v>
      </c>
      <c r="N2659">
        <f t="shared" si="127"/>
        <v>848.23001646924411</v>
      </c>
      <c r="O2659" s="17">
        <v>10</v>
      </c>
      <c r="P2659" t="s">
        <v>29</v>
      </c>
      <c r="Q2659" t="s">
        <v>30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f t="shared" si="128"/>
        <v>0</v>
      </c>
      <c r="Y2659">
        <f t="shared" si="129"/>
        <v>848.23001646924411</v>
      </c>
    </row>
    <row r="2660" spans="1:25">
      <c r="A2660">
        <v>2021</v>
      </c>
      <c r="B2660" t="s">
        <v>25</v>
      </c>
      <c r="C2660">
        <v>25</v>
      </c>
      <c r="D2660" t="s">
        <v>70</v>
      </c>
      <c r="E2660">
        <v>41</v>
      </c>
      <c r="F2660">
        <v>2</v>
      </c>
      <c r="G2660" t="s">
        <v>89</v>
      </c>
      <c r="H2660" t="s">
        <v>33</v>
      </c>
      <c r="I2660" t="str">
        <f>VLOOKUP(H2660,[2]CODE_SHEET!$A$2:$G$152,3,FALSE)</f>
        <v>Orbicella</v>
      </c>
      <c r="J2660" t="str">
        <f>VLOOKUP(H2660,[2]CODE_SHEET!$A$2:$G$152,4,FALSE)</f>
        <v>annularis</v>
      </c>
      <c r="K2660" s="17">
        <v>15</v>
      </c>
      <c r="L2660" s="17">
        <v>12</v>
      </c>
      <c r="M2660" s="17">
        <v>21</v>
      </c>
      <c r="N2660">
        <f t="shared" si="127"/>
        <v>890.64151729270634</v>
      </c>
      <c r="O2660" s="17">
        <v>10</v>
      </c>
      <c r="P2660" t="s">
        <v>29</v>
      </c>
      <c r="Q2660" t="s">
        <v>30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5</v>
      </c>
      <c r="X2660">
        <f t="shared" si="128"/>
        <v>44.532075864635317</v>
      </c>
      <c r="Y2660">
        <f t="shared" si="129"/>
        <v>846.10944142807102</v>
      </c>
    </row>
    <row r="2661" spans="1:25">
      <c r="A2661">
        <v>2021</v>
      </c>
      <c r="B2661" t="s">
        <v>25</v>
      </c>
      <c r="C2661">
        <v>25</v>
      </c>
      <c r="D2661" t="s">
        <v>70</v>
      </c>
      <c r="E2661">
        <v>41</v>
      </c>
      <c r="F2661">
        <v>2</v>
      </c>
      <c r="G2661" t="s">
        <v>89</v>
      </c>
      <c r="H2661" t="s">
        <v>34</v>
      </c>
      <c r="I2661" t="str">
        <f>VLOOKUP(H2661,[2]CODE_SHEET!$A$2:$G$152,3,FALSE)</f>
        <v>Porites</v>
      </c>
      <c r="J2661" t="str">
        <f>VLOOKUP(H2661,[2]CODE_SHEET!$A$2:$G$152,4,FALSE)</f>
        <v>astreoides</v>
      </c>
      <c r="K2661" s="17">
        <v>12</v>
      </c>
      <c r="L2661" s="17">
        <v>11</v>
      </c>
      <c r="M2661" s="17">
        <v>7</v>
      </c>
      <c r="N2661">
        <f t="shared" si="127"/>
        <v>252.89820861397834</v>
      </c>
      <c r="O2661" s="17">
        <v>10</v>
      </c>
      <c r="P2661" t="s">
        <v>29</v>
      </c>
      <c r="Q2661" t="s">
        <v>30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f t="shared" si="128"/>
        <v>0</v>
      </c>
      <c r="Y2661">
        <f t="shared" si="129"/>
        <v>252.89820861397834</v>
      </c>
    </row>
    <row r="2662" spans="1:25">
      <c r="A2662">
        <v>2021</v>
      </c>
      <c r="B2662" t="s">
        <v>25</v>
      </c>
      <c r="C2662">
        <v>25</v>
      </c>
      <c r="D2662" t="s">
        <v>70</v>
      </c>
      <c r="E2662">
        <v>41</v>
      </c>
      <c r="F2662">
        <v>2</v>
      </c>
      <c r="G2662" t="s">
        <v>89</v>
      </c>
      <c r="H2662" t="s">
        <v>34</v>
      </c>
      <c r="I2662" t="str">
        <f>VLOOKUP(H2662,[2]CODE_SHEET!$A$2:$G$152,3,FALSE)</f>
        <v>Porites</v>
      </c>
      <c r="J2662" t="str">
        <f>VLOOKUP(H2662,[2]CODE_SHEET!$A$2:$G$152,4,FALSE)</f>
        <v>astreoides</v>
      </c>
      <c r="K2662" s="17">
        <v>32</v>
      </c>
      <c r="L2662" s="17">
        <v>19</v>
      </c>
      <c r="M2662" s="17">
        <v>3</v>
      </c>
      <c r="N2662">
        <f t="shared" si="127"/>
        <v>240.33183799961915</v>
      </c>
      <c r="O2662" s="17">
        <v>10</v>
      </c>
      <c r="P2662" t="s">
        <v>29</v>
      </c>
      <c r="Q2662" t="s">
        <v>30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f t="shared" si="128"/>
        <v>0</v>
      </c>
      <c r="Y2662">
        <f t="shared" si="129"/>
        <v>240.33183799961915</v>
      </c>
    </row>
    <row r="2663" spans="1:25">
      <c r="A2663">
        <v>2021</v>
      </c>
      <c r="B2663" t="s">
        <v>25</v>
      </c>
      <c r="C2663">
        <v>25</v>
      </c>
      <c r="D2663" t="s">
        <v>70</v>
      </c>
      <c r="E2663">
        <v>41</v>
      </c>
      <c r="F2663">
        <v>2</v>
      </c>
      <c r="G2663" t="s">
        <v>89</v>
      </c>
      <c r="H2663" t="s">
        <v>40</v>
      </c>
      <c r="I2663" t="str">
        <f>VLOOKUP(H2663,[2]CODE_SHEET!$A$2:$G$152,3,FALSE)</f>
        <v>Siderastrea</v>
      </c>
      <c r="J2663" t="str">
        <f>VLOOKUP(H2663,[2]CODE_SHEET!$A$2:$G$152,4,FALSE)</f>
        <v>siderea</v>
      </c>
      <c r="K2663" s="17">
        <v>15</v>
      </c>
      <c r="L2663" s="17">
        <v>13</v>
      </c>
      <c r="M2663" s="17">
        <v>4</v>
      </c>
      <c r="N2663">
        <f t="shared" si="127"/>
        <v>175.92918860102841</v>
      </c>
      <c r="O2663" s="17">
        <v>10</v>
      </c>
      <c r="P2663" t="s">
        <v>29</v>
      </c>
      <c r="Q2663" t="s">
        <v>30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f t="shared" si="128"/>
        <v>0</v>
      </c>
      <c r="Y2663">
        <f t="shared" si="129"/>
        <v>175.92918860102841</v>
      </c>
    </row>
    <row r="2664" spans="1:25">
      <c r="A2664">
        <v>2021</v>
      </c>
      <c r="B2664" t="s">
        <v>25</v>
      </c>
      <c r="C2664">
        <v>25</v>
      </c>
      <c r="D2664" t="s">
        <v>70</v>
      </c>
      <c r="E2664">
        <v>41</v>
      </c>
      <c r="F2664">
        <v>2</v>
      </c>
      <c r="G2664" t="s">
        <v>89</v>
      </c>
      <c r="H2664" t="s">
        <v>34</v>
      </c>
      <c r="I2664" t="str">
        <f>VLOOKUP(H2664,[2]CODE_SHEET!$A$2:$G$152,3,FALSE)</f>
        <v>Porites</v>
      </c>
      <c r="J2664" t="str">
        <f>VLOOKUP(H2664,[2]CODE_SHEET!$A$2:$G$152,4,FALSE)</f>
        <v>astreoides</v>
      </c>
      <c r="K2664" s="17">
        <v>21</v>
      </c>
      <c r="L2664" s="17">
        <v>19</v>
      </c>
      <c r="M2664" s="17">
        <v>3</v>
      </c>
      <c r="N2664">
        <f t="shared" si="127"/>
        <v>188.49555921538757</v>
      </c>
      <c r="O2664" s="17">
        <v>10</v>
      </c>
      <c r="P2664" t="s">
        <v>29</v>
      </c>
      <c r="Q2664" t="s">
        <v>30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f t="shared" si="128"/>
        <v>0</v>
      </c>
      <c r="Y2664">
        <f t="shared" si="129"/>
        <v>188.49555921538757</v>
      </c>
    </row>
    <row r="2665" spans="1:25">
      <c r="A2665">
        <v>2021</v>
      </c>
      <c r="B2665" t="s">
        <v>25</v>
      </c>
      <c r="C2665">
        <v>25</v>
      </c>
      <c r="D2665" t="s">
        <v>70</v>
      </c>
      <c r="E2665">
        <v>41</v>
      </c>
      <c r="F2665">
        <v>2</v>
      </c>
      <c r="G2665" t="s">
        <v>89</v>
      </c>
      <c r="H2665" t="s">
        <v>41</v>
      </c>
      <c r="I2665" t="str">
        <f>VLOOKUP(H2665,[2]CODE_SHEET!$A$2:$G$152,3,FALSE)</f>
        <v>Millepora</v>
      </c>
      <c r="J2665" t="str">
        <f>VLOOKUP(H2665,[2]CODE_SHEET!$A$2:$G$152,4,FALSE)</f>
        <v>alcicornis</v>
      </c>
      <c r="K2665" s="17">
        <v>16</v>
      </c>
      <c r="L2665" s="17">
        <v>1</v>
      </c>
      <c r="M2665" s="17">
        <v>32</v>
      </c>
      <c r="N2665">
        <f t="shared" si="127"/>
        <v>854.51320177642378</v>
      </c>
      <c r="O2665" s="17">
        <v>10</v>
      </c>
      <c r="P2665" t="s">
        <v>29</v>
      </c>
      <c r="Q2665" t="s">
        <v>30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f t="shared" si="128"/>
        <v>0</v>
      </c>
      <c r="Y2665">
        <f t="shared" si="129"/>
        <v>854.51320177642378</v>
      </c>
    </row>
    <row r="2666" spans="1:25">
      <c r="A2666">
        <v>2021</v>
      </c>
      <c r="B2666" t="s">
        <v>25</v>
      </c>
      <c r="C2666">
        <v>25</v>
      </c>
      <c r="D2666" t="s">
        <v>70</v>
      </c>
      <c r="E2666">
        <v>41</v>
      </c>
      <c r="F2666">
        <v>2</v>
      </c>
      <c r="G2666" t="s">
        <v>89</v>
      </c>
      <c r="H2666" t="s">
        <v>40</v>
      </c>
      <c r="I2666" t="str">
        <f>VLOOKUP(H2666,[2]CODE_SHEET!$A$2:$G$152,3,FALSE)</f>
        <v>Siderastrea</v>
      </c>
      <c r="J2666" t="str">
        <f>VLOOKUP(H2666,[2]CODE_SHEET!$A$2:$G$152,4,FALSE)</f>
        <v>siderea</v>
      </c>
      <c r="K2666" s="17">
        <v>35</v>
      </c>
      <c r="L2666" s="17">
        <v>24</v>
      </c>
      <c r="M2666" s="17">
        <v>11</v>
      </c>
      <c r="N2666">
        <f t="shared" si="127"/>
        <v>1019.4468160898878</v>
      </c>
      <c r="O2666" s="17">
        <v>10</v>
      </c>
      <c r="P2666" t="s">
        <v>29</v>
      </c>
      <c r="Q2666" t="s">
        <v>30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f t="shared" si="128"/>
        <v>0</v>
      </c>
      <c r="Y2666">
        <f t="shared" si="129"/>
        <v>1019.4468160898878</v>
      </c>
    </row>
    <row r="2667" spans="1:25">
      <c r="A2667">
        <v>2021</v>
      </c>
      <c r="B2667" t="s">
        <v>25</v>
      </c>
      <c r="C2667">
        <v>25</v>
      </c>
      <c r="D2667" t="s">
        <v>70</v>
      </c>
      <c r="E2667">
        <v>41</v>
      </c>
      <c r="F2667">
        <v>2</v>
      </c>
      <c r="G2667" t="s">
        <v>89</v>
      </c>
      <c r="H2667" t="s">
        <v>40</v>
      </c>
      <c r="I2667" t="str">
        <f>VLOOKUP(H2667,[2]CODE_SHEET!$A$2:$G$152,3,FALSE)</f>
        <v>Siderastrea</v>
      </c>
      <c r="J2667" t="str">
        <f>VLOOKUP(H2667,[2]CODE_SHEET!$A$2:$G$152,4,FALSE)</f>
        <v>siderea</v>
      </c>
      <c r="K2667" s="17">
        <v>35</v>
      </c>
      <c r="L2667" s="17">
        <v>11</v>
      </c>
      <c r="M2667" s="17">
        <v>31</v>
      </c>
      <c r="N2667">
        <f t="shared" si="127"/>
        <v>2239.9555620095225</v>
      </c>
      <c r="O2667" s="17">
        <v>10</v>
      </c>
      <c r="P2667" t="s">
        <v>29</v>
      </c>
      <c r="Q2667" t="s">
        <v>30</v>
      </c>
      <c r="R2667">
        <v>0</v>
      </c>
      <c r="S2667">
        <v>0</v>
      </c>
      <c r="T2667">
        <v>0</v>
      </c>
      <c r="U2667">
        <v>0</v>
      </c>
      <c r="V2667">
        <v>10</v>
      </c>
      <c r="W2667">
        <v>0</v>
      </c>
      <c r="X2667">
        <f t="shared" si="128"/>
        <v>223.99555620095225</v>
      </c>
      <c r="Y2667">
        <f t="shared" si="129"/>
        <v>2015.9600058085703</v>
      </c>
    </row>
    <row r="2668" spans="1:25">
      <c r="A2668">
        <v>2021</v>
      </c>
      <c r="B2668" t="s">
        <v>25</v>
      </c>
      <c r="C2668">
        <v>25</v>
      </c>
      <c r="D2668" t="s">
        <v>70</v>
      </c>
      <c r="E2668">
        <v>41</v>
      </c>
      <c r="F2668">
        <v>2</v>
      </c>
      <c r="G2668" t="s">
        <v>89</v>
      </c>
      <c r="H2668" t="s">
        <v>31</v>
      </c>
      <c r="I2668" t="str">
        <f>VLOOKUP(H2668,[2]CODE_SHEET!$A$2:$G$152,3,FALSE)</f>
        <v>Agaricia</v>
      </c>
      <c r="J2668" t="str">
        <f>VLOOKUP(H2668,[2]CODE_SHEET!$A$2:$G$152,4,FALSE)</f>
        <v>agaricites</v>
      </c>
      <c r="K2668" s="17">
        <v>14</v>
      </c>
      <c r="L2668" s="17">
        <v>12</v>
      </c>
      <c r="M2668" s="17">
        <v>1</v>
      </c>
      <c r="N2668">
        <f t="shared" si="127"/>
        <v>40.840704496667314</v>
      </c>
      <c r="O2668" s="17">
        <v>10</v>
      </c>
      <c r="P2668" t="s">
        <v>29</v>
      </c>
      <c r="Q2668" t="s">
        <v>30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f t="shared" si="128"/>
        <v>0</v>
      </c>
      <c r="Y2668">
        <f t="shared" si="129"/>
        <v>40.840704496667314</v>
      </c>
    </row>
    <row r="2669" spans="1:25">
      <c r="A2669">
        <v>2021</v>
      </c>
      <c r="B2669" t="s">
        <v>25</v>
      </c>
      <c r="C2669">
        <v>25</v>
      </c>
      <c r="D2669" t="s">
        <v>70</v>
      </c>
      <c r="E2669">
        <v>41</v>
      </c>
      <c r="F2669">
        <v>2</v>
      </c>
      <c r="G2669" t="s">
        <v>89</v>
      </c>
      <c r="H2669" t="s">
        <v>34</v>
      </c>
      <c r="I2669" t="str">
        <f>VLOOKUP(H2669,[2]CODE_SHEET!$A$2:$G$152,3,FALSE)</f>
        <v>Porites</v>
      </c>
      <c r="J2669" t="str">
        <f>VLOOKUP(H2669,[2]CODE_SHEET!$A$2:$G$152,4,FALSE)</f>
        <v>astreoides</v>
      </c>
      <c r="K2669" s="17">
        <v>14</v>
      </c>
      <c r="L2669" s="17">
        <v>14</v>
      </c>
      <c r="M2669" s="17">
        <v>2</v>
      </c>
      <c r="N2669">
        <f t="shared" si="127"/>
        <v>87.964594300514207</v>
      </c>
      <c r="O2669" s="17">
        <v>10</v>
      </c>
      <c r="P2669" t="s">
        <v>29</v>
      </c>
      <c r="Q2669" t="s">
        <v>30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f t="shared" si="128"/>
        <v>0</v>
      </c>
      <c r="Y2669">
        <f t="shared" si="129"/>
        <v>87.964594300514207</v>
      </c>
    </row>
    <row r="2670" spans="1:25">
      <c r="A2670">
        <v>2021</v>
      </c>
      <c r="B2670" t="s">
        <v>25</v>
      </c>
      <c r="C2670">
        <v>25</v>
      </c>
      <c r="D2670" t="s">
        <v>70</v>
      </c>
      <c r="E2670">
        <v>41</v>
      </c>
      <c r="F2670">
        <v>2</v>
      </c>
      <c r="G2670" t="s">
        <v>89</v>
      </c>
      <c r="H2670" t="s">
        <v>45</v>
      </c>
      <c r="I2670" t="str">
        <f>VLOOKUP(H2670,[2]CODE_SHEET!$A$2:$G$152,3,FALSE)</f>
        <v>Porites</v>
      </c>
      <c r="J2670" t="str">
        <f>VLOOKUP(H2670,[2]CODE_SHEET!$A$2:$G$152,4,FALSE)</f>
        <v>furcata</v>
      </c>
      <c r="K2670" s="17">
        <v>15</v>
      </c>
      <c r="L2670" s="17">
        <v>2</v>
      </c>
      <c r="M2670" s="17">
        <v>3</v>
      </c>
      <c r="N2670">
        <f t="shared" si="127"/>
        <v>80.110612666539708</v>
      </c>
      <c r="O2670" s="17">
        <v>10</v>
      </c>
      <c r="P2670" t="s">
        <v>29</v>
      </c>
      <c r="Q2670" t="s">
        <v>30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20</v>
      </c>
      <c r="X2670">
        <f t="shared" si="128"/>
        <v>16.022122533307943</v>
      </c>
      <c r="Y2670">
        <f t="shared" si="129"/>
        <v>64.088490133231772</v>
      </c>
    </row>
    <row r="2671" spans="1:25">
      <c r="A2671">
        <v>2021</v>
      </c>
      <c r="B2671" t="s">
        <v>25</v>
      </c>
      <c r="C2671">
        <v>25</v>
      </c>
      <c r="D2671" t="s">
        <v>70</v>
      </c>
      <c r="E2671">
        <v>41</v>
      </c>
      <c r="F2671">
        <v>2</v>
      </c>
      <c r="G2671" t="s">
        <v>89</v>
      </c>
      <c r="H2671" t="s">
        <v>31</v>
      </c>
      <c r="I2671" t="str">
        <f>VLOOKUP(H2671,[2]CODE_SHEET!$A$2:$G$152,3,FALSE)</f>
        <v>Agaricia</v>
      </c>
      <c r="J2671" t="str">
        <f>VLOOKUP(H2671,[2]CODE_SHEET!$A$2:$G$152,4,FALSE)</f>
        <v>agaricites</v>
      </c>
      <c r="K2671" s="17">
        <v>33</v>
      </c>
      <c r="L2671" s="17">
        <v>27</v>
      </c>
      <c r="M2671" s="17">
        <v>18</v>
      </c>
      <c r="N2671">
        <f t="shared" si="127"/>
        <v>1696.4600329384884</v>
      </c>
      <c r="O2671" s="17">
        <v>10</v>
      </c>
      <c r="P2671" t="s">
        <v>29</v>
      </c>
      <c r="Q2671" t="s">
        <v>30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f t="shared" si="128"/>
        <v>0</v>
      </c>
      <c r="Y2671">
        <f t="shared" si="129"/>
        <v>1696.4600329384884</v>
      </c>
    </row>
    <row r="2672" spans="1:25">
      <c r="A2672">
        <v>2021</v>
      </c>
      <c r="B2672" t="s">
        <v>25</v>
      </c>
      <c r="C2672">
        <v>25</v>
      </c>
      <c r="D2672" t="s">
        <v>70</v>
      </c>
      <c r="E2672">
        <v>41</v>
      </c>
      <c r="F2672">
        <v>2</v>
      </c>
      <c r="G2672" t="s">
        <v>89</v>
      </c>
      <c r="H2672" t="s">
        <v>59</v>
      </c>
      <c r="I2672" t="str">
        <f>VLOOKUP(H2672,[2]CODE_SHEET!$A$2:$G$152,3,FALSE)</f>
        <v xml:space="preserve">Stephanocoenia </v>
      </c>
      <c r="J2672" t="str">
        <f>VLOOKUP(H2672,[2]CODE_SHEET!$A$2:$G$152,4,FALSE)</f>
        <v>intersepta</v>
      </c>
      <c r="K2672" s="17">
        <v>8</v>
      </c>
      <c r="L2672" s="17">
        <v>5</v>
      </c>
      <c r="M2672" s="17">
        <v>1</v>
      </c>
      <c r="N2672">
        <f t="shared" si="127"/>
        <v>20.420352248333657</v>
      </c>
      <c r="O2672" s="17">
        <v>10</v>
      </c>
      <c r="P2672" t="s">
        <v>29</v>
      </c>
      <c r="Q2672" t="s">
        <v>30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f t="shared" si="128"/>
        <v>0</v>
      </c>
      <c r="Y2672">
        <f t="shared" si="129"/>
        <v>20.420352248333657</v>
      </c>
    </row>
    <row r="2673" spans="1:25">
      <c r="A2673">
        <v>2021</v>
      </c>
      <c r="B2673" t="s">
        <v>25</v>
      </c>
      <c r="C2673">
        <v>25</v>
      </c>
      <c r="D2673" t="s">
        <v>70</v>
      </c>
      <c r="E2673">
        <v>41</v>
      </c>
      <c r="F2673">
        <v>2</v>
      </c>
      <c r="G2673" t="s">
        <v>89</v>
      </c>
      <c r="H2673" t="s">
        <v>40</v>
      </c>
      <c r="I2673" t="str">
        <f>VLOOKUP(H2673,[2]CODE_SHEET!$A$2:$G$152,3,FALSE)</f>
        <v>Siderastrea</v>
      </c>
      <c r="J2673" t="str">
        <f>VLOOKUP(H2673,[2]CODE_SHEET!$A$2:$G$152,4,FALSE)</f>
        <v>siderea</v>
      </c>
      <c r="K2673" s="17">
        <v>15</v>
      </c>
      <c r="L2673" s="17">
        <v>11</v>
      </c>
      <c r="M2673" s="17">
        <v>1</v>
      </c>
      <c r="N2673">
        <f t="shared" si="127"/>
        <v>40.840704496667307</v>
      </c>
      <c r="O2673" s="17">
        <v>10</v>
      </c>
      <c r="P2673" t="s">
        <v>29</v>
      </c>
      <c r="Q2673" t="s">
        <v>30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f t="shared" si="128"/>
        <v>0</v>
      </c>
      <c r="Y2673">
        <f t="shared" si="129"/>
        <v>40.840704496667307</v>
      </c>
    </row>
    <row r="2674" spans="1:25">
      <c r="A2674">
        <v>2021</v>
      </c>
      <c r="B2674" t="s">
        <v>25</v>
      </c>
      <c r="C2674">
        <v>25</v>
      </c>
      <c r="D2674" t="s">
        <v>70</v>
      </c>
      <c r="E2674">
        <v>41</v>
      </c>
      <c r="F2674">
        <v>2</v>
      </c>
      <c r="G2674" t="s">
        <v>89</v>
      </c>
      <c r="H2674" t="s">
        <v>40</v>
      </c>
      <c r="I2674" t="str">
        <f>VLOOKUP(H2674,[2]CODE_SHEET!$A$2:$G$152,3,FALSE)</f>
        <v>Siderastrea</v>
      </c>
      <c r="J2674" t="str">
        <f>VLOOKUP(H2674,[2]CODE_SHEET!$A$2:$G$152,4,FALSE)</f>
        <v>siderea</v>
      </c>
      <c r="K2674" s="17">
        <v>5</v>
      </c>
      <c r="L2674" s="17">
        <v>5</v>
      </c>
      <c r="M2674" s="17">
        <v>1</v>
      </c>
      <c r="N2674">
        <f t="shared" si="127"/>
        <v>15.707963267948966</v>
      </c>
      <c r="O2674" s="17">
        <v>10</v>
      </c>
      <c r="P2674" t="s">
        <v>29</v>
      </c>
      <c r="Q2674" t="s">
        <v>30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f t="shared" si="128"/>
        <v>0</v>
      </c>
      <c r="Y2674">
        <f t="shared" si="129"/>
        <v>15.707963267948966</v>
      </c>
    </row>
    <row r="2675" spans="1:25">
      <c r="A2675">
        <v>2021</v>
      </c>
      <c r="B2675" t="s">
        <v>25</v>
      </c>
      <c r="C2675">
        <v>25</v>
      </c>
      <c r="D2675" t="s">
        <v>70</v>
      </c>
      <c r="E2675">
        <v>41</v>
      </c>
      <c r="F2675">
        <v>2</v>
      </c>
      <c r="G2675" t="s">
        <v>89</v>
      </c>
      <c r="H2675" t="s">
        <v>40</v>
      </c>
      <c r="I2675" t="str">
        <f>VLOOKUP(H2675,[2]CODE_SHEET!$A$2:$G$152,3,FALSE)</f>
        <v>Siderastrea</v>
      </c>
      <c r="J2675" t="str">
        <f>VLOOKUP(H2675,[2]CODE_SHEET!$A$2:$G$152,4,FALSE)</f>
        <v>siderea</v>
      </c>
      <c r="K2675" s="17">
        <v>11</v>
      </c>
      <c r="L2675" s="17">
        <v>8</v>
      </c>
      <c r="M2675" s="17">
        <v>1</v>
      </c>
      <c r="N2675">
        <f t="shared" si="127"/>
        <v>29.845130209103033</v>
      </c>
      <c r="O2675" s="17">
        <v>10</v>
      </c>
      <c r="P2675" t="s">
        <v>29</v>
      </c>
      <c r="Q2675" t="s">
        <v>30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f t="shared" si="128"/>
        <v>0</v>
      </c>
      <c r="Y2675">
        <f t="shared" si="129"/>
        <v>29.845130209103033</v>
      </c>
    </row>
    <row r="2676" spans="1:25">
      <c r="A2676">
        <v>2021</v>
      </c>
      <c r="B2676" t="s">
        <v>25</v>
      </c>
      <c r="C2676">
        <v>25</v>
      </c>
      <c r="D2676" t="s">
        <v>70</v>
      </c>
      <c r="E2676">
        <v>41</v>
      </c>
      <c r="F2676">
        <v>2</v>
      </c>
      <c r="G2676" t="s">
        <v>89</v>
      </c>
      <c r="H2676" t="s">
        <v>40</v>
      </c>
      <c r="I2676" t="str">
        <f>VLOOKUP(H2676,[2]CODE_SHEET!$A$2:$G$152,3,FALSE)</f>
        <v>Siderastrea</v>
      </c>
      <c r="J2676" t="str">
        <f>VLOOKUP(H2676,[2]CODE_SHEET!$A$2:$G$152,4,FALSE)</f>
        <v>siderea</v>
      </c>
      <c r="K2676" s="17">
        <v>10</v>
      </c>
      <c r="L2676" s="17">
        <v>7</v>
      </c>
      <c r="M2676" s="17">
        <v>2</v>
      </c>
      <c r="N2676">
        <f t="shared" si="127"/>
        <v>53.407075111026487</v>
      </c>
      <c r="O2676" s="17">
        <v>10</v>
      </c>
      <c r="P2676" t="s">
        <v>29</v>
      </c>
      <c r="Q2676" t="s">
        <v>30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f t="shared" si="128"/>
        <v>0</v>
      </c>
      <c r="Y2676">
        <f t="shared" si="129"/>
        <v>53.407075111026487</v>
      </c>
    </row>
    <row r="2677" spans="1:25">
      <c r="A2677">
        <v>2021</v>
      </c>
      <c r="B2677" t="s">
        <v>25</v>
      </c>
      <c r="C2677">
        <v>25</v>
      </c>
      <c r="D2677" t="s">
        <v>70</v>
      </c>
      <c r="E2677">
        <v>41</v>
      </c>
      <c r="F2677">
        <v>2</v>
      </c>
      <c r="G2677" t="s">
        <v>89</v>
      </c>
      <c r="H2677" t="s">
        <v>40</v>
      </c>
      <c r="I2677" t="str">
        <f>VLOOKUP(H2677,[2]CODE_SHEET!$A$2:$G$152,3,FALSE)</f>
        <v>Siderastrea</v>
      </c>
      <c r="J2677" t="str">
        <f>VLOOKUP(H2677,[2]CODE_SHEET!$A$2:$G$152,4,FALSE)</f>
        <v>siderea</v>
      </c>
      <c r="K2677" s="17">
        <v>5</v>
      </c>
      <c r="L2677" s="17">
        <v>6</v>
      </c>
      <c r="M2677" s="17">
        <v>2</v>
      </c>
      <c r="N2677">
        <f t="shared" si="127"/>
        <v>34.557519189487721</v>
      </c>
      <c r="O2677" s="17">
        <v>10</v>
      </c>
      <c r="P2677" t="s">
        <v>29</v>
      </c>
      <c r="Q2677" t="s">
        <v>30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f t="shared" si="128"/>
        <v>0</v>
      </c>
      <c r="Y2677">
        <f t="shared" si="129"/>
        <v>34.557519189487721</v>
      </c>
    </row>
    <row r="2678" spans="1:25">
      <c r="A2678">
        <v>2021</v>
      </c>
      <c r="B2678" t="s">
        <v>25</v>
      </c>
      <c r="C2678">
        <v>25</v>
      </c>
      <c r="D2678" t="s">
        <v>70</v>
      </c>
      <c r="E2678">
        <v>41</v>
      </c>
      <c r="F2678">
        <v>2</v>
      </c>
      <c r="G2678" t="s">
        <v>89</v>
      </c>
      <c r="H2678" t="s">
        <v>34</v>
      </c>
      <c r="I2678" t="str">
        <f>VLOOKUP(H2678,[2]CODE_SHEET!$A$2:$G$152,3,FALSE)</f>
        <v>Porites</v>
      </c>
      <c r="J2678" t="str">
        <f>VLOOKUP(H2678,[2]CODE_SHEET!$A$2:$G$152,4,FALSE)</f>
        <v>astreoides</v>
      </c>
      <c r="K2678" s="17">
        <v>15</v>
      </c>
      <c r="L2678" s="17">
        <v>17</v>
      </c>
      <c r="M2678" s="17">
        <v>6</v>
      </c>
      <c r="N2678">
        <f t="shared" si="127"/>
        <v>301.59289474462014</v>
      </c>
      <c r="O2678" s="17">
        <v>10</v>
      </c>
      <c r="P2678" t="s">
        <v>29</v>
      </c>
      <c r="Q2678" t="s">
        <v>30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f t="shared" si="128"/>
        <v>0</v>
      </c>
      <c r="Y2678">
        <f t="shared" si="129"/>
        <v>301.59289474462014</v>
      </c>
    </row>
    <row r="2679" spans="1:25">
      <c r="A2679">
        <v>2021</v>
      </c>
      <c r="B2679" t="s">
        <v>25</v>
      </c>
      <c r="C2679">
        <v>25</v>
      </c>
      <c r="D2679" t="s">
        <v>70</v>
      </c>
      <c r="E2679">
        <v>41</v>
      </c>
      <c r="F2679">
        <v>2</v>
      </c>
      <c r="G2679" t="s">
        <v>89</v>
      </c>
      <c r="H2679" t="s">
        <v>31</v>
      </c>
      <c r="I2679" t="str">
        <f>VLOOKUP(H2679,[2]CODE_SHEET!$A$2:$G$152,3,FALSE)</f>
        <v>Agaricia</v>
      </c>
      <c r="J2679" t="str">
        <f>VLOOKUP(H2679,[2]CODE_SHEET!$A$2:$G$152,4,FALSE)</f>
        <v>agaricites</v>
      </c>
      <c r="K2679" s="17">
        <v>12</v>
      </c>
      <c r="L2679" s="17">
        <v>6</v>
      </c>
      <c r="M2679" s="17">
        <v>6</v>
      </c>
      <c r="N2679">
        <f t="shared" si="127"/>
        <v>169.64600329384882</v>
      </c>
      <c r="O2679" s="17">
        <v>10</v>
      </c>
      <c r="P2679" t="s">
        <v>29</v>
      </c>
      <c r="Q2679" t="s">
        <v>30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f t="shared" si="128"/>
        <v>0</v>
      </c>
      <c r="Y2679">
        <f t="shared" si="129"/>
        <v>169.64600329384882</v>
      </c>
    </row>
    <row r="2680" spans="1:25">
      <c r="A2680">
        <v>2021</v>
      </c>
      <c r="B2680" t="s">
        <v>25</v>
      </c>
      <c r="C2680">
        <v>25</v>
      </c>
      <c r="D2680" t="s">
        <v>70</v>
      </c>
      <c r="E2680">
        <v>41</v>
      </c>
      <c r="F2680">
        <v>2</v>
      </c>
      <c r="G2680" t="s">
        <v>89</v>
      </c>
      <c r="H2680" t="s">
        <v>34</v>
      </c>
      <c r="I2680" t="str">
        <f>VLOOKUP(H2680,[2]CODE_SHEET!$A$2:$G$152,3,FALSE)</f>
        <v>Porites</v>
      </c>
      <c r="J2680" t="str">
        <f>VLOOKUP(H2680,[2]CODE_SHEET!$A$2:$G$152,4,FALSE)</f>
        <v>astreoides</v>
      </c>
      <c r="K2680" s="17">
        <v>9</v>
      </c>
      <c r="L2680" s="17">
        <v>8</v>
      </c>
      <c r="M2680" s="17">
        <v>2</v>
      </c>
      <c r="N2680">
        <f t="shared" si="127"/>
        <v>53.407075111026487</v>
      </c>
      <c r="O2680" s="17">
        <v>10</v>
      </c>
      <c r="P2680" t="s">
        <v>29</v>
      </c>
      <c r="Q2680" t="s">
        <v>30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f t="shared" si="128"/>
        <v>0</v>
      </c>
      <c r="Y2680">
        <f t="shared" si="129"/>
        <v>53.407075111026487</v>
      </c>
    </row>
    <row r="2681" spans="1:25">
      <c r="A2681">
        <v>2021</v>
      </c>
      <c r="B2681" t="s">
        <v>25</v>
      </c>
      <c r="C2681">
        <v>25</v>
      </c>
      <c r="D2681" t="s">
        <v>70</v>
      </c>
      <c r="E2681">
        <v>41</v>
      </c>
      <c r="F2681">
        <v>2</v>
      </c>
      <c r="G2681" t="s">
        <v>89</v>
      </c>
      <c r="H2681" t="s">
        <v>31</v>
      </c>
      <c r="I2681" t="str">
        <f>VLOOKUP(H2681,[2]CODE_SHEET!$A$2:$G$152,3,FALSE)</f>
        <v>Agaricia</v>
      </c>
      <c r="J2681" t="str">
        <f>VLOOKUP(H2681,[2]CODE_SHEET!$A$2:$G$152,4,FALSE)</f>
        <v>agaricites</v>
      </c>
      <c r="K2681" s="17">
        <v>7</v>
      </c>
      <c r="L2681" s="17">
        <v>3</v>
      </c>
      <c r="M2681" s="17">
        <v>1</v>
      </c>
      <c r="N2681">
        <f t="shared" si="127"/>
        <v>15.707963267948966</v>
      </c>
      <c r="O2681" s="17">
        <v>10</v>
      </c>
      <c r="P2681" t="s">
        <v>29</v>
      </c>
      <c r="Q2681" t="s">
        <v>30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f t="shared" si="128"/>
        <v>0</v>
      </c>
      <c r="Y2681">
        <f t="shared" si="129"/>
        <v>15.707963267948966</v>
      </c>
    </row>
    <row r="2682" spans="1:25">
      <c r="A2682">
        <v>2021</v>
      </c>
      <c r="B2682" t="s">
        <v>25</v>
      </c>
      <c r="C2682">
        <v>25</v>
      </c>
      <c r="D2682" t="s">
        <v>70</v>
      </c>
      <c r="E2682">
        <v>41</v>
      </c>
      <c r="F2682">
        <v>2</v>
      </c>
      <c r="G2682" t="s">
        <v>89</v>
      </c>
      <c r="H2682" t="s">
        <v>40</v>
      </c>
      <c r="I2682" t="str">
        <f>VLOOKUP(H2682,[2]CODE_SHEET!$A$2:$G$152,3,FALSE)</f>
        <v>Siderastrea</v>
      </c>
      <c r="J2682" t="str">
        <f>VLOOKUP(H2682,[2]CODE_SHEET!$A$2:$G$152,4,FALSE)</f>
        <v>siderea</v>
      </c>
      <c r="K2682" s="17">
        <v>27</v>
      </c>
      <c r="L2682" s="17">
        <v>14</v>
      </c>
      <c r="M2682" s="17">
        <v>3</v>
      </c>
      <c r="N2682">
        <f t="shared" si="127"/>
        <v>193.20794819577227</v>
      </c>
      <c r="O2682" s="17">
        <v>10</v>
      </c>
      <c r="P2682" t="s">
        <v>29</v>
      </c>
      <c r="Q2682" t="s">
        <v>30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f t="shared" si="128"/>
        <v>0</v>
      </c>
      <c r="Y2682">
        <f t="shared" si="129"/>
        <v>193.20794819577227</v>
      </c>
    </row>
    <row r="2683" spans="1:25">
      <c r="A2683">
        <v>2021</v>
      </c>
      <c r="B2683" t="s">
        <v>25</v>
      </c>
      <c r="C2683">
        <v>25</v>
      </c>
      <c r="D2683" t="s">
        <v>70</v>
      </c>
      <c r="E2683">
        <v>41</v>
      </c>
      <c r="F2683">
        <v>2</v>
      </c>
      <c r="G2683" t="s">
        <v>89</v>
      </c>
      <c r="H2683" t="s">
        <v>34</v>
      </c>
      <c r="I2683" t="str">
        <f>VLOOKUP(H2683,[2]CODE_SHEET!$A$2:$G$152,3,FALSE)</f>
        <v>Porites</v>
      </c>
      <c r="J2683" t="str">
        <f>VLOOKUP(H2683,[2]CODE_SHEET!$A$2:$G$152,4,FALSE)</f>
        <v>astreoides</v>
      </c>
      <c r="K2683" s="17">
        <v>13</v>
      </c>
      <c r="L2683" s="17">
        <v>10</v>
      </c>
      <c r="M2683" s="17">
        <v>2</v>
      </c>
      <c r="N2683">
        <f t="shared" si="127"/>
        <v>72.256631032565252</v>
      </c>
      <c r="O2683" s="17">
        <v>10</v>
      </c>
      <c r="P2683" t="s">
        <v>29</v>
      </c>
      <c r="Q2683" t="s">
        <v>30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f t="shared" si="128"/>
        <v>0</v>
      </c>
      <c r="Y2683">
        <f t="shared" si="129"/>
        <v>72.256631032565252</v>
      </c>
    </row>
    <row r="2684" spans="1:25">
      <c r="A2684">
        <v>2021</v>
      </c>
      <c r="B2684" t="s">
        <v>25</v>
      </c>
      <c r="C2684">
        <v>25</v>
      </c>
      <c r="D2684" t="s">
        <v>70</v>
      </c>
      <c r="E2684">
        <v>41</v>
      </c>
      <c r="F2684">
        <v>2</v>
      </c>
      <c r="G2684" t="s">
        <v>89</v>
      </c>
      <c r="H2684" t="s">
        <v>34</v>
      </c>
      <c r="I2684" t="str">
        <f>VLOOKUP(H2684,[2]CODE_SHEET!$A$2:$G$152,3,FALSE)</f>
        <v>Porites</v>
      </c>
      <c r="J2684" t="str">
        <f>VLOOKUP(H2684,[2]CODE_SHEET!$A$2:$G$152,4,FALSE)</f>
        <v>astreoides</v>
      </c>
      <c r="K2684" s="17">
        <v>8</v>
      </c>
      <c r="L2684" s="17">
        <v>5</v>
      </c>
      <c r="M2684" s="17">
        <v>2</v>
      </c>
      <c r="N2684">
        <f t="shared" si="127"/>
        <v>40.840704496667314</v>
      </c>
      <c r="O2684" s="17">
        <v>10</v>
      </c>
      <c r="P2684" t="s">
        <v>29</v>
      </c>
      <c r="Q2684" t="s">
        <v>30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f t="shared" si="128"/>
        <v>0</v>
      </c>
      <c r="Y2684">
        <f t="shared" si="129"/>
        <v>40.840704496667314</v>
      </c>
    </row>
    <row r="2685" spans="1:25">
      <c r="A2685">
        <v>2021</v>
      </c>
      <c r="B2685" t="s">
        <v>25</v>
      </c>
      <c r="C2685">
        <v>25</v>
      </c>
      <c r="D2685" t="s">
        <v>70</v>
      </c>
      <c r="E2685">
        <v>41</v>
      </c>
      <c r="F2685">
        <v>2</v>
      </c>
      <c r="G2685" t="s">
        <v>89</v>
      </c>
      <c r="H2685" t="s">
        <v>34</v>
      </c>
      <c r="I2685" t="str">
        <f>VLOOKUP(H2685,[2]CODE_SHEET!$A$2:$G$152,3,FALSE)</f>
        <v>Porites</v>
      </c>
      <c r="J2685" t="str">
        <f>VLOOKUP(H2685,[2]CODE_SHEET!$A$2:$G$152,4,FALSE)</f>
        <v>astreoides</v>
      </c>
      <c r="K2685" s="17">
        <v>16</v>
      </c>
      <c r="L2685" s="17">
        <v>15</v>
      </c>
      <c r="M2685" s="17">
        <v>4</v>
      </c>
      <c r="N2685">
        <f t="shared" si="127"/>
        <v>194.77874452256717</v>
      </c>
      <c r="O2685" s="17">
        <v>10</v>
      </c>
      <c r="P2685" t="s">
        <v>29</v>
      </c>
      <c r="Q2685" t="s">
        <v>30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15</v>
      </c>
      <c r="X2685">
        <f t="shared" si="128"/>
        <v>29.216811678385074</v>
      </c>
      <c r="Y2685">
        <f t="shared" si="129"/>
        <v>165.56193284418208</v>
      </c>
    </row>
    <row r="2686" spans="1:25">
      <c r="A2686">
        <v>2021</v>
      </c>
      <c r="B2686" t="s">
        <v>25</v>
      </c>
      <c r="C2686">
        <v>25</v>
      </c>
      <c r="D2686" t="s">
        <v>70</v>
      </c>
      <c r="E2686">
        <v>41</v>
      </c>
      <c r="F2686">
        <v>2</v>
      </c>
      <c r="G2686" t="s">
        <v>89</v>
      </c>
      <c r="H2686" t="s">
        <v>34</v>
      </c>
      <c r="I2686" t="str">
        <f>VLOOKUP(H2686,[2]CODE_SHEET!$A$2:$G$152,3,FALSE)</f>
        <v>Porites</v>
      </c>
      <c r="J2686" t="str">
        <f>VLOOKUP(H2686,[2]CODE_SHEET!$A$2:$G$152,4,FALSE)</f>
        <v>astreoides</v>
      </c>
      <c r="K2686" s="17">
        <v>17</v>
      </c>
      <c r="L2686" s="17">
        <v>16</v>
      </c>
      <c r="M2686" s="17">
        <v>4</v>
      </c>
      <c r="N2686">
        <f t="shared" si="127"/>
        <v>207.34511513692635</v>
      </c>
      <c r="O2686" s="17">
        <v>10</v>
      </c>
      <c r="P2686" t="s">
        <v>29</v>
      </c>
      <c r="Q2686" t="s">
        <v>30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f t="shared" si="128"/>
        <v>0</v>
      </c>
      <c r="Y2686">
        <f t="shared" si="129"/>
        <v>207.34511513692635</v>
      </c>
    </row>
    <row r="2687" spans="1:25">
      <c r="A2687">
        <v>2021</v>
      </c>
      <c r="B2687" t="s">
        <v>25</v>
      </c>
      <c r="C2687">
        <v>25</v>
      </c>
      <c r="D2687" t="s">
        <v>70</v>
      </c>
      <c r="E2687">
        <v>41</v>
      </c>
      <c r="F2687">
        <v>2</v>
      </c>
      <c r="G2687" t="s">
        <v>89</v>
      </c>
      <c r="H2687" t="s">
        <v>34</v>
      </c>
      <c r="I2687" t="str">
        <f>VLOOKUP(H2687,[2]CODE_SHEET!$A$2:$G$152,3,FALSE)</f>
        <v>Porites</v>
      </c>
      <c r="J2687" t="str">
        <f>VLOOKUP(H2687,[2]CODE_SHEET!$A$2:$G$152,4,FALSE)</f>
        <v>astreoides</v>
      </c>
      <c r="K2687" s="17">
        <v>8</v>
      </c>
      <c r="L2687" s="17">
        <v>7</v>
      </c>
      <c r="M2687" s="17">
        <v>1</v>
      </c>
      <c r="N2687">
        <f t="shared" si="127"/>
        <v>23.561944901923447</v>
      </c>
      <c r="O2687" s="17">
        <v>10</v>
      </c>
      <c r="P2687" t="s">
        <v>29</v>
      </c>
      <c r="Q2687" t="s">
        <v>30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f t="shared" si="128"/>
        <v>0</v>
      </c>
      <c r="Y2687">
        <f t="shared" si="129"/>
        <v>23.561944901923447</v>
      </c>
    </row>
    <row r="2688" spans="1:25">
      <c r="A2688">
        <v>2021</v>
      </c>
      <c r="B2688" t="s">
        <v>25</v>
      </c>
      <c r="C2688">
        <v>25</v>
      </c>
      <c r="D2688" t="s">
        <v>70</v>
      </c>
      <c r="E2688">
        <v>41</v>
      </c>
      <c r="F2688">
        <v>2</v>
      </c>
      <c r="G2688" t="s">
        <v>89</v>
      </c>
      <c r="H2688" t="s">
        <v>34</v>
      </c>
      <c r="I2688" t="str">
        <f>VLOOKUP(H2688,[2]CODE_SHEET!$A$2:$G$152,3,FALSE)</f>
        <v>Porites</v>
      </c>
      <c r="J2688" t="str">
        <f>VLOOKUP(H2688,[2]CODE_SHEET!$A$2:$G$152,4,FALSE)</f>
        <v>astreoides</v>
      </c>
      <c r="K2688" s="17">
        <v>10</v>
      </c>
      <c r="L2688" s="17">
        <v>8</v>
      </c>
      <c r="M2688" s="17">
        <v>2</v>
      </c>
      <c r="N2688">
        <f t="shared" si="127"/>
        <v>56.548667764616276</v>
      </c>
      <c r="O2688" s="17">
        <v>10</v>
      </c>
      <c r="P2688" t="s">
        <v>29</v>
      </c>
      <c r="Q2688" t="s">
        <v>30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f t="shared" si="128"/>
        <v>0</v>
      </c>
      <c r="Y2688">
        <f t="shared" si="129"/>
        <v>56.548667764616276</v>
      </c>
    </row>
    <row r="2689" spans="1:25">
      <c r="A2689">
        <v>2021</v>
      </c>
      <c r="B2689" t="s">
        <v>25</v>
      </c>
      <c r="C2689">
        <v>25</v>
      </c>
      <c r="D2689" t="s">
        <v>70</v>
      </c>
      <c r="E2689">
        <v>41</v>
      </c>
      <c r="F2689">
        <v>2</v>
      </c>
      <c r="G2689" t="s">
        <v>89</v>
      </c>
      <c r="H2689" t="s">
        <v>40</v>
      </c>
      <c r="I2689" t="str">
        <f>VLOOKUP(H2689,[2]CODE_SHEET!$A$2:$G$152,3,FALSE)</f>
        <v>Siderastrea</v>
      </c>
      <c r="J2689" t="str">
        <f>VLOOKUP(H2689,[2]CODE_SHEET!$A$2:$G$152,4,FALSE)</f>
        <v>siderea</v>
      </c>
      <c r="K2689" s="17">
        <v>6</v>
      </c>
      <c r="L2689" s="17">
        <v>3</v>
      </c>
      <c r="M2689" s="17">
        <v>1</v>
      </c>
      <c r="N2689">
        <f t="shared" si="127"/>
        <v>14.137166941154069</v>
      </c>
      <c r="O2689" s="17">
        <v>10</v>
      </c>
      <c r="P2689" t="s">
        <v>29</v>
      </c>
      <c r="Q2689" t="s">
        <v>30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f t="shared" si="128"/>
        <v>0</v>
      </c>
      <c r="Y2689">
        <f t="shared" si="129"/>
        <v>14.137166941154069</v>
      </c>
    </row>
    <row r="2690" spans="1:25">
      <c r="A2690">
        <v>2021</v>
      </c>
      <c r="B2690" t="s">
        <v>25</v>
      </c>
      <c r="C2690">
        <v>25</v>
      </c>
      <c r="D2690" t="s">
        <v>70</v>
      </c>
      <c r="E2690">
        <v>41</v>
      </c>
      <c r="F2690">
        <v>2</v>
      </c>
      <c r="G2690" t="s">
        <v>89</v>
      </c>
      <c r="H2690" t="s">
        <v>34</v>
      </c>
      <c r="I2690" t="str">
        <f>VLOOKUP(H2690,[2]CODE_SHEET!$A$2:$G$152,3,FALSE)</f>
        <v>Porites</v>
      </c>
      <c r="J2690" t="str">
        <f>VLOOKUP(H2690,[2]CODE_SHEET!$A$2:$G$152,4,FALSE)</f>
        <v>astreoides</v>
      </c>
      <c r="K2690" s="17">
        <v>9</v>
      </c>
      <c r="L2690" s="17">
        <v>7</v>
      </c>
      <c r="M2690" s="17">
        <v>1</v>
      </c>
      <c r="N2690">
        <f t="shared" si="127"/>
        <v>25.132741228718345</v>
      </c>
      <c r="O2690" s="17">
        <v>10</v>
      </c>
      <c r="P2690" t="s">
        <v>29</v>
      </c>
      <c r="Q2690" t="s">
        <v>30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f t="shared" si="128"/>
        <v>0</v>
      </c>
      <c r="Y2690">
        <f t="shared" si="129"/>
        <v>25.132741228718345</v>
      </c>
    </row>
    <row r="2691" spans="1:25">
      <c r="A2691">
        <v>2021</v>
      </c>
      <c r="B2691" t="s">
        <v>25</v>
      </c>
      <c r="C2691">
        <v>25</v>
      </c>
      <c r="D2691" t="s">
        <v>70</v>
      </c>
      <c r="E2691">
        <v>41</v>
      </c>
      <c r="F2691">
        <v>2</v>
      </c>
      <c r="G2691" t="s">
        <v>89</v>
      </c>
      <c r="H2691" t="s">
        <v>34</v>
      </c>
      <c r="I2691" t="str">
        <f>VLOOKUP(H2691,[2]CODE_SHEET!$A$2:$G$152,3,FALSE)</f>
        <v>Porites</v>
      </c>
      <c r="J2691" t="str">
        <f>VLOOKUP(H2691,[2]CODE_SHEET!$A$2:$G$152,4,FALSE)</f>
        <v>astreoides</v>
      </c>
      <c r="K2691" s="17">
        <v>17</v>
      </c>
      <c r="L2691" s="17">
        <v>13</v>
      </c>
      <c r="M2691" s="17">
        <v>2</v>
      </c>
      <c r="N2691">
        <f t="shared" si="127"/>
        <v>94.247779607693801</v>
      </c>
      <c r="O2691" s="17">
        <v>10</v>
      </c>
      <c r="P2691" t="s">
        <v>29</v>
      </c>
      <c r="Q2691" t="s">
        <v>30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f t="shared" si="128"/>
        <v>0</v>
      </c>
      <c r="Y2691">
        <f t="shared" si="129"/>
        <v>94.247779607693801</v>
      </c>
    </row>
    <row r="2692" spans="1:25">
      <c r="A2692">
        <v>2021</v>
      </c>
      <c r="B2692" t="s">
        <v>25</v>
      </c>
      <c r="C2692">
        <v>25</v>
      </c>
      <c r="D2692" t="s">
        <v>70</v>
      </c>
      <c r="E2692">
        <v>41</v>
      </c>
      <c r="F2692">
        <v>2</v>
      </c>
      <c r="G2692" t="s">
        <v>89</v>
      </c>
      <c r="H2692" t="s">
        <v>45</v>
      </c>
      <c r="I2692" t="str">
        <f>VLOOKUP(H2692,[2]CODE_SHEET!$A$2:$G$152,3,FALSE)</f>
        <v>Porites</v>
      </c>
      <c r="J2692" t="str">
        <f>VLOOKUP(H2692,[2]CODE_SHEET!$A$2:$G$152,4,FALSE)</f>
        <v>furcata</v>
      </c>
      <c r="K2692" s="17">
        <v>11</v>
      </c>
      <c r="L2692" s="17">
        <v>4</v>
      </c>
      <c r="M2692" s="17">
        <v>2</v>
      </c>
      <c r="N2692">
        <f t="shared" si="127"/>
        <v>47.123889803846893</v>
      </c>
      <c r="O2692" s="17">
        <v>10</v>
      </c>
      <c r="P2692" t="s">
        <v>29</v>
      </c>
      <c r="Q2692" t="s">
        <v>30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10</v>
      </c>
      <c r="X2692">
        <f t="shared" si="128"/>
        <v>4.7123889803846897</v>
      </c>
      <c r="Y2692">
        <f t="shared" si="129"/>
        <v>42.411500823462205</v>
      </c>
    </row>
    <row r="2693" spans="1:25">
      <c r="A2693">
        <v>2021</v>
      </c>
      <c r="B2693" t="s">
        <v>25</v>
      </c>
      <c r="C2693">
        <v>25</v>
      </c>
      <c r="D2693" t="s">
        <v>70</v>
      </c>
      <c r="E2693">
        <v>41</v>
      </c>
      <c r="F2693">
        <v>2</v>
      </c>
      <c r="G2693" t="s">
        <v>89</v>
      </c>
      <c r="H2693" t="s">
        <v>31</v>
      </c>
      <c r="I2693" t="str">
        <f>VLOOKUP(H2693,[2]CODE_SHEET!$A$2:$G$152,3,FALSE)</f>
        <v>Agaricia</v>
      </c>
      <c r="J2693" t="str">
        <f>VLOOKUP(H2693,[2]CODE_SHEET!$A$2:$G$152,4,FALSE)</f>
        <v>agaricites</v>
      </c>
      <c r="K2693" s="17">
        <v>11</v>
      </c>
      <c r="L2693" s="17">
        <v>9</v>
      </c>
      <c r="M2693" s="17">
        <v>1</v>
      </c>
      <c r="N2693">
        <f t="shared" si="127"/>
        <v>31.415926535897931</v>
      </c>
      <c r="O2693" s="17">
        <v>10</v>
      </c>
      <c r="P2693" t="s">
        <v>29</v>
      </c>
      <c r="Q2693" t="s">
        <v>30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f t="shared" si="128"/>
        <v>0</v>
      </c>
      <c r="Y2693">
        <f t="shared" si="129"/>
        <v>31.415926535897931</v>
      </c>
    </row>
    <row r="2694" spans="1:25">
      <c r="A2694">
        <v>2021</v>
      </c>
      <c r="B2694" t="s">
        <v>25</v>
      </c>
      <c r="C2694">
        <v>25</v>
      </c>
      <c r="D2694" t="s">
        <v>70</v>
      </c>
      <c r="E2694">
        <v>41</v>
      </c>
      <c r="F2694">
        <v>2</v>
      </c>
      <c r="G2694" t="s">
        <v>89</v>
      </c>
      <c r="H2694" t="s">
        <v>34</v>
      </c>
      <c r="I2694" t="str">
        <f>VLOOKUP(H2694,[2]CODE_SHEET!$A$2:$G$152,3,FALSE)</f>
        <v>Porites</v>
      </c>
      <c r="J2694" t="str">
        <f>VLOOKUP(H2694,[2]CODE_SHEET!$A$2:$G$152,4,FALSE)</f>
        <v>astreoides</v>
      </c>
      <c r="K2694" s="17">
        <v>9</v>
      </c>
      <c r="L2694" s="17">
        <v>6</v>
      </c>
      <c r="M2694" s="17">
        <v>2</v>
      </c>
      <c r="N2694">
        <f t="shared" si="127"/>
        <v>47.123889803846893</v>
      </c>
      <c r="O2694" s="17">
        <v>10</v>
      </c>
      <c r="P2694" t="s">
        <v>29</v>
      </c>
      <c r="Q2694" t="s">
        <v>30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f t="shared" si="128"/>
        <v>0</v>
      </c>
      <c r="Y2694">
        <f t="shared" si="129"/>
        <v>47.123889803846893</v>
      </c>
    </row>
    <row r="2695" spans="1:25">
      <c r="A2695">
        <v>2021</v>
      </c>
      <c r="B2695" t="s">
        <v>25</v>
      </c>
      <c r="C2695">
        <v>25</v>
      </c>
      <c r="D2695" t="s">
        <v>70</v>
      </c>
      <c r="E2695">
        <v>41</v>
      </c>
      <c r="F2695">
        <v>2</v>
      </c>
      <c r="G2695" t="s">
        <v>89</v>
      </c>
      <c r="H2695" t="s">
        <v>34</v>
      </c>
      <c r="I2695" t="str">
        <f>VLOOKUP(H2695,[2]CODE_SHEET!$A$2:$G$152,3,FALSE)</f>
        <v>Porites</v>
      </c>
      <c r="J2695" t="str">
        <f>VLOOKUP(H2695,[2]CODE_SHEET!$A$2:$G$152,4,FALSE)</f>
        <v>astreoides</v>
      </c>
      <c r="K2695" s="17">
        <v>15</v>
      </c>
      <c r="L2695" s="17">
        <v>9</v>
      </c>
      <c r="M2695" s="17">
        <v>4</v>
      </c>
      <c r="N2695">
        <f t="shared" si="127"/>
        <v>150.79644737231007</v>
      </c>
      <c r="O2695" s="17">
        <v>10</v>
      </c>
      <c r="P2695" t="s">
        <v>29</v>
      </c>
      <c r="Q2695" t="s">
        <v>30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f t="shared" si="128"/>
        <v>0</v>
      </c>
      <c r="Y2695">
        <f t="shared" si="129"/>
        <v>150.79644737231007</v>
      </c>
    </row>
    <row r="2696" spans="1:25">
      <c r="A2696">
        <v>2021</v>
      </c>
      <c r="B2696" t="s">
        <v>25</v>
      </c>
      <c r="C2696">
        <v>25</v>
      </c>
      <c r="D2696" t="s">
        <v>70</v>
      </c>
      <c r="E2696">
        <v>41</v>
      </c>
      <c r="F2696">
        <v>2</v>
      </c>
      <c r="G2696" t="s">
        <v>89</v>
      </c>
      <c r="H2696" t="s">
        <v>40</v>
      </c>
      <c r="I2696" t="str">
        <f>VLOOKUP(H2696,[2]CODE_SHEET!$A$2:$G$152,3,FALSE)</f>
        <v>Siderastrea</v>
      </c>
      <c r="J2696" t="str">
        <f>VLOOKUP(H2696,[2]CODE_SHEET!$A$2:$G$152,4,FALSE)</f>
        <v>siderea</v>
      </c>
      <c r="K2696" s="17">
        <v>11</v>
      </c>
      <c r="L2696" s="17">
        <v>10</v>
      </c>
      <c r="M2696" s="17">
        <v>2</v>
      </c>
      <c r="N2696">
        <f t="shared" ref="N2696:N2759" si="130">PI()*(K2696/2)*M2696+PI()*(L2696/2)*M2696</f>
        <v>65.973445725385659</v>
      </c>
      <c r="O2696" s="17">
        <v>10</v>
      </c>
      <c r="P2696" t="s">
        <v>29</v>
      </c>
      <c r="Q2696" t="s">
        <v>30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f t="shared" ref="X2696:X2759" si="131">SUM(U2696:W2696)/100*N2696</f>
        <v>0</v>
      </c>
      <c r="Y2696">
        <f t="shared" ref="Y2696:Y2759" si="132">N2696-X2696</f>
        <v>65.973445725385659</v>
      </c>
    </row>
    <row r="2697" spans="1:25">
      <c r="A2697">
        <v>2021</v>
      </c>
      <c r="B2697" t="s">
        <v>25</v>
      </c>
      <c r="C2697">
        <v>25</v>
      </c>
      <c r="D2697" t="s">
        <v>70</v>
      </c>
      <c r="E2697">
        <v>41</v>
      </c>
      <c r="F2697">
        <v>2</v>
      </c>
      <c r="G2697" t="s">
        <v>89</v>
      </c>
      <c r="H2697" t="s">
        <v>31</v>
      </c>
      <c r="I2697" t="str">
        <f>VLOOKUP(H2697,[2]CODE_SHEET!$A$2:$G$152,3,FALSE)</f>
        <v>Agaricia</v>
      </c>
      <c r="J2697" t="str">
        <f>VLOOKUP(H2697,[2]CODE_SHEET!$A$2:$G$152,4,FALSE)</f>
        <v>agaricites</v>
      </c>
      <c r="K2697" s="17">
        <v>22</v>
      </c>
      <c r="L2697" s="17">
        <v>14</v>
      </c>
      <c r="M2697" s="17">
        <v>5</v>
      </c>
      <c r="N2697">
        <f t="shared" si="130"/>
        <v>282.74333882308133</v>
      </c>
      <c r="O2697" s="17">
        <v>10</v>
      </c>
      <c r="P2697" t="s">
        <v>29</v>
      </c>
      <c r="Q2697" t="s">
        <v>30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f t="shared" si="131"/>
        <v>0</v>
      </c>
      <c r="Y2697">
        <f t="shared" si="132"/>
        <v>282.74333882308133</v>
      </c>
    </row>
    <row r="2698" spans="1:25">
      <c r="A2698">
        <v>2021</v>
      </c>
      <c r="B2698" t="s">
        <v>25</v>
      </c>
      <c r="C2698">
        <v>25</v>
      </c>
      <c r="D2698" t="s">
        <v>70</v>
      </c>
      <c r="E2698">
        <v>41</v>
      </c>
      <c r="F2698">
        <v>2</v>
      </c>
      <c r="G2698" t="s">
        <v>89</v>
      </c>
      <c r="H2698" t="s">
        <v>33</v>
      </c>
      <c r="I2698" t="str">
        <f>VLOOKUP(H2698,[2]CODE_SHEET!$A$2:$G$152,3,FALSE)</f>
        <v>Orbicella</v>
      </c>
      <c r="J2698" t="str">
        <f>VLOOKUP(H2698,[2]CODE_SHEET!$A$2:$G$152,4,FALSE)</f>
        <v>annularis</v>
      </c>
      <c r="K2698" s="17">
        <v>12</v>
      </c>
      <c r="L2698" s="17">
        <v>9</v>
      </c>
      <c r="M2698" s="17">
        <v>31</v>
      </c>
      <c r="N2698">
        <f t="shared" si="130"/>
        <v>1022.5884087434777</v>
      </c>
      <c r="O2698" s="17">
        <v>10</v>
      </c>
      <c r="P2698" t="s">
        <v>29</v>
      </c>
      <c r="Q2698" t="s">
        <v>30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30</v>
      </c>
      <c r="X2698">
        <f t="shared" si="131"/>
        <v>306.77652262304326</v>
      </c>
      <c r="Y2698">
        <f t="shared" si="132"/>
        <v>715.81188612043434</v>
      </c>
    </row>
    <row r="2699" spans="1:25">
      <c r="A2699">
        <v>2021</v>
      </c>
      <c r="B2699" t="s">
        <v>25</v>
      </c>
      <c r="C2699">
        <v>25</v>
      </c>
      <c r="D2699" t="s">
        <v>70</v>
      </c>
      <c r="E2699">
        <v>41</v>
      </c>
      <c r="F2699">
        <v>2</v>
      </c>
      <c r="G2699" t="s">
        <v>89</v>
      </c>
      <c r="H2699" t="s">
        <v>33</v>
      </c>
      <c r="I2699" t="str">
        <f>VLOOKUP(H2699,[2]CODE_SHEET!$A$2:$G$152,3,FALSE)</f>
        <v>Orbicella</v>
      </c>
      <c r="J2699" t="str">
        <f>VLOOKUP(H2699,[2]CODE_SHEET!$A$2:$G$152,4,FALSE)</f>
        <v>annularis</v>
      </c>
      <c r="K2699" s="17">
        <v>30</v>
      </c>
      <c r="L2699" s="17">
        <v>14</v>
      </c>
      <c r="M2699" s="17">
        <v>27</v>
      </c>
      <c r="N2699">
        <f t="shared" si="130"/>
        <v>1866.1060362323369</v>
      </c>
      <c r="O2699" s="17">
        <v>10</v>
      </c>
      <c r="P2699" t="s">
        <v>29</v>
      </c>
      <c r="Q2699" t="s">
        <v>30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10</v>
      </c>
      <c r="X2699">
        <f t="shared" si="131"/>
        <v>186.61060362323371</v>
      </c>
      <c r="Y2699">
        <f t="shared" si="132"/>
        <v>1679.4954326091033</v>
      </c>
    </row>
    <row r="2700" spans="1:25">
      <c r="A2700">
        <v>2021</v>
      </c>
      <c r="B2700" t="s">
        <v>25</v>
      </c>
      <c r="C2700">
        <v>25</v>
      </c>
      <c r="D2700" t="s">
        <v>70</v>
      </c>
      <c r="E2700">
        <v>41</v>
      </c>
      <c r="F2700">
        <v>2</v>
      </c>
      <c r="G2700" t="s">
        <v>89</v>
      </c>
      <c r="H2700" t="s">
        <v>34</v>
      </c>
      <c r="I2700" t="str">
        <f>VLOOKUP(H2700,[2]CODE_SHEET!$A$2:$G$152,3,FALSE)</f>
        <v>Porites</v>
      </c>
      <c r="J2700" t="str">
        <f>VLOOKUP(H2700,[2]CODE_SHEET!$A$2:$G$152,4,FALSE)</f>
        <v>astreoides</v>
      </c>
      <c r="K2700" s="17">
        <v>14</v>
      </c>
      <c r="L2700" s="17">
        <v>9</v>
      </c>
      <c r="M2700" s="17">
        <v>2</v>
      </c>
      <c r="N2700">
        <f t="shared" si="130"/>
        <v>72.256631032565238</v>
      </c>
      <c r="O2700" s="17">
        <v>10</v>
      </c>
      <c r="P2700" t="s">
        <v>29</v>
      </c>
      <c r="Q2700" t="s">
        <v>30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f t="shared" si="131"/>
        <v>0</v>
      </c>
      <c r="Y2700">
        <f t="shared" si="132"/>
        <v>72.256631032565238</v>
      </c>
    </row>
    <row r="2701" spans="1:25">
      <c r="A2701">
        <v>2021</v>
      </c>
      <c r="B2701" t="s">
        <v>25</v>
      </c>
      <c r="C2701">
        <v>25</v>
      </c>
      <c r="D2701" t="s">
        <v>70</v>
      </c>
      <c r="E2701">
        <v>41</v>
      </c>
      <c r="F2701">
        <v>2</v>
      </c>
      <c r="G2701" t="s">
        <v>89</v>
      </c>
      <c r="H2701" t="s">
        <v>31</v>
      </c>
      <c r="I2701" t="str">
        <f>VLOOKUP(H2701,[2]CODE_SHEET!$A$2:$G$152,3,FALSE)</f>
        <v>Agaricia</v>
      </c>
      <c r="J2701" t="str">
        <f>VLOOKUP(H2701,[2]CODE_SHEET!$A$2:$G$152,4,FALSE)</f>
        <v>agaricites</v>
      </c>
      <c r="K2701" s="17">
        <v>27</v>
      </c>
      <c r="L2701" s="17">
        <v>24</v>
      </c>
      <c r="M2701" s="17">
        <v>4</v>
      </c>
      <c r="N2701">
        <f t="shared" si="130"/>
        <v>320.44245066615889</v>
      </c>
      <c r="O2701" s="17">
        <v>10</v>
      </c>
      <c r="P2701" t="s">
        <v>29</v>
      </c>
      <c r="Q2701" t="s">
        <v>30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f t="shared" si="131"/>
        <v>0</v>
      </c>
      <c r="Y2701">
        <f t="shared" si="132"/>
        <v>320.44245066615889</v>
      </c>
    </row>
    <row r="2702" spans="1:25">
      <c r="A2702">
        <v>2021</v>
      </c>
      <c r="B2702" t="s">
        <v>25</v>
      </c>
      <c r="C2702">
        <v>25</v>
      </c>
      <c r="D2702" t="s">
        <v>70</v>
      </c>
      <c r="E2702">
        <v>41</v>
      </c>
      <c r="F2702">
        <v>2</v>
      </c>
      <c r="G2702" t="s">
        <v>89</v>
      </c>
      <c r="H2702" t="s">
        <v>75</v>
      </c>
      <c r="I2702" t="str">
        <f>VLOOKUP(H2702,[2]CODE_SHEET!$A$2:$G$152,3,FALSE)</f>
        <v>Millepora</v>
      </c>
      <c r="J2702" t="str">
        <f>VLOOKUP(H2702,[2]CODE_SHEET!$A$2:$G$152,4,FALSE)</f>
        <v>complanata</v>
      </c>
      <c r="K2702" s="17">
        <v>12</v>
      </c>
      <c r="L2702" s="17">
        <v>8</v>
      </c>
      <c r="M2702" s="17">
        <v>6</v>
      </c>
      <c r="N2702">
        <f t="shared" si="130"/>
        <v>188.49555921538757</v>
      </c>
      <c r="O2702" s="17">
        <v>10</v>
      </c>
      <c r="P2702" t="s">
        <v>29</v>
      </c>
      <c r="Q2702" t="s">
        <v>30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f t="shared" si="131"/>
        <v>0</v>
      </c>
      <c r="Y2702">
        <f t="shared" si="132"/>
        <v>188.49555921538757</v>
      </c>
    </row>
    <row r="2703" spans="1:25">
      <c r="A2703">
        <v>2021</v>
      </c>
      <c r="B2703" t="s">
        <v>25</v>
      </c>
      <c r="C2703">
        <v>25</v>
      </c>
      <c r="D2703" t="s">
        <v>70</v>
      </c>
      <c r="E2703">
        <v>41</v>
      </c>
      <c r="F2703">
        <v>2</v>
      </c>
      <c r="G2703" t="s">
        <v>89</v>
      </c>
      <c r="H2703" t="s">
        <v>34</v>
      </c>
      <c r="I2703" t="str">
        <f>VLOOKUP(H2703,[2]CODE_SHEET!$A$2:$G$152,3,FALSE)</f>
        <v>Porites</v>
      </c>
      <c r="J2703" t="str">
        <f>VLOOKUP(H2703,[2]CODE_SHEET!$A$2:$G$152,4,FALSE)</f>
        <v>astreoides</v>
      </c>
      <c r="K2703" s="17">
        <v>14</v>
      </c>
      <c r="L2703" s="17">
        <v>7</v>
      </c>
      <c r="M2703" s="17">
        <v>2</v>
      </c>
      <c r="N2703">
        <f t="shared" si="130"/>
        <v>65.973445725385659</v>
      </c>
      <c r="O2703" s="17">
        <v>10</v>
      </c>
      <c r="P2703" t="s">
        <v>29</v>
      </c>
      <c r="Q2703" t="s">
        <v>30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f t="shared" si="131"/>
        <v>0</v>
      </c>
      <c r="Y2703">
        <f t="shared" si="132"/>
        <v>65.973445725385659</v>
      </c>
    </row>
    <row r="2704" spans="1:25">
      <c r="A2704">
        <v>2021</v>
      </c>
      <c r="B2704" t="s">
        <v>25</v>
      </c>
      <c r="C2704">
        <v>25</v>
      </c>
      <c r="D2704" t="s">
        <v>70</v>
      </c>
      <c r="E2704">
        <v>41</v>
      </c>
      <c r="F2704">
        <v>2</v>
      </c>
      <c r="G2704" t="s">
        <v>89</v>
      </c>
      <c r="H2704" t="s">
        <v>31</v>
      </c>
      <c r="I2704" t="str">
        <f>VLOOKUP(H2704,[2]CODE_SHEET!$A$2:$G$152,3,FALSE)</f>
        <v>Agaricia</v>
      </c>
      <c r="J2704" t="str">
        <f>VLOOKUP(H2704,[2]CODE_SHEET!$A$2:$G$152,4,FALSE)</f>
        <v>agaricites</v>
      </c>
      <c r="K2704" s="17">
        <v>11</v>
      </c>
      <c r="L2704" s="17">
        <v>10</v>
      </c>
      <c r="M2704" s="17">
        <v>3</v>
      </c>
      <c r="N2704">
        <f t="shared" si="130"/>
        <v>98.960168588078474</v>
      </c>
      <c r="O2704" s="17">
        <v>10</v>
      </c>
      <c r="P2704" t="s">
        <v>29</v>
      </c>
      <c r="Q2704" t="s">
        <v>30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f t="shared" si="131"/>
        <v>0</v>
      </c>
      <c r="Y2704">
        <f t="shared" si="132"/>
        <v>98.960168588078474</v>
      </c>
    </row>
    <row r="2705" spans="1:25">
      <c r="A2705">
        <v>2021</v>
      </c>
      <c r="B2705" t="s">
        <v>25</v>
      </c>
      <c r="C2705">
        <v>25</v>
      </c>
      <c r="D2705" t="s">
        <v>70</v>
      </c>
      <c r="E2705">
        <v>41</v>
      </c>
      <c r="F2705">
        <v>2</v>
      </c>
      <c r="G2705" t="s">
        <v>89</v>
      </c>
      <c r="H2705" t="s">
        <v>41</v>
      </c>
      <c r="I2705" t="str">
        <f>VLOOKUP(H2705,[2]CODE_SHEET!$A$2:$G$152,3,FALSE)</f>
        <v>Millepora</v>
      </c>
      <c r="J2705" t="str">
        <f>VLOOKUP(H2705,[2]CODE_SHEET!$A$2:$G$152,4,FALSE)</f>
        <v>alcicornis</v>
      </c>
      <c r="K2705" s="17">
        <v>10</v>
      </c>
      <c r="L2705" s="17">
        <v>2</v>
      </c>
      <c r="M2705" s="17">
        <v>25</v>
      </c>
      <c r="N2705">
        <f t="shared" si="130"/>
        <v>471.23889803846896</v>
      </c>
      <c r="O2705" s="17">
        <v>10</v>
      </c>
      <c r="P2705" t="s">
        <v>29</v>
      </c>
      <c r="Q2705" t="s">
        <v>30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f t="shared" si="131"/>
        <v>0</v>
      </c>
      <c r="Y2705">
        <f t="shared" si="132"/>
        <v>471.23889803846896</v>
      </c>
    </row>
    <row r="2706" spans="1:25">
      <c r="A2706">
        <v>2021</v>
      </c>
      <c r="B2706" t="s">
        <v>25</v>
      </c>
      <c r="C2706">
        <v>25</v>
      </c>
      <c r="D2706" t="s">
        <v>70</v>
      </c>
      <c r="E2706">
        <v>41</v>
      </c>
      <c r="F2706">
        <v>2</v>
      </c>
      <c r="G2706" t="s">
        <v>89</v>
      </c>
      <c r="H2706" t="s">
        <v>34</v>
      </c>
      <c r="I2706" t="str">
        <f>VLOOKUP(H2706,[2]CODE_SHEET!$A$2:$G$152,3,FALSE)</f>
        <v>Porites</v>
      </c>
      <c r="J2706" t="str">
        <f>VLOOKUP(H2706,[2]CODE_SHEET!$A$2:$G$152,4,FALSE)</f>
        <v>astreoides</v>
      </c>
      <c r="K2706" s="17">
        <v>36</v>
      </c>
      <c r="L2706" s="17">
        <v>32</v>
      </c>
      <c r="M2706" s="17">
        <v>17</v>
      </c>
      <c r="N2706">
        <f t="shared" si="130"/>
        <v>1815.8405537749004</v>
      </c>
      <c r="O2706" s="17">
        <v>10</v>
      </c>
      <c r="P2706" t="s">
        <v>29</v>
      </c>
      <c r="Q2706" t="s">
        <v>30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f t="shared" si="131"/>
        <v>0</v>
      </c>
      <c r="Y2706">
        <f t="shared" si="132"/>
        <v>1815.8405537749004</v>
      </c>
    </row>
    <row r="2707" spans="1:25">
      <c r="A2707">
        <v>2021</v>
      </c>
      <c r="B2707" t="s">
        <v>25</v>
      </c>
      <c r="C2707">
        <v>25</v>
      </c>
      <c r="D2707" t="s">
        <v>70</v>
      </c>
      <c r="E2707">
        <v>41</v>
      </c>
      <c r="F2707">
        <v>2</v>
      </c>
      <c r="G2707" t="s">
        <v>89</v>
      </c>
      <c r="H2707" t="s">
        <v>40</v>
      </c>
      <c r="I2707" t="str">
        <f>VLOOKUP(H2707,[2]CODE_SHEET!$A$2:$G$152,3,FALSE)</f>
        <v>Siderastrea</v>
      </c>
      <c r="J2707" t="str">
        <f>VLOOKUP(H2707,[2]CODE_SHEET!$A$2:$G$152,4,FALSE)</f>
        <v>siderea</v>
      </c>
      <c r="K2707" s="17">
        <v>40</v>
      </c>
      <c r="L2707" s="17">
        <v>30</v>
      </c>
      <c r="M2707" s="17">
        <v>6</v>
      </c>
      <c r="N2707">
        <f t="shared" si="130"/>
        <v>659.73445725385648</v>
      </c>
      <c r="O2707" s="17">
        <v>10</v>
      </c>
      <c r="P2707" t="s">
        <v>29</v>
      </c>
      <c r="Q2707" t="s">
        <v>30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15</v>
      </c>
      <c r="X2707">
        <f t="shared" si="131"/>
        <v>98.960168588078474</v>
      </c>
      <c r="Y2707">
        <f t="shared" si="132"/>
        <v>560.77428866577804</v>
      </c>
    </row>
    <row r="2708" spans="1:25">
      <c r="A2708">
        <v>2021</v>
      </c>
      <c r="B2708" t="s">
        <v>25</v>
      </c>
      <c r="C2708">
        <v>25</v>
      </c>
      <c r="D2708" t="s">
        <v>70</v>
      </c>
      <c r="E2708">
        <v>41</v>
      </c>
      <c r="F2708">
        <v>2</v>
      </c>
      <c r="G2708" t="s">
        <v>89</v>
      </c>
      <c r="H2708" t="s">
        <v>40</v>
      </c>
      <c r="I2708" t="str">
        <f>VLOOKUP(H2708,[2]CODE_SHEET!$A$2:$G$152,3,FALSE)</f>
        <v>Siderastrea</v>
      </c>
      <c r="J2708" t="str">
        <f>VLOOKUP(H2708,[2]CODE_SHEET!$A$2:$G$152,4,FALSE)</f>
        <v>siderea</v>
      </c>
      <c r="K2708" s="17">
        <v>11</v>
      </c>
      <c r="L2708" s="17">
        <v>9</v>
      </c>
      <c r="M2708" s="17">
        <v>2</v>
      </c>
      <c r="N2708">
        <f t="shared" si="130"/>
        <v>62.831853071795862</v>
      </c>
      <c r="O2708" s="17">
        <v>10</v>
      </c>
      <c r="P2708" t="s">
        <v>29</v>
      </c>
      <c r="Q2708" t="s">
        <v>30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f t="shared" si="131"/>
        <v>0</v>
      </c>
      <c r="Y2708">
        <f t="shared" si="132"/>
        <v>62.831853071795862</v>
      </c>
    </row>
    <row r="2709" spans="1:25">
      <c r="A2709">
        <v>2021</v>
      </c>
      <c r="B2709" t="s">
        <v>25</v>
      </c>
      <c r="C2709">
        <v>25</v>
      </c>
      <c r="D2709" t="s">
        <v>70</v>
      </c>
      <c r="E2709">
        <v>41</v>
      </c>
      <c r="F2709">
        <v>2</v>
      </c>
      <c r="G2709" t="s">
        <v>89</v>
      </c>
      <c r="H2709" t="s">
        <v>40</v>
      </c>
      <c r="I2709" t="str">
        <f>VLOOKUP(H2709,[2]CODE_SHEET!$A$2:$G$152,3,FALSE)</f>
        <v>Siderastrea</v>
      </c>
      <c r="J2709" t="str">
        <f>VLOOKUP(H2709,[2]CODE_SHEET!$A$2:$G$152,4,FALSE)</f>
        <v>siderea</v>
      </c>
      <c r="K2709" s="17">
        <v>8</v>
      </c>
      <c r="L2709" s="17">
        <v>6</v>
      </c>
      <c r="M2709" s="17">
        <v>2</v>
      </c>
      <c r="N2709">
        <f t="shared" si="130"/>
        <v>43.982297150257104</v>
      </c>
      <c r="O2709" s="17">
        <v>10</v>
      </c>
      <c r="P2709" t="s">
        <v>29</v>
      </c>
      <c r="Q2709" t="s">
        <v>30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f t="shared" si="131"/>
        <v>0</v>
      </c>
      <c r="Y2709">
        <f t="shared" si="132"/>
        <v>43.982297150257104</v>
      </c>
    </row>
    <row r="2710" spans="1:25">
      <c r="A2710">
        <v>2021</v>
      </c>
      <c r="B2710" t="s">
        <v>25</v>
      </c>
      <c r="C2710">
        <v>25</v>
      </c>
      <c r="D2710" t="s">
        <v>70</v>
      </c>
      <c r="E2710">
        <v>41</v>
      </c>
      <c r="F2710">
        <v>2</v>
      </c>
      <c r="G2710" t="s">
        <v>89</v>
      </c>
      <c r="H2710" t="s">
        <v>34</v>
      </c>
      <c r="I2710" t="str">
        <f>VLOOKUP(H2710,[2]CODE_SHEET!$A$2:$G$152,3,FALSE)</f>
        <v>Porites</v>
      </c>
      <c r="J2710" t="str">
        <f>VLOOKUP(H2710,[2]CODE_SHEET!$A$2:$G$152,4,FALSE)</f>
        <v>astreoides</v>
      </c>
      <c r="K2710" s="17">
        <v>14</v>
      </c>
      <c r="L2710" s="17">
        <v>10</v>
      </c>
      <c r="M2710" s="17">
        <v>2</v>
      </c>
      <c r="N2710">
        <f t="shared" si="130"/>
        <v>75.398223686155035</v>
      </c>
      <c r="O2710" s="17">
        <v>10</v>
      </c>
      <c r="P2710" t="s">
        <v>29</v>
      </c>
      <c r="Q2710" t="s">
        <v>30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f t="shared" si="131"/>
        <v>0</v>
      </c>
      <c r="Y2710">
        <f t="shared" si="132"/>
        <v>75.398223686155035</v>
      </c>
    </row>
    <row r="2711" spans="1:25">
      <c r="A2711">
        <v>2021</v>
      </c>
      <c r="B2711" t="s">
        <v>25</v>
      </c>
      <c r="C2711">
        <v>25</v>
      </c>
      <c r="D2711" t="s">
        <v>70</v>
      </c>
      <c r="E2711">
        <v>41</v>
      </c>
      <c r="F2711">
        <v>2</v>
      </c>
      <c r="G2711" t="s">
        <v>89</v>
      </c>
      <c r="H2711" t="s">
        <v>34</v>
      </c>
      <c r="I2711" t="str">
        <f>VLOOKUP(H2711,[2]CODE_SHEET!$A$2:$G$152,3,FALSE)</f>
        <v>Porites</v>
      </c>
      <c r="J2711" t="str">
        <f>VLOOKUP(H2711,[2]CODE_SHEET!$A$2:$G$152,4,FALSE)</f>
        <v>astreoides</v>
      </c>
      <c r="K2711" s="17">
        <v>19</v>
      </c>
      <c r="L2711" s="17">
        <v>13</v>
      </c>
      <c r="M2711" s="17">
        <v>3</v>
      </c>
      <c r="N2711">
        <f t="shared" si="130"/>
        <v>150.79644737231007</v>
      </c>
      <c r="O2711" s="17">
        <v>10</v>
      </c>
      <c r="P2711" t="s">
        <v>29</v>
      </c>
      <c r="Q2711" t="s">
        <v>30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f t="shared" si="131"/>
        <v>0</v>
      </c>
      <c r="Y2711">
        <f t="shared" si="132"/>
        <v>150.79644737231007</v>
      </c>
    </row>
    <row r="2712" spans="1:25">
      <c r="A2712">
        <v>2021</v>
      </c>
      <c r="B2712" t="s">
        <v>25</v>
      </c>
      <c r="C2712">
        <v>25</v>
      </c>
      <c r="D2712" t="s">
        <v>70</v>
      </c>
      <c r="E2712">
        <v>41</v>
      </c>
      <c r="F2712">
        <v>2</v>
      </c>
      <c r="G2712" t="s">
        <v>89</v>
      </c>
      <c r="H2712" t="s">
        <v>34</v>
      </c>
      <c r="I2712" t="str">
        <f>VLOOKUP(H2712,[2]CODE_SHEET!$A$2:$G$152,3,FALSE)</f>
        <v>Porites</v>
      </c>
      <c r="J2712" t="str">
        <f>VLOOKUP(H2712,[2]CODE_SHEET!$A$2:$G$152,4,FALSE)</f>
        <v>astreoides</v>
      </c>
      <c r="K2712" s="17">
        <v>14</v>
      </c>
      <c r="L2712" s="17">
        <v>11</v>
      </c>
      <c r="M2712" s="17">
        <v>9</v>
      </c>
      <c r="N2712">
        <f t="shared" si="130"/>
        <v>353.42917352885172</v>
      </c>
      <c r="O2712" s="17">
        <v>10</v>
      </c>
      <c r="P2712" t="s">
        <v>29</v>
      </c>
      <c r="Q2712" t="s">
        <v>30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f t="shared" si="131"/>
        <v>0</v>
      </c>
      <c r="Y2712">
        <f t="shared" si="132"/>
        <v>353.42917352885172</v>
      </c>
    </row>
    <row r="2713" spans="1:25">
      <c r="A2713">
        <v>2021</v>
      </c>
      <c r="B2713" t="s">
        <v>25</v>
      </c>
      <c r="C2713">
        <v>25</v>
      </c>
      <c r="D2713" t="s">
        <v>70</v>
      </c>
      <c r="E2713">
        <v>41</v>
      </c>
      <c r="F2713">
        <v>2</v>
      </c>
      <c r="G2713" t="s">
        <v>89</v>
      </c>
      <c r="H2713" t="s">
        <v>31</v>
      </c>
      <c r="I2713" t="str">
        <f>VLOOKUP(H2713,[2]CODE_SHEET!$A$2:$G$152,3,FALSE)</f>
        <v>Agaricia</v>
      </c>
      <c r="J2713" t="str">
        <f>VLOOKUP(H2713,[2]CODE_SHEET!$A$2:$G$152,4,FALSE)</f>
        <v>agaricites</v>
      </c>
      <c r="K2713" s="17">
        <v>13</v>
      </c>
      <c r="L2713" s="17">
        <v>9</v>
      </c>
      <c r="M2713" s="17">
        <v>4</v>
      </c>
      <c r="N2713">
        <f t="shared" si="130"/>
        <v>138.23007675795091</v>
      </c>
      <c r="O2713" s="17">
        <v>10</v>
      </c>
      <c r="P2713" t="s">
        <v>29</v>
      </c>
      <c r="Q2713" t="s">
        <v>30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f t="shared" si="131"/>
        <v>0</v>
      </c>
      <c r="Y2713">
        <f t="shared" si="132"/>
        <v>138.23007675795091</v>
      </c>
    </row>
    <row r="2714" spans="1:25">
      <c r="A2714">
        <v>2021</v>
      </c>
      <c r="B2714" t="s">
        <v>25</v>
      </c>
      <c r="C2714">
        <v>25</v>
      </c>
      <c r="D2714" t="s">
        <v>70</v>
      </c>
      <c r="E2714">
        <v>41</v>
      </c>
      <c r="F2714">
        <v>2</v>
      </c>
      <c r="G2714" t="s">
        <v>89</v>
      </c>
      <c r="H2714" t="s">
        <v>40</v>
      </c>
      <c r="I2714" t="str">
        <f>VLOOKUP(H2714,[2]CODE_SHEET!$A$2:$G$152,3,FALSE)</f>
        <v>Siderastrea</v>
      </c>
      <c r="J2714" t="str">
        <f>VLOOKUP(H2714,[2]CODE_SHEET!$A$2:$G$152,4,FALSE)</f>
        <v>siderea</v>
      </c>
      <c r="K2714" s="17">
        <v>7</v>
      </c>
      <c r="L2714" s="17">
        <v>4</v>
      </c>
      <c r="M2714" s="17">
        <v>1</v>
      </c>
      <c r="N2714">
        <f t="shared" si="130"/>
        <v>17.27875959474386</v>
      </c>
      <c r="O2714" s="17">
        <v>10</v>
      </c>
      <c r="P2714" t="s">
        <v>29</v>
      </c>
      <c r="Q2714" t="s">
        <v>30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f t="shared" si="131"/>
        <v>0</v>
      </c>
      <c r="Y2714">
        <f t="shared" si="132"/>
        <v>17.27875959474386</v>
      </c>
    </row>
    <row r="2715" spans="1:25">
      <c r="A2715">
        <v>2021</v>
      </c>
      <c r="B2715" t="s">
        <v>25</v>
      </c>
      <c r="C2715">
        <v>25</v>
      </c>
      <c r="D2715" t="s">
        <v>70</v>
      </c>
      <c r="E2715">
        <v>41</v>
      </c>
      <c r="F2715">
        <v>2</v>
      </c>
      <c r="G2715" t="s">
        <v>89</v>
      </c>
      <c r="H2715" t="s">
        <v>31</v>
      </c>
      <c r="I2715" t="str">
        <f>VLOOKUP(H2715,[2]CODE_SHEET!$A$2:$G$152,3,FALSE)</f>
        <v>Agaricia</v>
      </c>
      <c r="J2715" t="str">
        <f>VLOOKUP(H2715,[2]CODE_SHEET!$A$2:$G$152,4,FALSE)</f>
        <v>agaricites</v>
      </c>
      <c r="K2715" s="17">
        <v>8</v>
      </c>
      <c r="L2715" s="17">
        <v>10</v>
      </c>
      <c r="M2715" s="17">
        <v>3</v>
      </c>
      <c r="N2715">
        <f t="shared" si="130"/>
        <v>84.823001646924411</v>
      </c>
      <c r="O2715" s="17">
        <v>10</v>
      </c>
      <c r="P2715" t="s">
        <v>29</v>
      </c>
      <c r="Q2715" t="s">
        <v>30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f t="shared" si="131"/>
        <v>0</v>
      </c>
      <c r="Y2715">
        <f t="shared" si="132"/>
        <v>84.823001646924411</v>
      </c>
    </row>
    <row r="2716" spans="1:25">
      <c r="A2716">
        <v>2021</v>
      </c>
      <c r="B2716" t="s">
        <v>25</v>
      </c>
      <c r="C2716">
        <v>25</v>
      </c>
      <c r="D2716" t="s">
        <v>70</v>
      </c>
      <c r="E2716">
        <v>41</v>
      </c>
      <c r="F2716">
        <v>2</v>
      </c>
      <c r="G2716" t="s">
        <v>89</v>
      </c>
      <c r="H2716" t="s">
        <v>34</v>
      </c>
      <c r="I2716" t="str">
        <f>VLOOKUP(H2716,[2]CODE_SHEET!$A$2:$G$152,3,FALSE)</f>
        <v>Porites</v>
      </c>
      <c r="J2716" t="str">
        <f>VLOOKUP(H2716,[2]CODE_SHEET!$A$2:$G$152,4,FALSE)</f>
        <v>astreoides</v>
      </c>
      <c r="K2716" s="17">
        <v>17</v>
      </c>
      <c r="L2716" s="17">
        <v>11</v>
      </c>
      <c r="M2716" s="17">
        <v>8</v>
      </c>
      <c r="N2716">
        <f t="shared" si="130"/>
        <v>351.85837720205683</v>
      </c>
      <c r="O2716" s="17">
        <v>10</v>
      </c>
      <c r="P2716" t="s">
        <v>29</v>
      </c>
      <c r="Q2716" t="s">
        <v>30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f t="shared" si="131"/>
        <v>0</v>
      </c>
      <c r="Y2716">
        <f t="shared" si="132"/>
        <v>351.85837720205683</v>
      </c>
    </row>
    <row r="2717" spans="1:25">
      <c r="A2717">
        <v>2021</v>
      </c>
      <c r="B2717" t="s">
        <v>25</v>
      </c>
      <c r="C2717">
        <v>25</v>
      </c>
      <c r="D2717" t="s">
        <v>70</v>
      </c>
      <c r="E2717">
        <v>41</v>
      </c>
      <c r="F2717">
        <v>2</v>
      </c>
      <c r="G2717" t="s">
        <v>89</v>
      </c>
      <c r="H2717" t="s">
        <v>31</v>
      </c>
      <c r="I2717" t="str">
        <f>VLOOKUP(H2717,[2]CODE_SHEET!$A$2:$G$152,3,FALSE)</f>
        <v>Agaricia</v>
      </c>
      <c r="J2717" t="str">
        <f>VLOOKUP(H2717,[2]CODE_SHEET!$A$2:$G$152,4,FALSE)</f>
        <v>agaricites</v>
      </c>
      <c r="K2717" s="17">
        <v>12</v>
      </c>
      <c r="L2717" s="17">
        <v>11</v>
      </c>
      <c r="M2717" s="17">
        <v>9</v>
      </c>
      <c r="N2717">
        <f t="shared" si="130"/>
        <v>325.15483964654356</v>
      </c>
      <c r="O2717" s="17">
        <v>10</v>
      </c>
      <c r="P2717" t="s">
        <v>29</v>
      </c>
      <c r="Q2717" t="s">
        <v>30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f t="shared" si="131"/>
        <v>0</v>
      </c>
      <c r="Y2717">
        <f t="shared" si="132"/>
        <v>325.15483964654356</v>
      </c>
    </row>
    <row r="2718" spans="1:25">
      <c r="A2718">
        <v>2021</v>
      </c>
      <c r="B2718" t="s">
        <v>25</v>
      </c>
      <c r="C2718">
        <v>25</v>
      </c>
      <c r="D2718" t="s">
        <v>70</v>
      </c>
      <c r="E2718">
        <v>41</v>
      </c>
      <c r="F2718">
        <v>2</v>
      </c>
      <c r="G2718" t="s">
        <v>89</v>
      </c>
      <c r="H2718" t="s">
        <v>34</v>
      </c>
      <c r="I2718" t="str">
        <f>VLOOKUP(H2718,[2]CODE_SHEET!$A$2:$G$152,3,FALSE)</f>
        <v>Porites</v>
      </c>
      <c r="J2718" t="str">
        <f>VLOOKUP(H2718,[2]CODE_SHEET!$A$2:$G$152,4,FALSE)</f>
        <v>astreoides</v>
      </c>
      <c r="K2718" s="17">
        <v>13</v>
      </c>
      <c r="L2718" s="17">
        <v>9</v>
      </c>
      <c r="M2718" s="17">
        <v>4</v>
      </c>
      <c r="N2718">
        <f t="shared" si="130"/>
        <v>138.23007675795091</v>
      </c>
      <c r="O2718" s="17">
        <v>10</v>
      </c>
      <c r="P2718" t="s">
        <v>29</v>
      </c>
      <c r="Q2718" t="s">
        <v>30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f t="shared" si="131"/>
        <v>0</v>
      </c>
      <c r="Y2718">
        <f t="shared" si="132"/>
        <v>138.23007675795091</v>
      </c>
    </row>
    <row r="2719" spans="1:25">
      <c r="A2719">
        <v>2021</v>
      </c>
      <c r="B2719" t="s">
        <v>25</v>
      </c>
      <c r="C2719">
        <v>25</v>
      </c>
      <c r="D2719" t="s">
        <v>70</v>
      </c>
      <c r="E2719">
        <v>41</v>
      </c>
      <c r="F2719">
        <v>2</v>
      </c>
      <c r="G2719" t="s">
        <v>89</v>
      </c>
      <c r="H2719" t="s">
        <v>39</v>
      </c>
      <c r="I2719" t="str">
        <f>VLOOKUP(H2719,[2]CODE_SHEET!$A$2:$G$152,3,FALSE)</f>
        <v>Pseudodiploria</v>
      </c>
      <c r="J2719" t="str">
        <f>VLOOKUP(H2719,[2]CODE_SHEET!$A$2:$G$152,4,FALSE)</f>
        <v>strigosa</v>
      </c>
      <c r="K2719" s="17">
        <v>9</v>
      </c>
      <c r="L2719" s="17">
        <v>8</v>
      </c>
      <c r="M2719" s="17">
        <v>2</v>
      </c>
      <c r="N2719">
        <f t="shared" si="130"/>
        <v>53.407075111026487</v>
      </c>
      <c r="O2719" s="17">
        <v>10</v>
      </c>
      <c r="P2719" t="s">
        <v>29</v>
      </c>
      <c r="Q2719" t="s">
        <v>30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f t="shared" si="131"/>
        <v>0</v>
      </c>
      <c r="Y2719">
        <f t="shared" si="132"/>
        <v>53.407075111026487</v>
      </c>
    </row>
    <row r="2720" spans="1:25">
      <c r="A2720">
        <v>2021</v>
      </c>
      <c r="B2720" t="s">
        <v>25</v>
      </c>
      <c r="C2720">
        <v>25</v>
      </c>
      <c r="D2720" t="s">
        <v>70</v>
      </c>
      <c r="E2720">
        <v>41</v>
      </c>
      <c r="F2720">
        <v>2</v>
      </c>
      <c r="G2720" t="s">
        <v>89</v>
      </c>
      <c r="H2720" t="s">
        <v>34</v>
      </c>
      <c r="I2720" t="str">
        <f>VLOOKUP(H2720,[2]CODE_SHEET!$A$2:$G$152,3,FALSE)</f>
        <v>Porites</v>
      </c>
      <c r="J2720" t="str">
        <f>VLOOKUP(H2720,[2]CODE_SHEET!$A$2:$G$152,4,FALSE)</f>
        <v>astreoides</v>
      </c>
      <c r="K2720" s="17">
        <v>8</v>
      </c>
      <c r="L2720" s="17">
        <v>9</v>
      </c>
      <c r="M2720" s="17">
        <v>4</v>
      </c>
      <c r="N2720">
        <f t="shared" si="130"/>
        <v>106.81415022205297</v>
      </c>
      <c r="O2720" s="17">
        <v>10</v>
      </c>
      <c r="P2720" t="s">
        <v>29</v>
      </c>
      <c r="Q2720" t="s">
        <v>30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f t="shared" si="131"/>
        <v>0</v>
      </c>
      <c r="Y2720">
        <f t="shared" si="132"/>
        <v>106.81415022205297</v>
      </c>
    </row>
    <row r="2721" spans="1:25">
      <c r="A2721">
        <v>2021</v>
      </c>
      <c r="B2721" t="s">
        <v>25</v>
      </c>
      <c r="C2721">
        <v>25</v>
      </c>
      <c r="D2721" t="s">
        <v>70</v>
      </c>
      <c r="E2721">
        <v>41</v>
      </c>
      <c r="F2721">
        <v>2</v>
      </c>
      <c r="G2721" t="s">
        <v>89</v>
      </c>
      <c r="H2721" t="s">
        <v>41</v>
      </c>
      <c r="I2721" t="str">
        <f>VLOOKUP(H2721,[2]CODE_SHEET!$A$2:$G$152,3,FALSE)</f>
        <v>Millepora</v>
      </c>
      <c r="J2721" t="str">
        <f>VLOOKUP(H2721,[2]CODE_SHEET!$A$2:$G$152,4,FALSE)</f>
        <v>alcicornis</v>
      </c>
      <c r="K2721" s="17">
        <v>7</v>
      </c>
      <c r="L2721" s="17">
        <v>1</v>
      </c>
      <c r="M2721" s="17">
        <v>28</v>
      </c>
      <c r="N2721">
        <f t="shared" si="130"/>
        <v>351.85837720205683</v>
      </c>
      <c r="O2721" s="17">
        <v>10</v>
      </c>
      <c r="P2721" t="s">
        <v>29</v>
      </c>
      <c r="Q2721" t="s">
        <v>30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f t="shared" si="131"/>
        <v>0</v>
      </c>
      <c r="Y2721">
        <f t="shared" si="132"/>
        <v>351.85837720205683</v>
      </c>
    </row>
    <row r="2722" spans="1:25">
      <c r="A2722">
        <v>2021</v>
      </c>
      <c r="B2722" t="s">
        <v>25</v>
      </c>
      <c r="C2722">
        <v>25</v>
      </c>
      <c r="D2722" t="s">
        <v>70</v>
      </c>
      <c r="E2722">
        <v>41</v>
      </c>
      <c r="F2722">
        <v>2</v>
      </c>
      <c r="G2722" t="s">
        <v>89</v>
      </c>
      <c r="H2722" t="s">
        <v>31</v>
      </c>
      <c r="I2722" t="str">
        <f>VLOOKUP(H2722,[2]CODE_SHEET!$A$2:$G$152,3,FALSE)</f>
        <v>Agaricia</v>
      </c>
      <c r="J2722" t="str">
        <f>VLOOKUP(H2722,[2]CODE_SHEET!$A$2:$G$152,4,FALSE)</f>
        <v>agaricites</v>
      </c>
      <c r="K2722" s="17">
        <v>10</v>
      </c>
      <c r="L2722" s="17">
        <v>6</v>
      </c>
      <c r="M2722" s="17">
        <v>6</v>
      </c>
      <c r="N2722">
        <f t="shared" si="130"/>
        <v>150.79644737231007</v>
      </c>
      <c r="O2722" s="17">
        <v>10</v>
      </c>
      <c r="P2722" t="s">
        <v>29</v>
      </c>
      <c r="Q2722" t="s">
        <v>30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f t="shared" si="131"/>
        <v>0</v>
      </c>
      <c r="Y2722">
        <f t="shared" si="132"/>
        <v>150.79644737231007</v>
      </c>
    </row>
    <row r="2723" spans="1:25">
      <c r="A2723">
        <v>2021</v>
      </c>
      <c r="B2723" t="s">
        <v>25</v>
      </c>
      <c r="C2723">
        <v>25</v>
      </c>
      <c r="D2723" t="s">
        <v>70</v>
      </c>
      <c r="E2723">
        <v>41</v>
      </c>
      <c r="F2723">
        <v>2</v>
      </c>
      <c r="G2723" t="s">
        <v>89</v>
      </c>
      <c r="H2723" t="s">
        <v>34</v>
      </c>
      <c r="I2723" t="str">
        <f>VLOOKUP(H2723,[2]CODE_SHEET!$A$2:$G$152,3,FALSE)</f>
        <v>Porites</v>
      </c>
      <c r="J2723" t="str">
        <f>VLOOKUP(H2723,[2]CODE_SHEET!$A$2:$G$152,4,FALSE)</f>
        <v>astreoides</v>
      </c>
      <c r="K2723" s="17">
        <v>7</v>
      </c>
      <c r="L2723" s="17">
        <v>6</v>
      </c>
      <c r="M2723" s="17">
        <v>3</v>
      </c>
      <c r="N2723">
        <f t="shared" si="130"/>
        <v>61.261056745000971</v>
      </c>
      <c r="O2723" s="17">
        <v>10</v>
      </c>
      <c r="P2723" t="s">
        <v>29</v>
      </c>
      <c r="Q2723" t="s">
        <v>30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f t="shared" si="131"/>
        <v>0</v>
      </c>
      <c r="Y2723">
        <f t="shared" si="132"/>
        <v>61.261056745000971</v>
      </c>
    </row>
    <row r="2724" spans="1:25">
      <c r="A2724">
        <v>2021</v>
      </c>
      <c r="B2724" t="s">
        <v>25</v>
      </c>
      <c r="C2724">
        <v>25</v>
      </c>
      <c r="D2724" t="s">
        <v>70</v>
      </c>
      <c r="E2724">
        <v>41</v>
      </c>
      <c r="F2724">
        <v>2</v>
      </c>
      <c r="G2724" t="s">
        <v>89</v>
      </c>
      <c r="H2724" t="s">
        <v>41</v>
      </c>
      <c r="I2724" t="str">
        <f>VLOOKUP(H2724,[2]CODE_SHEET!$A$2:$G$152,3,FALSE)</f>
        <v>Millepora</v>
      </c>
      <c r="J2724" t="str">
        <f>VLOOKUP(H2724,[2]CODE_SHEET!$A$2:$G$152,4,FALSE)</f>
        <v>alcicornis</v>
      </c>
      <c r="K2724" s="17">
        <v>5</v>
      </c>
      <c r="L2724" s="17">
        <v>1</v>
      </c>
      <c r="M2724" s="17">
        <v>8</v>
      </c>
      <c r="N2724">
        <f t="shared" si="130"/>
        <v>75.398223686155035</v>
      </c>
      <c r="O2724" s="17">
        <v>10</v>
      </c>
      <c r="P2724" t="s">
        <v>29</v>
      </c>
      <c r="Q2724" t="s">
        <v>30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f t="shared" si="131"/>
        <v>0</v>
      </c>
      <c r="Y2724">
        <f t="shared" si="132"/>
        <v>75.398223686155035</v>
      </c>
    </row>
    <row r="2725" spans="1:25">
      <c r="A2725">
        <v>2021</v>
      </c>
      <c r="B2725" t="s">
        <v>25</v>
      </c>
      <c r="C2725">
        <v>25</v>
      </c>
      <c r="D2725" t="s">
        <v>70</v>
      </c>
      <c r="E2725">
        <v>41</v>
      </c>
      <c r="F2725">
        <v>2</v>
      </c>
      <c r="G2725" t="s">
        <v>89</v>
      </c>
      <c r="H2725" t="s">
        <v>34</v>
      </c>
      <c r="I2725" t="str">
        <f>VLOOKUP(H2725,[2]CODE_SHEET!$A$2:$G$152,3,FALSE)</f>
        <v>Porites</v>
      </c>
      <c r="J2725" t="str">
        <f>VLOOKUP(H2725,[2]CODE_SHEET!$A$2:$G$152,4,FALSE)</f>
        <v>astreoides</v>
      </c>
      <c r="K2725" s="17">
        <v>8</v>
      </c>
      <c r="L2725" s="17">
        <v>5</v>
      </c>
      <c r="M2725" s="17">
        <v>2</v>
      </c>
      <c r="N2725">
        <f t="shared" si="130"/>
        <v>40.840704496667314</v>
      </c>
      <c r="O2725" s="17">
        <v>10</v>
      </c>
      <c r="P2725" t="s">
        <v>29</v>
      </c>
      <c r="Q2725" t="s">
        <v>30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f t="shared" si="131"/>
        <v>0</v>
      </c>
      <c r="Y2725">
        <f t="shared" si="132"/>
        <v>40.840704496667314</v>
      </c>
    </row>
    <row r="2726" spans="1:25">
      <c r="A2726">
        <v>2021</v>
      </c>
      <c r="B2726" t="s">
        <v>25</v>
      </c>
      <c r="C2726">
        <v>25</v>
      </c>
      <c r="D2726" t="s">
        <v>70</v>
      </c>
      <c r="E2726">
        <v>41</v>
      </c>
      <c r="F2726">
        <v>2</v>
      </c>
      <c r="G2726" t="s">
        <v>89</v>
      </c>
      <c r="H2726" t="s">
        <v>31</v>
      </c>
      <c r="I2726" t="str">
        <f>VLOOKUP(H2726,[2]CODE_SHEET!$A$2:$G$152,3,FALSE)</f>
        <v>Agaricia</v>
      </c>
      <c r="J2726" t="str">
        <f>VLOOKUP(H2726,[2]CODE_SHEET!$A$2:$G$152,4,FALSE)</f>
        <v>agaricites</v>
      </c>
      <c r="K2726" s="17">
        <v>11</v>
      </c>
      <c r="L2726" s="17">
        <v>7</v>
      </c>
      <c r="M2726" s="17">
        <v>1</v>
      </c>
      <c r="N2726">
        <f t="shared" si="130"/>
        <v>28.274333882308134</v>
      </c>
      <c r="O2726" s="17">
        <v>10</v>
      </c>
      <c r="P2726" t="s">
        <v>29</v>
      </c>
      <c r="Q2726" t="s">
        <v>30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f t="shared" si="131"/>
        <v>0</v>
      </c>
      <c r="Y2726">
        <f t="shared" si="132"/>
        <v>28.274333882308134</v>
      </c>
    </row>
    <row r="2727" spans="1:25">
      <c r="A2727">
        <v>2021</v>
      </c>
      <c r="B2727" t="s">
        <v>25</v>
      </c>
      <c r="C2727">
        <v>25</v>
      </c>
      <c r="D2727" t="s">
        <v>70</v>
      </c>
      <c r="E2727">
        <v>41</v>
      </c>
      <c r="F2727">
        <v>2</v>
      </c>
      <c r="G2727" t="s">
        <v>89</v>
      </c>
      <c r="H2727" t="s">
        <v>38</v>
      </c>
      <c r="I2727" t="str">
        <f>VLOOKUP(H2727,[2]CODE_SHEET!$A$2:$G$152,3,FALSE)</f>
        <v>Orbicella</v>
      </c>
      <c r="J2727" t="str">
        <f>VLOOKUP(H2727,[2]CODE_SHEET!$A$2:$G$152,4,FALSE)</f>
        <v>faveolata</v>
      </c>
      <c r="K2727" s="17">
        <v>22</v>
      </c>
      <c r="L2727" s="17">
        <v>17</v>
      </c>
      <c r="M2727" s="17">
        <v>11</v>
      </c>
      <c r="N2727">
        <f t="shared" si="130"/>
        <v>673.87162419501055</v>
      </c>
      <c r="O2727" s="17">
        <v>10</v>
      </c>
      <c r="P2727" t="s">
        <v>29</v>
      </c>
      <c r="Q2727" t="s">
        <v>30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f t="shared" si="131"/>
        <v>0</v>
      </c>
      <c r="Y2727">
        <f t="shared" si="132"/>
        <v>673.87162419501055</v>
      </c>
    </row>
    <row r="2728" spans="1:25">
      <c r="A2728">
        <v>2021</v>
      </c>
      <c r="B2728" t="s">
        <v>25</v>
      </c>
      <c r="C2728">
        <v>25</v>
      </c>
      <c r="D2728" t="s">
        <v>70</v>
      </c>
      <c r="E2728">
        <v>41</v>
      </c>
      <c r="F2728">
        <v>2</v>
      </c>
      <c r="G2728" t="s">
        <v>89</v>
      </c>
      <c r="H2728" t="s">
        <v>40</v>
      </c>
      <c r="I2728" t="str">
        <f>VLOOKUP(H2728,[2]CODE_SHEET!$A$2:$G$152,3,FALSE)</f>
        <v>Siderastrea</v>
      </c>
      <c r="J2728" t="str">
        <f>VLOOKUP(H2728,[2]CODE_SHEET!$A$2:$G$152,4,FALSE)</f>
        <v>siderea</v>
      </c>
      <c r="K2728" s="17">
        <v>30</v>
      </c>
      <c r="L2728" s="17">
        <v>13</v>
      </c>
      <c r="M2728" s="17">
        <v>5</v>
      </c>
      <c r="N2728">
        <f t="shared" si="130"/>
        <v>337.72121026090275</v>
      </c>
      <c r="O2728" s="17">
        <v>10</v>
      </c>
      <c r="P2728" t="s">
        <v>29</v>
      </c>
      <c r="Q2728" t="s">
        <v>30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f t="shared" si="131"/>
        <v>0</v>
      </c>
      <c r="Y2728">
        <f t="shared" si="132"/>
        <v>337.72121026090275</v>
      </c>
    </row>
    <row r="2729" spans="1:25">
      <c r="A2729">
        <v>2021</v>
      </c>
      <c r="B2729" t="s">
        <v>25</v>
      </c>
      <c r="C2729">
        <v>25</v>
      </c>
      <c r="D2729" t="s">
        <v>70</v>
      </c>
      <c r="E2729">
        <v>41</v>
      </c>
      <c r="F2729">
        <v>2</v>
      </c>
      <c r="G2729" t="s">
        <v>89</v>
      </c>
      <c r="H2729" t="s">
        <v>59</v>
      </c>
      <c r="I2729" t="str">
        <f>VLOOKUP(H2729,[2]CODE_SHEET!$A$2:$G$152,3,FALSE)</f>
        <v xml:space="preserve">Stephanocoenia </v>
      </c>
      <c r="J2729" t="str">
        <f>VLOOKUP(H2729,[2]CODE_SHEET!$A$2:$G$152,4,FALSE)</f>
        <v>intersepta</v>
      </c>
      <c r="K2729" s="17">
        <v>8</v>
      </c>
      <c r="L2729" s="17">
        <v>9</v>
      </c>
      <c r="M2729" s="17">
        <v>3</v>
      </c>
      <c r="N2729">
        <f t="shared" si="130"/>
        <v>80.110612666539723</v>
      </c>
      <c r="O2729" s="17">
        <v>10</v>
      </c>
      <c r="P2729" t="s">
        <v>29</v>
      </c>
      <c r="Q2729" t="s">
        <v>30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f t="shared" si="131"/>
        <v>0</v>
      </c>
      <c r="Y2729">
        <f t="shared" si="132"/>
        <v>80.110612666539723</v>
      </c>
    </row>
    <row r="2730" spans="1:25">
      <c r="A2730">
        <v>2021</v>
      </c>
      <c r="B2730" t="s">
        <v>25</v>
      </c>
      <c r="C2730">
        <v>25</v>
      </c>
      <c r="D2730" t="s">
        <v>70</v>
      </c>
      <c r="E2730">
        <v>41</v>
      </c>
      <c r="F2730">
        <v>2</v>
      </c>
      <c r="G2730" t="s">
        <v>89</v>
      </c>
      <c r="H2730" t="s">
        <v>41</v>
      </c>
      <c r="I2730" t="str">
        <f>VLOOKUP(H2730,[2]CODE_SHEET!$A$2:$G$152,3,FALSE)</f>
        <v>Millepora</v>
      </c>
      <c r="J2730" t="str">
        <f>VLOOKUP(H2730,[2]CODE_SHEET!$A$2:$G$152,4,FALSE)</f>
        <v>alcicornis</v>
      </c>
      <c r="K2730" s="17">
        <v>14</v>
      </c>
      <c r="L2730" s="17">
        <v>1</v>
      </c>
      <c r="M2730" s="17">
        <v>3</v>
      </c>
      <c r="N2730">
        <f t="shared" si="130"/>
        <v>70.685834705770347</v>
      </c>
      <c r="O2730" s="17">
        <v>10</v>
      </c>
      <c r="P2730" t="s">
        <v>29</v>
      </c>
      <c r="Q2730" t="s">
        <v>30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f t="shared" si="131"/>
        <v>0</v>
      </c>
      <c r="Y2730">
        <f t="shared" si="132"/>
        <v>70.685834705770347</v>
      </c>
    </row>
    <row r="2731" spans="1:25">
      <c r="A2731">
        <v>2021</v>
      </c>
      <c r="B2731" t="s">
        <v>25</v>
      </c>
      <c r="C2731">
        <v>25</v>
      </c>
      <c r="D2731" t="s">
        <v>70</v>
      </c>
      <c r="E2731">
        <v>41</v>
      </c>
      <c r="F2731">
        <v>2</v>
      </c>
      <c r="G2731" t="s">
        <v>89</v>
      </c>
      <c r="H2731" t="s">
        <v>31</v>
      </c>
      <c r="I2731" t="str">
        <f>VLOOKUP(H2731,[2]CODE_SHEET!$A$2:$G$152,3,FALSE)</f>
        <v>Agaricia</v>
      </c>
      <c r="J2731" t="str">
        <f>VLOOKUP(H2731,[2]CODE_SHEET!$A$2:$G$152,4,FALSE)</f>
        <v>agaricites</v>
      </c>
      <c r="K2731" s="17">
        <v>14</v>
      </c>
      <c r="L2731" s="17">
        <v>7</v>
      </c>
      <c r="M2731" s="17">
        <v>2</v>
      </c>
      <c r="N2731">
        <f t="shared" si="130"/>
        <v>65.973445725385659</v>
      </c>
      <c r="O2731" s="17">
        <v>10</v>
      </c>
      <c r="P2731" t="s">
        <v>29</v>
      </c>
      <c r="Q2731" t="s">
        <v>30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f t="shared" si="131"/>
        <v>0</v>
      </c>
      <c r="Y2731">
        <f t="shared" si="132"/>
        <v>65.973445725385659</v>
      </c>
    </row>
    <row r="2732" spans="1:25">
      <c r="A2732">
        <v>2021</v>
      </c>
      <c r="B2732" t="s">
        <v>25</v>
      </c>
      <c r="C2732">
        <v>25</v>
      </c>
      <c r="D2732" t="s">
        <v>70</v>
      </c>
      <c r="E2732">
        <v>41</v>
      </c>
      <c r="F2732">
        <v>2</v>
      </c>
      <c r="G2732" t="s">
        <v>89</v>
      </c>
      <c r="H2732" t="s">
        <v>31</v>
      </c>
      <c r="I2732" t="str">
        <f>VLOOKUP(H2732,[2]CODE_SHEET!$A$2:$G$152,3,FALSE)</f>
        <v>Agaricia</v>
      </c>
      <c r="J2732" t="str">
        <f>VLOOKUP(H2732,[2]CODE_SHEET!$A$2:$G$152,4,FALSE)</f>
        <v>agaricites</v>
      </c>
      <c r="K2732" s="17">
        <v>10</v>
      </c>
      <c r="L2732" s="17">
        <v>7</v>
      </c>
      <c r="M2732" s="17">
        <v>2</v>
      </c>
      <c r="N2732">
        <f t="shared" si="130"/>
        <v>53.407075111026487</v>
      </c>
      <c r="O2732" s="17">
        <v>10</v>
      </c>
      <c r="P2732" t="s">
        <v>29</v>
      </c>
      <c r="Q2732" t="s">
        <v>30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f t="shared" si="131"/>
        <v>0</v>
      </c>
      <c r="Y2732">
        <f t="shared" si="132"/>
        <v>53.407075111026487</v>
      </c>
    </row>
    <row r="2733" spans="1:25">
      <c r="A2733">
        <v>2021</v>
      </c>
      <c r="B2733" t="s">
        <v>25</v>
      </c>
      <c r="C2733">
        <v>25</v>
      </c>
      <c r="D2733" t="s">
        <v>70</v>
      </c>
      <c r="E2733">
        <v>41</v>
      </c>
      <c r="F2733">
        <v>2</v>
      </c>
      <c r="G2733" t="s">
        <v>89</v>
      </c>
      <c r="H2733" t="s">
        <v>59</v>
      </c>
      <c r="I2733" t="str">
        <f>VLOOKUP(H2733,[2]CODE_SHEET!$A$2:$G$152,3,FALSE)</f>
        <v xml:space="preserve">Stephanocoenia </v>
      </c>
      <c r="J2733" t="str">
        <f>VLOOKUP(H2733,[2]CODE_SHEET!$A$2:$G$152,4,FALSE)</f>
        <v>intersepta</v>
      </c>
      <c r="K2733" s="17">
        <v>10</v>
      </c>
      <c r="L2733" s="17">
        <v>20</v>
      </c>
      <c r="M2733" s="17">
        <v>1</v>
      </c>
      <c r="N2733">
        <f t="shared" si="130"/>
        <v>47.123889803846893</v>
      </c>
      <c r="O2733" s="17">
        <v>10</v>
      </c>
      <c r="P2733" t="s">
        <v>29</v>
      </c>
      <c r="Q2733" t="s">
        <v>30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f t="shared" si="131"/>
        <v>0</v>
      </c>
      <c r="Y2733">
        <f t="shared" si="132"/>
        <v>47.123889803846893</v>
      </c>
    </row>
    <row r="2734" spans="1:25">
      <c r="A2734">
        <v>2021</v>
      </c>
      <c r="B2734" t="s">
        <v>25</v>
      </c>
      <c r="C2734">
        <v>25</v>
      </c>
      <c r="D2734" t="s">
        <v>70</v>
      </c>
      <c r="E2734">
        <v>41</v>
      </c>
      <c r="F2734">
        <v>2</v>
      </c>
      <c r="G2734" t="s">
        <v>89</v>
      </c>
      <c r="H2734" t="s">
        <v>40</v>
      </c>
      <c r="I2734" t="str">
        <f>VLOOKUP(H2734,[2]CODE_SHEET!$A$2:$G$152,3,FALSE)</f>
        <v>Siderastrea</v>
      </c>
      <c r="J2734" t="str">
        <f>VLOOKUP(H2734,[2]CODE_SHEET!$A$2:$G$152,4,FALSE)</f>
        <v>siderea</v>
      </c>
      <c r="K2734" s="17">
        <v>60</v>
      </c>
      <c r="L2734" s="17">
        <v>40</v>
      </c>
      <c r="M2734" s="17">
        <v>21</v>
      </c>
      <c r="N2734">
        <f t="shared" si="130"/>
        <v>3298.6722862692827</v>
      </c>
      <c r="O2734" s="17">
        <v>10</v>
      </c>
      <c r="P2734" t="s">
        <v>29</v>
      </c>
      <c r="Q2734" t="s">
        <v>30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f t="shared" si="131"/>
        <v>0</v>
      </c>
      <c r="Y2734">
        <f t="shared" si="132"/>
        <v>3298.6722862692827</v>
      </c>
    </row>
    <row r="2735" spans="1:25">
      <c r="A2735">
        <v>2021</v>
      </c>
      <c r="B2735" t="s">
        <v>25</v>
      </c>
      <c r="C2735">
        <v>28</v>
      </c>
      <c r="D2735" t="s">
        <v>76</v>
      </c>
      <c r="E2735">
        <v>40</v>
      </c>
      <c r="F2735">
        <v>1</v>
      </c>
      <c r="G2735" t="s">
        <v>89</v>
      </c>
      <c r="H2735" t="s">
        <v>40</v>
      </c>
      <c r="I2735" t="str">
        <f>VLOOKUP(H2735,[2]CODE_SHEET!$A$2:$G$152,3,FALSE)</f>
        <v>Siderastrea</v>
      </c>
      <c r="J2735" t="str">
        <f>VLOOKUP(H2735,[2]CODE_SHEET!$A$2:$G$152,4,FALSE)</f>
        <v>siderea</v>
      </c>
      <c r="K2735" s="17">
        <v>6</v>
      </c>
      <c r="L2735" s="17">
        <v>4</v>
      </c>
      <c r="M2735" s="17">
        <v>2</v>
      </c>
      <c r="N2735">
        <f t="shared" si="130"/>
        <v>31.415926535897931</v>
      </c>
      <c r="O2735" s="17">
        <v>10</v>
      </c>
      <c r="P2735" t="s">
        <v>29</v>
      </c>
      <c r="Q2735" t="s">
        <v>30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f t="shared" si="131"/>
        <v>0</v>
      </c>
      <c r="Y2735">
        <f t="shared" si="132"/>
        <v>31.415926535897931</v>
      </c>
    </row>
    <row r="2736" spans="1:25">
      <c r="A2736">
        <v>2021</v>
      </c>
      <c r="B2736" t="s">
        <v>25</v>
      </c>
      <c r="C2736">
        <v>28</v>
      </c>
      <c r="D2736" t="s">
        <v>76</v>
      </c>
      <c r="E2736">
        <v>40</v>
      </c>
      <c r="F2736">
        <v>1</v>
      </c>
      <c r="G2736" t="s">
        <v>89</v>
      </c>
      <c r="H2736" t="s">
        <v>31</v>
      </c>
      <c r="I2736" t="str">
        <f>VLOOKUP(H2736,[2]CODE_SHEET!$A$2:$G$152,3,FALSE)</f>
        <v>Agaricia</v>
      </c>
      <c r="J2736" t="str">
        <f>VLOOKUP(H2736,[2]CODE_SHEET!$A$2:$G$152,4,FALSE)</f>
        <v>agaricites</v>
      </c>
      <c r="K2736" s="17">
        <v>5</v>
      </c>
      <c r="L2736" s="17">
        <v>3</v>
      </c>
      <c r="M2736" s="17">
        <v>1</v>
      </c>
      <c r="N2736">
        <f t="shared" si="130"/>
        <v>12.566370614359172</v>
      </c>
      <c r="O2736" s="17">
        <v>10</v>
      </c>
      <c r="P2736" t="s">
        <v>29</v>
      </c>
      <c r="Q2736" t="s">
        <v>30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f t="shared" si="131"/>
        <v>0</v>
      </c>
      <c r="Y2736">
        <f t="shared" si="132"/>
        <v>12.566370614359172</v>
      </c>
    </row>
    <row r="2737" spans="1:25">
      <c r="A2737">
        <v>2021</v>
      </c>
      <c r="B2737" t="s">
        <v>25</v>
      </c>
      <c r="C2737">
        <v>28</v>
      </c>
      <c r="D2737" t="s">
        <v>76</v>
      </c>
      <c r="E2737">
        <v>40</v>
      </c>
      <c r="F2737">
        <v>1</v>
      </c>
      <c r="G2737" t="s">
        <v>89</v>
      </c>
      <c r="H2737" t="s">
        <v>31</v>
      </c>
      <c r="I2737" t="str">
        <f>VLOOKUP(H2737,[2]CODE_SHEET!$A$2:$G$152,3,FALSE)</f>
        <v>Agaricia</v>
      </c>
      <c r="J2737" t="str">
        <f>VLOOKUP(H2737,[2]CODE_SHEET!$A$2:$G$152,4,FALSE)</f>
        <v>agaricites</v>
      </c>
      <c r="K2737" s="17">
        <v>8</v>
      </c>
      <c r="L2737" s="17">
        <v>3</v>
      </c>
      <c r="M2737" s="17">
        <v>1</v>
      </c>
      <c r="N2737">
        <f t="shared" si="130"/>
        <v>17.27875959474386</v>
      </c>
      <c r="O2737" s="17">
        <v>10</v>
      </c>
      <c r="P2737" t="s">
        <v>29</v>
      </c>
      <c r="Q2737" t="s">
        <v>30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f t="shared" si="131"/>
        <v>0</v>
      </c>
      <c r="Y2737">
        <f t="shared" si="132"/>
        <v>17.27875959474386</v>
      </c>
    </row>
    <row r="2738" spans="1:25">
      <c r="A2738">
        <v>2021</v>
      </c>
      <c r="B2738" t="s">
        <v>25</v>
      </c>
      <c r="C2738">
        <v>28</v>
      </c>
      <c r="D2738" t="s">
        <v>76</v>
      </c>
      <c r="E2738">
        <v>40</v>
      </c>
      <c r="F2738">
        <v>1</v>
      </c>
      <c r="G2738" t="s">
        <v>89</v>
      </c>
      <c r="H2738" t="s">
        <v>32</v>
      </c>
      <c r="I2738" t="str">
        <f>VLOOKUP(H2738,[2]CODE_SHEET!$A$2:$G$152,3,FALSE)</f>
        <v>Porites</v>
      </c>
      <c r="J2738" t="str">
        <f>VLOOKUP(H2738,[2]CODE_SHEET!$A$2:$G$152,4,FALSE)</f>
        <v>porites</v>
      </c>
      <c r="K2738" s="17">
        <v>24</v>
      </c>
      <c r="L2738" s="17">
        <v>12</v>
      </c>
      <c r="M2738" s="17">
        <v>5</v>
      </c>
      <c r="N2738">
        <f t="shared" si="130"/>
        <v>282.74333882308133</v>
      </c>
      <c r="O2738" s="17">
        <v>10</v>
      </c>
      <c r="P2738" t="s">
        <v>29</v>
      </c>
      <c r="Q2738" t="s">
        <v>30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f t="shared" si="131"/>
        <v>0</v>
      </c>
      <c r="Y2738">
        <f t="shared" si="132"/>
        <v>282.74333882308133</v>
      </c>
    </row>
    <row r="2739" spans="1:25">
      <c r="A2739">
        <v>2021</v>
      </c>
      <c r="B2739" t="s">
        <v>25</v>
      </c>
      <c r="C2739">
        <v>28</v>
      </c>
      <c r="D2739" t="s">
        <v>76</v>
      </c>
      <c r="E2739">
        <v>40</v>
      </c>
      <c r="F2739">
        <v>1</v>
      </c>
      <c r="G2739" t="s">
        <v>89</v>
      </c>
      <c r="H2739" t="s">
        <v>31</v>
      </c>
      <c r="I2739" t="str">
        <f>VLOOKUP(H2739,[2]CODE_SHEET!$A$2:$G$152,3,FALSE)</f>
        <v>Agaricia</v>
      </c>
      <c r="J2739" t="str">
        <f>VLOOKUP(H2739,[2]CODE_SHEET!$A$2:$G$152,4,FALSE)</f>
        <v>agaricites</v>
      </c>
      <c r="K2739" s="17">
        <v>5</v>
      </c>
      <c r="L2739" s="17">
        <v>2</v>
      </c>
      <c r="M2739" s="17">
        <v>1</v>
      </c>
      <c r="N2739">
        <f t="shared" si="130"/>
        <v>10.995574287564276</v>
      </c>
      <c r="O2739" s="17">
        <v>10</v>
      </c>
      <c r="P2739" t="s">
        <v>29</v>
      </c>
      <c r="Q2739" t="s">
        <v>30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f t="shared" si="131"/>
        <v>0</v>
      </c>
      <c r="Y2739">
        <f t="shared" si="132"/>
        <v>10.995574287564276</v>
      </c>
    </row>
    <row r="2740" spans="1:25">
      <c r="A2740">
        <v>2021</v>
      </c>
      <c r="B2740" t="s">
        <v>25</v>
      </c>
      <c r="C2740">
        <v>28</v>
      </c>
      <c r="D2740" t="s">
        <v>76</v>
      </c>
      <c r="E2740">
        <v>40</v>
      </c>
      <c r="F2740">
        <v>1</v>
      </c>
      <c r="G2740" t="s">
        <v>89</v>
      </c>
      <c r="H2740" t="s">
        <v>32</v>
      </c>
      <c r="I2740" t="str">
        <f>VLOOKUP(H2740,[2]CODE_SHEET!$A$2:$G$152,3,FALSE)</f>
        <v>Porites</v>
      </c>
      <c r="J2740" t="str">
        <f>VLOOKUP(H2740,[2]CODE_SHEET!$A$2:$G$152,4,FALSE)</f>
        <v>porites</v>
      </c>
      <c r="K2740" s="17">
        <v>19</v>
      </c>
      <c r="L2740" s="17">
        <v>22</v>
      </c>
      <c r="M2740" s="17">
        <v>7</v>
      </c>
      <c r="N2740">
        <f t="shared" si="130"/>
        <v>450.81854579013526</v>
      </c>
      <c r="O2740" s="17">
        <v>10</v>
      </c>
      <c r="P2740" t="s">
        <v>29</v>
      </c>
      <c r="Q2740" t="s">
        <v>30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f t="shared" si="131"/>
        <v>0</v>
      </c>
      <c r="Y2740">
        <f t="shared" si="132"/>
        <v>450.81854579013526</v>
      </c>
    </row>
    <row r="2741" spans="1:25">
      <c r="A2741">
        <v>2021</v>
      </c>
      <c r="B2741" t="s">
        <v>25</v>
      </c>
      <c r="C2741">
        <v>28</v>
      </c>
      <c r="D2741" t="s">
        <v>76</v>
      </c>
      <c r="E2741">
        <v>40</v>
      </c>
      <c r="F2741">
        <v>1</v>
      </c>
      <c r="G2741" t="s">
        <v>89</v>
      </c>
      <c r="H2741" t="s">
        <v>69</v>
      </c>
      <c r="I2741" t="str">
        <f>VLOOKUP(H2741,[2]CODE_SHEET!$A$2:$G$152,3,FALSE)</f>
        <v>Porites</v>
      </c>
      <c r="J2741" t="str">
        <f>VLOOKUP(H2741,[2]CODE_SHEET!$A$2:$G$152,4,FALSE)</f>
        <v>divaricata</v>
      </c>
      <c r="K2741" s="17">
        <v>10</v>
      </c>
      <c r="L2741" s="17">
        <v>9</v>
      </c>
      <c r="M2741" s="17">
        <v>3</v>
      </c>
      <c r="N2741">
        <f t="shared" si="130"/>
        <v>89.535390627309098</v>
      </c>
      <c r="O2741" s="17">
        <v>10</v>
      </c>
      <c r="P2741" t="s">
        <v>29</v>
      </c>
      <c r="Q2741" t="s">
        <v>30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f t="shared" si="131"/>
        <v>0</v>
      </c>
      <c r="Y2741">
        <f t="shared" si="132"/>
        <v>89.535390627309098</v>
      </c>
    </row>
    <row r="2742" spans="1:25">
      <c r="A2742">
        <v>2021</v>
      </c>
      <c r="B2742" t="s">
        <v>25</v>
      </c>
      <c r="C2742">
        <v>28</v>
      </c>
      <c r="D2742" t="s">
        <v>76</v>
      </c>
      <c r="E2742">
        <v>40</v>
      </c>
      <c r="F2742">
        <v>1</v>
      </c>
      <c r="G2742" t="s">
        <v>89</v>
      </c>
      <c r="H2742" t="s">
        <v>31</v>
      </c>
      <c r="I2742" t="str">
        <f>VLOOKUP(H2742,[2]CODE_SHEET!$A$2:$G$152,3,FALSE)</f>
        <v>Agaricia</v>
      </c>
      <c r="J2742" t="str">
        <f>VLOOKUP(H2742,[2]CODE_SHEET!$A$2:$G$152,4,FALSE)</f>
        <v>agaricites</v>
      </c>
      <c r="K2742" s="17">
        <v>6</v>
      </c>
      <c r="L2742" s="17">
        <v>4</v>
      </c>
      <c r="M2742" s="17">
        <v>1</v>
      </c>
      <c r="N2742">
        <f t="shared" si="130"/>
        <v>15.707963267948966</v>
      </c>
      <c r="O2742" s="17">
        <v>10</v>
      </c>
      <c r="P2742" t="s">
        <v>29</v>
      </c>
      <c r="Q2742" t="s">
        <v>30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f t="shared" si="131"/>
        <v>0</v>
      </c>
      <c r="Y2742">
        <f t="shared" si="132"/>
        <v>15.707963267948966</v>
      </c>
    </row>
    <row r="2743" spans="1:25">
      <c r="A2743">
        <v>2021</v>
      </c>
      <c r="B2743" t="s">
        <v>25</v>
      </c>
      <c r="C2743">
        <v>28</v>
      </c>
      <c r="D2743" t="s">
        <v>76</v>
      </c>
      <c r="E2743">
        <v>40</v>
      </c>
      <c r="F2743">
        <v>1</v>
      </c>
      <c r="G2743" t="s">
        <v>89</v>
      </c>
      <c r="H2743" t="s">
        <v>31</v>
      </c>
      <c r="I2743" t="str">
        <f>VLOOKUP(H2743,[2]CODE_SHEET!$A$2:$G$152,3,FALSE)</f>
        <v>Agaricia</v>
      </c>
      <c r="J2743" t="str">
        <f>VLOOKUP(H2743,[2]CODE_SHEET!$A$2:$G$152,4,FALSE)</f>
        <v>agaricites</v>
      </c>
      <c r="K2743" s="17">
        <v>16</v>
      </c>
      <c r="L2743" s="17">
        <v>11</v>
      </c>
      <c r="M2743" s="17">
        <v>2</v>
      </c>
      <c r="N2743">
        <f t="shared" si="130"/>
        <v>84.823001646924411</v>
      </c>
      <c r="O2743" s="17">
        <v>10</v>
      </c>
      <c r="P2743" t="s">
        <v>29</v>
      </c>
      <c r="Q2743" t="s">
        <v>30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f t="shared" si="131"/>
        <v>0</v>
      </c>
      <c r="Y2743">
        <f t="shared" si="132"/>
        <v>84.823001646924411</v>
      </c>
    </row>
    <row r="2744" spans="1:25">
      <c r="A2744">
        <v>2021</v>
      </c>
      <c r="B2744" t="s">
        <v>25</v>
      </c>
      <c r="C2744">
        <v>28</v>
      </c>
      <c r="D2744" t="s">
        <v>76</v>
      </c>
      <c r="E2744">
        <v>40</v>
      </c>
      <c r="F2744">
        <v>1</v>
      </c>
      <c r="G2744" t="s">
        <v>89</v>
      </c>
      <c r="H2744" t="s">
        <v>31</v>
      </c>
      <c r="I2744" t="str">
        <f>VLOOKUP(H2744,[2]CODE_SHEET!$A$2:$G$152,3,FALSE)</f>
        <v>Agaricia</v>
      </c>
      <c r="J2744" t="str">
        <f>VLOOKUP(H2744,[2]CODE_SHEET!$A$2:$G$152,4,FALSE)</f>
        <v>agaricites</v>
      </c>
      <c r="K2744" s="17">
        <v>8</v>
      </c>
      <c r="L2744" s="17">
        <v>5</v>
      </c>
      <c r="M2744" s="17">
        <v>4</v>
      </c>
      <c r="N2744">
        <f t="shared" si="130"/>
        <v>81.681408993334628</v>
      </c>
      <c r="O2744" s="17">
        <v>10</v>
      </c>
      <c r="P2744" t="s">
        <v>29</v>
      </c>
      <c r="Q2744" t="s">
        <v>30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f t="shared" si="131"/>
        <v>0</v>
      </c>
      <c r="Y2744">
        <f t="shared" si="132"/>
        <v>81.681408993334628</v>
      </c>
    </row>
    <row r="2745" spans="1:25">
      <c r="A2745">
        <v>2021</v>
      </c>
      <c r="B2745" t="s">
        <v>25</v>
      </c>
      <c r="C2745">
        <v>28</v>
      </c>
      <c r="D2745" t="s">
        <v>76</v>
      </c>
      <c r="E2745">
        <v>40</v>
      </c>
      <c r="F2745">
        <v>1</v>
      </c>
      <c r="G2745" t="s">
        <v>89</v>
      </c>
      <c r="H2745" t="s">
        <v>55</v>
      </c>
      <c r="I2745" t="str">
        <f>VLOOKUP(H2745,[2]CODE_SHEET!$A$2:$G$152,3,FALSE)</f>
        <v>Orbicella</v>
      </c>
      <c r="J2745" t="str">
        <f>VLOOKUP(H2745,[2]CODE_SHEET!$A$2:$G$152,4,FALSE)</f>
        <v>franksi</v>
      </c>
      <c r="K2745" s="17">
        <v>45</v>
      </c>
      <c r="L2745" s="17">
        <v>35</v>
      </c>
      <c r="M2745" s="17">
        <v>15</v>
      </c>
      <c r="N2745">
        <f t="shared" si="130"/>
        <v>1884.9555921538758</v>
      </c>
      <c r="O2745" s="17">
        <v>10</v>
      </c>
      <c r="P2745" t="s">
        <v>29</v>
      </c>
      <c r="Q2745" t="s">
        <v>30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f t="shared" si="131"/>
        <v>0</v>
      </c>
      <c r="Y2745">
        <f t="shared" si="132"/>
        <v>1884.9555921538758</v>
      </c>
    </row>
    <row r="2746" spans="1:25">
      <c r="A2746">
        <v>2021</v>
      </c>
      <c r="B2746" t="s">
        <v>25</v>
      </c>
      <c r="C2746">
        <v>28</v>
      </c>
      <c r="D2746" t="s">
        <v>76</v>
      </c>
      <c r="E2746">
        <v>40</v>
      </c>
      <c r="F2746">
        <v>1</v>
      </c>
      <c r="G2746" t="s">
        <v>89</v>
      </c>
      <c r="H2746" t="s">
        <v>31</v>
      </c>
      <c r="I2746" t="str">
        <f>VLOOKUP(H2746,[2]CODE_SHEET!$A$2:$G$152,3,FALSE)</f>
        <v>Agaricia</v>
      </c>
      <c r="J2746" t="str">
        <f>VLOOKUP(H2746,[2]CODE_SHEET!$A$2:$G$152,4,FALSE)</f>
        <v>agaricites</v>
      </c>
      <c r="K2746" s="17">
        <v>33</v>
      </c>
      <c r="L2746" s="17">
        <v>14</v>
      </c>
      <c r="M2746" s="17">
        <v>15</v>
      </c>
      <c r="N2746">
        <f t="shared" si="130"/>
        <v>1107.4114103904021</v>
      </c>
      <c r="O2746" s="17">
        <v>10</v>
      </c>
      <c r="P2746" t="s">
        <v>29</v>
      </c>
      <c r="Q2746" t="s">
        <v>30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10</v>
      </c>
      <c r="X2746">
        <f t="shared" si="131"/>
        <v>110.74114103904022</v>
      </c>
      <c r="Y2746">
        <f t="shared" si="132"/>
        <v>996.67026935136187</v>
      </c>
    </row>
    <row r="2747" spans="1:25">
      <c r="A2747">
        <v>2021</v>
      </c>
      <c r="B2747" t="s">
        <v>25</v>
      </c>
      <c r="C2747">
        <v>28</v>
      </c>
      <c r="D2747" t="s">
        <v>76</v>
      </c>
      <c r="E2747">
        <v>40</v>
      </c>
      <c r="F2747">
        <v>1</v>
      </c>
      <c r="G2747" t="s">
        <v>89</v>
      </c>
      <c r="H2747" t="s">
        <v>31</v>
      </c>
      <c r="I2747" t="str">
        <f>VLOOKUP(H2747,[2]CODE_SHEET!$A$2:$G$152,3,FALSE)</f>
        <v>Agaricia</v>
      </c>
      <c r="J2747" t="str">
        <f>VLOOKUP(H2747,[2]CODE_SHEET!$A$2:$G$152,4,FALSE)</f>
        <v>agaricites</v>
      </c>
      <c r="K2747" s="17">
        <v>5</v>
      </c>
      <c r="L2747" s="17">
        <v>4</v>
      </c>
      <c r="M2747" s="17">
        <v>1</v>
      </c>
      <c r="N2747">
        <f t="shared" si="130"/>
        <v>14.137166941154069</v>
      </c>
      <c r="O2747" s="17">
        <v>10</v>
      </c>
      <c r="P2747" t="s">
        <v>29</v>
      </c>
      <c r="Q2747" t="s">
        <v>30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f t="shared" si="131"/>
        <v>0</v>
      </c>
      <c r="Y2747">
        <f t="shared" si="132"/>
        <v>14.137166941154069</v>
      </c>
    </row>
    <row r="2748" spans="1:25">
      <c r="A2748">
        <v>2021</v>
      </c>
      <c r="B2748" t="s">
        <v>25</v>
      </c>
      <c r="C2748">
        <v>28</v>
      </c>
      <c r="D2748" t="s">
        <v>76</v>
      </c>
      <c r="E2748">
        <v>40</v>
      </c>
      <c r="F2748">
        <v>1</v>
      </c>
      <c r="G2748" t="s">
        <v>89</v>
      </c>
      <c r="H2748" t="s">
        <v>31</v>
      </c>
      <c r="I2748" t="str">
        <f>VLOOKUP(H2748,[2]CODE_SHEET!$A$2:$G$152,3,FALSE)</f>
        <v>Agaricia</v>
      </c>
      <c r="J2748" t="str">
        <f>VLOOKUP(H2748,[2]CODE_SHEET!$A$2:$G$152,4,FALSE)</f>
        <v>agaricites</v>
      </c>
      <c r="K2748" s="17">
        <v>9</v>
      </c>
      <c r="L2748" s="17">
        <v>7</v>
      </c>
      <c r="M2748" s="17">
        <v>1</v>
      </c>
      <c r="N2748">
        <f t="shared" si="130"/>
        <v>25.132741228718345</v>
      </c>
      <c r="O2748" s="17">
        <v>10</v>
      </c>
      <c r="P2748" t="s">
        <v>29</v>
      </c>
      <c r="Q2748" t="s">
        <v>30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f t="shared" si="131"/>
        <v>0</v>
      </c>
      <c r="Y2748">
        <f t="shared" si="132"/>
        <v>25.132741228718345</v>
      </c>
    </row>
    <row r="2749" spans="1:25">
      <c r="A2749">
        <v>2021</v>
      </c>
      <c r="B2749" t="s">
        <v>25</v>
      </c>
      <c r="C2749">
        <v>28</v>
      </c>
      <c r="D2749" t="s">
        <v>76</v>
      </c>
      <c r="E2749">
        <v>40</v>
      </c>
      <c r="F2749">
        <v>1</v>
      </c>
      <c r="G2749" t="s">
        <v>89</v>
      </c>
      <c r="H2749" t="s">
        <v>34</v>
      </c>
      <c r="I2749" t="str">
        <f>VLOOKUP(H2749,[2]CODE_SHEET!$A$2:$G$152,3,FALSE)</f>
        <v>Porites</v>
      </c>
      <c r="J2749" t="str">
        <f>VLOOKUP(H2749,[2]CODE_SHEET!$A$2:$G$152,4,FALSE)</f>
        <v>astreoides</v>
      </c>
      <c r="K2749" s="17">
        <v>16</v>
      </c>
      <c r="L2749" s="17">
        <v>10</v>
      </c>
      <c r="M2749" s="17">
        <v>8</v>
      </c>
      <c r="N2749">
        <f t="shared" si="130"/>
        <v>326.72563597333851</v>
      </c>
      <c r="O2749" s="17">
        <v>10</v>
      </c>
      <c r="P2749" t="s">
        <v>29</v>
      </c>
      <c r="Q2749" t="s">
        <v>30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f t="shared" si="131"/>
        <v>0</v>
      </c>
      <c r="Y2749">
        <f t="shared" si="132"/>
        <v>326.72563597333851</v>
      </c>
    </row>
    <row r="2750" spans="1:25">
      <c r="A2750">
        <v>2021</v>
      </c>
      <c r="B2750" t="s">
        <v>25</v>
      </c>
      <c r="C2750">
        <v>28</v>
      </c>
      <c r="D2750" t="s">
        <v>76</v>
      </c>
      <c r="E2750">
        <v>40</v>
      </c>
      <c r="F2750">
        <v>1</v>
      </c>
      <c r="G2750" t="s">
        <v>89</v>
      </c>
      <c r="H2750" t="s">
        <v>69</v>
      </c>
      <c r="I2750" t="str">
        <f>VLOOKUP(H2750,[2]CODE_SHEET!$A$2:$G$152,3,FALSE)</f>
        <v>Porites</v>
      </c>
      <c r="J2750" t="str">
        <f>VLOOKUP(H2750,[2]CODE_SHEET!$A$2:$G$152,4,FALSE)</f>
        <v>divaricata</v>
      </c>
      <c r="K2750" s="17">
        <v>11</v>
      </c>
      <c r="L2750" s="17">
        <v>7</v>
      </c>
      <c r="M2750" s="17">
        <v>8</v>
      </c>
      <c r="N2750">
        <f t="shared" si="130"/>
        <v>226.19467105846508</v>
      </c>
      <c r="O2750" s="17">
        <v>10</v>
      </c>
      <c r="P2750" t="s">
        <v>29</v>
      </c>
      <c r="Q2750" t="s">
        <v>30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f t="shared" si="131"/>
        <v>0</v>
      </c>
      <c r="Y2750">
        <f t="shared" si="132"/>
        <v>226.19467105846508</v>
      </c>
    </row>
    <row r="2751" spans="1:25">
      <c r="A2751">
        <v>2021</v>
      </c>
      <c r="B2751" t="s">
        <v>25</v>
      </c>
      <c r="C2751">
        <v>28</v>
      </c>
      <c r="D2751" t="s">
        <v>76</v>
      </c>
      <c r="E2751">
        <v>40</v>
      </c>
      <c r="F2751">
        <v>1</v>
      </c>
      <c r="G2751" t="s">
        <v>89</v>
      </c>
      <c r="H2751" t="s">
        <v>69</v>
      </c>
      <c r="I2751" t="str">
        <f>VLOOKUP(H2751,[2]CODE_SHEET!$A$2:$G$152,3,FALSE)</f>
        <v>Porites</v>
      </c>
      <c r="J2751" t="str">
        <f>VLOOKUP(H2751,[2]CODE_SHEET!$A$2:$G$152,4,FALSE)</f>
        <v>divaricata</v>
      </c>
      <c r="K2751" s="17">
        <v>6</v>
      </c>
      <c r="L2751" s="17">
        <v>3</v>
      </c>
      <c r="M2751" s="17">
        <v>4</v>
      </c>
      <c r="N2751">
        <f t="shared" si="130"/>
        <v>56.548667764616276</v>
      </c>
      <c r="O2751" s="17">
        <v>10</v>
      </c>
      <c r="P2751" t="s">
        <v>29</v>
      </c>
      <c r="Q2751" t="s">
        <v>30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f t="shared" si="131"/>
        <v>0</v>
      </c>
      <c r="Y2751">
        <f t="shared" si="132"/>
        <v>56.548667764616276</v>
      </c>
    </row>
    <row r="2752" spans="1:25">
      <c r="A2752">
        <v>2021</v>
      </c>
      <c r="B2752" t="s">
        <v>25</v>
      </c>
      <c r="C2752">
        <v>28</v>
      </c>
      <c r="D2752" t="s">
        <v>76</v>
      </c>
      <c r="E2752">
        <v>40</v>
      </c>
      <c r="F2752">
        <v>1</v>
      </c>
      <c r="G2752" t="s">
        <v>89</v>
      </c>
      <c r="H2752" t="s">
        <v>38</v>
      </c>
      <c r="I2752" t="str">
        <f>VLOOKUP(H2752,[2]CODE_SHEET!$A$2:$G$152,3,FALSE)</f>
        <v>Orbicella</v>
      </c>
      <c r="J2752" t="str">
        <f>VLOOKUP(H2752,[2]CODE_SHEET!$A$2:$G$152,4,FALSE)</f>
        <v>faveolata</v>
      </c>
      <c r="K2752" s="17">
        <v>8</v>
      </c>
      <c r="L2752" s="17">
        <v>6</v>
      </c>
      <c r="M2752" s="17">
        <v>1</v>
      </c>
      <c r="N2752">
        <f t="shared" si="130"/>
        <v>21.991148575128552</v>
      </c>
      <c r="O2752" s="17">
        <v>10</v>
      </c>
      <c r="P2752" t="s">
        <v>29</v>
      </c>
      <c r="Q2752" t="s">
        <v>30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f t="shared" si="131"/>
        <v>0</v>
      </c>
      <c r="Y2752">
        <f t="shared" si="132"/>
        <v>21.991148575128552</v>
      </c>
    </row>
    <row r="2753" spans="1:25">
      <c r="A2753">
        <v>2021</v>
      </c>
      <c r="B2753" t="s">
        <v>25</v>
      </c>
      <c r="C2753">
        <v>28</v>
      </c>
      <c r="D2753" t="s">
        <v>76</v>
      </c>
      <c r="E2753">
        <v>40</v>
      </c>
      <c r="F2753">
        <v>1</v>
      </c>
      <c r="G2753" t="s">
        <v>89</v>
      </c>
      <c r="H2753" t="s">
        <v>38</v>
      </c>
      <c r="I2753" t="str">
        <f>VLOOKUP(H2753,[2]CODE_SHEET!$A$2:$G$152,3,FALSE)</f>
        <v>Orbicella</v>
      </c>
      <c r="J2753" t="str">
        <f>VLOOKUP(H2753,[2]CODE_SHEET!$A$2:$G$152,4,FALSE)</f>
        <v>faveolata</v>
      </c>
      <c r="K2753" s="17">
        <v>12</v>
      </c>
      <c r="L2753" s="17">
        <v>8</v>
      </c>
      <c r="M2753" s="17">
        <v>1</v>
      </c>
      <c r="N2753">
        <f t="shared" si="130"/>
        <v>31.415926535897931</v>
      </c>
      <c r="O2753" s="17">
        <v>10</v>
      </c>
      <c r="P2753" t="s">
        <v>29</v>
      </c>
      <c r="Q2753" t="s">
        <v>30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f t="shared" si="131"/>
        <v>0</v>
      </c>
      <c r="Y2753">
        <f t="shared" si="132"/>
        <v>31.415926535897931</v>
      </c>
    </row>
    <row r="2754" spans="1:25">
      <c r="A2754">
        <v>2021</v>
      </c>
      <c r="B2754" t="s">
        <v>25</v>
      </c>
      <c r="C2754">
        <v>28</v>
      </c>
      <c r="D2754" t="s">
        <v>76</v>
      </c>
      <c r="E2754">
        <v>40</v>
      </c>
      <c r="F2754">
        <v>1</v>
      </c>
      <c r="G2754" t="s">
        <v>89</v>
      </c>
      <c r="H2754" t="s">
        <v>31</v>
      </c>
      <c r="I2754" t="str">
        <f>VLOOKUP(H2754,[2]CODE_SHEET!$A$2:$G$152,3,FALSE)</f>
        <v>Agaricia</v>
      </c>
      <c r="J2754" t="str">
        <f>VLOOKUP(H2754,[2]CODE_SHEET!$A$2:$G$152,4,FALSE)</f>
        <v>agaricites</v>
      </c>
      <c r="K2754" s="17">
        <v>17</v>
      </c>
      <c r="L2754" s="17">
        <v>8</v>
      </c>
      <c r="M2754" s="17">
        <v>5</v>
      </c>
      <c r="N2754">
        <f t="shared" si="130"/>
        <v>196.34954084936209</v>
      </c>
      <c r="O2754" s="17">
        <v>10</v>
      </c>
      <c r="P2754" t="s">
        <v>29</v>
      </c>
      <c r="Q2754" t="s">
        <v>30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f t="shared" si="131"/>
        <v>0</v>
      </c>
      <c r="Y2754">
        <f t="shared" si="132"/>
        <v>196.34954084936209</v>
      </c>
    </row>
    <row r="2755" spans="1:25">
      <c r="A2755">
        <v>2021</v>
      </c>
      <c r="B2755" t="s">
        <v>25</v>
      </c>
      <c r="C2755">
        <v>28</v>
      </c>
      <c r="D2755" t="s">
        <v>76</v>
      </c>
      <c r="E2755">
        <v>40</v>
      </c>
      <c r="F2755">
        <v>1</v>
      </c>
      <c r="G2755" t="s">
        <v>89</v>
      </c>
      <c r="H2755" t="s">
        <v>31</v>
      </c>
      <c r="I2755" t="str">
        <f>VLOOKUP(H2755,[2]CODE_SHEET!$A$2:$G$152,3,FALSE)</f>
        <v>Agaricia</v>
      </c>
      <c r="J2755" t="str">
        <f>VLOOKUP(H2755,[2]CODE_SHEET!$A$2:$G$152,4,FALSE)</f>
        <v>agaricites</v>
      </c>
      <c r="K2755" s="17">
        <v>15</v>
      </c>
      <c r="L2755" s="17">
        <v>11</v>
      </c>
      <c r="M2755" s="17">
        <v>2</v>
      </c>
      <c r="N2755">
        <f t="shared" si="130"/>
        <v>81.681408993334614</v>
      </c>
      <c r="O2755" s="17">
        <v>10</v>
      </c>
      <c r="P2755" t="s">
        <v>29</v>
      </c>
      <c r="Q2755" t="s">
        <v>30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f t="shared" si="131"/>
        <v>0</v>
      </c>
      <c r="Y2755">
        <f t="shared" si="132"/>
        <v>81.681408993334614</v>
      </c>
    </row>
    <row r="2756" spans="1:25">
      <c r="A2756">
        <v>2021</v>
      </c>
      <c r="B2756" t="s">
        <v>25</v>
      </c>
      <c r="C2756">
        <v>28</v>
      </c>
      <c r="D2756" t="s">
        <v>76</v>
      </c>
      <c r="E2756">
        <v>40</v>
      </c>
      <c r="F2756">
        <v>1</v>
      </c>
      <c r="G2756" t="s">
        <v>89</v>
      </c>
      <c r="H2756" t="s">
        <v>42</v>
      </c>
      <c r="I2756" t="str">
        <f>VLOOKUP(H2756,[2]CODE_SHEET!$A$2:$G$152,3,FALSE)</f>
        <v>Agaricia</v>
      </c>
      <c r="J2756" t="str">
        <f>VLOOKUP(H2756,[2]CODE_SHEET!$A$2:$G$152,4,FALSE)</f>
        <v>humilis</v>
      </c>
      <c r="K2756" s="17">
        <v>9</v>
      </c>
      <c r="L2756" s="17">
        <v>6</v>
      </c>
      <c r="M2756" s="17">
        <v>2</v>
      </c>
      <c r="N2756">
        <f t="shared" si="130"/>
        <v>47.123889803846893</v>
      </c>
      <c r="O2756" s="17">
        <v>10</v>
      </c>
      <c r="P2756" t="s">
        <v>29</v>
      </c>
      <c r="Q2756" t="s">
        <v>30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f t="shared" si="131"/>
        <v>0</v>
      </c>
      <c r="Y2756">
        <f t="shared" si="132"/>
        <v>47.123889803846893</v>
      </c>
    </row>
    <row r="2757" spans="1:25">
      <c r="A2757">
        <v>2021</v>
      </c>
      <c r="B2757" t="s">
        <v>25</v>
      </c>
      <c r="C2757">
        <v>28</v>
      </c>
      <c r="D2757" t="s">
        <v>76</v>
      </c>
      <c r="E2757">
        <v>40</v>
      </c>
      <c r="F2757">
        <v>1</v>
      </c>
      <c r="G2757" t="s">
        <v>89</v>
      </c>
      <c r="H2757" t="s">
        <v>31</v>
      </c>
      <c r="I2757" t="str">
        <f>VLOOKUP(H2757,[2]CODE_SHEET!$A$2:$G$152,3,FALSE)</f>
        <v>Agaricia</v>
      </c>
      <c r="J2757" t="str">
        <f>VLOOKUP(H2757,[2]CODE_SHEET!$A$2:$G$152,4,FALSE)</f>
        <v>agaricites</v>
      </c>
      <c r="K2757" s="17">
        <v>13</v>
      </c>
      <c r="L2757" s="17">
        <v>8</v>
      </c>
      <c r="M2757" s="17">
        <v>1</v>
      </c>
      <c r="N2757">
        <f t="shared" si="130"/>
        <v>32.986722862692829</v>
      </c>
      <c r="O2757" s="17">
        <v>10</v>
      </c>
      <c r="P2757" t="s">
        <v>29</v>
      </c>
      <c r="Q2757" t="s">
        <v>30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f t="shared" si="131"/>
        <v>0</v>
      </c>
      <c r="Y2757">
        <f t="shared" si="132"/>
        <v>32.986722862692829</v>
      </c>
    </row>
    <row r="2758" spans="1:25">
      <c r="A2758">
        <v>2021</v>
      </c>
      <c r="B2758" t="s">
        <v>25</v>
      </c>
      <c r="C2758">
        <v>28</v>
      </c>
      <c r="D2758" t="s">
        <v>76</v>
      </c>
      <c r="E2758">
        <v>40</v>
      </c>
      <c r="F2758">
        <v>1</v>
      </c>
      <c r="G2758" t="s">
        <v>89</v>
      </c>
      <c r="H2758" t="s">
        <v>41</v>
      </c>
      <c r="I2758" t="str">
        <f>VLOOKUP(H2758,[2]CODE_SHEET!$A$2:$G$152,3,FALSE)</f>
        <v>Millepora</v>
      </c>
      <c r="J2758" t="str">
        <f>VLOOKUP(H2758,[2]CODE_SHEET!$A$2:$G$152,4,FALSE)</f>
        <v>alcicornis</v>
      </c>
      <c r="K2758" s="17">
        <v>40</v>
      </c>
      <c r="L2758" s="17">
        <v>2</v>
      </c>
      <c r="M2758" s="17">
        <v>45</v>
      </c>
      <c r="N2758">
        <f t="shared" si="130"/>
        <v>2968.8050576423543</v>
      </c>
      <c r="O2758" s="17">
        <v>10</v>
      </c>
      <c r="P2758" t="s">
        <v>29</v>
      </c>
      <c r="Q2758" t="s">
        <v>30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20</v>
      </c>
      <c r="X2758">
        <f t="shared" si="131"/>
        <v>593.76101152847093</v>
      </c>
      <c r="Y2758">
        <f t="shared" si="132"/>
        <v>2375.0440461138833</v>
      </c>
    </row>
    <row r="2759" spans="1:25">
      <c r="A2759">
        <v>2021</v>
      </c>
      <c r="B2759" t="s">
        <v>25</v>
      </c>
      <c r="C2759">
        <v>28</v>
      </c>
      <c r="D2759" t="s">
        <v>76</v>
      </c>
      <c r="E2759">
        <v>40</v>
      </c>
      <c r="F2759">
        <v>1</v>
      </c>
      <c r="G2759" t="s">
        <v>89</v>
      </c>
      <c r="H2759" t="s">
        <v>33</v>
      </c>
      <c r="I2759" t="str">
        <f>VLOOKUP(H2759,[2]CODE_SHEET!$A$2:$G$152,3,FALSE)</f>
        <v>Orbicella</v>
      </c>
      <c r="J2759" t="str">
        <f>VLOOKUP(H2759,[2]CODE_SHEET!$A$2:$G$152,4,FALSE)</f>
        <v>annularis</v>
      </c>
      <c r="K2759" s="17">
        <v>90</v>
      </c>
      <c r="L2759" s="17">
        <v>30</v>
      </c>
      <c r="M2759" s="17">
        <v>41</v>
      </c>
      <c r="N2759">
        <f t="shared" si="130"/>
        <v>7728.3179278308908</v>
      </c>
      <c r="O2759" s="17">
        <v>10</v>
      </c>
      <c r="P2759" t="s">
        <v>29</v>
      </c>
      <c r="Q2759" t="s">
        <v>30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40</v>
      </c>
      <c r="X2759">
        <f t="shared" si="131"/>
        <v>3091.3271711323564</v>
      </c>
      <c r="Y2759">
        <f t="shared" si="132"/>
        <v>4636.9907566985348</v>
      </c>
    </row>
    <row r="2760" spans="1:25">
      <c r="A2760">
        <v>2021</v>
      </c>
      <c r="B2760" t="s">
        <v>25</v>
      </c>
      <c r="C2760">
        <v>28</v>
      </c>
      <c r="D2760" t="s">
        <v>76</v>
      </c>
      <c r="E2760">
        <v>40</v>
      </c>
      <c r="F2760">
        <v>1</v>
      </c>
      <c r="G2760" t="s">
        <v>89</v>
      </c>
      <c r="H2760" t="s">
        <v>33</v>
      </c>
      <c r="I2760" t="str">
        <f>VLOOKUP(H2760,[2]CODE_SHEET!$A$2:$G$152,3,FALSE)</f>
        <v>Orbicella</v>
      </c>
      <c r="J2760" t="str">
        <f>VLOOKUP(H2760,[2]CODE_SHEET!$A$2:$G$152,4,FALSE)</f>
        <v>annularis</v>
      </c>
      <c r="K2760" s="17">
        <v>15</v>
      </c>
      <c r="L2760" s="17">
        <v>11</v>
      </c>
      <c r="M2760" s="17">
        <v>4</v>
      </c>
      <c r="N2760">
        <f t="shared" ref="N2760:N2823" si="133">PI()*(K2760/2)*M2760+PI()*(L2760/2)*M2760</f>
        <v>163.36281798666923</v>
      </c>
      <c r="O2760" s="17">
        <v>10</v>
      </c>
      <c r="P2760" t="s">
        <v>29</v>
      </c>
      <c r="Q2760" t="s">
        <v>30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f t="shared" ref="X2760:X2823" si="134">SUM(U2760:W2760)/100*N2760</f>
        <v>0</v>
      </c>
      <c r="Y2760">
        <f t="shared" ref="Y2760:Y2823" si="135">N2760-X2760</f>
        <v>163.36281798666923</v>
      </c>
    </row>
    <row r="2761" spans="1:25">
      <c r="A2761">
        <v>2021</v>
      </c>
      <c r="B2761" t="s">
        <v>25</v>
      </c>
      <c r="C2761">
        <v>28</v>
      </c>
      <c r="D2761" t="s">
        <v>76</v>
      </c>
      <c r="E2761">
        <v>40</v>
      </c>
      <c r="F2761">
        <v>1</v>
      </c>
      <c r="G2761" t="s">
        <v>89</v>
      </c>
      <c r="H2761" t="s">
        <v>33</v>
      </c>
      <c r="I2761" t="str">
        <f>VLOOKUP(H2761,[2]CODE_SHEET!$A$2:$G$152,3,FALSE)</f>
        <v>Orbicella</v>
      </c>
      <c r="J2761" t="str">
        <f>VLOOKUP(H2761,[2]CODE_SHEET!$A$2:$G$152,4,FALSE)</f>
        <v>annularis</v>
      </c>
      <c r="K2761" s="17">
        <v>12</v>
      </c>
      <c r="L2761" s="17">
        <v>11</v>
      </c>
      <c r="M2761" s="17">
        <v>23</v>
      </c>
      <c r="N2761">
        <f t="shared" si="133"/>
        <v>830.95125687450025</v>
      </c>
      <c r="O2761" s="17">
        <v>10</v>
      </c>
      <c r="P2761" t="s">
        <v>29</v>
      </c>
      <c r="Q2761" t="s">
        <v>30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f t="shared" si="134"/>
        <v>0</v>
      </c>
      <c r="Y2761">
        <f t="shared" si="135"/>
        <v>830.95125687450025</v>
      </c>
    </row>
    <row r="2762" spans="1:25">
      <c r="A2762">
        <v>2021</v>
      </c>
      <c r="B2762" t="s">
        <v>25</v>
      </c>
      <c r="C2762">
        <v>28</v>
      </c>
      <c r="D2762" t="s">
        <v>76</v>
      </c>
      <c r="E2762">
        <v>40</v>
      </c>
      <c r="F2762">
        <v>1</v>
      </c>
      <c r="G2762" t="s">
        <v>89</v>
      </c>
      <c r="H2762" t="s">
        <v>33</v>
      </c>
      <c r="I2762" t="str">
        <f>VLOOKUP(H2762,[2]CODE_SHEET!$A$2:$G$152,3,FALSE)</f>
        <v>Orbicella</v>
      </c>
      <c r="J2762" t="str">
        <f>VLOOKUP(H2762,[2]CODE_SHEET!$A$2:$G$152,4,FALSE)</f>
        <v>annularis</v>
      </c>
      <c r="K2762" s="17">
        <v>40</v>
      </c>
      <c r="L2762" s="17">
        <v>35</v>
      </c>
      <c r="M2762" s="17">
        <v>15</v>
      </c>
      <c r="N2762">
        <f t="shared" si="133"/>
        <v>1767.1458676442585</v>
      </c>
      <c r="O2762" s="17">
        <v>10</v>
      </c>
      <c r="P2762" t="s">
        <v>29</v>
      </c>
      <c r="Q2762" t="s">
        <v>30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f t="shared" si="134"/>
        <v>0</v>
      </c>
      <c r="Y2762">
        <f t="shared" si="135"/>
        <v>1767.1458676442585</v>
      </c>
    </row>
    <row r="2763" spans="1:25">
      <c r="A2763">
        <v>2021</v>
      </c>
      <c r="B2763" t="s">
        <v>25</v>
      </c>
      <c r="C2763">
        <v>28</v>
      </c>
      <c r="D2763" t="s">
        <v>76</v>
      </c>
      <c r="E2763">
        <v>40</v>
      </c>
      <c r="F2763">
        <v>1</v>
      </c>
      <c r="G2763" t="s">
        <v>89</v>
      </c>
      <c r="H2763" t="s">
        <v>31</v>
      </c>
      <c r="I2763" t="str">
        <f>VLOOKUP(H2763,[2]CODE_SHEET!$A$2:$G$152,3,FALSE)</f>
        <v>Agaricia</v>
      </c>
      <c r="J2763" t="str">
        <f>VLOOKUP(H2763,[2]CODE_SHEET!$A$2:$G$152,4,FALSE)</f>
        <v>agaricites</v>
      </c>
      <c r="K2763" s="17">
        <v>23</v>
      </c>
      <c r="L2763" s="17">
        <v>8</v>
      </c>
      <c r="M2763" s="17">
        <v>2</v>
      </c>
      <c r="N2763">
        <f t="shared" si="133"/>
        <v>97.389372261283583</v>
      </c>
      <c r="O2763" s="17">
        <v>10</v>
      </c>
      <c r="P2763" t="s">
        <v>29</v>
      </c>
      <c r="Q2763" t="s">
        <v>30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f t="shared" si="134"/>
        <v>0</v>
      </c>
      <c r="Y2763">
        <f t="shared" si="135"/>
        <v>97.389372261283583</v>
      </c>
    </row>
    <row r="2764" spans="1:25">
      <c r="A2764">
        <v>2021</v>
      </c>
      <c r="B2764" t="s">
        <v>25</v>
      </c>
      <c r="C2764">
        <v>28</v>
      </c>
      <c r="D2764" t="s">
        <v>76</v>
      </c>
      <c r="E2764">
        <v>40</v>
      </c>
      <c r="F2764">
        <v>1</v>
      </c>
      <c r="G2764" t="s">
        <v>89</v>
      </c>
      <c r="H2764" t="s">
        <v>38</v>
      </c>
      <c r="I2764" t="str">
        <f>VLOOKUP(H2764,[2]CODE_SHEET!$A$2:$G$152,3,FALSE)</f>
        <v>Orbicella</v>
      </c>
      <c r="J2764" t="str">
        <f>VLOOKUP(H2764,[2]CODE_SHEET!$A$2:$G$152,4,FALSE)</f>
        <v>faveolata</v>
      </c>
      <c r="K2764" s="17">
        <v>22</v>
      </c>
      <c r="L2764" s="17">
        <v>13</v>
      </c>
      <c r="M2764" s="17">
        <v>2</v>
      </c>
      <c r="N2764">
        <f t="shared" si="133"/>
        <v>109.95574287564276</v>
      </c>
      <c r="O2764" s="17">
        <v>10</v>
      </c>
      <c r="P2764" t="s">
        <v>29</v>
      </c>
      <c r="Q2764" t="s">
        <v>30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f t="shared" si="134"/>
        <v>0</v>
      </c>
      <c r="Y2764">
        <f t="shared" si="135"/>
        <v>109.95574287564276</v>
      </c>
    </row>
    <row r="2765" spans="1:25">
      <c r="A2765">
        <v>2021</v>
      </c>
      <c r="B2765" t="s">
        <v>25</v>
      </c>
      <c r="C2765">
        <v>28</v>
      </c>
      <c r="D2765" t="s">
        <v>76</v>
      </c>
      <c r="E2765">
        <v>40</v>
      </c>
      <c r="F2765">
        <v>1</v>
      </c>
      <c r="G2765" t="s">
        <v>89</v>
      </c>
      <c r="H2765" t="s">
        <v>31</v>
      </c>
      <c r="I2765" t="str">
        <f>VLOOKUP(H2765,[2]CODE_SHEET!$A$2:$G$152,3,FALSE)</f>
        <v>Agaricia</v>
      </c>
      <c r="J2765" t="str">
        <f>VLOOKUP(H2765,[2]CODE_SHEET!$A$2:$G$152,4,FALSE)</f>
        <v>agaricites</v>
      </c>
      <c r="K2765" s="17">
        <v>10</v>
      </c>
      <c r="L2765" s="17">
        <v>8</v>
      </c>
      <c r="M2765" s="17">
        <v>1</v>
      </c>
      <c r="N2765">
        <f t="shared" si="133"/>
        <v>28.274333882308138</v>
      </c>
      <c r="O2765" s="17">
        <v>10</v>
      </c>
      <c r="P2765" t="s">
        <v>29</v>
      </c>
      <c r="Q2765" t="s">
        <v>30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f t="shared" si="134"/>
        <v>0</v>
      </c>
      <c r="Y2765">
        <f t="shared" si="135"/>
        <v>28.274333882308138</v>
      </c>
    </row>
    <row r="2766" spans="1:25">
      <c r="A2766">
        <v>2021</v>
      </c>
      <c r="B2766" t="s">
        <v>25</v>
      </c>
      <c r="C2766">
        <v>28</v>
      </c>
      <c r="D2766" t="s">
        <v>76</v>
      </c>
      <c r="E2766">
        <v>40</v>
      </c>
      <c r="F2766">
        <v>1</v>
      </c>
      <c r="G2766" t="s">
        <v>89</v>
      </c>
      <c r="H2766" t="s">
        <v>66</v>
      </c>
      <c r="I2766" t="str">
        <f>VLOOKUP(H2766,[2]CODE_SHEET!$A$2:$G$152,3,FALSE)</f>
        <v>Agaricia</v>
      </c>
      <c r="J2766" t="str">
        <f>VLOOKUP(H2766,[2]CODE_SHEET!$A$2:$G$152,4,FALSE)</f>
        <v>fragilis</v>
      </c>
      <c r="K2766" s="17">
        <v>8</v>
      </c>
      <c r="L2766" s="17">
        <v>8</v>
      </c>
      <c r="M2766" s="17">
        <v>1</v>
      </c>
      <c r="N2766">
        <f t="shared" si="133"/>
        <v>25.132741228718345</v>
      </c>
      <c r="O2766" s="17">
        <v>10</v>
      </c>
      <c r="P2766" t="s">
        <v>29</v>
      </c>
      <c r="Q2766" t="s">
        <v>30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f t="shared" si="134"/>
        <v>0</v>
      </c>
      <c r="Y2766">
        <f t="shared" si="135"/>
        <v>25.132741228718345</v>
      </c>
    </row>
    <row r="2767" spans="1:25">
      <c r="A2767">
        <v>2021</v>
      </c>
      <c r="B2767" t="s">
        <v>25</v>
      </c>
      <c r="C2767">
        <v>28</v>
      </c>
      <c r="D2767" t="s">
        <v>76</v>
      </c>
      <c r="E2767">
        <v>40</v>
      </c>
      <c r="F2767">
        <v>1</v>
      </c>
      <c r="G2767" t="s">
        <v>89</v>
      </c>
      <c r="H2767" t="s">
        <v>31</v>
      </c>
      <c r="I2767" t="str">
        <f>VLOOKUP(H2767,[2]CODE_SHEET!$A$2:$G$152,3,FALSE)</f>
        <v>Agaricia</v>
      </c>
      <c r="J2767" t="str">
        <f>VLOOKUP(H2767,[2]CODE_SHEET!$A$2:$G$152,4,FALSE)</f>
        <v>agaricites</v>
      </c>
      <c r="K2767" s="17">
        <v>23</v>
      </c>
      <c r="L2767" s="17">
        <v>21</v>
      </c>
      <c r="M2767" s="17">
        <v>3</v>
      </c>
      <c r="N2767">
        <f t="shared" si="133"/>
        <v>207.34511513692635</v>
      </c>
      <c r="O2767" s="17">
        <v>10</v>
      </c>
      <c r="P2767" t="s">
        <v>29</v>
      </c>
      <c r="Q2767" t="s">
        <v>30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f t="shared" si="134"/>
        <v>0</v>
      </c>
      <c r="Y2767">
        <f t="shared" si="135"/>
        <v>207.34511513692635</v>
      </c>
    </row>
    <row r="2768" spans="1:25">
      <c r="A2768">
        <v>2021</v>
      </c>
      <c r="B2768" t="s">
        <v>25</v>
      </c>
      <c r="C2768">
        <v>28</v>
      </c>
      <c r="D2768" t="s">
        <v>76</v>
      </c>
      <c r="E2768">
        <v>40</v>
      </c>
      <c r="F2768">
        <v>1</v>
      </c>
      <c r="G2768" t="s">
        <v>89</v>
      </c>
      <c r="H2768" t="s">
        <v>45</v>
      </c>
      <c r="I2768" t="str">
        <f>VLOOKUP(H2768,[2]CODE_SHEET!$A$2:$G$152,3,FALSE)</f>
        <v>Porites</v>
      </c>
      <c r="J2768" t="str">
        <f>VLOOKUP(H2768,[2]CODE_SHEET!$A$2:$G$152,4,FALSE)</f>
        <v>furcata</v>
      </c>
      <c r="K2768" s="17">
        <v>10</v>
      </c>
      <c r="L2768" s="17">
        <v>8</v>
      </c>
      <c r="M2768" s="17">
        <v>2</v>
      </c>
      <c r="N2768">
        <f t="shared" si="133"/>
        <v>56.548667764616276</v>
      </c>
      <c r="O2768" s="17">
        <v>10</v>
      </c>
      <c r="P2768" t="s">
        <v>29</v>
      </c>
      <c r="Q2768" t="s">
        <v>30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f t="shared" si="134"/>
        <v>0</v>
      </c>
      <c r="Y2768">
        <f t="shared" si="135"/>
        <v>56.548667764616276</v>
      </c>
    </row>
    <row r="2769" spans="1:25">
      <c r="A2769">
        <v>2021</v>
      </c>
      <c r="B2769" t="s">
        <v>25</v>
      </c>
      <c r="C2769">
        <v>28</v>
      </c>
      <c r="D2769" t="s">
        <v>76</v>
      </c>
      <c r="E2769">
        <v>40</v>
      </c>
      <c r="F2769">
        <v>1</v>
      </c>
      <c r="G2769" t="s">
        <v>89</v>
      </c>
      <c r="H2769" t="s">
        <v>69</v>
      </c>
      <c r="I2769" t="str">
        <f>VLOOKUP(H2769,[2]CODE_SHEET!$A$2:$G$152,3,FALSE)</f>
        <v>Porites</v>
      </c>
      <c r="J2769" t="str">
        <f>VLOOKUP(H2769,[2]CODE_SHEET!$A$2:$G$152,4,FALSE)</f>
        <v>divaricata</v>
      </c>
      <c r="K2769" s="17">
        <v>17</v>
      </c>
      <c r="L2769" s="17">
        <v>11</v>
      </c>
      <c r="M2769" s="17">
        <v>2</v>
      </c>
      <c r="N2769">
        <f t="shared" si="133"/>
        <v>87.964594300514207</v>
      </c>
      <c r="O2769" s="17">
        <v>10</v>
      </c>
      <c r="P2769" t="s">
        <v>29</v>
      </c>
      <c r="Q2769" t="s">
        <v>30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f t="shared" si="134"/>
        <v>0</v>
      </c>
      <c r="Y2769">
        <f t="shared" si="135"/>
        <v>87.964594300514207</v>
      </c>
    </row>
    <row r="2770" spans="1:25">
      <c r="A2770">
        <v>2021</v>
      </c>
      <c r="B2770" t="s">
        <v>25</v>
      </c>
      <c r="C2770">
        <v>28</v>
      </c>
      <c r="D2770" t="s">
        <v>76</v>
      </c>
      <c r="E2770">
        <v>40</v>
      </c>
      <c r="F2770">
        <v>1</v>
      </c>
      <c r="G2770" t="s">
        <v>89</v>
      </c>
      <c r="H2770" t="s">
        <v>31</v>
      </c>
      <c r="I2770" t="str">
        <f>VLOOKUP(H2770,[2]CODE_SHEET!$A$2:$G$152,3,FALSE)</f>
        <v>Agaricia</v>
      </c>
      <c r="J2770" t="str">
        <f>VLOOKUP(H2770,[2]CODE_SHEET!$A$2:$G$152,4,FALSE)</f>
        <v>agaricites</v>
      </c>
      <c r="K2770" s="17">
        <v>10</v>
      </c>
      <c r="L2770" s="17">
        <v>6</v>
      </c>
      <c r="M2770" s="17">
        <v>2</v>
      </c>
      <c r="N2770">
        <f t="shared" si="133"/>
        <v>50.26548245743669</v>
      </c>
      <c r="O2770" s="17">
        <v>10</v>
      </c>
      <c r="P2770" t="s">
        <v>29</v>
      </c>
      <c r="Q2770" t="s">
        <v>30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f t="shared" si="134"/>
        <v>0</v>
      </c>
      <c r="Y2770">
        <f t="shared" si="135"/>
        <v>50.26548245743669</v>
      </c>
    </row>
    <row r="2771" spans="1:25">
      <c r="A2771">
        <v>2021</v>
      </c>
      <c r="B2771" t="s">
        <v>25</v>
      </c>
      <c r="C2771">
        <v>28</v>
      </c>
      <c r="D2771" t="s">
        <v>76</v>
      </c>
      <c r="E2771">
        <v>40</v>
      </c>
      <c r="F2771">
        <v>1</v>
      </c>
      <c r="G2771" t="s">
        <v>89</v>
      </c>
      <c r="H2771" t="s">
        <v>59</v>
      </c>
      <c r="I2771" t="str">
        <f>VLOOKUP(H2771,[2]CODE_SHEET!$A$2:$G$152,3,FALSE)</f>
        <v xml:space="preserve">Stephanocoenia </v>
      </c>
      <c r="J2771" t="str">
        <f>VLOOKUP(H2771,[2]CODE_SHEET!$A$2:$G$152,4,FALSE)</f>
        <v>intersepta</v>
      </c>
      <c r="K2771" s="17">
        <v>16</v>
      </c>
      <c r="L2771" s="17">
        <v>15</v>
      </c>
      <c r="M2771" s="17">
        <v>1</v>
      </c>
      <c r="N2771">
        <f t="shared" si="133"/>
        <v>48.694686130641792</v>
      </c>
      <c r="O2771" s="17">
        <v>10</v>
      </c>
      <c r="P2771" t="s">
        <v>29</v>
      </c>
      <c r="Q2771" t="s">
        <v>30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f t="shared" si="134"/>
        <v>0</v>
      </c>
      <c r="Y2771">
        <f t="shared" si="135"/>
        <v>48.694686130641792</v>
      </c>
    </row>
    <row r="2772" spans="1:25">
      <c r="A2772">
        <v>2021</v>
      </c>
      <c r="B2772" t="s">
        <v>25</v>
      </c>
      <c r="C2772">
        <v>28</v>
      </c>
      <c r="D2772" t="s">
        <v>76</v>
      </c>
      <c r="E2772">
        <v>40</v>
      </c>
      <c r="F2772">
        <v>1</v>
      </c>
      <c r="G2772" t="s">
        <v>89</v>
      </c>
      <c r="H2772" t="s">
        <v>31</v>
      </c>
      <c r="I2772" t="str">
        <f>VLOOKUP(H2772,[2]CODE_SHEET!$A$2:$G$152,3,FALSE)</f>
        <v>Agaricia</v>
      </c>
      <c r="J2772" t="str">
        <f>VLOOKUP(H2772,[2]CODE_SHEET!$A$2:$G$152,4,FALSE)</f>
        <v>agaricites</v>
      </c>
      <c r="K2772" s="17">
        <v>11</v>
      </c>
      <c r="L2772" s="17">
        <v>15</v>
      </c>
      <c r="M2772" s="17">
        <v>8</v>
      </c>
      <c r="N2772">
        <f t="shared" si="133"/>
        <v>326.72563597333846</v>
      </c>
      <c r="O2772" s="17">
        <v>10</v>
      </c>
      <c r="P2772" t="s">
        <v>29</v>
      </c>
      <c r="Q2772" t="s">
        <v>30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f t="shared" si="134"/>
        <v>0</v>
      </c>
      <c r="Y2772">
        <f t="shared" si="135"/>
        <v>326.72563597333846</v>
      </c>
    </row>
    <row r="2773" spans="1:25">
      <c r="A2773">
        <v>2021</v>
      </c>
      <c r="B2773" t="s">
        <v>25</v>
      </c>
      <c r="C2773">
        <v>28</v>
      </c>
      <c r="D2773" t="s">
        <v>76</v>
      </c>
      <c r="E2773">
        <v>40</v>
      </c>
      <c r="F2773">
        <v>1</v>
      </c>
      <c r="G2773" t="s">
        <v>89</v>
      </c>
      <c r="H2773" t="s">
        <v>31</v>
      </c>
      <c r="I2773" t="str">
        <f>VLOOKUP(H2773,[2]CODE_SHEET!$A$2:$G$152,3,FALSE)</f>
        <v>Agaricia</v>
      </c>
      <c r="J2773" t="str">
        <f>VLOOKUP(H2773,[2]CODE_SHEET!$A$2:$G$152,4,FALSE)</f>
        <v>agaricites</v>
      </c>
      <c r="K2773" s="17">
        <v>12</v>
      </c>
      <c r="L2773" s="17">
        <v>6</v>
      </c>
      <c r="M2773" s="17">
        <v>8</v>
      </c>
      <c r="N2773">
        <f t="shared" si="133"/>
        <v>226.1946710584651</v>
      </c>
      <c r="O2773" s="17">
        <v>10</v>
      </c>
      <c r="P2773" t="s">
        <v>29</v>
      </c>
      <c r="Q2773" t="s">
        <v>30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f t="shared" si="134"/>
        <v>0</v>
      </c>
      <c r="Y2773">
        <f t="shared" si="135"/>
        <v>226.1946710584651</v>
      </c>
    </row>
    <row r="2774" spans="1:25">
      <c r="A2774">
        <v>2021</v>
      </c>
      <c r="B2774" t="s">
        <v>25</v>
      </c>
      <c r="C2774">
        <v>28</v>
      </c>
      <c r="D2774" t="s">
        <v>76</v>
      </c>
      <c r="E2774">
        <v>40</v>
      </c>
      <c r="F2774">
        <v>1</v>
      </c>
      <c r="G2774" t="s">
        <v>89</v>
      </c>
      <c r="H2774" t="s">
        <v>34</v>
      </c>
      <c r="I2774" t="str">
        <f>VLOOKUP(H2774,[2]CODE_SHEET!$A$2:$G$152,3,FALSE)</f>
        <v>Porites</v>
      </c>
      <c r="J2774" t="str">
        <f>VLOOKUP(H2774,[2]CODE_SHEET!$A$2:$G$152,4,FALSE)</f>
        <v>astreoides</v>
      </c>
      <c r="K2774" s="17">
        <v>14</v>
      </c>
      <c r="L2774" s="17">
        <v>17</v>
      </c>
      <c r="M2774" s="17">
        <v>1</v>
      </c>
      <c r="N2774">
        <f t="shared" si="133"/>
        <v>48.694686130641799</v>
      </c>
      <c r="O2774" s="17">
        <v>10</v>
      </c>
      <c r="P2774" t="s">
        <v>29</v>
      </c>
      <c r="Q2774" t="s">
        <v>30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f t="shared" si="134"/>
        <v>0</v>
      </c>
      <c r="Y2774">
        <f t="shared" si="135"/>
        <v>48.694686130641799</v>
      </c>
    </row>
    <row r="2775" spans="1:25">
      <c r="A2775">
        <v>2021</v>
      </c>
      <c r="B2775" t="s">
        <v>25</v>
      </c>
      <c r="C2775">
        <v>28</v>
      </c>
      <c r="D2775" t="s">
        <v>76</v>
      </c>
      <c r="E2775">
        <v>40</v>
      </c>
      <c r="F2775">
        <v>1</v>
      </c>
      <c r="G2775" t="s">
        <v>89</v>
      </c>
      <c r="H2775" t="s">
        <v>31</v>
      </c>
      <c r="I2775" t="str">
        <f>VLOOKUP(H2775,[2]CODE_SHEET!$A$2:$G$152,3,FALSE)</f>
        <v>Agaricia</v>
      </c>
      <c r="J2775" t="str">
        <f>VLOOKUP(H2775,[2]CODE_SHEET!$A$2:$G$152,4,FALSE)</f>
        <v>agaricites</v>
      </c>
      <c r="K2775" s="17">
        <v>19</v>
      </c>
      <c r="L2775" s="17">
        <v>4</v>
      </c>
      <c r="M2775" s="17">
        <v>11</v>
      </c>
      <c r="N2775">
        <f t="shared" si="133"/>
        <v>397.41147067910879</v>
      </c>
      <c r="O2775" s="17">
        <v>10</v>
      </c>
      <c r="P2775" t="s">
        <v>29</v>
      </c>
      <c r="Q2775" t="s">
        <v>30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f t="shared" si="134"/>
        <v>0</v>
      </c>
      <c r="Y2775">
        <f t="shared" si="135"/>
        <v>397.41147067910879</v>
      </c>
    </row>
    <row r="2776" spans="1:25">
      <c r="A2776">
        <v>2021</v>
      </c>
      <c r="B2776" t="s">
        <v>25</v>
      </c>
      <c r="C2776">
        <v>28</v>
      </c>
      <c r="D2776" t="s">
        <v>76</v>
      </c>
      <c r="E2776">
        <v>40</v>
      </c>
      <c r="F2776">
        <v>1</v>
      </c>
      <c r="G2776" t="s">
        <v>89</v>
      </c>
      <c r="H2776" t="s">
        <v>34</v>
      </c>
      <c r="I2776" t="str">
        <f>VLOOKUP(H2776,[2]CODE_SHEET!$A$2:$G$152,3,FALSE)</f>
        <v>Porites</v>
      </c>
      <c r="J2776" t="str">
        <f>VLOOKUP(H2776,[2]CODE_SHEET!$A$2:$G$152,4,FALSE)</f>
        <v>astreoides</v>
      </c>
      <c r="K2776" s="17">
        <v>17</v>
      </c>
      <c r="L2776" s="17">
        <v>16</v>
      </c>
      <c r="M2776" s="17">
        <v>2</v>
      </c>
      <c r="N2776">
        <f t="shared" si="133"/>
        <v>103.67255756846318</v>
      </c>
      <c r="O2776" s="17">
        <v>10</v>
      </c>
      <c r="P2776" t="s">
        <v>29</v>
      </c>
      <c r="Q2776" t="s">
        <v>30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f t="shared" si="134"/>
        <v>0</v>
      </c>
      <c r="Y2776">
        <f t="shared" si="135"/>
        <v>103.67255756846318</v>
      </c>
    </row>
    <row r="2777" spans="1:25">
      <c r="A2777">
        <v>2021</v>
      </c>
      <c r="B2777" t="s">
        <v>25</v>
      </c>
      <c r="C2777">
        <v>28</v>
      </c>
      <c r="D2777" t="s">
        <v>76</v>
      </c>
      <c r="E2777">
        <v>40</v>
      </c>
      <c r="F2777">
        <v>1</v>
      </c>
      <c r="G2777" t="s">
        <v>89</v>
      </c>
      <c r="H2777" t="s">
        <v>34</v>
      </c>
      <c r="I2777" t="str">
        <f>VLOOKUP(H2777,[2]CODE_SHEET!$A$2:$G$152,3,FALSE)</f>
        <v>Porites</v>
      </c>
      <c r="J2777" t="str">
        <f>VLOOKUP(H2777,[2]CODE_SHEET!$A$2:$G$152,4,FALSE)</f>
        <v>astreoides</v>
      </c>
      <c r="K2777" s="17">
        <v>7</v>
      </c>
      <c r="L2777" s="17">
        <v>5</v>
      </c>
      <c r="M2777" s="17">
        <v>1</v>
      </c>
      <c r="N2777">
        <f t="shared" si="133"/>
        <v>18.849555921538759</v>
      </c>
      <c r="O2777" s="17">
        <v>10</v>
      </c>
      <c r="P2777" t="s">
        <v>29</v>
      </c>
      <c r="Q2777" t="s">
        <v>30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f t="shared" si="134"/>
        <v>0</v>
      </c>
      <c r="Y2777">
        <f t="shared" si="135"/>
        <v>18.849555921538759</v>
      </c>
    </row>
    <row r="2778" spans="1:25">
      <c r="A2778">
        <v>2021</v>
      </c>
      <c r="B2778" t="s">
        <v>25</v>
      </c>
      <c r="C2778">
        <v>28</v>
      </c>
      <c r="D2778" t="s">
        <v>76</v>
      </c>
      <c r="E2778">
        <v>40</v>
      </c>
      <c r="F2778">
        <v>1</v>
      </c>
      <c r="G2778" t="s">
        <v>89</v>
      </c>
      <c r="H2778" t="s">
        <v>34</v>
      </c>
      <c r="I2778" t="str">
        <f>VLOOKUP(H2778,[2]CODE_SHEET!$A$2:$G$152,3,FALSE)</f>
        <v>Porites</v>
      </c>
      <c r="J2778" t="str">
        <f>VLOOKUP(H2778,[2]CODE_SHEET!$A$2:$G$152,4,FALSE)</f>
        <v>astreoides</v>
      </c>
      <c r="K2778" s="17">
        <v>14</v>
      </c>
      <c r="L2778" s="17">
        <v>11</v>
      </c>
      <c r="M2778" s="17">
        <v>2</v>
      </c>
      <c r="N2778">
        <f t="shared" si="133"/>
        <v>78.539816339744817</v>
      </c>
      <c r="O2778" s="17">
        <v>10</v>
      </c>
      <c r="P2778" t="s">
        <v>29</v>
      </c>
      <c r="Q2778" t="s">
        <v>30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f t="shared" si="134"/>
        <v>0</v>
      </c>
      <c r="Y2778">
        <f t="shared" si="135"/>
        <v>78.539816339744817</v>
      </c>
    </row>
    <row r="2779" spans="1:25">
      <c r="A2779">
        <v>2021</v>
      </c>
      <c r="B2779" t="s">
        <v>25</v>
      </c>
      <c r="C2779">
        <v>28</v>
      </c>
      <c r="D2779" t="s">
        <v>76</v>
      </c>
      <c r="E2779">
        <v>40</v>
      </c>
      <c r="F2779">
        <v>1</v>
      </c>
      <c r="G2779" t="s">
        <v>89</v>
      </c>
      <c r="H2779" t="s">
        <v>31</v>
      </c>
      <c r="I2779" t="str">
        <f>VLOOKUP(H2779,[2]CODE_SHEET!$A$2:$G$152,3,FALSE)</f>
        <v>Agaricia</v>
      </c>
      <c r="J2779" t="str">
        <f>VLOOKUP(H2779,[2]CODE_SHEET!$A$2:$G$152,4,FALSE)</f>
        <v>agaricites</v>
      </c>
      <c r="K2779" s="17">
        <v>18</v>
      </c>
      <c r="L2779" s="17">
        <v>13</v>
      </c>
      <c r="M2779" s="17">
        <v>11</v>
      </c>
      <c r="N2779">
        <f t="shared" si="133"/>
        <v>535.64154743705978</v>
      </c>
      <c r="O2779" s="17">
        <v>10</v>
      </c>
      <c r="P2779" t="s">
        <v>29</v>
      </c>
      <c r="Q2779" t="s">
        <v>30</v>
      </c>
      <c r="R2779">
        <v>0</v>
      </c>
      <c r="S2779">
        <v>0</v>
      </c>
      <c r="T2779">
        <v>10</v>
      </c>
      <c r="U2779">
        <v>0</v>
      </c>
      <c r="V2779">
        <v>0</v>
      </c>
      <c r="W2779">
        <v>0</v>
      </c>
      <c r="X2779">
        <f t="shared" si="134"/>
        <v>0</v>
      </c>
      <c r="Y2779">
        <f t="shared" si="135"/>
        <v>535.64154743705978</v>
      </c>
    </row>
    <row r="2780" spans="1:25">
      <c r="A2780">
        <v>2021</v>
      </c>
      <c r="B2780" t="s">
        <v>25</v>
      </c>
      <c r="C2780">
        <v>28</v>
      </c>
      <c r="D2780" t="s">
        <v>76</v>
      </c>
      <c r="E2780">
        <v>40</v>
      </c>
      <c r="F2780">
        <v>1</v>
      </c>
      <c r="G2780" t="s">
        <v>89</v>
      </c>
      <c r="H2780" t="s">
        <v>31</v>
      </c>
      <c r="I2780" t="str">
        <f>VLOOKUP(H2780,[2]CODE_SHEET!$A$2:$G$152,3,FALSE)</f>
        <v>Agaricia</v>
      </c>
      <c r="J2780" t="str">
        <f>VLOOKUP(H2780,[2]CODE_SHEET!$A$2:$G$152,4,FALSE)</f>
        <v>agaricites</v>
      </c>
      <c r="K2780" s="17">
        <v>10</v>
      </c>
      <c r="L2780" s="17">
        <v>6</v>
      </c>
      <c r="M2780" s="17">
        <v>1</v>
      </c>
      <c r="N2780">
        <f t="shared" si="133"/>
        <v>25.132741228718345</v>
      </c>
      <c r="O2780" s="17">
        <v>10</v>
      </c>
      <c r="P2780" t="s">
        <v>29</v>
      </c>
      <c r="Q2780" t="s">
        <v>30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50</v>
      </c>
      <c r="X2780">
        <f t="shared" si="134"/>
        <v>12.566370614359172</v>
      </c>
      <c r="Y2780">
        <f t="shared" si="135"/>
        <v>12.566370614359172</v>
      </c>
    </row>
    <row r="2781" spans="1:25">
      <c r="A2781">
        <v>2021</v>
      </c>
      <c r="B2781" t="s">
        <v>25</v>
      </c>
      <c r="C2781">
        <v>28</v>
      </c>
      <c r="D2781" t="s">
        <v>76</v>
      </c>
      <c r="E2781">
        <v>40</v>
      </c>
      <c r="F2781">
        <v>1</v>
      </c>
      <c r="G2781" t="s">
        <v>89</v>
      </c>
      <c r="H2781" t="s">
        <v>69</v>
      </c>
      <c r="I2781" t="str">
        <f>VLOOKUP(H2781,[2]CODE_SHEET!$A$2:$G$152,3,FALSE)</f>
        <v>Porites</v>
      </c>
      <c r="J2781" t="str">
        <f>VLOOKUP(H2781,[2]CODE_SHEET!$A$2:$G$152,4,FALSE)</f>
        <v>divaricata</v>
      </c>
      <c r="K2781" s="17">
        <v>17</v>
      </c>
      <c r="L2781" s="17">
        <v>10</v>
      </c>
      <c r="M2781" s="17">
        <v>3</v>
      </c>
      <c r="N2781">
        <f t="shared" si="133"/>
        <v>127.23450247038663</v>
      </c>
      <c r="O2781" s="17">
        <v>10</v>
      </c>
      <c r="P2781" t="s">
        <v>29</v>
      </c>
      <c r="Q2781" t="s">
        <v>30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f t="shared" si="134"/>
        <v>0</v>
      </c>
      <c r="Y2781">
        <f t="shared" si="135"/>
        <v>127.23450247038663</v>
      </c>
    </row>
    <row r="2782" spans="1:25">
      <c r="A2782">
        <v>2021</v>
      </c>
      <c r="B2782" t="s">
        <v>25</v>
      </c>
      <c r="C2782">
        <v>28</v>
      </c>
      <c r="D2782" t="s">
        <v>76</v>
      </c>
      <c r="E2782">
        <v>40</v>
      </c>
      <c r="F2782">
        <v>1</v>
      </c>
      <c r="G2782" t="s">
        <v>89</v>
      </c>
      <c r="H2782" t="s">
        <v>69</v>
      </c>
      <c r="I2782" t="str">
        <f>VLOOKUP(H2782,[2]CODE_SHEET!$A$2:$G$152,3,FALSE)</f>
        <v>Porites</v>
      </c>
      <c r="J2782" t="str">
        <f>VLOOKUP(H2782,[2]CODE_SHEET!$A$2:$G$152,4,FALSE)</f>
        <v>divaricata</v>
      </c>
      <c r="K2782" s="17">
        <v>11</v>
      </c>
      <c r="L2782" s="17">
        <v>10</v>
      </c>
      <c r="M2782" s="17">
        <v>9</v>
      </c>
      <c r="N2782">
        <f t="shared" si="133"/>
        <v>296.88050576423541</v>
      </c>
      <c r="O2782" s="17">
        <v>10</v>
      </c>
      <c r="P2782" t="s">
        <v>29</v>
      </c>
      <c r="Q2782" t="s">
        <v>30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15</v>
      </c>
      <c r="X2782">
        <f t="shared" si="134"/>
        <v>44.53207586463531</v>
      </c>
      <c r="Y2782">
        <f t="shared" si="135"/>
        <v>252.34842989960009</v>
      </c>
    </row>
    <row r="2783" spans="1:25">
      <c r="A2783">
        <v>2021</v>
      </c>
      <c r="B2783" t="s">
        <v>25</v>
      </c>
      <c r="C2783">
        <v>28</v>
      </c>
      <c r="D2783" t="s">
        <v>76</v>
      </c>
      <c r="E2783">
        <v>40</v>
      </c>
      <c r="F2783">
        <v>1</v>
      </c>
      <c r="G2783" t="s">
        <v>89</v>
      </c>
      <c r="H2783" t="s">
        <v>31</v>
      </c>
      <c r="I2783" t="str">
        <f>VLOOKUP(H2783,[2]CODE_SHEET!$A$2:$G$152,3,FALSE)</f>
        <v>Agaricia</v>
      </c>
      <c r="J2783" t="str">
        <f>VLOOKUP(H2783,[2]CODE_SHEET!$A$2:$G$152,4,FALSE)</f>
        <v>agaricites</v>
      </c>
      <c r="K2783" s="17">
        <v>7</v>
      </c>
      <c r="L2783" s="17">
        <v>2</v>
      </c>
      <c r="M2783" s="17">
        <v>5</v>
      </c>
      <c r="N2783">
        <f t="shared" si="133"/>
        <v>70.685834705770347</v>
      </c>
      <c r="O2783" s="17">
        <v>10</v>
      </c>
      <c r="P2783" t="s">
        <v>29</v>
      </c>
      <c r="Q2783" t="s">
        <v>30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f t="shared" si="134"/>
        <v>0</v>
      </c>
      <c r="Y2783">
        <f t="shared" si="135"/>
        <v>70.685834705770347</v>
      </c>
    </row>
    <row r="2784" spans="1:25">
      <c r="A2784">
        <v>2021</v>
      </c>
      <c r="B2784" t="s">
        <v>25</v>
      </c>
      <c r="C2784">
        <v>28</v>
      </c>
      <c r="D2784" t="s">
        <v>76</v>
      </c>
      <c r="E2784">
        <v>40</v>
      </c>
      <c r="F2784">
        <v>1</v>
      </c>
      <c r="G2784" t="s">
        <v>89</v>
      </c>
      <c r="H2784" t="s">
        <v>69</v>
      </c>
      <c r="I2784" t="str">
        <f>VLOOKUP(H2784,[2]CODE_SHEET!$A$2:$G$152,3,FALSE)</f>
        <v>Porites</v>
      </c>
      <c r="J2784" t="str">
        <f>VLOOKUP(H2784,[2]CODE_SHEET!$A$2:$G$152,4,FALSE)</f>
        <v>divaricata</v>
      </c>
      <c r="K2784" s="17">
        <v>18</v>
      </c>
      <c r="L2784" s="17">
        <v>11</v>
      </c>
      <c r="M2784" s="17">
        <v>11</v>
      </c>
      <c r="N2784">
        <f t="shared" si="133"/>
        <v>501.08402824757201</v>
      </c>
      <c r="O2784" s="17">
        <v>10</v>
      </c>
      <c r="P2784" t="s">
        <v>29</v>
      </c>
      <c r="Q2784" t="s">
        <v>30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30</v>
      </c>
      <c r="X2784">
        <f t="shared" si="134"/>
        <v>150.32520847427159</v>
      </c>
      <c r="Y2784">
        <f t="shared" si="135"/>
        <v>350.75881977330039</v>
      </c>
    </row>
    <row r="2785" spans="1:25">
      <c r="A2785">
        <v>2021</v>
      </c>
      <c r="B2785" t="s">
        <v>25</v>
      </c>
      <c r="C2785">
        <v>28</v>
      </c>
      <c r="D2785" t="s">
        <v>76</v>
      </c>
      <c r="E2785">
        <v>40</v>
      </c>
      <c r="F2785">
        <v>1</v>
      </c>
      <c r="G2785" t="s">
        <v>89</v>
      </c>
      <c r="H2785" t="s">
        <v>31</v>
      </c>
      <c r="I2785" t="str">
        <f>VLOOKUP(H2785,[2]CODE_SHEET!$A$2:$G$152,3,FALSE)</f>
        <v>Agaricia</v>
      </c>
      <c r="J2785" t="str">
        <f>VLOOKUP(H2785,[2]CODE_SHEET!$A$2:$G$152,4,FALSE)</f>
        <v>agaricites</v>
      </c>
      <c r="K2785" s="17">
        <v>12</v>
      </c>
      <c r="L2785" s="17">
        <v>11</v>
      </c>
      <c r="M2785" s="17">
        <v>5</v>
      </c>
      <c r="N2785">
        <f t="shared" si="133"/>
        <v>180.64157758141309</v>
      </c>
      <c r="O2785" s="17">
        <v>10</v>
      </c>
      <c r="P2785" t="s">
        <v>29</v>
      </c>
      <c r="Q2785" t="s">
        <v>30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f t="shared" si="134"/>
        <v>0</v>
      </c>
      <c r="Y2785">
        <f t="shared" si="135"/>
        <v>180.64157758141309</v>
      </c>
    </row>
    <row r="2786" spans="1:25">
      <c r="A2786">
        <v>2021</v>
      </c>
      <c r="B2786" t="s">
        <v>25</v>
      </c>
      <c r="C2786">
        <v>28</v>
      </c>
      <c r="D2786" t="s">
        <v>76</v>
      </c>
      <c r="E2786">
        <v>40</v>
      </c>
      <c r="F2786">
        <v>1</v>
      </c>
      <c r="G2786" t="s">
        <v>89</v>
      </c>
      <c r="H2786" t="s">
        <v>35</v>
      </c>
      <c r="I2786" t="str">
        <f>VLOOKUP(H2786,[2]CODE_SHEET!$A$2:$G$152,3,FALSE)</f>
        <v>Montastraea</v>
      </c>
      <c r="J2786" t="str">
        <f>VLOOKUP(H2786,[2]CODE_SHEET!$A$2:$G$152,4,FALSE)</f>
        <v>cavernosa</v>
      </c>
      <c r="K2786" s="17">
        <v>7</v>
      </c>
      <c r="L2786" s="17">
        <v>3</v>
      </c>
      <c r="M2786" s="17">
        <v>1</v>
      </c>
      <c r="N2786">
        <f t="shared" si="133"/>
        <v>15.707963267948966</v>
      </c>
      <c r="O2786" s="17">
        <v>10</v>
      </c>
      <c r="P2786" t="s">
        <v>29</v>
      </c>
      <c r="Q2786" t="s">
        <v>30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f t="shared" si="134"/>
        <v>0</v>
      </c>
      <c r="Y2786">
        <f t="shared" si="135"/>
        <v>15.707963267948966</v>
      </c>
    </row>
    <row r="2787" spans="1:25">
      <c r="A2787">
        <v>2021</v>
      </c>
      <c r="B2787" t="s">
        <v>25</v>
      </c>
      <c r="C2787">
        <v>28</v>
      </c>
      <c r="D2787" t="s">
        <v>76</v>
      </c>
      <c r="E2787">
        <v>40</v>
      </c>
      <c r="F2787">
        <v>1</v>
      </c>
      <c r="G2787" t="s">
        <v>89</v>
      </c>
      <c r="H2787" t="s">
        <v>43</v>
      </c>
      <c r="I2787" t="str">
        <f>VLOOKUP(H2787,[2]CODE_SHEET!$A$2:$G$152,3,FALSE)</f>
        <v>Eusmilia</v>
      </c>
      <c r="J2787" t="str">
        <f>VLOOKUP(H2787,[2]CODE_SHEET!$A$2:$G$152,4,FALSE)</f>
        <v>fastigiata</v>
      </c>
      <c r="K2787" s="17">
        <v>8</v>
      </c>
      <c r="L2787" s="17">
        <v>5</v>
      </c>
      <c r="M2787" s="17">
        <v>3</v>
      </c>
      <c r="N2787">
        <f t="shared" si="133"/>
        <v>61.261056745000964</v>
      </c>
      <c r="O2787" s="17">
        <v>10</v>
      </c>
      <c r="P2787" t="s">
        <v>29</v>
      </c>
      <c r="Q2787" t="s">
        <v>30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f t="shared" si="134"/>
        <v>0</v>
      </c>
      <c r="Y2787">
        <f t="shared" si="135"/>
        <v>61.261056745000964</v>
      </c>
    </row>
    <row r="2788" spans="1:25">
      <c r="A2788">
        <v>2021</v>
      </c>
      <c r="B2788" t="s">
        <v>25</v>
      </c>
      <c r="C2788">
        <v>28</v>
      </c>
      <c r="D2788" t="s">
        <v>76</v>
      </c>
      <c r="E2788">
        <v>40</v>
      </c>
      <c r="F2788">
        <v>1</v>
      </c>
      <c r="G2788" t="s">
        <v>89</v>
      </c>
      <c r="H2788" t="s">
        <v>31</v>
      </c>
      <c r="I2788" t="str">
        <f>VLOOKUP(H2788,[2]CODE_SHEET!$A$2:$G$152,3,FALSE)</f>
        <v>Agaricia</v>
      </c>
      <c r="J2788" t="str">
        <f>VLOOKUP(H2788,[2]CODE_SHEET!$A$2:$G$152,4,FALSE)</f>
        <v>agaricites</v>
      </c>
      <c r="K2788" s="17">
        <v>20</v>
      </c>
      <c r="L2788" s="17">
        <v>16</v>
      </c>
      <c r="M2788" s="17">
        <v>1</v>
      </c>
      <c r="N2788">
        <f t="shared" si="133"/>
        <v>56.548667764616276</v>
      </c>
      <c r="O2788" s="17">
        <v>10</v>
      </c>
      <c r="P2788" t="s">
        <v>29</v>
      </c>
      <c r="Q2788" t="s">
        <v>30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f t="shared" si="134"/>
        <v>0</v>
      </c>
      <c r="Y2788">
        <f t="shared" si="135"/>
        <v>56.548667764616276</v>
      </c>
    </row>
    <row r="2789" spans="1:25">
      <c r="A2789">
        <v>2021</v>
      </c>
      <c r="B2789" t="s">
        <v>25</v>
      </c>
      <c r="C2789">
        <v>28</v>
      </c>
      <c r="D2789" t="s">
        <v>76</v>
      </c>
      <c r="E2789">
        <v>40</v>
      </c>
      <c r="F2789">
        <v>1</v>
      </c>
      <c r="G2789" t="s">
        <v>89</v>
      </c>
      <c r="H2789" t="s">
        <v>38</v>
      </c>
      <c r="I2789" t="str">
        <f>VLOOKUP(H2789,[2]CODE_SHEET!$A$2:$G$152,3,FALSE)</f>
        <v>Orbicella</v>
      </c>
      <c r="J2789" t="str">
        <f>VLOOKUP(H2789,[2]CODE_SHEET!$A$2:$G$152,4,FALSE)</f>
        <v>faveolata</v>
      </c>
      <c r="K2789" s="17">
        <v>30</v>
      </c>
      <c r="L2789" s="17">
        <v>21</v>
      </c>
      <c r="M2789" s="17">
        <v>35</v>
      </c>
      <c r="N2789">
        <f t="shared" si="133"/>
        <v>2803.8714433288906</v>
      </c>
      <c r="O2789" s="17">
        <v>10</v>
      </c>
      <c r="P2789" t="s">
        <v>29</v>
      </c>
      <c r="Q2789" t="s">
        <v>30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f t="shared" si="134"/>
        <v>0</v>
      </c>
      <c r="Y2789">
        <f t="shared" si="135"/>
        <v>2803.8714433288906</v>
      </c>
    </row>
    <row r="2790" spans="1:25">
      <c r="A2790">
        <v>2021</v>
      </c>
      <c r="B2790" t="s">
        <v>25</v>
      </c>
      <c r="C2790">
        <v>28</v>
      </c>
      <c r="D2790" t="s">
        <v>76</v>
      </c>
      <c r="E2790">
        <v>40</v>
      </c>
      <c r="F2790">
        <v>1</v>
      </c>
      <c r="G2790" t="s">
        <v>89</v>
      </c>
      <c r="H2790" t="s">
        <v>38</v>
      </c>
      <c r="I2790" t="str">
        <f>VLOOKUP(H2790,[2]CODE_SHEET!$A$2:$G$152,3,FALSE)</f>
        <v>Orbicella</v>
      </c>
      <c r="J2790" t="str">
        <f>VLOOKUP(H2790,[2]CODE_SHEET!$A$2:$G$152,4,FALSE)</f>
        <v>faveolata</v>
      </c>
      <c r="K2790" s="17">
        <v>40</v>
      </c>
      <c r="L2790" s="17">
        <v>17</v>
      </c>
      <c r="M2790" s="17">
        <v>15</v>
      </c>
      <c r="N2790">
        <f t="shared" si="133"/>
        <v>1343.0308594096366</v>
      </c>
      <c r="O2790" s="17">
        <v>10</v>
      </c>
      <c r="P2790" t="s">
        <v>29</v>
      </c>
      <c r="Q2790" t="s">
        <v>30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f t="shared" si="134"/>
        <v>0</v>
      </c>
      <c r="Y2790">
        <f t="shared" si="135"/>
        <v>1343.0308594096366</v>
      </c>
    </row>
    <row r="2791" spans="1:25">
      <c r="A2791">
        <v>2021</v>
      </c>
      <c r="B2791" t="s">
        <v>25</v>
      </c>
      <c r="C2791">
        <v>28</v>
      </c>
      <c r="D2791" t="s">
        <v>76</v>
      </c>
      <c r="E2791">
        <v>40</v>
      </c>
      <c r="F2791">
        <v>1</v>
      </c>
      <c r="G2791" t="s">
        <v>89</v>
      </c>
      <c r="H2791" t="s">
        <v>40</v>
      </c>
      <c r="I2791" t="str">
        <f>VLOOKUP(H2791,[2]CODE_SHEET!$A$2:$G$152,3,FALSE)</f>
        <v>Siderastrea</v>
      </c>
      <c r="J2791" t="str">
        <f>VLOOKUP(H2791,[2]CODE_SHEET!$A$2:$G$152,4,FALSE)</f>
        <v>siderea</v>
      </c>
      <c r="K2791" s="17">
        <v>24</v>
      </c>
      <c r="L2791" s="17">
        <v>8</v>
      </c>
      <c r="M2791" s="17">
        <v>15</v>
      </c>
      <c r="N2791">
        <f t="shared" si="133"/>
        <v>753.98223686155029</v>
      </c>
      <c r="O2791" s="17">
        <v>10</v>
      </c>
      <c r="P2791" t="s">
        <v>29</v>
      </c>
      <c r="Q2791" t="s">
        <v>30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f t="shared" si="134"/>
        <v>0</v>
      </c>
      <c r="Y2791">
        <f t="shared" si="135"/>
        <v>753.98223686155029</v>
      </c>
    </row>
    <row r="2792" spans="1:25">
      <c r="A2792">
        <v>2021</v>
      </c>
      <c r="B2792" t="s">
        <v>25</v>
      </c>
      <c r="C2792">
        <v>28</v>
      </c>
      <c r="D2792" t="s">
        <v>76</v>
      </c>
      <c r="E2792">
        <v>40</v>
      </c>
      <c r="F2792">
        <v>1</v>
      </c>
      <c r="G2792" t="s">
        <v>89</v>
      </c>
      <c r="H2792" t="s">
        <v>40</v>
      </c>
      <c r="I2792" t="str">
        <f>VLOOKUP(H2792,[2]CODE_SHEET!$A$2:$G$152,3,FALSE)</f>
        <v>Siderastrea</v>
      </c>
      <c r="J2792" t="str">
        <f>VLOOKUP(H2792,[2]CODE_SHEET!$A$2:$G$152,4,FALSE)</f>
        <v>siderea</v>
      </c>
      <c r="K2792" s="17">
        <v>7</v>
      </c>
      <c r="L2792" s="17">
        <v>5</v>
      </c>
      <c r="M2792" s="17">
        <v>3</v>
      </c>
      <c r="N2792">
        <f t="shared" si="133"/>
        <v>56.548667764616276</v>
      </c>
      <c r="O2792" s="17">
        <v>10</v>
      </c>
      <c r="P2792" t="s">
        <v>29</v>
      </c>
      <c r="Q2792" t="s">
        <v>30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f t="shared" si="134"/>
        <v>0</v>
      </c>
      <c r="Y2792">
        <f t="shared" si="135"/>
        <v>56.548667764616276</v>
      </c>
    </row>
    <row r="2793" spans="1:25">
      <c r="A2793">
        <v>2021</v>
      </c>
      <c r="B2793" t="s">
        <v>25</v>
      </c>
      <c r="C2793">
        <v>28</v>
      </c>
      <c r="D2793" t="s">
        <v>76</v>
      </c>
      <c r="E2793">
        <v>40</v>
      </c>
      <c r="F2793">
        <v>1</v>
      </c>
      <c r="G2793" t="s">
        <v>89</v>
      </c>
      <c r="H2793" t="s">
        <v>40</v>
      </c>
      <c r="I2793" t="str">
        <f>VLOOKUP(H2793,[2]CODE_SHEET!$A$2:$G$152,3,FALSE)</f>
        <v>Siderastrea</v>
      </c>
      <c r="J2793" t="str">
        <f>VLOOKUP(H2793,[2]CODE_SHEET!$A$2:$G$152,4,FALSE)</f>
        <v>siderea</v>
      </c>
      <c r="K2793" s="17">
        <v>23</v>
      </c>
      <c r="L2793" s="17">
        <v>14</v>
      </c>
      <c r="M2793" s="17">
        <v>11</v>
      </c>
      <c r="N2793">
        <f t="shared" si="133"/>
        <v>639.31410500552283</v>
      </c>
      <c r="O2793" s="17">
        <v>10</v>
      </c>
      <c r="P2793" t="s">
        <v>29</v>
      </c>
      <c r="Q2793" t="s">
        <v>30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f t="shared" si="134"/>
        <v>0</v>
      </c>
      <c r="Y2793">
        <f t="shared" si="135"/>
        <v>639.31410500552283</v>
      </c>
    </row>
    <row r="2794" spans="1:25">
      <c r="A2794">
        <v>2021</v>
      </c>
      <c r="B2794" t="s">
        <v>25</v>
      </c>
      <c r="C2794">
        <v>28</v>
      </c>
      <c r="D2794" t="s">
        <v>76</v>
      </c>
      <c r="E2794">
        <v>40</v>
      </c>
      <c r="F2794">
        <v>1</v>
      </c>
      <c r="G2794" t="s">
        <v>89</v>
      </c>
      <c r="H2794" t="s">
        <v>34</v>
      </c>
      <c r="I2794" t="str">
        <f>VLOOKUP(H2794,[2]CODE_SHEET!$A$2:$G$152,3,FALSE)</f>
        <v>Porites</v>
      </c>
      <c r="J2794" t="str">
        <f>VLOOKUP(H2794,[2]CODE_SHEET!$A$2:$G$152,4,FALSE)</f>
        <v>astreoides</v>
      </c>
      <c r="K2794" s="17">
        <v>18</v>
      </c>
      <c r="L2794" s="17">
        <v>15</v>
      </c>
      <c r="M2794" s="17">
        <v>2</v>
      </c>
      <c r="N2794">
        <f t="shared" si="133"/>
        <v>103.67255756846316</v>
      </c>
      <c r="O2794" s="17">
        <v>10</v>
      </c>
      <c r="P2794" t="s">
        <v>29</v>
      </c>
      <c r="Q2794" t="s">
        <v>30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f t="shared" si="134"/>
        <v>0</v>
      </c>
      <c r="Y2794">
        <f t="shared" si="135"/>
        <v>103.67255756846316</v>
      </c>
    </row>
    <row r="2795" spans="1:25">
      <c r="A2795">
        <v>2021</v>
      </c>
      <c r="B2795" t="s">
        <v>25</v>
      </c>
      <c r="C2795">
        <v>28</v>
      </c>
      <c r="D2795" t="s">
        <v>76</v>
      </c>
      <c r="E2795">
        <v>40</v>
      </c>
      <c r="F2795">
        <v>1</v>
      </c>
      <c r="G2795" t="s">
        <v>89</v>
      </c>
      <c r="H2795" t="s">
        <v>69</v>
      </c>
      <c r="I2795" t="str">
        <f>VLOOKUP(H2795,[2]CODE_SHEET!$A$2:$G$152,3,FALSE)</f>
        <v>Porites</v>
      </c>
      <c r="J2795" t="str">
        <f>VLOOKUP(H2795,[2]CODE_SHEET!$A$2:$G$152,4,FALSE)</f>
        <v>divaricata</v>
      </c>
      <c r="K2795" s="17">
        <v>16</v>
      </c>
      <c r="L2795" s="17">
        <v>5</v>
      </c>
      <c r="M2795" s="17">
        <v>4</v>
      </c>
      <c r="N2795">
        <f t="shared" si="133"/>
        <v>131.94689145077132</v>
      </c>
      <c r="O2795" s="17">
        <v>10</v>
      </c>
      <c r="P2795" t="s">
        <v>29</v>
      </c>
      <c r="Q2795" t="s">
        <v>30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20</v>
      </c>
      <c r="X2795">
        <f t="shared" si="134"/>
        <v>26.389378290154266</v>
      </c>
      <c r="Y2795">
        <f t="shared" si="135"/>
        <v>105.55751316061705</v>
      </c>
    </row>
    <row r="2796" spans="1:25">
      <c r="A2796">
        <v>2021</v>
      </c>
      <c r="B2796" t="s">
        <v>25</v>
      </c>
      <c r="C2796">
        <v>28</v>
      </c>
      <c r="D2796" t="s">
        <v>76</v>
      </c>
      <c r="E2796">
        <v>40</v>
      </c>
      <c r="F2796">
        <v>1</v>
      </c>
      <c r="G2796" t="s">
        <v>89</v>
      </c>
      <c r="H2796" t="s">
        <v>69</v>
      </c>
      <c r="I2796" t="str">
        <f>VLOOKUP(H2796,[2]CODE_SHEET!$A$2:$G$152,3,FALSE)</f>
        <v>Porites</v>
      </c>
      <c r="J2796" t="str">
        <f>VLOOKUP(H2796,[2]CODE_SHEET!$A$2:$G$152,4,FALSE)</f>
        <v>divaricata</v>
      </c>
      <c r="K2796" s="17">
        <v>11</v>
      </c>
      <c r="L2796" s="17">
        <v>10</v>
      </c>
      <c r="M2796" s="17">
        <v>4</v>
      </c>
      <c r="N2796">
        <f t="shared" si="133"/>
        <v>131.94689145077132</v>
      </c>
      <c r="O2796" s="17">
        <v>10</v>
      </c>
      <c r="P2796" t="s">
        <v>29</v>
      </c>
      <c r="Q2796" t="s">
        <v>30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20</v>
      </c>
      <c r="X2796">
        <f t="shared" si="134"/>
        <v>26.389378290154266</v>
      </c>
      <c r="Y2796">
        <f t="shared" si="135"/>
        <v>105.55751316061705</v>
      </c>
    </row>
    <row r="2797" spans="1:25">
      <c r="A2797">
        <v>2021</v>
      </c>
      <c r="B2797" t="s">
        <v>25</v>
      </c>
      <c r="C2797">
        <v>28</v>
      </c>
      <c r="D2797" t="s">
        <v>76</v>
      </c>
      <c r="E2797">
        <v>40</v>
      </c>
      <c r="F2797">
        <v>1</v>
      </c>
      <c r="G2797" t="s">
        <v>89</v>
      </c>
      <c r="H2797" t="s">
        <v>31</v>
      </c>
      <c r="I2797" t="str">
        <f>VLOOKUP(H2797,[2]CODE_SHEET!$A$2:$G$152,3,FALSE)</f>
        <v>Agaricia</v>
      </c>
      <c r="J2797" t="str">
        <f>VLOOKUP(H2797,[2]CODE_SHEET!$A$2:$G$152,4,FALSE)</f>
        <v>agaricites</v>
      </c>
      <c r="K2797" s="17">
        <v>13</v>
      </c>
      <c r="L2797" s="17">
        <v>11</v>
      </c>
      <c r="M2797" s="17">
        <v>2</v>
      </c>
      <c r="N2797">
        <f t="shared" si="133"/>
        <v>75.398223686155035</v>
      </c>
      <c r="O2797" s="17">
        <v>10</v>
      </c>
      <c r="P2797" t="s">
        <v>29</v>
      </c>
      <c r="Q2797" t="s">
        <v>30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f t="shared" si="134"/>
        <v>0</v>
      </c>
      <c r="Y2797">
        <f t="shared" si="135"/>
        <v>75.398223686155035</v>
      </c>
    </row>
    <row r="2798" spans="1:25">
      <c r="A2798">
        <v>2021</v>
      </c>
      <c r="B2798" t="s">
        <v>25</v>
      </c>
      <c r="C2798">
        <v>28</v>
      </c>
      <c r="D2798" t="s">
        <v>76</v>
      </c>
      <c r="E2798">
        <v>40</v>
      </c>
      <c r="F2798">
        <v>1</v>
      </c>
      <c r="G2798" t="s">
        <v>89</v>
      </c>
      <c r="H2798" t="s">
        <v>45</v>
      </c>
      <c r="I2798" t="str">
        <f>VLOOKUP(H2798,[2]CODE_SHEET!$A$2:$G$152,3,FALSE)</f>
        <v>Porites</v>
      </c>
      <c r="J2798" t="str">
        <f>VLOOKUP(H2798,[2]CODE_SHEET!$A$2:$G$152,4,FALSE)</f>
        <v>furcata</v>
      </c>
      <c r="K2798" s="17">
        <v>7</v>
      </c>
      <c r="L2798" s="17">
        <v>5</v>
      </c>
      <c r="M2798" s="17">
        <v>4</v>
      </c>
      <c r="N2798">
        <f t="shared" si="133"/>
        <v>75.398223686155035</v>
      </c>
      <c r="O2798" s="17">
        <v>10</v>
      </c>
      <c r="P2798" t="s">
        <v>29</v>
      </c>
      <c r="Q2798" t="s">
        <v>30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f t="shared" si="134"/>
        <v>0</v>
      </c>
      <c r="Y2798">
        <f t="shared" si="135"/>
        <v>75.398223686155035</v>
      </c>
    </row>
    <row r="2799" spans="1:25">
      <c r="A2799">
        <v>2021</v>
      </c>
      <c r="B2799" t="s">
        <v>25</v>
      </c>
      <c r="C2799">
        <v>28</v>
      </c>
      <c r="D2799" t="s">
        <v>76</v>
      </c>
      <c r="E2799">
        <v>40</v>
      </c>
      <c r="F2799">
        <v>1</v>
      </c>
      <c r="G2799" t="s">
        <v>89</v>
      </c>
      <c r="H2799" t="s">
        <v>45</v>
      </c>
      <c r="I2799" t="str">
        <f>VLOOKUP(H2799,[2]CODE_SHEET!$A$2:$G$152,3,FALSE)</f>
        <v>Porites</v>
      </c>
      <c r="J2799" t="str">
        <f>VLOOKUP(H2799,[2]CODE_SHEET!$A$2:$G$152,4,FALSE)</f>
        <v>furcata</v>
      </c>
      <c r="K2799" s="17">
        <v>18</v>
      </c>
      <c r="L2799" s="17">
        <v>9</v>
      </c>
      <c r="M2799" s="17">
        <v>5</v>
      </c>
      <c r="N2799">
        <f t="shared" si="133"/>
        <v>212.05750411731105</v>
      </c>
      <c r="O2799" s="17">
        <v>10</v>
      </c>
      <c r="P2799" t="s">
        <v>29</v>
      </c>
      <c r="Q2799" t="s">
        <v>30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f t="shared" si="134"/>
        <v>0</v>
      </c>
      <c r="Y2799">
        <f t="shared" si="135"/>
        <v>212.05750411731105</v>
      </c>
    </row>
    <row r="2800" spans="1:25">
      <c r="A2800">
        <v>2021</v>
      </c>
      <c r="B2800" t="s">
        <v>25</v>
      </c>
      <c r="C2800">
        <v>28</v>
      </c>
      <c r="D2800" t="s">
        <v>76</v>
      </c>
      <c r="E2800">
        <v>40</v>
      </c>
      <c r="F2800">
        <v>1</v>
      </c>
      <c r="G2800" t="s">
        <v>89</v>
      </c>
      <c r="H2800" t="s">
        <v>31</v>
      </c>
      <c r="I2800" t="str">
        <f>VLOOKUP(H2800,[2]CODE_SHEET!$A$2:$G$152,3,FALSE)</f>
        <v>Agaricia</v>
      </c>
      <c r="J2800" t="str">
        <f>VLOOKUP(H2800,[2]CODE_SHEET!$A$2:$G$152,4,FALSE)</f>
        <v>agaricites</v>
      </c>
      <c r="K2800" s="17">
        <v>16</v>
      </c>
      <c r="L2800" s="17">
        <v>11</v>
      </c>
      <c r="M2800" s="17">
        <v>1</v>
      </c>
      <c r="N2800">
        <f t="shared" si="133"/>
        <v>42.411500823462205</v>
      </c>
      <c r="O2800" s="17">
        <v>10</v>
      </c>
      <c r="P2800" t="s">
        <v>29</v>
      </c>
      <c r="Q2800" t="s">
        <v>30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f t="shared" si="134"/>
        <v>0</v>
      </c>
      <c r="Y2800">
        <f t="shared" si="135"/>
        <v>42.411500823462205</v>
      </c>
    </row>
    <row r="2801" spans="1:25">
      <c r="A2801">
        <v>2021</v>
      </c>
      <c r="B2801" t="s">
        <v>25</v>
      </c>
      <c r="C2801">
        <v>28</v>
      </c>
      <c r="D2801" t="s">
        <v>76</v>
      </c>
      <c r="E2801">
        <v>40</v>
      </c>
      <c r="F2801">
        <v>1</v>
      </c>
      <c r="G2801" t="s">
        <v>89</v>
      </c>
      <c r="H2801" t="s">
        <v>31</v>
      </c>
      <c r="I2801" t="str">
        <f>VLOOKUP(H2801,[2]CODE_SHEET!$A$2:$G$152,3,FALSE)</f>
        <v>Agaricia</v>
      </c>
      <c r="J2801" t="str">
        <f>VLOOKUP(H2801,[2]CODE_SHEET!$A$2:$G$152,4,FALSE)</f>
        <v>agaricites</v>
      </c>
      <c r="K2801" s="17">
        <v>17</v>
      </c>
      <c r="L2801" s="17">
        <v>11</v>
      </c>
      <c r="M2801" s="17">
        <v>1</v>
      </c>
      <c r="N2801">
        <f t="shared" si="133"/>
        <v>43.982297150257104</v>
      </c>
      <c r="O2801" s="17">
        <v>10</v>
      </c>
      <c r="P2801" t="s">
        <v>29</v>
      </c>
      <c r="Q2801" t="s">
        <v>30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f t="shared" si="134"/>
        <v>0</v>
      </c>
      <c r="Y2801">
        <f t="shared" si="135"/>
        <v>43.982297150257104</v>
      </c>
    </row>
    <row r="2802" spans="1:25">
      <c r="A2802">
        <v>2021</v>
      </c>
      <c r="B2802" t="s">
        <v>25</v>
      </c>
      <c r="C2802">
        <v>28</v>
      </c>
      <c r="D2802" t="s">
        <v>76</v>
      </c>
      <c r="E2802">
        <v>40</v>
      </c>
      <c r="F2802">
        <v>1</v>
      </c>
      <c r="G2802" t="s">
        <v>89</v>
      </c>
      <c r="H2802" t="s">
        <v>31</v>
      </c>
      <c r="I2802" t="str">
        <f>VLOOKUP(H2802,[2]CODE_SHEET!$A$2:$G$152,3,FALSE)</f>
        <v>Agaricia</v>
      </c>
      <c r="J2802" t="str">
        <f>VLOOKUP(H2802,[2]CODE_SHEET!$A$2:$G$152,4,FALSE)</f>
        <v>agaricites</v>
      </c>
      <c r="K2802" s="17">
        <v>17</v>
      </c>
      <c r="L2802" s="17">
        <v>7</v>
      </c>
      <c r="M2802" s="17">
        <v>1</v>
      </c>
      <c r="N2802">
        <f t="shared" si="133"/>
        <v>37.699111843077517</v>
      </c>
      <c r="O2802" s="17">
        <v>10</v>
      </c>
      <c r="P2802" t="s">
        <v>29</v>
      </c>
      <c r="Q2802" t="s">
        <v>30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f t="shared" si="134"/>
        <v>0</v>
      </c>
      <c r="Y2802">
        <f t="shared" si="135"/>
        <v>37.699111843077517</v>
      </c>
    </row>
    <row r="2803" spans="1:25">
      <c r="A2803">
        <v>2021</v>
      </c>
      <c r="B2803" t="s">
        <v>25</v>
      </c>
      <c r="C2803">
        <v>28</v>
      </c>
      <c r="D2803" t="s">
        <v>76</v>
      </c>
      <c r="E2803">
        <v>40</v>
      </c>
      <c r="F2803">
        <v>1</v>
      </c>
      <c r="G2803" t="s">
        <v>89</v>
      </c>
      <c r="H2803" t="s">
        <v>31</v>
      </c>
      <c r="I2803" t="str">
        <f>VLOOKUP(H2803,[2]CODE_SHEET!$A$2:$G$152,3,FALSE)</f>
        <v>Agaricia</v>
      </c>
      <c r="J2803" t="str">
        <f>VLOOKUP(H2803,[2]CODE_SHEET!$A$2:$G$152,4,FALSE)</f>
        <v>agaricites</v>
      </c>
      <c r="K2803" s="17">
        <v>8</v>
      </c>
      <c r="L2803" s="17">
        <v>5</v>
      </c>
      <c r="M2803" s="17">
        <v>1</v>
      </c>
      <c r="N2803">
        <f t="shared" si="133"/>
        <v>20.420352248333657</v>
      </c>
      <c r="O2803" s="17">
        <v>10</v>
      </c>
      <c r="P2803" t="s">
        <v>29</v>
      </c>
      <c r="Q2803" t="s">
        <v>30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5</v>
      </c>
      <c r="X2803">
        <f t="shared" si="134"/>
        <v>1.021017612416683</v>
      </c>
      <c r="Y2803">
        <f t="shared" si="135"/>
        <v>19.399334635916976</v>
      </c>
    </row>
    <row r="2804" spans="1:25">
      <c r="A2804">
        <v>2021</v>
      </c>
      <c r="B2804" t="s">
        <v>25</v>
      </c>
      <c r="C2804">
        <v>28</v>
      </c>
      <c r="D2804" t="s">
        <v>76</v>
      </c>
      <c r="E2804">
        <v>40</v>
      </c>
      <c r="F2804">
        <v>1</v>
      </c>
      <c r="G2804" t="s">
        <v>89</v>
      </c>
      <c r="H2804" t="s">
        <v>31</v>
      </c>
      <c r="I2804" t="str">
        <f>VLOOKUP(H2804,[2]CODE_SHEET!$A$2:$G$152,3,FALSE)</f>
        <v>Agaricia</v>
      </c>
      <c r="J2804" t="str">
        <f>VLOOKUP(H2804,[2]CODE_SHEET!$A$2:$G$152,4,FALSE)</f>
        <v>agaricites</v>
      </c>
      <c r="K2804" s="17">
        <v>6</v>
      </c>
      <c r="L2804" s="17">
        <v>5</v>
      </c>
      <c r="M2804" s="17">
        <v>1</v>
      </c>
      <c r="N2804">
        <f t="shared" si="133"/>
        <v>17.27875959474386</v>
      </c>
      <c r="O2804" s="17">
        <v>10</v>
      </c>
      <c r="P2804" t="s">
        <v>29</v>
      </c>
      <c r="Q2804" t="s">
        <v>30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f t="shared" si="134"/>
        <v>0</v>
      </c>
      <c r="Y2804">
        <f t="shared" si="135"/>
        <v>17.27875959474386</v>
      </c>
    </row>
    <row r="2805" spans="1:25">
      <c r="A2805">
        <v>2021</v>
      </c>
      <c r="B2805" t="s">
        <v>25</v>
      </c>
      <c r="C2805">
        <v>28</v>
      </c>
      <c r="D2805" t="s">
        <v>76</v>
      </c>
      <c r="E2805">
        <v>40</v>
      </c>
      <c r="F2805">
        <v>1</v>
      </c>
      <c r="G2805" t="s">
        <v>89</v>
      </c>
      <c r="H2805" t="s">
        <v>33</v>
      </c>
      <c r="I2805" t="str">
        <f>VLOOKUP(H2805,[2]CODE_SHEET!$A$2:$G$152,3,FALSE)</f>
        <v>Orbicella</v>
      </c>
      <c r="J2805" t="str">
        <f>VLOOKUP(H2805,[2]CODE_SHEET!$A$2:$G$152,4,FALSE)</f>
        <v>annularis</v>
      </c>
      <c r="K2805" s="17">
        <v>26</v>
      </c>
      <c r="L2805" s="17">
        <v>10</v>
      </c>
      <c r="M2805" s="17">
        <v>13</v>
      </c>
      <c r="N2805">
        <f t="shared" si="133"/>
        <v>735.1326809400116</v>
      </c>
      <c r="O2805" s="17">
        <v>10</v>
      </c>
      <c r="P2805" t="s">
        <v>29</v>
      </c>
      <c r="Q2805" t="s">
        <v>30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f t="shared" si="134"/>
        <v>0</v>
      </c>
      <c r="Y2805">
        <f t="shared" si="135"/>
        <v>735.1326809400116</v>
      </c>
    </row>
    <row r="2806" spans="1:25">
      <c r="A2806">
        <v>2021</v>
      </c>
      <c r="B2806" t="s">
        <v>25</v>
      </c>
      <c r="C2806">
        <v>28</v>
      </c>
      <c r="D2806" t="s">
        <v>76</v>
      </c>
      <c r="E2806">
        <v>40</v>
      </c>
      <c r="F2806">
        <v>1</v>
      </c>
      <c r="G2806" t="s">
        <v>89</v>
      </c>
      <c r="H2806" t="s">
        <v>33</v>
      </c>
      <c r="I2806" t="str">
        <f>VLOOKUP(H2806,[2]CODE_SHEET!$A$2:$G$152,3,FALSE)</f>
        <v>Orbicella</v>
      </c>
      <c r="J2806" t="str">
        <f>VLOOKUP(H2806,[2]CODE_SHEET!$A$2:$G$152,4,FALSE)</f>
        <v>annularis</v>
      </c>
      <c r="K2806" s="17">
        <v>19</v>
      </c>
      <c r="L2806" s="17">
        <v>11</v>
      </c>
      <c r="M2806" s="17">
        <v>15</v>
      </c>
      <c r="N2806">
        <f t="shared" si="133"/>
        <v>706.85834705770344</v>
      </c>
      <c r="O2806" s="17">
        <v>10</v>
      </c>
      <c r="P2806" t="s">
        <v>29</v>
      </c>
      <c r="Q2806" t="s">
        <v>30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f t="shared" si="134"/>
        <v>0</v>
      </c>
      <c r="Y2806">
        <f t="shared" si="135"/>
        <v>706.85834705770344</v>
      </c>
    </row>
    <row r="2807" spans="1:25">
      <c r="A2807">
        <v>2021</v>
      </c>
      <c r="B2807" t="s">
        <v>25</v>
      </c>
      <c r="C2807">
        <v>28</v>
      </c>
      <c r="D2807" t="s">
        <v>76</v>
      </c>
      <c r="E2807">
        <v>40</v>
      </c>
      <c r="F2807">
        <v>1</v>
      </c>
      <c r="G2807" t="s">
        <v>89</v>
      </c>
      <c r="H2807" t="s">
        <v>31</v>
      </c>
      <c r="I2807" t="str">
        <f>VLOOKUP(H2807,[2]CODE_SHEET!$A$2:$G$152,3,FALSE)</f>
        <v>Agaricia</v>
      </c>
      <c r="J2807" t="str">
        <f>VLOOKUP(H2807,[2]CODE_SHEET!$A$2:$G$152,4,FALSE)</f>
        <v>agaricites</v>
      </c>
      <c r="K2807" s="17">
        <v>17</v>
      </c>
      <c r="L2807" s="17">
        <v>5</v>
      </c>
      <c r="M2807" s="17">
        <v>2</v>
      </c>
      <c r="N2807">
        <f t="shared" si="133"/>
        <v>69.115038378975456</v>
      </c>
      <c r="O2807" s="17">
        <v>10</v>
      </c>
      <c r="P2807" t="s">
        <v>29</v>
      </c>
      <c r="Q2807" t="s">
        <v>30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f t="shared" si="134"/>
        <v>0</v>
      </c>
      <c r="Y2807">
        <f t="shared" si="135"/>
        <v>69.115038378975456</v>
      </c>
    </row>
    <row r="2808" spans="1:25">
      <c r="A2808">
        <v>2021</v>
      </c>
      <c r="B2808" t="s">
        <v>25</v>
      </c>
      <c r="C2808">
        <v>28</v>
      </c>
      <c r="D2808" t="s">
        <v>76</v>
      </c>
      <c r="E2808">
        <v>40</v>
      </c>
      <c r="F2808">
        <v>1</v>
      </c>
      <c r="G2808" t="s">
        <v>89</v>
      </c>
      <c r="H2808" t="s">
        <v>31</v>
      </c>
      <c r="I2808" t="str">
        <f>VLOOKUP(H2808,[2]CODE_SHEET!$A$2:$G$152,3,FALSE)</f>
        <v>Agaricia</v>
      </c>
      <c r="J2808" t="str">
        <f>VLOOKUP(H2808,[2]CODE_SHEET!$A$2:$G$152,4,FALSE)</f>
        <v>agaricites</v>
      </c>
      <c r="K2808" s="17">
        <v>17</v>
      </c>
      <c r="L2808" s="17">
        <v>12</v>
      </c>
      <c r="M2808" s="17">
        <v>1</v>
      </c>
      <c r="N2808">
        <f t="shared" si="133"/>
        <v>45.553093477052002</v>
      </c>
      <c r="O2808" s="17">
        <v>10</v>
      </c>
      <c r="P2808" t="s">
        <v>29</v>
      </c>
      <c r="Q2808" t="s">
        <v>30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f t="shared" si="134"/>
        <v>0</v>
      </c>
      <c r="Y2808">
        <f t="shared" si="135"/>
        <v>45.553093477052002</v>
      </c>
    </row>
    <row r="2809" spans="1:25">
      <c r="A2809">
        <v>2021</v>
      </c>
      <c r="B2809" t="s">
        <v>25</v>
      </c>
      <c r="C2809">
        <v>28</v>
      </c>
      <c r="D2809" t="s">
        <v>76</v>
      </c>
      <c r="E2809">
        <v>40</v>
      </c>
      <c r="F2809">
        <v>1</v>
      </c>
      <c r="G2809" t="s">
        <v>89</v>
      </c>
      <c r="H2809" t="s">
        <v>31</v>
      </c>
      <c r="I2809" t="str">
        <f>VLOOKUP(H2809,[2]CODE_SHEET!$A$2:$G$152,3,FALSE)</f>
        <v>Agaricia</v>
      </c>
      <c r="J2809" t="str">
        <f>VLOOKUP(H2809,[2]CODE_SHEET!$A$2:$G$152,4,FALSE)</f>
        <v>agaricites</v>
      </c>
      <c r="K2809" s="17">
        <v>9</v>
      </c>
      <c r="L2809" s="17">
        <v>4</v>
      </c>
      <c r="M2809" s="17">
        <v>1</v>
      </c>
      <c r="N2809">
        <f t="shared" si="133"/>
        <v>20.420352248333657</v>
      </c>
      <c r="O2809" s="17">
        <v>10</v>
      </c>
      <c r="P2809" t="s">
        <v>29</v>
      </c>
      <c r="Q2809" t="s">
        <v>30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f t="shared" si="134"/>
        <v>0</v>
      </c>
      <c r="Y2809">
        <f t="shared" si="135"/>
        <v>20.420352248333657</v>
      </c>
    </row>
    <row r="2810" spans="1:25">
      <c r="A2810">
        <v>2021</v>
      </c>
      <c r="B2810" t="s">
        <v>25</v>
      </c>
      <c r="C2810">
        <v>28</v>
      </c>
      <c r="D2810" t="s">
        <v>76</v>
      </c>
      <c r="E2810">
        <v>40</v>
      </c>
      <c r="F2810">
        <v>1</v>
      </c>
      <c r="G2810" t="s">
        <v>89</v>
      </c>
      <c r="H2810" t="s">
        <v>31</v>
      </c>
      <c r="I2810" t="str">
        <f>VLOOKUP(H2810,[2]CODE_SHEET!$A$2:$G$152,3,FALSE)</f>
        <v>Agaricia</v>
      </c>
      <c r="J2810" t="str">
        <f>VLOOKUP(H2810,[2]CODE_SHEET!$A$2:$G$152,4,FALSE)</f>
        <v>agaricites</v>
      </c>
      <c r="K2810" s="17">
        <v>22</v>
      </c>
      <c r="L2810" s="17">
        <v>21</v>
      </c>
      <c r="M2810" s="17">
        <v>9</v>
      </c>
      <c r="N2810">
        <f t="shared" si="133"/>
        <v>607.89817846962501</v>
      </c>
      <c r="O2810" s="17">
        <v>10</v>
      </c>
      <c r="P2810" t="s">
        <v>29</v>
      </c>
      <c r="Q2810" t="s">
        <v>30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f t="shared" si="134"/>
        <v>0</v>
      </c>
      <c r="Y2810">
        <f t="shared" si="135"/>
        <v>607.89817846962501</v>
      </c>
    </row>
    <row r="2811" spans="1:25">
      <c r="A2811">
        <v>2021</v>
      </c>
      <c r="B2811" t="s">
        <v>25</v>
      </c>
      <c r="C2811">
        <v>28</v>
      </c>
      <c r="D2811" t="s">
        <v>76</v>
      </c>
      <c r="E2811">
        <v>40</v>
      </c>
      <c r="F2811">
        <v>1</v>
      </c>
      <c r="G2811" t="s">
        <v>89</v>
      </c>
      <c r="H2811" t="s">
        <v>58</v>
      </c>
      <c r="I2811" t="str">
        <f>VLOOKUP(H2811,[2]CODE_SHEET!$A$2:$G$152,3,FALSE)</f>
        <v>Mycetophellia</v>
      </c>
      <c r="J2811" t="str">
        <f>VLOOKUP(H2811,[2]CODE_SHEET!$A$2:$G$152,4,FALSE)</f>
        <v>larmarckiana</v>
      </c>
      <c r="K2811" s="17">
        <v>7</v>
      </c>
      <c r="L2811" s="17">
        <v>6</v>
      </c>
      <c r="M2811" s="17">
        <v>2</v>
      </c>
      <c r="N2811">
        <f t="shared" si="133"/>
        <v>40.840704496667314</v>
      </c>
      <c r="O2811" s="17">
        <v>10</v>
      </c>
      <c r="P2811" t="s">
        <v>29</v>
      </c>
      <c r="Q2811" t="s">
        <v>30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f t="shared" si="134"/>
        <v>0</v>
      </c>
      <c r="Y2811">
        <f t="shared" si="135"/>
        <v>40.840704496667314</v>
      </c>
    </row>
    <row r="2812" spans="1:25">
      <c r="A2812">
        <v>2021</v>
      </c>
      <c r="B2812" t="s">
        <v>25</v>
      </c>
      <c r="C2812">
        <v>28</v>
      </c>
      <c r="D2812" t="s">
        <v>76</v>
      </c>
      <c r="E2812">
        <v>40</v>
      </c>
      <c r="F2812">
        <v>1</v>
      </c>
      <c r="G2812" t="s">
        <v>89</v>
      </c>
      <c r="H2812" t="s">
        <v>31</v>
      </c>
      <c r="I2812" t="str">
        <f>VLOOKUP(H2812,[2]CODE_SHEET!$A$2:$G$152,3,FALSE)</f>
        <v>Agaricia</v>
      </c>
      <c r="J2812" t="str">
        <f>VLOOKUP(H2812,[2]CODE_SHEET!$A$2:$G$152,4,FALSE)</f>
        <v>agaricites</v>
      </c>
      <c r="K2812" s="17">
        <v>40</v>
      </c>
      <c r="L2812" s="17">
        <v>20</v>
      </c>
      <c r="M2812" s="17">
        <v>15</v>
      </c>
      <c r="N2812">
        <f t="shared" si="133"/>
        <v>1413.7166941154069</v>
      </c>
      <c r="O2812" s="17">
        <v>10</v>
      </c>
      <c r="P2812" t="s">
        <v>29</v>
      </c>
      <c r="Q2812" t="s">
        <v>30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20</v>
      </c>
      <c r="X2812">
        <f t="shared" si="134"/>
        <v>282.74333882308139</v>
      </c>
      <c r="Y2812">
        <f t="shared" si="135"/>
        <v>1130.9733552923256</v>
      </c>
    </row>
    <row r="2813" spans="1:25">
      <c r="A2813">
        <v>2021</v>
      </c>
      <c r="B2813" t="s">
        <v>25</v>
      </c>
      <c r="C2813">
        <v>28</v>
      </c>
      <c r="D2813" t="s">
        <v>76</v>
      </c>
      <c r="E2813">
        <v>40</v>
      </c>
      <c r="F2813">
        <v>1</v>
      </c>
      <c r="G2813" t="s">
        <v>89</v>
      </c>
      <c r="H2813" t="s">
        <v>69</v>
      </c>
      <c r="I2813" t="str">
        <f>VLOOKUP(H2813,[2]CODE_SHEET!$A$2:$G$152,3,FALSE)</f>
        <v>Porites</v>
      </c>
      <c r="J2813" t="str">
        <f>VLOOKUP(H2813,[2]CODE_SHEET!$A$2:$G$152,4,FALSE)</f>
        <v>divaricata</v>
      </c>
      <c r="K2813" s="17">
        <v>8</v>
      </c>
      <c r="L2813" s="17">
        <v>2</v>
      </c>
      <c r="M2813" s="17">
        <v>11</v>
      </c>
      <c r="N2813">
        <f t="shared" si="133"/>
        <v>172.7875959474386</v>
      </c>
      <c r="O2813" s="17">
        <v>10</v>
      </c>
      <c r="P2813" t="s">
        <v>29</v>
      </c>
      <c r="Q2813" t="s">
        <v>30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f t="shared" si="134"/>
        <v>0</v>
      </c>
      <c r="Y2813">
        <f t="shared" si="135"/>
        <v>172.7875959474386</v>
      </c>
    </row>
    <row r="2814" spans="1:25">
      <c r="A2814">
        <v>2021</v>
      </c>
      <c r="B2814" t="s">
        <v>25</v>
      </c>
      <c r="C2814">
        <v>28</v>
      </c>
      <c r="D2814" t="s">
        <v>76</v>
      </c>
      <c r="E2814">
        <v>40</v>
      </c>
      <c r="F2814">
        <v>1</v>
      </c>
      <c r="G2814" t="s">
        <v>89</v>
      </c>
      <c r="H2814" t="s">
        <v>31</v>
      </c>
      <c r="I2814" t="str">
        <f>VLOOKUP(H2814,[2]CODE_SHEET!$A$2:$G$152,3,FALSE)</f>
        <v>Agaricia</v>
      </c>
      <c r="J2814" t="str">
        <f>VLOOKUP(H2814,[2]CODE_SHEET!$A$2:$G$152,4,FALSE)</f>
        <v>agaricites</v>
      </c>
      <c r="K2814" s="17">
        <v>15</v>
      </c>
      <c r="L2814" s="17">
        <v>9</v>
      </c>
      <c r="M2814" s="17">
        <v>1</v>
      </c>
      <c r="N2814">
        <f t="shared" si="133"/>
        <v>37.699111843077517</v>
      </c>
      <c r="O2814" s="17">
        <v>10</v>
      </c>
      <c r="P2814" t="s">
        <v>29</v>
      </c>
      <c r="Q2814" t="s">
        <v>30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f t="shared" si="134"/>
        <v>0</v>
      </c>
      <c r="Y2814">
        <f t="shared" si="135"/>
        <v>37.699111843077517</v>
      </c>
    </row>
    <row r="2815" spans="1:25">
      <c r="A2815">
        <v>2021</v>
      </c>
      <c r="B2815" t="s">
        <v>25</v>
      </c>
      <c r="C2815">
        <v>28</v>
      </c>
      <c r="D2815" t="s">
        <v>76</v>
      </c>
      <c r="E2815">
        <v>40</v>
      </c>
      <c r="F2815">
        <v>1</v>
      </c>
      <c r="G2815" t="s">
        <v>89</v>
      </c>
      <c r="H2815" t="s">
        <v>31</v>
      </c>
      <c r="I2815" t="str">
        <f>VLOOKUP(H2815,[2]CODE_SHEET!$A$2:$G$152,3,FALSE)</f>
        <v>Agaricia</v>
      </c>
      <c r="J2815" t="str">
        <f>VLOOKUP(H2815,[2]CODE_SHEET!$A$2:$G$152,4,FALSE)</f>
        <v>agaricites</v>
      </c>
      <c r="K2815" s="17">
        <v>7</v>
      </c>
      <c r="L2815" s="17">
        <v>4</v>
      </c>
      <c r="M2815" s="17">
        <v>1</v>
      </c>
      <c r="N2815">
        <f t="shared" si="133"/>
        <v>17.27875959474386</v>
      </c>
      <c r="O2815" s="17">
        <v>10</v>
      </c>
      <c r="P2815" t="s">
        <v>29</v>
      </c>
      <c r="Q2815" t="s">
        <v>30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f t="shared" si="134"/>
        <v>0</v>
      </c>
      <c r="Y2815">
        <f t="shared" si="135"/>
        <v>17.27875959474386</v>
      </c>
    </row>
    <row r="2816" spans="1:25">
      <c r="A2816">
        <v>2021</v>
      </c>
      <c r="B2816" t="s">
        <v>25</v>
      </c>
      <c r="C2816">
        <v>28</v>
      </c>
      <c r="D2816" t="s">
        <v>76</v>
      </c>
      <c r="E2816">
        <v>40</v>
      </c>
      <c r="F2816">
        <v>1</v>
      </c>
      <c r="G2816" t="s">
        <v>89</v>
      </c>
      <c r="H2816" t="s">
        <v>31</v>
      </c>
      <c r="I2816" t="str">
        <f>VLOOKUP(H2816,[2]CODE_SHEET!$A$2:$G$152,3,FALSE)</f>
        <v>Agaricia</v>
      </c>
      <c r="J2816" t="str">
        <f>VLOOKUP(H2816,[2]CODE_SHEET!$A$2:$G$152,4,FALSE)</f>
        <v>agaricites</v>
      </c>
      <c r="K2816" s="17">
        <v>13</v>
      </c>
      <c r="L2816" s="17">
        <v>5</v>
      </c>
      <c r="M2816" s="17">
        <v>1</v>
      </c>
      <c r="N2816">
        <f t="shared" si="133"/>
        <v>28.274333882308142</v>
      </c>
      <c r="O2816" s="17">
        <v>10</v>
      </c>
      <c r="P2816" t="s">
        <v>29</v>
      </c>
      <c r="Q2816" t="s">
        <v>30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f t="shared" si="134"/>
        <v>0</v>
      </c>
      <c r="Y2816">
        <f t="shared" si="135"/>
        <v>28.274333882308142</v>
      </c>
    </row>
    <row r="2817" spans="1:25">
      <c r="A2817">
        <v>2021</v>
      </c>
      <c r="B2817" t="s">
        <v>25</v>
      </c>
      <c r="C2817">
        <v>28</v>
      </c>
      <c r="D2817" t="s">
        <v>76</v>
      </c>
      <c r="E2817">
        <v>40</v>
      </c>
      <c r="F2817">
        <v>1</v>
      </c>
      <c r="G2817" t="s">
        <v>89</v>
      </c>
      <c r="H2817" t="s">
        <v>31</v>
      </c>
      <c r="I2817" t="str">
        <f>VLOOKUP(H2817,[2]CODE_SHEET!$A$2:$G$152,3,FALSE)</f>
        <v>Agaricia</v>
      </c>
      <c r="J2817" t="str">
        <f>VLOOKUP(H2817,[2]CODE_SHEET!$A$2:$G$152,4,FALSE)</f>
        <v>agaricites</v>
      </c>
      <c r="K2817" s="17">
        <v>14</v>
      </c>
      <c r="L2817" s="17">
        <v>9</v>
      </c>
      <c r="M2817" s="17">
        <v>1</v>
      </c>
      <c r="N2817">
        <f t="shared" si="133"/>
        <v>36.128315516282619</v>
      </c>
      <c r="O2817" s="17">
        <v>10</v>
      </c>
      <c r="P2817" t="s">
        <v>29</v>
      </c>
      <c r="Q2817" t="s">
        <v>30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f t="shared" si="134"/>
        <v>0</v>
      </c>
      <c r="Y2817">
        <f t="shared" si="135"/>
        <v>36.128315516282619</v>
      </c>
    </row>
    <row r="2818" spans="1:25">
      <c r="A2818">
        <v>2021</v>
      </c>
      <c r="B2818" t="s">
        <v>25</v>
      </c>
      <c r="C2818">
        <v>28</v>
      </c>
      <c r="D2818" t="s">
        <v>76</v>
      </c>
      <c r="E2818">
        <v>40</v>
      </c>
      <c r="F2818">
        <v>1</v>
      </c>
      <c r="G2818" t="s">
        <v>89</v>
      </c>
      <c r="H2818" t="s">
        <v>31</v>
      </c>
      <c r="I2818" t="str">
        <f>VLOOKUP(H2818,[2]CODE_SHEET!$A$2:$G$152,3,FALSE)</f>
        <v>Agaricia</v>
      </c>
      <c r="J2818" t="str">
        <f>VLOOKUP(H2818,[2]CODE_SHEET!$A$2:$G$152,4,FALSE)</f>
        <v>agaricites</v>
      </c>
      <c r="K2818" s="17">
        <v>18</v>
      </c>
      <c r="L2818" s="17">
        <v>5</v>
      </c>
      <c r="M2818" s="17">
        <v>1</v>
      </c>
      <c r="N2818">
        <f t="shared" si="133"/>
        <v>36.128315516282619</v>
      </c>
      <c r="O2818" s="17">
        <v>10</v>
      </c>
      <c r="P2818" t="s">
        <v>29</v>
      </c>
      <c r="Q2818" t="s">
        <v>30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f t="shared" si="134"/>
        <v>0</v>
      </c>
      <c r="Y2818">
        <f t="shared" si="135"/>
        <v>36.128315516282619</v>
      </c>
    </row>
    <row r="2819" spans="1:25">
      <c r="A2819">
        <v>2021</v>
      </c>
      <c r="B2819" t="s">
        <v>25</v>
      </c>
      <c r="C2819">
        <v>28</v>
      </c>
      <c r="D2819" t="s">
        <v>76</v>
      </c>
      <c r="E2819">
        <v>40</v>
      </c>
      <c r="F2819">
        <v>1</v>
      </c>
      <c r="G2819" t="s">
        <v>89</v>
      </c>
      <c r="H2819" t="s">
        <v>31</v>
      </c>
      <c r="I2819" t="str">
        <f>VLOOKUP(H2819,[2]CODE_SHEET!$A$2:$G$152,3,FALSE)</f>
        <v>Agaricia</v>
      </c>
      <c r="J2819" t="str">
        <f>VLOOKUP(H2819,[2]CODE_SHEET!$A$2:$G$152,4,FALSE)</f>
        <v>agaricites</v>
      </c>
      <c r="K2819" s="17">
        <v>34</v>
      </c>
      <c r="L2819" s="17">
        <v>14</v>
      </c>
      <c r="M2819" s="17">
        <v>1</v>
      </c>
      <c r="N2819">
        <f t="shared" si="133"/>
        <v>75.398223686155035</v>
      </c>
      <c r="O2819" s="17">
        <v>10</v>
      </c>
      <c r="P2819" t="s">
        <v>29</v>
      </c>
      <c r="Q2819" t="s">
        <v>30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f t="shared" si="134"/>
        <v>0</v>
      </c>
      <c r="Y2819">
        <f t="shared" si="135"/>
        <v>75.398223686155035</v>
      </c>
    </row>
    <row r="2820" spans="1:25">
      <c r="A2820">
        <v>2021</v>
      </c>
      <c r="B2820" t="s">
        <v>25</v>
      </c>
      <c r="C2820">
        <v>28</v>
      </c>
      <c r="D2820" t="s">
        <v>76</v>
      </c>
      <c r="E2820">
        <v>40</v>
      </c>
      <c r="F2820">
        <v>1</v>
      </c>
      <c r="G2820" t="s">
        <v>89</v>
      </c>
      <c r="H2820" t="s">
        <v>31</v>
      </c>
      <c r="I2820" t="str">
        <f>VLOOKUP(H2820,[2]CODE_SHEET!$A$2:$G$152,3,FALSE)</f>
        <v>Agaricia</v>
      </c>
      <c r="J2820" t="str">
        <f>VLOOKUP(H2820,[2]CODE_SHEET!$A$2:$G$152,4,FALSE)</f>
        <v>agaricites</v>
      </c>
      <c r="K2820" s="17">
        <v>23</v>
      </c>
      <c r="L2820" s="17">
        <v>15</v>
      </c>
      <c r="M2820" s="17">
        <v>1</v>
      </c>
      <c r="N2820">
        <f t="shared" si="133"/>
        <v>59.690260418206066</v>
      </c>
      <c r="O2820" s="17">
        <v>10</v>
      </c>
      <c r="P2820" t="s">
        <v>29</v>
      </c>
      <c r="Q2820" t="s">
        <v>30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f t="shared" si="134"/>
        <v>0</v>
      </c>
      <c r="Y2820">
        <f t="shared" si="135"/>
        <v>59.690260418206066</v>
      </c>
    </row>
    <row r="2821" spans="1:25">
      <c r="A2821">
        <v>2021</v>
      </c>
      <c r="B2821" t="s">
        <v>25</v>
      </c>
      <c r="C2821">
        <v>28</v>
      </c>
      <c r="D2821" t="s">
        <v>76</v>
      </c>
      <c r="E2821">
        <v>40</v>
      </c>
      <c r="F2821">
        <v>1</v>
      </c>
      <c r="G2821" t="s">
        <v>89</v>
      </c>
      <c r="H2821" t="s">
        <v>69</v>
      </c>
      <c r="I2821" t="str">
        <f>VLOOKUP(H2821,[2]CODE_SHEET!$A$2:$G$152,3,FALSE)</f>
        <v>Porites</v>
      </c>
      <c r="J2821" t="str">
        <f>VLOOKUP(H2821,[2]CODE_SHEET!$A$2:$G$152,4,FALSE)</f>
        <v>divaricata</v>
      </c>
      <c r="K2821" s="17">
        <v>15</v>
      </c>
      <c r="L2821" s="17">
        <v>2</v>
      </c>
      <c r="M2821" s="17">
        <v>11</v>
      </c>
      <c r="N2821">
        <f t="shared" si="133"/>
        <v>293.73891311064563</v>
      </c>
      <c r="O2821" s="17">
        <v>10</v>
      </c>
      <c r="P2821" t="s">
        <v>29</v>
      </c>
      <c r="Q2821" t="s">
        <v>30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f t="shared" si="134"/>
        <v>0</v>
      </c>
      <c r="Y2821">
        <f t="shared" si="135"/>
        <v>293.73891311064563</v>
      </c>
    </row>
    <row r="2822" spans="1:25">
      <c r="A2822">
        <v>2021</v>
      </c>
      <c r="B2822" t="s">
        <v>25</v>
      </c>
      <c r="C2822">
        <v>28</v>
      </c>
      <c r="D2822" t="s">
        <v>76</v>
      </c>
      <c r="E2822">
        <v>40</v>
      </c>
      <c r="F2822">
        <v>1</v>
      </c>
      <c r="G2822" t="s">
        <v>89</v>
      </c>
      <c r="H2822" t="s">
        <v>59</v>
      </c>
      <c r="I2822" t="str">
        <f>VLOOKUP(H2822,[2]CODE_SHEET!$A$2:$G$152,3,FALSE)</f>
        <v xml:space="preserve">Stephanocoenia </v>
      </c>
      <c r="J2822" t="str">
        <f>VLOOKUP(H2822,[2]CODE_SHEET!$A$2:$G$152,4,FALSE)</f>
        <v>intersepta</v>
      </c>
      <c r="K2822" s="17">
        <v>10</v>
      </c>
      <c r="L2822" s="17">
        <v>5</v>
      </c>
      <c r="M2822" s="17">
        <v>2</v>
      </c>
      <c r="N2822">
        <f t="shared" si="133"/>
        <v>47.123889803846893</v>
      </c>
      <c r="O2822" s="17">
        <v>10</v>
      </c>
      <c r="P2822" t="s">
        <v>29</v>
      </c>
      <c r="Q2822" t="s">
        <v>30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f t="shared" si="134"/>
        <v>0</v>
      </c>
      <c r="Y2822">
        <f t="shared" si="135"/>
        <v>47.123889803846893</v>
      </c>
    </row>
    <row r="2823" spans="1:25">
      <c r="A2823">
        <v>2021</v>
      </c>
      <c r="B2823" t="s">
        <v>25</v>
      </c>
      <c r="C2823">
        <v>28</v>
      </c>
      <c r="D2823" t="s">
        <v>76</v>
      </c>
      <c r="E2823">
        <v>40</v>
      </c>
      <c r="F2823">
        <v>1</v>
      </c>
      <c r="G2823" t="s">
        <v>89</v>
      </c>
      <c r="H2823" t="s">
        <v>40</v>
      </c>
      <c r="I2823" t="str">
        <f>VLOOKUP(H2823,[2]CODE_SHEET!$A$2:$G$152,3,FALSE)</f>
        <v>Siderastrea</v>
      </c>
      <c r="J2823" t="str">
        <f>VLOOKUP(H2823,[2]CODE_SHEET!$A$2:$G$152,4,FALSE)</f>
        <v>siderea</v>
      </c>
      <c r="K2823" s="17">
        <v>6</v>
      </c>
      <c r="L2823" s="17">
        <v>5</v>
      </c>
      <c r="M2823" s="17">
        <v>2</v>
      </c>
      <c r="N2823">
        <f t="shared" si="133"/>
        <v>34.557519189487721</v>
      </c>
      <c r="O2823" s="17">
        <v>10</v>
      </c>
      <c r="P2823" t="s">
        <v>29</v>
      </c>
      <c r="Q2823" t="s">
        <v>30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f t="shared" si="134"/>
        <v>0</v>
      </c>
      <c r="Y2823">
        <f t="shared" si="135"/>
        <v>34.557519189487721</v>
      </c>
    </row>
    <row r="2824" spans="1:25">
      <c r="A2824">
        <v>2021</v>
      </c>
      <c r="B2824" t="s">
        <v>25</v>
      </c>
      <c r="C2824">
        <v>28</v>
      </c>
      <c r="D2824" t="s">
        <v>76</v>
      </c>
      <c r="E2824">
        <v>40</v>
      </c>
      <c r="F2824">
        <v>1</v>
      </c>
      <c r="G2824" t="s">
        <v>89</v>
      </c>
      <c r="H2824" t="s">
        <v>31</v>
      </c>
      <c r="I2824" t="str">
        <f>VLOOKUP(H2824,[2]CODE_SHEET!$A$2:$G$152,3,FALSE)</f>
        <v>Agaricia</v>
      </c>
      <c r="J2824" t="str">
        <f>VLOOKUP(H2824,[2]CODE_SHEET!$A$2:$G$152,4,FALSE)</f>
        <v>agaricites</v>
      </c>
      <c r="K2824" s="17">
        <v>9</v>
      </c>
      <c r="L2824" s="17">
        <v>1</v>
      </c>
      <c r="M2824" s="17">
        <v>1</v>
      </c>
      <c r="N2824">
        <f t="shared" ref="N2824:N2887" si="136">PI()*(K2824/2)*M2824+PI()*(L2824/2)*M2824</f>
        <v>15.707963267948966</v>
      </c>
      <c r="O2824" s="17">
        <v>10</v>
      </c>
      <c r="P2824" t="s">
        <v>29</v>
      </c>
      <c r="Q2824" t="s">
        <v>30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f t="shared" ref="X2824:X2887" si="137">SUM(U2824:W2824)/100*N2824</f>
        <v>0</v>
      </c>
      <c r="Y2824">
        <f t="shared" ref="Y2824:Y2887" si="138">N2824-X2824</f>
        <v>15.707963267948966</v>
      </c>
    </row>
    <row r="2825" spans="1:25">
      <c r="A2825">
        <v>2021</v>
      </c>
      <c r="B2825" t="s">
        <v>25</v>
      </c>
      <c r="C2825">
        <v>28</v>
      </c>
      <c r="D2825" t="s">
        <v>76</v>
      </c>
      <c r="E2825">
        <v>40</v>
      </c>
      <c r="F2825">
        <v>1</v>
      </c>
      <c r="G2825" t="s">
        <v>89</v>
      </c>
      <c r="H2825" t="s">
        <v>41</v>
      </c>
      <c r="I2825" t="str">
        <f>VLOOKUP(H2825,[2]CODE_SHEET!$A$2:$G$152,3,FALSE)</f>
        <v>Millepora</v>
      </c>
      <c r="J2825" t="str">
        <f>VLOOKUP(H2825,[2]CODE_SHEET!$A$2:$G$152,4,FALSE)</f>
        <v>alcicornis</v>
      </c>
      <c r="K2825" s="17">
        <v>16</v>
      </c>
      <c r="L2825" s="17">
        <v>2</v>
      </c>
      <c r="M2825" s="17">
        <v>13</v>
      </c>
      <c r="N2825">
        <f t="shared" si="136"/>
        <v>367.5663404700058</v>
      </c>
      <c r="O2825" s="17">
        <v>10</v>
      </c>
      <c r="P2825" t="s">
        <v>29</v>
      </c>
      <c r="Q2825" t="s">
        <v>30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f t="shared" si="137"/>
        <v>0</v>
      </c>
      <c r="Y2825">
        <f t="shared" si="138"/>
        <v>367.5663404700058</v>
      </c>
    </row>
    <row r="2826" spans="1:25">
      <c r="A2826">
        <v>2021</v>
      </c>
      <c r="B2826" t="s">
        <v>25</v>
      </c>
      <c r="C2826">
        <v>28</v>
      </c>
      <c r="D2826" t="s">
        <v>26</v>
      </c>
      <c r="E2826">
        <v>47</v>
      </c>
      <c r="F2826">
        <v>1</v>
      </c>
      <c r="G2826" t="s">
        <v>89</v>
      </c>
      <c r="H2826" t="s">
        <v>31</v>
      </c>
      <c r="I2826" t="str">
        <f>VLOOKUP(H2826,[2]CODE_SHEET!$A$2:$G$152,3,FALSE)</f>
        <v>Agaricia</v>
      </c>
      <c r="J2826" t="str">
        <f>VLOOKUP(H2826,[2]CODE_SHEET!$A$2:$G$152,4,FALSE)</f>
        <v>agaricites</v>
      </c>
      <c r="K2826" s="17">
        <v>16</v>
      </c>
      <c r="L2826" s="17">
        <v>8</v>
      </c>
      <c r="M2826" s="17">
        <v>1</v>
      </c>
      <c r="N2826">
        <f t="shared" si="136"/>
        <v>37.699111843077517</v>
      </c>
      <c r="O2826" s="17">
        <v>10</v>
      </c>
      <c r="P2826" t="s">
        <v>29</v>
      </c>
      <c r="Q2826" t="s">
        <v>30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f t="shared" si="137"/>
        <v>0</v>
      </c>
      <c r="Y2826">
        <f t="shared" si="138"/>
        <v>37.699111843077517</v>
      </c>
    </row>
    <row r="2827" spans="1:25">
      <c r="A2827">
        <v>2021</v>
      </c>
      <c r="B2827" t="s">
        <v>25</v>
      </c>
      <c r="C2827">
        <v>28</v>
      </c>
      <c r="D2827" t="s">
        <v>26</v>
      </c>
      <c r="E2827">
        <v>47</v>
      </c>
      <c r="F2827">
        <v>1</v>
      </c>
      <c r="G2827" t="s">
        <v>89</v>
      </c>
      <c r="H2827" t="s">
        <v>38</v>
      </c>
      <c r="I2827" t="str">
        <f>VLOOKUP(H2827,[2]CODE_SHEET!$A$2:$G$152,3,FALSE)</f>
        <v>Orbicella</v>
      </c>
      <c r="J2827" t="str">
        <f>VLOOKUP(H2827,[2]CODE_SHEET!$A$2:$G$152,4,FALSE)</f>
        <v>faveolata</v>
      </c>
      <c r="K2827" s="17">
        <v>40</v>
      </c>
      <c r="L2827" s="17">
        <v>30</v>
      </c>
      <c r="M2827" s="17">
        <v>21</v>
      </c>
      <c r="N2827">
        <f t="shared" si="136"/>
        <v>2309.070600388498</v>
      </c>
      <c r="O2827" s="17">
        <v>10</v>
      </c>
      <c r="P2827" t="s">
        <v>29</v>
      </c>
      <c r="Q2827" t="s">
        <v>30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f t="shared" si="137"/>
        <v>0</v>
      </c>
      <c r="Y2827">
        <f t="shared" si="138"/>
        <v>2309.070600388498</v>
      </c>
    </row>
    <row r="2828" spans="1:25">
      <c r="A2828">
        <v>2021</v>
      </c>
      <c r="B2828" t="s">
        <v>25</v>
      </c>
      <c r="C2828">
        <v>28</v>
      </c>
      <c r="D2828" t="s">
        <v>26</v>
      </c>
      <c r="E2828">
        <v>47</v>
      </c>
      <c r="F2828">
        <v>1</v>
      </c>
      <c r="G2828" t="s">
        <v>89</v>
      </c>
      <c r="H2828" t="s">
        <v>31</v>
      </c>
      <c r="I2828" t="str">
        <f>VLOOKUP(H2828,[2]CODE_SHEET!$A$2:$G$152,3,FALSE)</f>
        <v>Agaricia</v>
      </c>
      <c r="J2828" t="str">
        <f>VLOOKUP(H2828,[2]CODE_SHEET!$A$2:$G$152,4,FALSE)</f>
        <v>agaricites</v>
      </c>
      <c r="K2828" s="17">
        <v>13</v>
      </c>
      <c r="L2828" s="17">
        <v>8</v>
      </c>
      <c r="M2828" s="17">
        <v>15</v>
      </c>
      <c r="N2828">
        <f t="shared" si="136"/>
        <v>494.80084294039244</v>
      </c>
      <c r="O2828" s="17">
        <v>10</v>
      </c>
      <c r="P2828" t="s">
        <v>29</v>
      </c>
      <c r="Q2828" t="s">
        <v>30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f t="shared" si="137"/>
        <v>0</v>
      </c>
      <c r="Y2828">
        <f t="shared" si="138"/>
        <v>494.80084294039244</v>
      </c>
    </row>
    <row r="2829" spans="1:25">
      <c r="A2829">
        <v>2021</v>
      </c>
      <c r="B2829" t="s">
        <v>25</v>
      </c>
      <c r="C2829">
        <v>28</v>
      </c>
      <c r="D2829" t="s">
        <v>26</v>
      </c>
      <c r="E2829">
        <v>47</v>
      </c>
      <c r="F2829">
        <v>1</v>
      </c>
      <c r="G2829" t="s">
        <v>89</v>
      </c>
      <c r="H2829" t="s">
        <v>40</v>
      </c>
      <c r="I2829" t="str">
        <f>VLOOKUP(H2829,[2]CODE_SHEET!$A$2:$G$152,3,FALSE)</f>
        <v>Siderastrea</v>
      </c>
      <c r="J2829" t="str">
        <f>VLOOKUP(H2829,[2]CODE_SHEET!$A$2:$G$152,4,FALSE)</f>
        <v>siderea</v>
      </c>
      <c r="K2829" s="17">
        <v>6</v>
      </c>
      <c r="L2829" s="17">
        <v>4</v>
      </c>
      <c r="M2829" s="17">
        <v>3</v>
      </c>
      <c r="N2829">
        <f t="shared" si="136"/>
        <v>47.123889803846893</v>
      </c>
      <c r="O2829" s="17">
        <v>10</v>
      </c>
      <c r="P2829" t="s">
        <v>29</v>
      </c>
      <c r="Q2829" t="s">
        <v>30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f t="shared" si="137"/>
        <v>0</v>
      </c>
      <c r="Y2829">
        <f t="shared" si="138"/>
        <v>47.123889803846893</v>
      </c>
    </row>
    <row r="2830" spans="1:25">
      <c r="A2830">
        <v>2021</v>
      </c>
      <c r="B2830" t="s">
        <v>25</v>
      </c>
      <c r="C2830">
        <v>28</v>
      </c>
      <c r="D2830" t="s">
        <v>26</v>
      </c>
      <c r="E2830">
        <v>47</v>
      </c>
      <c r="F2830">
        <v>1</v>
      </c>
      <c r="G2830" t="s">
        <v>89</v>
      </c>
      <c r="H2830" t="s">
        <v>34</v>
      </c>
      <c r="I2830" t="str">
        <f>VLOOKUP(H2830,[2]CODE_SHEET!$A$2:$G$152,3,FALSE)</f>
        <v>Porites</v>
      </c>
      <c r="J2830" t="str">
        <f>VLOOKUP(H2830,[2]CODE_SHEET!$A$2:$G$152,4,FALSE)</f>
        <v>astreoides</v>
      </c>
      <c r="K2830" s="17">
        <v>17</v>
      </c>
      <c r="L2830" s="17">
        <v>13</v>
      </c>
      <c r="M2830" s="17">
        <v>2</v>
      </c>
      <c r="N2830">
        <f t="shared" si="136"/>
        <v>94.247779607693801</v>
      </c>
      <c r="O2830" s="17">
        <v>10</v>
      </c>
      <c r="P2830" t="s">
        <v>29</v>
      </c>
      <c r="Q2830" t="s">
        <v>30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f t="shared" si="137"/>
        <v>0</v>
      </c>
      <c r="Y2830">
        <f t="shared" si="138"/>
        <v>94.247779607693801</v>
      </c>
    </row>
    <row r="2831" spans="1:25">
      <c r="A2831">
        <v>2021</v>
      </c>
      <c r="B2831" t="s">
        <v>25</v>
      </c>
      <c r="C2831">
        <v>28</v>
      </c>
      <c r="D2831" t="s">
        <v>26</v>
      </c>
      <c r="E2831">
        <v>47</v>
      </c>
      <c r="F2831">
        <v>1</v>
      </c>
      <c r="G2831" t="s">
        <v>89</v>
      </c>
      <c r="H2831" t="s">
        <v>67</v>
      </c>
      <c r="I2831" t="str">
        <f>VLOOKUP(H2831,[2]CODE_SHEET!$A$2:$G$152,3,FALSE)</f>
        <v>Madracis</v>
      </c>
      <c r="J2831" t="str">
        <f>VLOOKUP(H2831,[2]CODE_SHEET!$A$2:$G$152,4,FALSE)</f>
        <v>auretenra</v>
      </c>
      <c r="K2831" s="17">
        <v>10</v>
      </c>
      <c r="L2831" s="17">
        <v>1</v>
      </c>
      <c r="M2831" s="17">
        <v>13</v>
      </c>
      <c r="N2831">
        <f t="shared" si="136"/>
        <v>224.62387473167018</v>
      </c>
      <c r="O2831" s="17">
        <v>10</v>
      </c>
      <c r="P2831" t="s">
        <v>29</v>
      </c>
      <c r="Q2831" t="s">
        <v>30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f t="shared" si="137"/>
        <v>0</v>
      </c>
      <c r="Y2831">
        <f t="shared" si="138"/>
        <v>224.62387473167018</v>
      </c>
    </row>
    <row r="2832" spans="1:25">
      <c r="A2832">
        <v>2021</v>
      </c>
      <c r="B2832" t="s">
        <v>25</v>
      </c>
      <c r="C2832">
        <v>28</v>
      </c>
      <c r="D2832" t="s">
        <v>26</v>
      </c>
      <c r="E2832">
        <v>47</v>
      </c>
      <c r="F2832">
        <v>1</v>
      </c>
      <c r="G2832" t="s">
        <v>89</v>
      </c>
      <c r="H2832" t="s">
        <v>40</v>
      </c>
      <c r="I2832" t="str">
        <f>VLOOKUP(H2832,[2]CODE_SHEET!$A$2:$G$152,3,FALSE)</f>
        <v>Siderastrea</v>
      </c>
      <c r="J2832" t="str">
        <f>VLOOKUP(H2832,[2]CODE_SHEET!$A$2:$G$152,4,FALSE)</f>
        <v>siderea</v>
      </c>
      <c r="K2832" s="17">
        <v>30</v>
      </c>
      <c r="L2832" s="17">
        <v>20</v>
      </c>
      <c r="M2832" s="17">
        <v>1</v>
      </c>
      <c r="N2832">
        <f t="shared" si="136"/>
        <v>78.539816339744817</v>
      </c>
      <c r="O2832" s="17">
        <v>10</v>
      </c>
      <c r="P2832" t="s">
        <v>29</v>
      </c>
      <c r="Q2832" t="s">
        <v>30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f t="shared" si="137"/>
        <v>0</v>
      </c>
      <c r="Y2832">
        <f t="shared" si="138"/>
        <v>78.539816339744817</v>
      </c>
    </row>
    <row r="2833" spans="1:25">
      <c r="A2833">
        <v>2021</v>
      </c>
      <c r="B2833" t="s">
        <v>25</v>
      </c>
      <c r="C2833">
        <v>28</v>
      </c>
      <c r="D2833" t="s">
        <v>26</v>
      </c>
      <c r="E2833">
        <v>47</v>
      </c>
      <c r="F2833">
        <v>1</v>
      </c>
      <c r="G2833" t="s">
        <v>89</v>
      </c>
      <c r="H2833" t="s">
        <v>38</v>
      </c>
      <c r="I2833" t="str">
        <f>VLOOKUP(H2833,[2]CODE_SHEET!$A$2:$G$152,3,FALSE)</f>
        <v>Orbicella</v>
      </c>
      <c r="J2833" t="str">
        <f>VLOOKUP(H2833,[2]CODE_SHEET!$A$2:$G$152,4,FALSE)</f>
        <v>faveolata</v>
      </c>
      <c r="K2833" s="17">
        <v>18</v>
      </c>
      <c r="L2833" s="17">
        <v>13</v>
      </c>
      <c r="M2833" s="17">
        <v>8</v>
      </c>
      <c r="N2833">
        <f t="shared" si="136"/>
        <v>389.55748904513439</v>
      </c>
      <c r="O2833" s="17">
        <v>10</v>
      </c>
      <c r="P2833" t="s">
        <v>29</v>
      </c>
      <c r="Q2833" t="s">
        <v>30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f t="shared" si="137"/>
        <v>0</v>
      </c>
      <c r="Y2833">
        <f t="shared" si="138"/>
        <v>389.55748904513439</v>
      </c>
    </row>
    <row r="2834" spans="1:25">
      <c r="A2834">
        <v>2021</v>
      </c>
      <c r="B2834" t="s">
        <v>25</v>
      </c>
      <c r="C2834">
        <v>28</v>
      </c>
      <c r="D2834" t="s">
        <v>26</v>
      </c>
      <c r="E2834">
        <v>47</v>
      </c>
      <c r="F2834">
        <v>1</v>
      </c>
      <c r="G2834" t="s">
        <v>89</v>
      </c>
      <c r="H2834" t="s">
        <v>34</v>
      </c>
      <c r="I2834" t="str">
        <f>VLOOKUP(H2834,[2]CODE_SHEET!$A$2:$G$152,3,FALSE)</f>
        <v>Porites</v>
      </c>
      <c r="J2834" t="str">
        <f>VLOOKUP(H2834,[2]CODE_SHEET!$A$2:$G$152,4,FALSE)</f>
        <v>astreoides</v>
      </c>
      <c r="K2834" s="17">
        <v>17</v>
      </c>
      <c r="L2834" s="17">
        <v>13</v>
      </c>
      <c r="M2834" s="17">
        <v>2</v>
      </c>
      <c r="N2834">
        <f t="shared" si="136"/>
        <v>94.247779607693801</v>
      </c>
      <c r="O2834" s="17">
        <v>10</v>
      </c>
      <c r="P2834" t="s">
        <v>29</v>
      </c>
      <c r="Q2834" t="s">
        <v>30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f t="shared" si="137"/>
        <v>0</v>
      </c>
      <c r="Y2834">
        <f t="shared" si="138"/>
        <v>94.247779607693801</v>
      </c>
    </row>
    <row r="2835" spans="1:25">
      <c r="A2835">
        <v>2021</v>
      </c>
      <c r="B2835" t="s">
        <v>25</v>
      </c>
      <c r="C2835">
        <v>28</v>
      </c>
      <c r="D2835" t="s">
        <v>26</v>
      </c>
      <c r="E2835">
        <v>47</v>
      </c>
      <c r="F2835">
        <v>1</v>
      </c>
      <c r="G2835" t="s">
        <v>89</v>
      </c>
      <c r="H2835" t="s">
        <v>31</v>
      </c>
      <c r="I2835" t="str">
        <f>VLOOKUP(H2835,[2]CODE_SHEET!$A$2:$G$152,3,FALSE)</f>
        <v>Agaricia</v>
      </c>
      <c r="J2835" t="str">
        <f>VLOOKUP(H2835,[2]CODE_SHEET!$A$2:$G$152,4,FALSE)</f>
        <v>agaricites</v>
      </c>
      <c r="K2835" s="17">
        <v>13</v>
      </c>
      <c r="L2835" s="17">
        <v>9</v>
      </c>
      <c r="M2835" s="17">
        <v>8</v>
      </c>
      <c r="N2835">
        <f t="shared" si="136"/>
        <v>276.46015351590182</v>
      </c>
      <c r="O2835" s="17">
        <v>10</v>
      </c>
      <c r="P2835" t="s">
        <v>29</v>
      </c>
      <c r="Q2835" t="s">
        <v>30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f t="shared" si="137"/>
        <v>0</v>
      </c>
      <c r="Y2835">
        <f t="shared" si="138"/>
        <v>276.46015351590182</v>
      </c>
    </row>
    <row r="2836" spans="1:25">
      <c r="A2836">
        <v>2021</v>
      </c>
      <c r="B2836" t="s">
        <v>25</v>
      </c>
      <c r="C2836">
        <v>28</v>
      </c>
      <c r="D2836" t="s">
        <v>26</v>
      </c>
      <c r="E2836">
        <v>47</v>
      </c>
      <c r="F2836">
        <v>1</v>
      </c>
      <c r="G2836" t="s">
        <v>89</v>
      </c>
      <c r="H2836" t="s">
        <v>33</v>
      </c>
      <c r="I2836" t="str">
        <f>VLOOKUP(H2836,[2]CODE_SHEET!$A$2:$G$152,3,FALSE)</f>
        <v>Orbicella</v>
      </c>
      <c r="J2836" t="str">
        <f>VLOOKUP(H2836,[2]CODE_SHEET!$A$2:$G$152,4,FALSE)</f>
        <v>annularis</v>
      </c>
      <c r="K2836" s="17">
        <v>30</v>
      </c>
      <c r="L2836" s="17">
        <v>27</v>
      </c>
      <c r="M2836" s="17">
        <v>12</v>
      </c>
      <c r="N2836">
        <f t="shared" si="136"/>
        <v>1074.424687527709</v>
      </c>
      <c r="O2836" s="17">
        <v>10</v>
      </c>
      <c r="P2836" t="s">
        <v>29</v>
      </c>
      <c r="Q2836" t="s">
        <v>30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10</v>
      </c>
      <c r="X2836">
        <f t="shared" si="137"/>
        <v>107.44246875277091</v>
      </c>
      <c r="Y2836">
        <f t="shared" si="138"/>
        <v>966.98221877493813</v>
      </c>
    </row>
    <row r="2837" spans="1:25">
      <c r="A2837">
        <v>2021</v>
      </c>
      <c r="B2837" t="s">
        <v>25</v>
      </c>
      <c r="C2837">
        <v>28</v>
      </c>
      <c r="D2837" t="s">
        <v>26</v>
      </c>
      <c r="E2837">
        <v>47</v>
      </c>
      <c r="F2837">
        <v>1</v>
      </c>
      <c r="G2837" t="s">
        <v>89</v>
      </c>
      <c r="H2837" t="s">
        <v>40</v>
      </c>
      <c r="I2837" t="str">
        <f>VLOOKUP(H2837,[2]CODE_SHEET!$A$2:$G$152,3,FALSE)</f>
        <v>Siderastrea</v>
      </c>
      <c r="J2837" t="str">
        <f>VLOOKUP(H2837,[2]CODE_SHEET!$A$2:$G$152,4,FALSE)</f>
        <v>siderea</v>
      </c>
      <c r="K2837" s="17">
        <v>10</v>
      </c>
      <c r="L2837" s="17">
        <v>8</v>
      </c>
      <c r="M2837" s="17">
        <v>2</v>
      </c>
      <c r="N2837">
        <f t="shared" si="136"/>
        <v>56.548667764616276</v>
      </c>
      <c r="O2837" s="17">
        <v>10</v>
      </c>
      <c r="P2837" t="s">
        <v>29</v>
      </c>
      <c r="Q2837" t="s">
        <v>30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f t="shared" si="137"/>
        <v>0</v>
      </c>
      <c r="Y2837">
        <f t="shared" si="138"/>
        <v>56.548667764616276</v>
      </c>
    </row>
    <row r="2838" spans="1:25">
      <c r="A2838">
        <v>2021</v>
      </c>
      <c r="B2838" t="s">
        <v>25</v>
      </c>
      <c r="C2838">
        <v>28</v>
      </c>
      <c r="D2838" t="s">
        <v>26</v>
      </c>
      <c r="E2838">
        <v>47</v>
      </c>
      <c r="F2838">
        <v>1</v>
      </c>
      <c r="G2838" t="s">
        <v>89</v>
      </c>
      <c r="H2838" t="s">
        <v>41</v>
      </c>
      <c r="I2838" t="str">
        <f>VLOOKUP(H2838,[2]CODE_SHEET!$A$2:$G$152,3,FALSE)</f>
        <v>Millepora</v>
      </c>
      <c r="J2838" t="str">
        <f>VLOOKUP(H2838,[2]CODE_SHEET!$A$2:$G$152,4,FALSE)</f>
        <v>alcicornis</v>
      </c>
      <c r="K2838" s="17">
        <v>40</v>
      </c>
      <c r="L2838" s="17">
        <v>1</v>
      </c>
      <c r="M2838" s="17">
        <v>21</v>
      </c>
      <c r="N2838">
        <f t="shared" si="136"/>
        <v>1352.4556373704061</v>
      </c>
      <c r="O2838" s="17">
        <v>10</v>
      </c>
      <c r="P2838" t="s">
        <v>29</v>
      </c>
      <c r="Q2838" t="s">
        <v>30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f t="shared" si="137"/>
        <v>0</v>
      </c>
      <c r="Y2838">
        <f t="shared" si="138"/>
        <v>1352.4556373704061</v>
      </c>
    </row>
    <row r="2839" spans="1:25">
      <c r="A2839">
        <v>2021</v>
      </c>
      <c r="B2839" t="s">
        <v>25</v>
      </c>
      <c r="C2839">
        <v>28</v>
      </c>
      <c r="D2839" t="s">
        <v>26</v>
      </c>
      <c r="E2839">
        <v>47</v>
      </c>
      <c r="F2839">
        <v>1</v>
      </c>
      <c r="G2839" t="s">
        <v>89</v>
      </c>
      <c r="H2839" t="s">
        <v>31</v>
      </c>
      <c r="I2839" t="str">
        <f>VLOOKUP(H2839,[2]CODE_SHEET!$A$2:$G$152,3,FALSE)</f>
        <v>Agaricia</v>
      </c>
      <c r="J2839" t="str">
        <f>VLOOKUP(H2839,[2]CODE_SHEET!$A$2:$G$152,4,FALSE)</f>
        <v>agaricites</v>
      </c>
      <c r="K2839" s="17">
        <v>18</v>
      </c>
      <c r="L2839" s="17">
        <v>10</v>
      </c>
      <c r="M2839" s="17">
        <v>3</v>
      </c>
      <c r="N2839">
        <f t="shared" si="136"/>
        <v>131.94689145077132</v>
      </c>
      <c r="O2839" s="17">
        <v>10</v>
      </c>
      <c r="P2839" t="s">
        <v>29</v>
      </c>
      <c r="Q2839" t="s">
        <v>30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f t="shared" si="137"/>
        <v>0</v>
      </c>
      <c r="Y2839">
        <f t="shared" si="138"/>
        <v>131.94689145077132</v>
      </c>
    </row>
    <row r="2840" spans="1:25">
      <c r="A2840">
        <v>2021</v>
      </c>
      <c r="B2840" t="s">
        <v>25</v>
      </c>
      <c r="C2840">
        <v>28</v>
      </c>
      <c r="D2840" t="s">
        <v>26</v>
      </c>
      <c r="E2840">
        <v>47</v>
      </c>
      <c r="F2840">
        <v>1</v>
      </c>
      <c r="G2840" t="s">
        <v>89</v>
      </c>
      <c r="H2840" t="s">
        <v>34</v>
      </c>
      <c r="I2840" t="str">
        <f>VLOOKUP(H2840,[2]CODE_SHEET!$A$2:$G$152,3,FALSE)</f>
        <v>Porites</v>
      </c>
      <c r="J2840" t="str">
        <f>VLOOKUP(H2840,[2]CODE_SHEET!$A$2:$G$152,4,FALSE)</f>
        <v>astreoides</v>
      </c>
      <c r="K2840" s="17">
        <v>8</v>
      </c>
      <c r="L2840" s="17">
        <v>5</v>
      </c>
      <c r="M2840" s="17">
        <v>2</v>
      </c>
      <c r="N2840">
        <f t="shared" si="136"/>
        <v>40.840704496667314</v>
      </c>
      <c r="O2840" s="17">
        <v>10</v>
      </c>
      <c r="P2840" t="s">
        <v>29</v>
      </c>
      <c r="Q2840" t="s">
        <v>30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f t="shared" si="137"/>
        <v>0</v>
      </c>
      <c r="Y2840">
        <f t="shared" si="138"/>
        <v>40.840704496667314</v>
      </c>
    </row>
    <row r="2841" spans="1:25">
      <c r="A2841">
        <v>2021</v>
      </c>
      <c r="B2841" t="s">
        <v>25</v>
      </c>
      <c r="C2841">
        <v>28</v>
      </c>
      <c r="D2841" t="s">
        <v>26</v>
      </c>
      <c r="E2841">
        <v>47</v>
      </c>
      <c r="F2841">
        <v>1</v>
      </c>
      <c r="G2841" t="s">
        <v>89</v>
      </c>
      <c r="H2841" t="s">
        <v>31</v>
      </c>
      <c r="I2841" t="str">
        <f>VLOOKUP(H2841,[2]CODE_SHEET!$A$2:$G$152,3,FALSE)</f>
        <v>Agaricia</v>
      </c>
      <c r="J2841" t="str">
        <f>VLOOKUP(H2841,[2]CODE_SHEET!$A$2:$G$152,4,FALSE)</f>
        <v>agaricites</v>
      </c>
      <c r="K2841" s="17">
        <v>13</v>
      </c>
      <c r="L2841" s="17">
        <v>10</v>
      </c>
      <c r="M2841" s="17">
        <v>1</v>
      </c>
      <c r="N2841">
        <f t="shared" si="136"/>
        <v>36.128315516282626</v>
      </c>
      <c r="O2841" s="17">
        <v>10</v>
      </c>
      <c r="P2841" t="s">
        <v>29</v>
      </c>
      <c r="Q2841" t="s">
        <v>30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f t="shared" si="137"/>
        <v>0</v>
      </c>
      <c r="Y2841">
        <f t="shared" si="138"/>
        <v>36.128315516282626</v>
      </c>
    </row>
    <row r="2842" spans="1:25">
      <c r="A2842">
        <v>2021</v>
      </c>
      <c r="B2842" t="s">
        <v>25</v>
      </c>
      <c r="C2842">
        <v>28</v>
      </c>
      <c r="D2842" t="s">
        <v>26</v>
      </c>
      <c r="E2842">
        <v>47</v>
      </c>
      <c r="F2842">
        <v>1</v>
      </c>
      <c r="G2842" t="s">
        <v>89</v>
      </c>
      <c r="H2842" t="s">
        <v>41</v>
      </c>
      <c r="I2842" t="str">
        <f>VLOOKUP(H2842,[2]CODE_SHEET!$A$2:$G$152,3,FALSE)</f>
        <v>Millepora</v>
      </c>
      <c r="J2842" t="str">
        <f>VLOOKUP(H2842,[2]CODE_SHEET!$A$2:$G$152,4,FALSE)</f>
        <v>alcicornis</v>
      </c>
      <c r="K2842" s="17">
        <v>25</v>
      </c>
      <c r="L2842" s="17">
        <v>3</v>
      </c>
      <c r="M2842" s="17">
        <v>41</v>
      </c>
      <c r="N2842">
        <f t="shared" si="136"/>
        <v>1803.2741831605415</v>
      </c>
      <c r="O2842" s="17">
        <v>10</v>
      </c>
      <c r="P2842" t="s">
        <v>29</v>
      </c>
      <c r="Q2842" t="s">
        <v>30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f t="shared" si="137"/>
        <v>0</v>
      </c>
      <c r="Y2842">
        <f t="shared" si="138"/>
        <v>1803.2741831605415</v>
      </c>
    </row>
    <row r="2843" spans="1:25">
      <c r="A2843">
        <v>2021</v>
      </c>
      <c r="B2843" t="s">
        <v>25</v>
      </c>
      <c r="C2843">
        <v>28</v>
      </c>
      <c r="D2843" t="s">
        <v>26</v>
      </c>
      <c r="E2843">
        <v>47</v>
      </c>
      <c r="F2843">
        <v>1</v>
      </c>
      <c r="G2843" t="s">
        <v>89</v>
      </c>
      <c r="H2843" t="s">
        <v>31</v>
      </c>
      <c r="I2843" t="str">
        <f>VLOOKUP(H2843,[2]CODE_SHEET!$A$2:$G$152,3,FALSE)</f>
        <v>Agaricia</v>
      </c>
      <c r="J2843" t="str">
        <f>VLOOKUP(H2843,[2]CODE_SHEET!$A$2:$G$152,4,FALSE)</f>
        <v>agaricites</v>
      </c>
      <c r="K2843" s="17">
        <v>14</v>
      </c>
      <c r="L2843" s="17">
        <v>13</v>
      </c>
      <c r="M2843" s="17">
        <v>1</v>
      </c>
      <c r="N2843">
        <f t="shared" si="136"/>
        <v>42.411500823462205</v>
      </c>
      <c r="O2843" s="17">
        <v>10</v>
      </c>
      <c r="P2843" t="s">
        <v>29</v>
      </c>
      <c r="Q2843" t="s">
        <v>30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f t="shared" si="137"/>
        <v>0</v>
      </c>
      <c r="Y2843">
        <f t="shared" si="138"/>
        <v>42.411500823462205</v>
      </c>
    </row>
    <row r="2844" spans="1:25">
      <c r="A2844">
        <v>2021</v>
      </c>
      <c r="B2844" t="s">
        <v>25</v>
      </c>
      <c r="C2844">
        <v>28</v>
      </c>
      <c r="D2844" t="s">
        <v>26</v>
      </c>
      <c r="E2844">
        <v>47</v>
      </c>
      <c r="F2844">
        <v>1</v>
      </c>
      <c r="G2844" t="s">
        <v>89</v>
      </c>
      <c r="H2844" t="s">
        <v>34</v>
      </c>
      <c r="I2844" t="str">
        <f>VLOOKUP(H2844,[2]CODE_SHEET!$A$2:$G$152,3,FALSE)</f>
        <v>Porites</v>
      </c>
      <c r="J2844" t="str">
        <f>VLOOKUP(H2844,[2]CODE_SHEET!$A$2:$G$152,4,FALSE)</f>
        <v>astreoides</v>
      </c>
      <c r="K2844" s="17">
        <v>33</v>
      </c>
      <c r="L2844" s="17">
        <v>25</v>
      </c>
      <c r="M2844" s="17">
        <v>3</v>
      </c>
      <c r="N2844">
        <f t="shared" si="136"/>
        <v>273.31856086231198</v>
      </c>
      <c r="O2844" s="17">
        <v>10</v>
      </c>
      <c r="P2844" t="s">
        <v>29</v>
      </c>
      <c r="Q2844" t="s">
        <v>30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f t="shared" si="137"/>
        <v>0</v>
      </c>
      <c r="Y2844">
        <f t="shared" si="138"/>
        <v>273.31856086231198</v>
      </c>
    </row>
    <row r="2845" spans="1:25">
      <c r="A2845">
        <v>2021</v>
      </c>
      <c r="B2845" t="s">
        <v>25</v>
      </c>
      <c r="C2845">
        <v>28</v>
      </c>
      <c r="D2845" t="s">
        <v>26</v>
      </c>
      <c r="E2845">
        <v>47</v>
      </c>
      <c r="F2845">
        <v>1</v>
      </c>
      <c r="G2845" t="s">
        <v>89</v>
      </c>
      <c r="H2845" t="s">
        <v>59</v>
      </c>
      <c r="I2845" t="str">
        <f>VLOOKUP(H2845,[2]CODE_SHEET!$A$2:$G$152,3,FALSE)</f>
        <v xml:space="preserve">Stephanocoenia </v>
      </c>
      <c r="J2845" t="str">
        <f>VLOOKUP(H2845,[2]CODE_SHEET!$A$2:$G$152,4,FALSE)</f>
        <v>intersepta</v>
      </c>
      <c r="K2845" s="17">
        <v>21</v>
      </c>
      <c r="L2845" s="17">
        <v>16</v>
      </c>
      <c r="M2845" s="17">
        <v>1</v>
      </c>
      <c r="N2845">
        <f t="shared" si="136"/>
        <v>58.119464091411174</v>
      </c>
      <c r="O2845" s="17">
        <v>10</v>
      </c>
      <c r="P2845" t="s">
        <v>29</v>
      </c>
      <c r="Q2845" t="s">
        <v>30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f t="shared" si="137"/>
        <v>0</v>
      </c>
      <c r="Y2845">
        <f t="shared" si="138"/>
        <v>58.119464091411174</v>
      </c>
    </row>
    <row r="2846" spans="1:25">
      <c r="A2846">
        <v>2021</v>
      </c>
      <c r="B2846" t="s">
        <v>25</v>
      </c>
      <c r="C2846">
        <v>28</v>
      </c>
      <c r="D2846" t="s">
        <v>26</v>
      </c>
      <c r="E2846">
        <v>47</v>
      </c>
      <c r="F2846">
        <v>1</v>
      </c>
      <c r="G2846" t="s">
        <v>89</v>
      </c>
      <c r="H2846" t="s">
        <v>59</v>
      </c>
      <c r="I2846" t="str">
        <f>VLOOKUP(H2846,[2]CODE_SHEET!$A$2:$G$152,3,FALSE)</f>
        <v xml:space="preserve">Stephanocoenia </v>
      </c>
      <c r="J2846" t="str">
        <f>VLOOKUP(H2846,[2]CODE_SHEET!$A$2:$G$152,4,FALSE)</f>
        <v>intersepta</v>
      </c>
      <c r="K2846" s="17">
        <v>7</v>
      </c>
      <c r="L2846" s="17">
        <v>5</v>
      </c>
      <c r="M2846" s="17">
        <v>1</v>
      </c>
      <c r="N2846">
        <f t="shared" si="136"/>
        <v>18.849555921538759</v>
      </c>
      <c r="O2846" s="17">
        <v>10</v>
      </c>
      <c r="P2846" t="s">
        <v>29</v>
      </c>
      <c r="Q2846" t="s">
        <v>30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f t="shared" si="137"/>
        <v>0</v>
      </c>
      <c r="Y2846">
        <f t="shared" si="138"/>
        <v>18.849555921538759</v>
      </c>
    </row>
    <row r="2847" spans="1:25">
      <c r="A2847">
        <v>2021</v>
      </c>
      <c r="B2847" t="s">
        <v>25</v>
      </c>
      <c r="C2847">
        <v>28</v>
      </c>
      <c r="D2847" t="s">
        <v>26</v>
      </c>
      <c r="E2847">
        <v>47</v>
      </c>
      <c r="F2847">
        <v>1</v>
      </c>
      <c r="G2847" t="s">
        <v>89</v>
      </c>
      <c r="H2847" t="s">
        <v>34</v>
      </c>
      <c r="I2847" t="str">
        <f>VLOOKUP(H2847,[2]CODE_SHEET!$A$2:$G$152,3,FALSE)</f>
        <v>Porites</v>
      </c>
      <c r="J2847" t="str">
        <f>VLOOKUP(H2847,[2]CODE_SHEET!$A$2:$G$152,4,FALSE)</f>
        <v>astreoides</v>
      </c>
      <c r="K2847" s="17">
        <v>7</v>
      </c>
      <c r="L2847" s="17">
        <v>5</v>
      </c>
      <c r="M2847" s="17">
        <v>3</v>
      </c>
      <c r="N2847">
        <f t="shared" si="136"/>
        <v>56.548667764616276</v>
      </c>
      <c r="O2847" s="17">
        <v>10</v>
      </c>
      <c r="P2847" t="s">
        <v>29</v>
      </c>
      <c r="Q2847" t="s">
        <v>30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f t="shared" si="137"/>
        <v>0</v>
      </c>
      <c r="Y2847">
        <f t="shared" si="138"/>
        <v>56.548667764616276</v>
      </c>
    </row>
    <row r="2848" spans="1:25">
      <c r="A2848">
        <v>2021</v>
      </c>
      <c r="B2848" t="s">
        <v>25</v>
      </c>
      <c r="C2848">
        <v>28</v>
      </c>
      <c r="D2848" t="s">
        <v>26</v>
      </c>
      <c r="E2848">
        <v>47</v>
      </c>
      <c r="F2848">
        <v>1</v>
      </c>
      <c r="G2848" t="s">
        <v>89</v>
      </c>
      <c r="H2848" t="s">
        <v>31</v>
      </c>
      <c r="I2848" t="str">
        <f>VLOOKUP(H2848,[2]CODE_SHEET!$A$2:$G$152,3,FALSE)</f>
        <v>Agaricia</v>
      </c>
      <c r="J2848" t="str">
        <f>VLOOKUP(H2848,[2]CODE_SHEET!$A$2:$G$152,4,FALSE)</f>
        <v>agaricites</v>
      </c>
      <c r="K2848" s="17">
        <v>22</v>
      </c>
      <c r="L2848" s="17">
        <v>24</v>
      </c>
      <c r="M2848" s="17">
        <v>4</v>
      </c>
      <c r="N2848">
        <f t="shared" si="136"/>
        <v>289.02652413026095</v>
      </c>
      <c r="O2848" s="17">
        <v>10</v>
      </c>
      <c r="P2848" t="s">
        <v>29</v>
      </c>
      <c r="Q2848" t="s">
        <v>30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f t="shared" si="137"/>
        <v>0</v>
      </c>
      <c r="Y2848">
        <f t="shared" si="138"/>
        <v>289.02652413026095</v>
      </c>
    </row>
    <row r="2849" spans="1:25">
      <c r="A2849">
        <v>2021</v>
      </c>
      <c r="B2849" t="s">
        <v>25</v>
      </c>
      <c r="C2849">
        <v>28</v>
      </c>
      <c r="D2849" t="s">
        <v>26</v>
      </c>
      <c r="E2849">
        <v>47</v>
      </c>
      <c r="F2849">
        <v>1</v>
      </c>
      <c r="G2849" t="s">
        <v>89</v>
      </c>
      <c r="H2849" t="s">
        <v>31</v>
      </c>
      <c r="I2849" t="str">
        <f>VLOOKUP(H2849,[2]CODE_SHEET!$A$2:$G$152,3,FALSE)</f>
        <v>Agaricia</v>
      </c>
      <c r="J2849" t="str">
        <f>VLOOKUP(H2849,[2]CODE_SHEET!$A$2:$G$152,4,FALSE)</f>
        <v>agaricites</v>
      </c>
      <c r="K2849" s="17">
        <v>23</v>
      </c>
      <c r="L2849" s="17">
        <v>19</v>
      </c>
      <c r="M2849" s="17">
        <v>5</v>
      </c>
      <c r="N2849">
        <f t="shared" si="136"/>
        <v>329.86722862692829</v>
      </c>
      <c r="O2849" s="17">
        <v>10</v>
      </c>
      <c r="P2849" t="s">
        <v>29</v>
      </c>
      <c r="Q2849" t="s">
        <v>30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f t="shared" si="137"/>
        <v>0</v>
      </c>
      <c r="Y2849">
        <f t="shared" si="138"/>
        <v>329.86722862692829</v>
      </c>
    </row>
    <row r="2850" spans="1:25">
      <c r="A2850">
        <v>2021</v>
      </c>
      <c r="B2850" t="s">
        <v>25</v>
      </c>
      <c r="C2850">
        <v>28</v>
      </c>
      <c r="D2850" t="s">
        <v>26</v>
      </c>
      <c r="E2850">
        <v>47</v>
      </c>
      <c r="F2850">
        <v>1</v>
      </c>
      <c r="G2850" t="s">
        <v>89</v>
      </c>
      <c r="H2850" t="s">
        <v>34</v>
      </c>
      <c r="I2850" t="str">
        <f>VLOOKUP(H2850,[2]CODE_SHEET!$A$2:$G$152,3,FALSE)</f>
        <v>Porites</v>
      </c>
      <c r="J2850" t="str">
        <f>VLOOKUP(H2850,[2]CODE_SHEET!$A$2:$G$152,4,FALSE)</f>
        <v>astreoides</v>
      </c>
      <c r="K2850" s="17">
        <v>10</v>
      </c>
      <c r="L2850" s="17">
        <v>7</v>
      </c>
      <c r="M2850" s="17">
        <v>3</v>
      </c>
      <c r="N2850">
        <f t="shared" si="136"/>
        <v>80.110612666539723</v>
      </c>
      <c r="O2850" s="17">
        <v>10</v>
      </c>
      <c r="P2850" t="s">
        <v>29</v>
      </c>
      <c r="Q2850" t="s">
        <v>30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f t="shared" si="137"/>
        <v>0</v>
      </c>
      <c r="Y2850">
        <f t="shared" si="138"/>
        <v>80.110612666539723</v>
      </c>
    </row>
    <row r="2851" spans="1:25">
      <c r="A2851">
        <v>2021</v>
      </c>
      <c r="B2851" t="s">
        <v>25</v>
      </c>
      <c r="C2851">
        <v>28</v>
      </c>
      <c r="D2851" t="s">
        <v>26</v>
      </c>
      <c r="E2851">
        <v>47</v>
      </c>
      <c r="F2851">
        <v>1</v>
      </c>
      <c r="G2851" t="s">
        <v>89</v>
      </c>
      <c r="H2851" t="s">
        <v>38</v>
      </c>
      <c r="I2851" t="str">
        <f>VLOOKUP(H2851,[2]CODE_SHEET!$A$2:$G$152,3,FALSE)</f>
        <v>Orbicella</v>
      </c>
      <c r="J2851" t="str">
        <f>VLOOKUP(H2851,[2]CODE_SHEET!$A$2:$G$152,4,FALSE)</f>
        <v>faveolata</v>
      </c>
      <c r="K2851" s="17">
        <v>16</v>
      </c>
      <c r="L2851" s="17">
        <v>12</v>
      </c>
      <c r="M2851" s="17">
        <v>4</v>
      </c>
      <c r="N2851">
        <f t="shared" si="136"/>
        <v>175.92918860102841</v>
      </c>
      <c r="O2851" s="17">
        <v>10</v>
      </c>
      <c r="P2851" t="s">
        <v>29</v>
      </c>
      <c r="Q2851" t="s">
        <v>30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f t="shared" si="137"/>
        <v>0</v>
      </c>
      <c r="Y2851">
        <f t="shared" si="138"/>
        <v>175.92918860102841</v>
      </c>
    </row>
    <row r="2852" spans="1:25">
      <c r="A2852">
        <v>2021</v>
      </c>
      <c r="B2852" t="s">
        <v>25</v>
      </c>
      <c r="C2852">
        <v>28</v>
      </c>
      <c r="D2852" t="s">
        <v>26</v>
      </c>
      <c r="E2852">
        <v>47</v>
      </c>
      <c r="F2852">
        <v>1</v>
      </c>
      <c r="G2852" t="s">
        <v>89</v>
      </c>
      <c r="H2852" t="s">
        <v>31</v>
      </c>
      <c r="I2852" t="str">
        <f>VLOOKUP(H2852,[2]CODE_SHEET!$A$2:$G$152,3,FALSE)</f>
        <v>Agaricia</v>
      </c>
      <c r="J2852" t="str">
        <f>VLOOKUP(H2852,[2]CODE_SHEET!$A$2:$G$152,4,FALSE)</f>
        <v>agaricites</v>
      </c>
      <c r="K2852" s="17">
        <v>8</v>
      </c>
      <c r="L2852" s="17">
        <v>1</v>
      </c>
      <c r="M2852" s="17">
        <v>6</v>
      </c>
      <c r="N2852">
        <f t="shared" si="136"/>
        <v>84.823001646924411</v>
      </c>
      <c r="O2852" s="17">
        <v>10</v>
      </c>
      <c r="P2852" t="s">
        <v>29</v>
      </c>
      <c r="Q2852" t="s">
        <v>30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f t="shared" si="137"/>
        <v>0</v>
      </c>
      <c r="Y2852">
        <f t="shared" si="138"/>
        <v>84.823001646924411</v>
      </c>
    </row>
    <row r="2853" spans="1:25">
      <c r="A2853">
        <v>2021</v>
      </c>
      <c r="B2853" t="s">
        <v>25</v>
      </c>
      <c r="C2853">
        <v>28</v>
      </c>
      <c r="D2853" t="s">
        <v>26</v>
      </c>
      <c r="E2853">
        <v>47</v>
      </c>
      <c r="F2853">
        <v>1</v>
      </c>
      <c r="G2853" t="s">
        <v>89</v>
      </c>
      <c r="H2853" t="s">
        <v>38</v>
      </c>
      <c r="I2853" t="str">
        <f>VLOOKUP(H2853,[2]CODE_SHEET!$A$2:$G$152,3,FALSE)</f>
        <v>Orbicella</v>
      </c>
      <c r="J2853" t="str">
        <f>VLOOKUP(H2853,[2]CODE_SHEET!$A$2:$G$152,4,FALSE)</f>
        <v>faveolata</v>
      </c>
      <c r="K2853" s="17">
        <v>23</v>
      </c>
      <c r="L2853" s="17">
        <v>21</v>
      </c>
      <c r="M2853" s="17">
        <v>6</v>
      </c>
      <c r="N2853">
        <f t="shared" si="136"/>
        <v>414.69023027385271</v>
      </c>
      <c r="O2853" s="17">
        <v>10</v>
      </c>
      <c r="P2853" t="s">
        <v>29</v>
      </c>
      <c r="Q2853" t="s">
        <v>30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f t="shared" si="137"/>
        <v>0</v>
      </c>
      <c r="Y2853">
        <f t="shared" si="138"/>
        <v>414.69023027385271</v>
      </c>
    </row>
    <row r="2854" spans="1:25">
      <c r="A2854">
        <v>2021</v>
      </c>
      <c r="B2854" t="s">
        <v>25</v>
      </c>
      <c r="C2854">
        <v>28</v>
      </c>
      <c r="D2854" t="s">
        <v>26</v>
      </c>
      <c r="E2854">
        <v>47</v>
      </c>
      <c r="F2854">
        <v>1</v>
      </c>
      <c r="G2854" t="s">
        <v>89</v>
      </c>
      <c r="H2854" t="s">
        <v>38</v>
      </c>
      <c r="I2854" t="str">
        <f>VLOOKUP(H2854,[2]CODE_SHEET!$A$2:$G$152,3,FALSE)</f>
        <v>Orbicella</v>
      </c>
      <c r="J2854" t="str">
        <f>VLOOKUP(H2854,[2]CODE_SHEET!$A$2:$G$152,4,FALSE)</f>
        <v>faveolata</v>
      </c>
      <c r="K2854" s="17">
        <v>25</v>
      </c>
      <c r="L2854" s="17">
        <v>16</v>
      </c>
      <c r="M2854" s="17">
        <v>15</v>
      </c>
      <c r="N2854">
        <f t="shared" si="136"/>
        <v>966.03974097886135</v>
      </c>
      <c r="O2854" s="17">
        <v>10</v>
      </c>
      <c r="P2854" t="s">
        <v>29</v>
      </c>
      <c r="Q2854" t="s">
        <v>30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f t="shared" si="137"/>
        <v>0</v>
      </c>
      <c r="Y2854">
        <f t="shared" si="138"/>
        <v>966.03974097886135</v>
      </c>
    </row>
    <row r="2855" spans="1:25">
      <c r="A2855">
        <v>2021</v>
      </c>
      <c r="B2855" t="s">
        <v>25</v>
      </c>
      <c r="C2855">
        <v>28</v>
      </c>
      <c r="D2855" t="s">
        <v>26</v>
      </c>
      <c r="E2855">
        <v>47</v>
      </c>
      <c r="F2855">
        <v>1</v>
      </c>
      <c r="G2855" t="s">
        <v>89</v>
      </c>
      <c r="H2855" t="s">
        <v>31</v>
      </c>
      <c r="I2855" t="str">
        <f>VLOOKUP(H2855,[2]CODE_SHEET!$A$2:$G$152,3,FALSE)</f>
        <v>Agaricia</v>
      </c>
      <c r="J2855" t="str">
        <f>VLOOKUP(H2855,[2]CODE_SHEET!$A$2:$G$152,4,FALSE)</f>
        <v>agaricites</v>
      </c>
      <c r="K2855" s="17">
        <v>14</v>
      </c>
      <c r="L2855" s="17">
        <v>6</v>
      </c>
      <c r="M2855" s="17">
        <v>2</v>
      </c>
      <c r="N2855">
        <f t="shared" si="136"/>
        <v>62.831853071795862</v>
      </c>
      <c r="O2855" s="17">
        <v>10</v>
      </c>
      <c r="P2855" t="s">
        <v>29</v>
      </c>
      <c r="Q2855" t="s">
        <v>30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f t="shared" si="137"/>
        <v>0</v>
      </c>
      <c r="Y2855">
        <f t="shared" si="138"/>
        <v>62.831853071795862</v>
      </c>
    </row>
    <row r="2856" spans="1:25">
      <c r="A2856">
        <v>2021</v>
      </c>
      <c r="B2856" t="s">
        <v>25</v>
      </c>
      <c r="C2856">
        <v>28</v>
      </c>
      <c r="D2856" t="s">
        <v>26</v>
      </c>
      <c r="E2856">
        <v>47</v>
      </c>
      <c r="F2856">
        <v>1</v>
      </c>
      <c r="G2856" t="s">
        <v>89</v>
      </c>
      <c r="H2856" t="s">
        <v>34</v>
      </c>
      <c r="I2856" t="str">
        <f>VLOOKUP(H2856,[2]CODE_SHEET!$A$2:$G$152,3,FALSE)</f>
        <v>Porites</v>
      </c>
      <c r="J2856" t="str">
        <f>VLOOKUP(H2856,[2]CODE_SHEET!$A$2:$G$152,4,FALSE)</f>
        <v>astreoides</v>
      </c>
      <c r="K2856" s="17">
        <v>6</v>
      </c>
      <c r="L2856" s="17">
        <v>5</v>
      </c>
      <c r="M2856" s="17">
        <v>2</v>
      </c>
      <c r="N2856">
        <f t="shared" si="136"/>
        <v>34.557519189487721</v>
      </c>
      <c r="O2856" s="17">
        <v>10</v>
      </c>
      <c r="P2856" t="s">
        <v>29</v>
      </c>
      <c r="Q2856" t="s">
        <v>30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f t="shared" si="137"/>
        <v>0</v>
      </c>
      <c r="Y2856">
        <f t="shared" si="138"/>
        <v>34.557519189487721</v>
      </c>
    </row>
    <row r="2857" spans="1:25">
      <c r="A2857">
        <v>2021</v>
      </c>
      <c r="B2857" t="s">
        <v>25</v>
      </c>
      <c r="C2857">
        <v>28</v>
      </c>
      <c r="D2857" t="s">
        <v>26</v>
      </c>
      <c r="E2857">
        <v>47</v>
      </c>
      <c r="F2857">
        <v>1</v>
      </c>
      <c r="G2857" t="s">
        <v>89</v>
      </c>
      <c r="H2857" t="s">
        <v>34</v>
      </c>
      <c r="I2857" t="str">
        <f>VLOOKUP(H2857,[2]CODE_SHEET!$A$2:$G$152,3,FALSE)</f>
        <v>Porites</v>
      </c>
      <c r="J2857" t="str">
        <f>VLOOKUP(H2857,[2]CODE_SHEET!$A$2:$G$152,4,FALSE)</f>
        <v>astreoides</v>
      </c>
      <c r="K2857" s="17">
        <v>18</v>
      </c>
      <c r="L2857" s="17">
        <v>15</v>
      </c>
      <c r="M2857" s="17">
        <v>11</v>
      </c>
      <c r="N2857">
        <f t="shared" si="136"/>
        <v>570.19906662654739</v>
      </c>
      <c r="O2857" s="17">
        <v>10</v>
      </c>
      <c r="P2857" t="s">
        <v>29</v>
      </c>
      <c r="Q2857" t="s">
        <v>30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f t="shared" si="137"/>
        <v>0</v>
      </c>
      <c r="Y2857">
        <f t="shared" si="138"/>
        <v>570.19906662654739</v>
      </c>
    </row>
    <row r="2858" spans="1:25">
      <c r="A2858">
        <v>2021</v>
      </c>
      <c r="B2858" t="s">
        <v>25</v>
      </c>
      <c r="C2858">
        <v>28</v>
      </c>
      <c r="D2858" t="s">
        <v>26</v>
      </c>
      <c r="E2858">
        <v>47</v>
      </c>
      <c r="F2858">
        <v>1</v>
      </c>
      <c r="G2858" t="s">
        <v>89</v>
      </c>
      <c r="H2858" t="s">
        <v>38</v>
      </c>
      <c r="I2858" t="str">
        <f>VLOOKUP(H2858,[2]CODE_SHEET!$A$2:$G$152,3,FALSE)</f>
        <v>Orbicella</v>
      </c>
      <c r="J2858" t="str">
        <f>VLOOKUP(H2858,[2]CODE_SHEET!$A$2:$G$152,4,FALSE)</f>
        <v>faveolata</v>
      </c>
      <c r="K2858" s="17">
        <v>21</v>
      </c>
      <c r="L2858" s="17">
        <v>16</v>
      </c>
      <c r="M2858" s="17">
        <v>2</v>
      </c>
      <c r="N2858">
        <f t="shared" si="136"/>
        <v>116.23892818282235</v>
      </c>
      <c r="O2858" s="17">
        <v>10</v>
      </c>
      <c r="P2858" t="s">
        <v>29</v>
      </c>
      <c r="Q2858" t="s">
        <v>30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f t="shared" si="137"/>
        <v>0</v>
      </c>
      <c r="Y2858">
        <f t="shared" si="138"/>
        <v>116.23892818282235</v>
      </c>
    </row>
    <row r="2859" spans="1:25">
      <c r="A2859">
        <v>2021</v>
      </c>
      <c r="B2859" t="s">
        <v>25</v>
      </c>
      <c r="C2859">
        <v>28</v>
      </c>
      <c r="D2859" t="s">
        <v>26</v>
      </c>
      <c r="E2859">
        <v>47</v>
      </c>
      <c r="F2859">
        <v>1</v>
      </c>
      <c r="G2859" t="s">
        <v>89</v>
      </c>
      <c r="H2859" t="s">
        <v>31</v>
      </c>
      <c r="I2859" t="str">
        <f>VLOOKUP(H2859,[2]CODE_SHEET!$A$2:$G$152,3,FALSE)</f>
        <v>Agaricia</v>
      </c>
      <c r="J2859" t="str">
        <f>VLOOKUP(H2859,[2]CODE_SHEET!$A$2:$G$152,4,FALSE)</f>
        <v>agaricites</v>
      </c>
      <c r="K2859" s="17">
        <v>7</v>
      </c>
      <c r="L2859" s="17">
        <v>7</v>
      </c>
      <c r="M2859" s="17">
        <v>4</v>
      </c>
      <c r="N2859">
        <f t="shared" si="136"/>
        <v>87.964594300514207</v>
      </c>
      <c r="O2859" s="17">
        <v>10</v>
      </c>
      <c r="P2859" t="s">
        <v>29</v>
      </c>
      <c r="Q2859" t="s">
        <v>30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f t="shared" si="137"/>
        <v>0</v>
      </c>
      <c r="Y2859">
        <f t="shared" si="138"/>
        <v>87.964594300514207</v>
      </c>
    </row>
    <row r="2860" spans="1:25">
      <c r="A2860">
        <v>2021</v>
      </c>
      <c r="B2860" t="s">
        <v>25</v>
      </c>
      <c r="C2860">
        <v>28</v>
      </c>
      <c r="D2860" t="s">
        <v>26</v>
      </c>
      <c r="E2860">
        <v>47</v>
      </c>
      <c r="F2860">
        <v>1</v>
      </c>
      <c r="G2860" t="s">
        <v>89</v>
      </c>
      <c r="H2860" t="s">
        <v>38</v>
      </c>
      <c r="I2860" t="str">
        <f>VLOOKUP(H2860,[2]CODE_SHEET!$A$2:$G$152,3,FALSE)</f>
        <v>Orbicella</v>
      </c>
      <c r="J2860" t="str">
        <f>VLOOKUP(H2860,[2]CODE_SHEET!$A$2:$G$152,4,FALSE)</f>
        <v>faveolata</v>
      </c>
      <c r="K2860" s="17">
        <v>18</v>
      </c>
      <c r="L2860" s="17">
        <v>15</v>
      </c>
      <c r="M2860" s="17">
        <v>12</v>
      </c>
      <c r="N2860">
        <f t="shared" si="136"/>
        <v>622.03534541077897</v>
      </c>
      <c r="O2860" s="17">
        <v>10</v>
      </c>
      <c r="P2860" t="s">
        <v>29</v>
      </c>
      <c r="Q2860" t="s">
        <v>30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f t="shared" si="137"/>
        <v>0</v>
      </c>
      <c r="Y2860">
        <f t="shared" si="138"/>
        <v>622.03534541077897</v>
      </c>
    </row>
    <row r="2861" spans="1:25">
      <c r="A2861">
        <v>2021</v>
      </c>
      <c r="B2861" t="s">
        <v>25</v>
      </c>
      <c r="C2861">
        <v>28</v>
      </c>
      <c r="D2861" t="s">
        <v>26</v>
      </c>
      <c r="E2861">
        <v>47</v>
      </c>
      <c r="F2861">
        <v>1</v>
      </c>
      <c r="G2861" t="s">
        <v>89</v>
      </c>
      <c r="H2861" t="s">
        <v>31</v>
      </c>
      <c r="I2861" t="str">
        <f>VLOOKUP(H2861,[2]CODE_SHEET!$A$2:$G$152,3,FALSE)</f>
        <v>Agaricia</v>
      </c>
      <c r="J2861" t="str">
        <f>VLOOKUP(H2861,[2]CODE_SHEET!$A$2:$G$152,4,FALSE)</f>
        <v>agaricites</v>
      </c>
      <c r="K2861" s="17">
        <v>17</v>
      </c>
      <c r="L2861" s="17">
        <v>8</v>
      </c>
      <c r="M2861" s="17">
        <v>6</v>
      </c>
      <c r="N2861">
        <f t="shared" si="136"/>
        <v>235.61944901923451</v>
      </c>
      <c r="O2861" s="17">
        <v>10</v>
      </c>
      <c r="P2861" t="s">
        <v>29</v>
      </c>
      <c r="Q2861" t="s">
        <v>30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f t="shared" si="137"/>
        <v>0</v>
      </c>
      <c r="Y2861">
        <f t="shared" si="138"/>
        <v>235.61944901923451</v>
      </c>
    </row>
    <row r="2862" spans="1:25">
      <c r="A2862">
        <v>2021</v>
      </c>
      <c r="B2862" t="s">
        <v>25</v>
      </c>
      <c r="C2862">
        <v>28</v>
      </c>
      <c r="D2862" t="s">
        <v>26</v>
      </c>
      <c r="E2862">
        <v>47</v>
      </c>
      <c r="F2862">
        <v>1</v>
      </c>
      <c r="G2862" t="s">
        <v>89</v>
      </c>
      <c r="H2862" t="s">
        <v>31</v>
      </c>
      <c r="I2862" t="str">
        <f>VLOOKUP(H2862,[2]CODE_SHEET!$A$2:$G$152,3,FALSE)</f>
        <v>Agaricia</v>
      </c>
      <c r="J2862" t="str">
        <f>VLOOKUP(H2862,[2]CODE_SHEET!$A$2:$G$152,4,FALSE)</f>
        <v>agaricites</v>
      </c>
      <c r="K2862" s="17">
        <v>18</v>
      </c>
      <c r="L2862" s="17">
        <v>7</v>
      </c>
      <c r="M2862" s="17">
        <v>1</v>
      </c>
      <c r="N2862">
        <f t="shared" si="136"/>
        <v>39.269908169872416</v>
      </c>
      <c r="O2862" s="17">
        <v>10</v>
      </c>
      <c r="P2862" t="s">
        <v>29</v>
      </c>
      <c r="Q2862" t="s">
        <v>30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f t="shared" si="137"/>
        <v>0</v>
      </c>
      <c r="Y2862">
        <f t="shared" si="138"/>
        <v>39.269908169872416</v>
      </c>
    </row>
    <row r="2863" spans="1:25">
      <c r="A2863">
        <v>2021</v>
      </c>
      <c r="B2863" t="s">
        <v>25</v>
      </c>
      <c r="C2863">
        <v>28</v>
      </c>
      <c r="D2863" t="s">
        <v>26</v>
      </c>
      <c r="E2863">
        <v>47</v>
      </c>
      <c r="F2863">
        <v>1</v>
      </c>
      <c r="G2863" t="s">
        <v>89</v>
      </c>
      <c r="H2863" t="s">
        <v>31</v>
      </c>
      <c r="I2863" t="str">
        <f>VLOOKUP(H2863,[2]CODE_SHEET!$A$2:$G$152,3,FALSE)</f>
        <v>Agaricia</v>
      </c>
      <c r="J2863" t="str">
        <f>VLOOKUP(H2863,[2]CODE_SHEET!$A$2:$G$152,4,FALSE)</f>
        <v>agaricites</v>
      </c>
      <c r="K2863" s="17">
        <v>21</v>
      </c>
      <c r="L2863" s="17">
        <v>11</v>
      </c>
      <c r="M2863" s="17">
        <v>8</v>
      </c>
      <c r="N2863">
        <f t="shared" si="136"/>
        <v>402.12385965949352</v>
      </c>
      <c r="O2863" s="17">
        <v>10</v>
      </c>
      <c r="P2863" t="s">
        <v>29</v>
      </c>
      <c r="Q2863" t="s">
        <v>30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10</v>
      </c>
      <c r="X2863">
        <f t="shared" si="137"/>
        <v>40.212385965949352</v>
      </c>
      <c r="Y2863">
        <f t="shared" si="138"/>
        <v>361.91147369354417</v>
      </c>
    </row>
    <row r="2864" spans="1:25">
      <c r="A2864">
        <v>2021</v>
      </c>
      <c r="B2864" t="s">
        <v>25</v>
      </c>
      <c r="C2864">
        <v>28</v>
      </c>
      <c r="D2864" t="s">
        <v>26</v>
      </c>
      <c r="E2864">
        <v>47</v>
      </c>
      <c r="F2864">
        <v>1</v>
      </c>
      <c r="G2864" t="s">
        <v>89</v>
      </c>
      <c r="H2864" t="s">
        <v>40</v>
      </c>
      <c r="I2864" t="str">
        <f>VLOOKUP(H2864,[2]CODE_SHEET!$A$2:$G$152,3,FALSE)</f>
        <v>Siderastrea</v>
      </c>
      <c r="J2864" t="str">
        <f>VLOOKUP(H2864,[2]CODE_SHEET!$A$2:$G$152,4,FALSE)</f>
        <v>siderea</v>
      </c>
      <c r="K2864" s="17">
        <v>55</v>
      </c>
      <c r="L2864" s="17">
        <v>60</v>
      </c>
      <c r="M2864" s="17">
        <v>21</v>
      </c>
      <c r="N2864">
        <f t="shared" si="136"/>
        <v>3793.4731292096749</v>
      </c>
      <c r="O2864" s="17">
        <v>10</v>
      </c>
      <c r="P2864" t="s">
        <v>29</v>
      </c>
      <c r="Q2864" t="s">
        <v>30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f t="shared" si="137"/>
        <v>0</v>
      </c>
      <c r="Y2864">
        <f t="shared" si="138"/>
        <v>3793.4731292096749</v>
      </c>
    </row>
    <row r="2865" spans="1:25">
      <c r="A2865">
        <v>2021</v>
      </c>
      <c r="B2865" t="s">
        <v>25</v>
      </c>
      <c r="C2865">
        <v>28</v>
      </c>
      <c r="D2865" t="s">
        <v>26</v>
      </c>
      <c r="E2865">
        <v>47</v>
      </c>
      <c r="F2865">
        <v>1</v>
      </c>
      <c r="G2865" t="s">
        <v>89</v>
      </c>
      <c r="H2865" t="s">
        <v>31</v>
      </c>
      <c r="I2865" t="str">
        <f>VLOOKUP(H2865,[2]CODE_SHEET!$A$2:$G$152,3,FALSE)</f>
        <v>Agaricia</v>
      </c>
      <c r="J2865" t="str">
        <f>VLOOKUP(H2865,[2]CODE_SHEET!$A$2:$G$152,4,FALSE)</f>
        <v>agaricites</v>
      </c>
      <c r="K2865" s="17">
        <v>13</v>
      </c>
      <c r="L2865" s="17">
        <v>5</v>
      </c>
      <c r="M2865" s="17">
        <v>2</v>
      </c>
      <c r="N2865">
        <f t="shared" si="136"/>
        <v>56.548667764616283</v>
      </c>
      <c r="O2865" s="17">
        <v>10</v>
      </c>
      <c r="P2865" t="s">
        <v>29</v>
      </c>
      <c r="Q2865" t="s">
        <v>30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f t="shared" si="137"/>
        <v>0</v>
      </c>
      <c r="Y2865">
        <f t="shared" si="138"/>
        <v>56.548667764616283</v>
      </c>
    </row>
    <row r="2866" spans="1:25">
      <c r="A2866">
        <v>2021</v>
      </c>
      <c r="B2866" t="s">
        <v>25</v>
      </c>
      <c r="C2866">
        <v>28</v>
      </c>
      <c r="D2866" t="s">
        <v>26</v>
      </c>
      <c r="E2866">
        <v>47</v>
      </c>
      <c r="F2866">
        <v>1</v>
      </c>
      <c r="G2866" t="s">
        <v>89</v>
      </c>
      <c r="H2866" t="s">
        <v>34</v>
      </c>
      <c r="I2866" t="str">
        <f>VLOOKUP(H2866,[2]CODE_SHEET!$A$2:$G$152,3,FALSE)</f>
        <v>Porites</v>
      </c>
      <c r="J2866" t="str">
        <f>VLOOKUP(H2866,[2]CODE_SHEET!$A$2:$G$152,4,FALSE)</f>
        <v>astreoides</v>
      </c>
      <c r="K2866" s="17">
        <v>10</v>
      </c>
      <c r="L2866" s="17">
        <v>8</v>
      </c>
      <c r="M2866" s="17">
        <v>2</v>
      </c>
      <c r="N2866">
        <f t="shared" si="136"/>
        <v>56.548667764616276</v>
      </c>
      <c r="O2866" s="17">
        <v>10</v>
      </c>
      <c r="P2866" t="s">
        <v>29</v>
      </c>
      <c r="Q2866" t="s">
        <v>30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f t="shared" si="137"/>
        <v>0</v>
      </c>
      <c r="Y2866">
        <f t="shared" si="138"/>
        <v>56.548667764616276</v>
      </c>
    </row>
    <row r="2867" spans="1:25">
      <c r="A2867">
        <v>2021</v>
      </c>
      <c r="B2867" t="s">
        <v>25</v>
      </c>
      <c r="C2867">
        <v>28</v>
      </c>
      <c r="D2867" t="s">
        <v>26</v>
      </c>
      <c r="E2867">
        <v>47</v>
      </c>
      <c r="F2867">
        <v>1</v>
      </c>
      <c r="G2867" t="s">
        <v>89</v>
      </c>
      <c r="H2867" t="s">
        <v>31</v>
      </c>
      <c r="I2867" t="str">
        <f>VLOOKUP(H2867,[2]CODE_SHEET!$A$2:$G$152,3,FALSE)</f>
        <v>Agaricia</v>
      </c>
      <c r="J2867" t="str">
        <f>VLOOKUP(H2867,[2]CODE_SHEET!$A$2:$G$152,4,FALSE)</f>
        <v>agaricites</v>
      </c>
      <c r="K2867" s="17">
        <v>40</v>
      </c>
      <c r="L2867" s="17">
        <v>35</v>
      </c>
      <c r="M2867" s="17">
        <v>8</v>
      </c>
      <c r="N2867">
        <f t="shared" si="136"/>
        <v>942.47779607693792</v>
      </c>
      <c r="O2867" s="17">
        <v>10</v>
      </c>
      <c r="P2867" t="s">
        <v>29</v>
      </c>
      <c r="Q2867" t="s">
        <v>30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f t="shared" si="137"/>
        <v>0</v>
      </c>
      <c r="Y2867">
        <f t="shared" si="138"/>
        <v>942.47779607693792</v>
      </c>
    </row>
    <row r="2868" spans="1:25">
      <c r="A2868">
        <v>2021</v>
      </c>
      <c r="B2868" t="s">
        <v>25</v>
      </c>
      <c r="C2868">
        <v>28</v>
      </c>
      <c r="D2868" t="s">
        <v>26</v>
      </c>
      <c r="E2868">
        <v>47</v>
      </c>
      <c r="F2868">
        <v>1</v>
      </c>
      <c r="G2868" t="s">
        <v>89</v>
      </c>
      <c r="H2868" t="s">
        <v>59</v>
      </c>
      <c r="I2868" t="str">
        <f>VLOOKUP(H2868,[2]CODE_SHEET!$A$2:$G$152,3,FALSE)</f>
        <v xml:space="preserve">Stephanocoenia </v>
      </c>
      <c r="J2868" t="str">
        <f>VLOOKUP(H2868,[2]CODE_SHEET!$A$2:$G$152,4,FALSE)</f>
        <v>intersepta</v>
      </c>
      <c r="K2868" s="17">
        <v>16</v>
      </c>
      <c r="L2868" s="17">
        <v>13</v>
      </c>
      <c r="M2868" s="17">
        <v>1</v>
      </c>
      <c r="N2868">
        <f t="shared" si="136"/>
        <v>45.553093477052002</v>
      </c>
      <c r="O2868" s="17">
        <v>10</v>
      </c>
      <c r="P2868" t="s">
        <v>29</v>
      </c>
      <c r="Q2868" t="s">
        <v>30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f t="shared" si="137"/>
        <v>0</v>
      </c>
      <c r="Y2868">
        <f t="shared" si="138"/>
        <v>45.553093477052002</v>
      </c>
    </row>
    <row r="2869" spans="1:25">
      <c r="A2869">
        <v>2021</v>
      </c>
      <c r="B2869" t="s">
        <v>25</v>
      </c>
      <c r="C2869">
        <v>28</v>
      </c>
      <c r="D2869" t="s">
        <v>26</v>
      </c>
      <c r="E2869">
        <v>47</v>
      </c>
      <c r="F2869">
        <v>1</v>
      </c>
      <c r="G2869" t="s">
        <v>89</v>
      </c>
      <c r="H2869" t="s">
        <v>35</v>
      </c>
      <c r="I2869" t="str">
        <f>VLOOKUP(H2869,[2]CODE_SHEET!$A$2:$G$152,3,FALSE)</f>
        <v>Montastraea</v>
      </c>
      <c r="J2869" t="str">
        <f>VLOOKUP(H2869,[2]CODE_SHEET!$A$2:$G$152,4,FALSE)</f>
        <v>cavernosa</v>
      </c>
      <c r="K2869" s="17">
        <v>16</v>
      </c>
      <c r="L2869" s="17">
        <v>9</v>
      </c>
      <c r="M2869" s="17">
        <v>11</v>
      </c>
      <c r="N2869">
        <f t="shared" si="136"/>
        <v>431.96898986859651</v>
      </c>
      <c r="O2869" s="17">
        <v>10</v>
      </c>
      <c r="P2869" t="s">
        <v>29</v>
      </c>
      <c r="Q2869" t="s">
        <v>30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f t="shared" si="137"/>
        <v>0</v>
      </c>
      <c r="Y2869">
        <f t="shared" si="138"/>
        <v>431.96898986859651</v>
      </c>
    </row>
    <row r="2870" spans="1:25">
      <c r="A2870">
        <v>2021</v>
      </c>
      <c r="B2870" t="s">
        <v>25</v>
      </c>
      <c r="C2870">
        <v>28</v>
      </c>
      <c r="D2870" t="s">
        <v>26</v>
      </c>
      <c r="E2870">
        <v>47</v>
      </c>
      <c r="F2870">
        <v>1</v>
      </c>
      <c r="G2870" t="s">
        <v>89</v>
      </c>
      <c r="H2870" t="s">
        <v>38</v>
      </c>
      <c r="I2870" t="str">
        <f>VLOOKUP(H2870,[2]CODE_SHEET!$A$2:$G$152,3,FALSE)</f>
        <v>Orbicella</v>
      </c>
      <c r="J2870" t="str">
        <f>VLOOKUP(H2870,[2]CODE_SHEET!$A$2:$G$152,4,FALSE)</f>
        <v>faveolata</v>
      </c>
      <c r="K2870" s="17">
        <v>23</v>
      </c>
      <c r="L2870" s="17">
        <v>10</v>
      </c>
      <c r="M2870" s="17">
        <v>1</v>
      </c>
      <c r="N2870">
        <f t="shared" si="136"/>
        <v>51.836278784231581</v>
      </c>
      <c r="O2870" s="17">
        <v>10</v>
      </c>
      <c r="P2870" t="s">
        <v>29</v>
      </c>
      <c r="Q2870" t="s">
        <v>30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f t="shared" si="137"/>
        <v>0</v>
      </c>
      <c r="Y2870">
        <f t="shared" si="138"/>
        <v>51.836278784231581</v>
      </c>
    </row>
    <row r="2871" spans="1:25">
      <c r="A2871">
        <v>2021</v>
      </c>
      <c r="B2871" t="s">
        <v>25</v>
      </c>
      <c r="C2871">
        <v>28</v>
      </c>
      <c r="D2871" t="s">
        <v>26</v>
      </c>
      <c r="E2871">
        <v>47</v>
      </c>
      <c r="F2871">
        <v>1</v>
      </c>
      <c r="G2871" t="s">
        <v>89</v>
      </c>
      <c r="H2871" t="s">
        <v>31</v>
      </c>
      <c r="I2871" t="str">
        <f>VLOOKUP(H2871,[2]CODE_SHEET!$A$2:$G$152,3,FALSE)</f>
        <v>Agaricia</v>
      </c>
      <c r="J2871" t="str">
        <f>VLOOKUP(H2871,[2]CODE_SHEET!$A$2:$G$152,4,FALSE)</f>
        <v>agaricites</v>
      </c>
      <c r="K2871" s="17">
        <v>14</v>
      </c>
      <c r="L2871" s="17">
        <v>5</v>
      </c>
      <c r="M2871" s="17">
        <v>2</v>
      </c>
      <c r="N2871">
        <f t="shared" si="136"/>
        <v>59.690260418206066</v>
      </c>
      <c r="O2871" s="17">
        <v>10</v>
      </c>
      <c r="P2871" t="s">
        <v>29</v>
      </c>
      <c r="Q2871" t="s">
        <v>30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f t="shared" si="137"/>
        <v>0</v>
      </c>
      <c r="Y2871">
        <f t="shared" si="138"/>
        <v>59.690260418206066</v>
      </c>
    </row>
    <row r="2872" spans="1:25">
      <c r="A2872">
        <v>2021</v>
      </c>
      <c r="B2872" t="s">
        <v>25</v>
      </c>
      <c r="C2872">
        <v>28</v>
      </c>
      <c r="D2872" t="s">
        <v>26</v>
      </c>
      <c r="E2872">
        <v>47</v>
      </c>
      <c r="F2872">
        <v>1</v>
      </c>
      <c r="G2872" t="s">
        <v>89</v>
      </c>
      <c r="H2872" t="s">
        <v>34</v>
      </c>
      <c r="I2872" t="str">
        <f>VLOOKUP(H2872,[2]CODE_SHEET!$A$2:$G$152,3,FALSE)</f>
        <v>Porites</v>
      </c>
      <c r="J2872" t="str">
        <f>VLOOKUP(H2872,[2]CODE_SHEET!$A$2:$G$152,4,FALSE)</f>
        <v>astreoides</v>
      </c>
      <c r="K2872" s="17">
        <v>25</v>
      </c>
      <c r="L2872" s="17">
        <v>14</v>
      </c>
      <c r="M2872" s="17">
        <v>9</v>
      </c>
      <c r="N2872">
        <f t="shared" si="136"/>
        <v>551.3495107050087</v>
      </c>
      <c r="O2872" s="17">
        <v>10</v>
      </c>
      <c r="P2872" t="s">
        <v>29</v>
      </c>
      <c r="Q2872" t="s">
        <v>30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f t="shared" si="137"/>
        <v>0</v>
      </c>
      <c r="Y2872">
        <f t="shared" si="138"/>
        <v>551.3495107050087</v>
      </c>
    </row>
    <row r="2873" spans="1:25">
      <c r="A2873">
        <v>2021</v>
      </c>
      <c r="B2873" t="s">
        <v>25</v>
      </c>
      <c r="C2873">
        <v>28</v>
      </c>
      <c r="D2873" t="s">
        <v>26</v>
      </c>
      <c r="E2873">
        <v>47</v>
      </c>
      <c r="F2873">
        <v>1</v>
      </c>
      <c r="G2873" t="s">
        <v>89</v>
      </c>
      <c r="H2873" t="s">
        <v>38</v>
      </c>
      <c r="I2873" t="str">
        <f>VLOOKUP(H2873,[2]CODE_SHEET!$A$2:$G$152,3,FALSE)</f>
        <v>Orbicella</v>
      </c>
      <c r="J2873" t="str">
        <f>VLOOKUP(H2873,[2]CODE_SHEET!$A$2:$G$152,4,FALSE)</f>
        <v>faveolata</v>
      </c>
      <c r="K2873" s="17">
        <v>22</v>
      </c>
      <c r="L2873" s="17">
        <v>11</v>
      </c>
      <c r="M2873" s="17">
        <v>26</v>
      </c>
      <c r="N2873">
        <f t="shared" si="136"/>
        <v>1347.7432483900211</v>
      </c>
      <c r="O2873" s="17">
        <v>10</v>
      </c>
      <c r="P2873" t="s">
        <v>29</v>
      </c>
      <c r="Q2873" t="s">
        <v>30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f t="shared" si="137"/>
        <v>0</v>
      </c>
      <c r="Y2873">
        <f t="shared" si="138"/>
        <v>1347.7432483900211</v>
      </c>
    </row>
    <row r="2874" spans="1:25">
      <c r="A2874">
        <v>2021</v>
      </c>
      <c r="B2874" t="s">
        <v>25</v>
      </c>
      <c r="C2874">
        <v>28</v>
      </c>
      <c r="D2874" t="s">
        <v>26</v>
      </c>
      <c r="E2874">
        <v>47</v>
      </c>
      <c r="F2874">
        <v>1</v>
      </c>
      <c r="G2874" t="s">
        <v>89</v>
      </c>
      <c r="H2874" t="s">
        <v>34</v>
      </c>
      <c r="I2874" t="str">
        <f>VLOOKUP(H2874,[2]CODE_SHEET!$A$2:$G$152,3,FALSE)</f>
        <v>Porites</v>
      </c>
      <c r="J2874" t="str">
        <f>VLOOKUP(H2874,[2]CODE_SHEET!$A$2:$G$152,4,FALSE)</f>
        <v>astreoides</v>
      </c>
      <c r="K2874" s="17">
        <v>17</v>
      </c>
      <c r="L2874" s="17">
        <v>9</v>
      </c>
      <c r="M2874" s="17">
        <v>5</v>
      </c>
      <c r="N2874">
        <f t="shared" si="136"/>
        <v>204.20352248333654</v>
      </c>
      <c r="O2874" s="17">
        <v>10</v>
      </c>
      <c r="P2874" t="s">
        <v>29</v>
      </c>
      <c r="Q2874" t="s">
        <v>30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f t="shared" si="137"/>
        <v>0</v>
      </c>
      <c r="Y2874">
        <f t="shared" si="138"/>
        <v>204.20352248333654</v>
      </c>
    </row>
    <row r="2875" spans="1:25">
      <c r="A2875">
        <v>2021</v>
      </c>
      <c r="B2875" t="s">
        <v>25</v>
      </c>
      <c r="C2875">
        <v>28</v>
      </c>
      <c r="D2875" t="s">
        <v>26</v>
      </c>
      <c r="E2875">
        <v>47</v>
      </c>
      <c r="F2875">
        <v>1</v>
      </c>
      <c r="G2875" t="s">
        <v>89</v>
      </c>
      <c r="H2875" t="s">
        <v>31</v>
      </c>
      <c r="I2875" t="str">
        <f>VLOOKUP(H2875,[2]CODE_SHEET!$A$2:$G$152,3,FALSE)</f>
        <v>Agaricia</v>
      </c>
      <c r="J2875" t="str">
        <f>VLOOKUP(H2875,[2]CODE_SHEET!$A$2:$G$152,4,FALSE)</f>
        <v>agaricites</v>
      </c>
      <c r="K2875" s="17">
        <v>21</v>
      </c>
      <c r="L2875" s="17">
        <v>11</v>
      </c>
      <c r="M2875" s="17">
        <v>3</v>
      </c>
      <c r="N2875">
        <f t="shared" si="136"/>
        <v>150.79644737231007</v>
      </c>
      <c r="O2875" s="17">
        <v>10</v>
      </c>
      <c r="P2875" t="s">
        <v>29</v>
      </c>
      <c r="Q2875" t="s">
        <v>30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f t="shared" si="137"/>
        <v>0</v>
      </c>
      <c r="Y2875">
        <f t="shared" si="138"/>
        <v>150.79644737231007</v>
      </c>
    </row>
    <row r="2876" spans="1:25">
      <c r="A2876">
        <v>2021</v>
      </c>
      <c r="B2876" t="s">
        <v>25</v>
      </c>
      <c r="C2876">
        <v>28</v>
      </c>
      <c r="D2876" t="s">
        <v>26</v>
      </c>
      <c r="E2876">
        <v>47</v>
      </c>
      <c r="F2876">
        <v>1</v>
      </c>
      <c r="G2876" t="s">
        <v>89</v>
      </c>
      <c r="H2876" t="s">
        <v>32</v>
      </c>
      <c r="I2876" t="str">
        <f>VLOOKUP(H2876,[2]CODE_SHEET!$A$2:$G$152,3,FALSE)</f>
        <v>Porites</v>
      </c>
      <c r="J2876" t="str">
        <f>VLOOKUP(H2876,[2]CODE_SHEET!$A$2:$G$152,4,FALSE)</f>
        <v>porites</v>
      </c>
      <c r="K2876" s="17">
        <v>22</v>
      </c>
      <c r="L2876" s="17">
        <v>12</v>
      </c>
      <c r="M2876" s="17">
        <v>3</v>
      </c>
      <c r="N2876">
        <f t="shared" si="136"/>
        <v>160.22122533307945</v>
      </c>
      <c r="O2876" s="17">
        <v>10</v>
      </c>
      <c r="P2876" t="s">
        <v>29</v>
      </c>
      <c r="Q2876" t="s">
        <v>30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f t="shared" si="137"/>
        <v>0</v>
      </c>
      <c r="Y2876">
        <f t="shared" si="138"/>
        <v>160.22122533307945</v>
      </c>
    </row>
    <row r="2877" spans="1:25">
      <c r="A2877">
        <v>2021</v>
      </c>
      <c r="B2877" t="s">
        <v>25</v>
      </c>
      <c r="C2877">
        <v>28</v>
      </c>
      <c r="D2877" t="s">
        <v>26</v>
      </c>
      <c r="E2877">
        <v>47</v>
      </c>
      <c r="F2877">
        <v>1</v>
      </c>
      <c r="G2877" t="s">
        <v>89</v>
      </c>
      <c r="H2877" t="s">
        <v>31</v>
      </c>
      <c r="I2877" t="str">
        <f>VLOOKUP(H2877,[2]CODE_SHEET!$A$2:$G$152,3,FALSE)</f>
        <v>Agaricia</v>
      </c>
      <c r="J2877" t="str">
        <f>VLOOKUP(H2877,[2]CODE_SHEET!$A$2:$G$152,4,FALSE)</f>
        <v>agaricites</v>
      </c>
      <c r="K2877" s="17">
        <v>17</v>
      </c>
      <c r="L2877" s="17">
        <v>15</v>
      </c>
      <c r="M2877" s="17">
        <v>2</v>
      </c>
      <c r="N2877">
        <f t="shared" si="136"/>
        <v>100.53096491487338</v>
      </c>
      <c r="O2877" s="17">
        <v>10</v>
      </c>
      <c r="P2877" t="s">
        <v>29</v>
      </c>
      <c r="Q2877" t="s">
        <v>30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f t="shared" si="137"/>
        <v>0</v>
      </c>
      <c r="Y2877">
        <f t="shared" si="138"/>
        <v>100.53096491487338</v>
      </c>
    </row>
    <row r="2878" spans="1:25">
      <c r="A2878">
        <v>2021</v>
      </c>
      <c r="B2878" t="s">
        <v>25</v>
      </c>
      <c r="C2878">
        <v>28</v>
      </c>
      <c r="D2878" t="s">
        <v>26</v>
      </c>
      <c r="E2878">
        <v>47</v>
      </c>
      <c r="F2878">
        <v>1</v>
      </c>
      <c r="G2878" t="s">
        <v>89</v>
      </c>
      <c r="H2878" t="s">
        <v>31</v>
      </c>
      <c r="I2878" t="str">
        <f>VLOOKUP(H2878,[2]CODE_SHEET!$A$2:$G$152,3,FALSE)</f>
        <v>Agaricia</v>
      </c>
      <c r="J2878" t="str">
        <f>VLOOKUP(H2878,[2]CODE_SHEET!$A$2:$G$152,4,FALSE)</f>
        <v>agaricites</v>
      </c>
      <c r="K2878" s="17">
        <v>16</v>
      </c>
      <c r="L2878" s="17">
        <v>11</v>
      </c>
      <c r="M2878" s="17">
        <v>2</v>
      </c>
      <c r="N2878">
        <f t="shared" si="136"/>
        <v>84.823001646924411</v>
      </c>
      <c r="O2878" s="17">
        <v>10</v>
      </c>
      <c r="P2878" t="s">
        <v>29</v>
      </c>
      <c r="Q2878" t="s">
        <v>30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f t="shared" si="137"/>
        <v>0</v>
      </c>
      <c r="Y2878">
        <f t="shared" si="138"/>
        <v>84.823001646924411</v>
      </c>
    </row>
    <row r="2879" spans="1:25">
      <c r="A2879">
        <v>2021</v>
      </c>
      <c r="B2879" t="s">
        <v>25</v>
      </c>
      <c r="C2879">
        <v>28</v>
      </c>
      <c r="D2879" t="s">
        <v>26</v>
      </c>
      <c r="E2879">
        <v>47</v>
      </c>
      <c r="F2879">
        <v>1</v>
      </c>
      <c r="G2879" t="s">
        <v>89</v>
      </c>
      <c r="H2879" t="s">
        <v>31</v>
      </c>
      <c r="I2879" t="str">
        <f>VLOOKUP(H2879,[2]CODE_SHEET!$A$2:$G$152,3,FALSE)</f>
        <v>Agaricia</v>
      </c>
      <c r="J2879" t="str">
        <f>VLOOKUP(H2879,[2]CODE_SHEET!$A$2:$G$152,4,FALSE)</f>
        <v>agaricites</v>
      </c>
      <c r="K2879" s="17">
        <v>6</v>
      </c>
      <c r="L2879" s="17">
        <v>4</v>
      </c>
      <c r="M2879" s="17">
        <v>2</v>
      </c>
      <c r="N2879">
        <f t="shared" si="136"/>
        <v>31.415926535897931</v>
      </c>
      <c r="O2879" s="17">
        <v>10</v>
      </c>
      <c r="P2879" t="s">
        <v>29</v>
      </c>
      <c r="Q2879" t="s">
        <v>30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f t="shared" si="137"/>
        <v>0</v>
      </c>
      <c r="Y2879">
        <f t="shared" si="138"/>
        <v>31.415926535897931</v>
      </c>
    </row>
    <row r="2880" spans="1:25">
      <c r="A2880">
        <v>2021</v>
      </c>
      <c r="B2880" t="s">
        <v>25</v>
      </c>
      <c r="C2880">
        <v>28</v>
      </c>
      <c r="D2880" t="s">
        <v>26</v>
      </c>
      <c r="E2880">
        <v>47</v>
      </c>
      <c r="F2880">
        <v>1</v>
      </c>
      <c r="G2880" t="s">
        <v>89</v>
      </c>
      <c r="H2880" t="s">
        <v>58</v>
      </c>
      <c r="I2880" t="str">
        <f>VLOOKUP(H2880,[2]CODE_SHEET!$A$2:$G$152,3,FALSE)</f>
        <v>Mycetophellia</v>
      </c>
      <c r="J2880" t="str">
        <f>VLOOKUP(H2880,[2]CODE_SHEET!$A$2:$G$152,4,FALSE)</f>
        <v>larmarckiana</v>
      </c>
      <c r="K2880" s="17">
        <v>13</v>
      </c>
      <c r="L2880" s="17">
        <v>12</v>
      </c>
      <c r="M2880" s="17">
        <v>4</v>
      </c>
      <c r="N2880">
        <f t="shared" si="136"/>
        <v>157.07963267948966</v>
      </c>
      <c r="O2880" s="17">
        <v>10</v>
      </c>
      <c r="P2880" t="s">
        <v>29</v>
      </c>
      <c r="Q2880" t="s">
        <v>30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f t="shared" si="137"/>
        <v>0</v>
      </c>
      <c r="Y2880">
        <f t="shared" si="138"/>
        <v>157.07963267948966</v>
      </c>
    </row>
    <row r="2881" spans="1:25">
      <c r="A2881">
        <v>2021</v>
      </c>
      <c r="B2881" t="s">
        <v>25</v>
      </c>
      <c r="C2881">
        <v>28</v>
      </c>
      <c r="D2881" t="s">
        <v>26</v>
      </c>
      <c r="E2881">
        <v>47</v>
      </c>
      <c r="F2881">
        <v>1</v>
      </c>
      <c r="G2881" t="s">
        <v>89</v>
      </c>
      <c r="H2881" t="s">
        <v>34</v>
      </c>
      <c r="I2881" t="str">
        <f>VLOOKUP(H2881,[2]CODE_SHEET!$A$2:$G$152,3,FALSE)</f>
        <v>Porites</v>
      </c>
      <c r="J2881" t="str">
        <f>VLOOKUP(H2881,[2]CODE_SHEET!$A$2:$G$152,4,FALSE)</f>
        <v>astreoides</v>
      </c>
      <c r="K2881" s="17">
        <v>28</v>
      </c>
      <c r="L2881" s="17">
        <v>16</v>
      </c>
      <c r="M2881" s="17">
        <v>4</v>
      </c>
      <c r="N2881">
        <f t="shared" si="136"/>
        <v>276.46015351590177</v>
      </c>
      <c r="O2881" s="17">
        <v>10</v>
      </c>
      <c r="P2881" t="s">
        <v>29</v>
      </c>
      <c r="Q2881" t="s">
        <v>30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f t="shared" si="137"/>
        <v>0</v>
      </c>
      <c r="Y2881">
        <f t="shared" si="138"/>
        <v>276.46015351590177</v>
      </c>
    </row>
    <row r="2882" spans="1:25">
      <c r="A2882">
        <v>2021</v>
      </c>
      <c r="B2882" t="s">
        <v>25</v>
      </c>
      <c r="C2882">
        <v>28</v>
      </c>
      <c r="D2882" t="s">
        <v>26</v>
      </c>
      <c r="E2882">
        <v>47</v>
      </c>
      <c r="F2882">
        <v>1</v>
      </c>
      <c r="G2882" t="s">
        <v>89</v>
      </c>
      <c r="H2882" t="s">
        <v>51</v>
      </c>
      <c r="I2882" t="str">
        <f>VLOOKUP(H2882,[2]CODE_SHEET!$A$2:$G$152,3,FALSE)</f>
        <v>Dichocoenia</v>
      </c>
      <c r="J2882" t="str">
        <f>VLOOKUP(H2882,[2]CODE_SHEET!$A$2:$G$152,4,FALSE)</f>
        <v>stokesii</v>
      </c>
      <c r="K2882" s="17">
        <v>18</v>
      </c>
      <c r="L2882" s="17">
        <v>13</v>
      </c>
      <c r="M2882" s="17">
        <v>18</v>
      </c>
      <c r="N2882">
        <f t="shared" si="136"/>
        <v>876.50435035155226</v>
      </c>
      <c r="O2882" s="17">
        <v>10</v>
      </c>
      <c r="P2882" t="s">
        <v>29</v>
      </c>
      <c r="Q2882" t="s">
        <v>30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f t="shared" si="137"/>
        <v>0</v>
      </c>
      <c r="Y2882">
        <f t="shared" si="138"/>
        <v>876.50435035155226</v>
      </c>
    </row>
    <row r="2883" spans="1:25">
      <c r="A2883">
        <v>2021</v>
      </c>
      <c r="B2883" t="s">
        <v>25</v>
      </c>
      <c r="C2883">
        <v>28</v>
      </c>
      <c r="D2883" t="s">
        <v>26</v>
      </c>
      <c r="E2883">
        <v>47</v>
      </c>
      <c r="F2883">
        <v>1</v>
      </c>
      <c r="G2883" t="s">
        <v>89</v>
      </c>
      <c r="H2883" t="s">
        <v>40</v>
      </c>
      <c r="I2883" t="str">
        <f>VLOOKUP(H2883,[2]CODE_SHEET!$A$2:$G$152,3,FALSE)</f>
        <v>Siderastrea</v>
      </c>
      <c r="J2883" t="str">
        <f>VLOOKUP(H2883,[2]CODE_SHEET!$A$2:$G$152,4,FALSE)</f>
        <v>siderea</v>
      </c>
      <c r="K2883" s="17">
        <v>25</v>
      </c>
      <c r="L2883" s="17">
        <v>14</v>
      </c>
      <c r="M2883" s="17">
        <v>3</v>
      </c>
      <c r="N2883">
        <f t="shared" si="136"/>
        <v>183.7831702350029</v>
      </c>
      <c r="O2883" s="17">
        <v>10</v>
      </c>
      <c r="P2883" t="s">
        <v>29</v>
      </c>
      <c r="Q2883" t="s">
        <v>30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f t="shared" si="137"/>
        <v>0</v>
      </c>
      <c r="Y2883">
        <f t="shared" si="138"/>
        <v>183.7831702350029</v>
      </c>
    </row>
    <row r="2884" spans="1:25">
      <c r="A2884">
        <v>2021</v>
      </c>
      <c r="B2884" t="s">
        <v>25</v>
      </c>
      <c r="C2884">
        <v>28</v>
      </c>
      <c r="D2884" t="s">
        <v>26</v>
      </c>
      <c r="E2884">
        <v>47</v>
      </c>
      <c r="F2884">
        <v>1</v>
      </c>
      <c r="G2884" t="s">
        <v>89</v>
      </c>
      <c r="H2884" t="s">
        <v>31</v>
      </c>
      <c r="I2884" t="str">
        <f>VLOOKUP(H2884,[2]CODE_SHEET!$A$2:$G$152,3,FALSE)</f>
        <v>Agaricia</v>
      </c>
      <c r="J2884" t="str">
        <f>VLOOKUP(H2884,[2]CODE_SHEET!$A$2:$G$152,4,FALSE)</f>
        <v>agaricites</v>
      </c>
      <c r="K2884" s="17">
        <v>16</v>
      </c>
      <c r="L2884" s="17">
        <v>13</v>
      </c>
      <c r="M2884" s="17">
        <v>1</v>
      </c>
      <c r="N2884">
        <f t="shared" si="136"/>
        <v>45.553093477052002</v>
      </c>
      <c r="O2884" s="17">
        <v>10</v>
      </c>
      <c r="P2884" t="s">
        <v>29</v>
      </c>
      <c r="Q2884" t="s">
        <v>30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f t="shared" si="137"/>
        <v>0</v>
      </c>
      <c r="Y2884">
        <f t="shared" si="138"/>
        <v>45.553093477052002</v>
      </c>
    </row>
    <row r="2885" spans="1:25">
      <c r="A2885">
        <v>2021</v>
      </c>
      <c r="B2885" t="s">
        <v>25</v>
      </c>
      <c r="C2885">
        <v>28</v>
      </c>
      <c r="D2885" t="s">
        <v>26</v>
      </c>
      <c r="E2885">
        <v>47</v>
      </c>
      <c r="F2885">
        <v>1</v>
      </c>
      <c r="G2885" t="s">
        <v>89</v>
      </c>
      <c r="H2885" t="s">
        <v>31</v>
      </c>
      <c r="I2885" t="str">
        <f>VLOOKUP(H2885,[2]CODE_SHEET!$A$2:$G$152,3,FALSE)</f>
        <v>Agaricia</v>
      </c>
      <c r="J2885" t="str">
        <f>VLOOKUP(H2885,[2]CODE_SHEET!$A$2:$G$152,4,FALSE)</f>
        <v>agaricites</v>
      </c>
      <c r="K2885" s="17">
        <v>21</v>
      </c>
      <c r="L2885" s="17">
        <v>2</v>
      </c>
      <c r="M2885" s="17">
        <v>11</v>
      </c>
      <c r="N2885">
        <f t="shared" si="136"/>
        <v>397.41147067910885</v>
      </c>
      <c r="O2885" s="17">
        <v>10</v>
      </c>
      <c r="P2885" t="s">
        <v>29</v>
      </c>
      <c r="Q2885" t="s">
        <v>30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f t="shared" si="137"/>
        <v>0</v>
      </c>
      <c r="Y2885">
        <f t="shared" si="138"/>
        <v>397.41147067910885</v>
      </c>
    </row>
    <row r="2886" spans="1:25">
      <c r="A2886">
        <v>2021</v>
      </c>
      <c r="B2886" t="s">
        <v>25</v>
      </c>
      <c r="C2886">
        <v>28</v>
      </c>
      <c r="D2886" t="s">
        <v>26</v>
      </c>
      <c r="E2886">
        <v>47</v>
      </c>
      <c r="F2886">
        <v>1</v>
      </c>
      <c r="G2886" t="s">
        <v>89</v>
      </c>
      <c r="H2886" t="s">
        <v>40</v>
      </c>
      <c r="I2886" t="str">
        <f>VLOOKUP(H2886,[2]CODE_SHEET!$A$2:$G$152,3,FALSE)</f>
        <v>Siderastrea</v>
      </c>
      <c r="J2886" t="str">
        <f>VLOOKUP(H2886,[2]CODE_SHEET!$A$2:$G$152,4,FALSE)</f>
        <v>siderea</v>
      </c>
      <c r="K2886" s="17">
        <v>5</v>
      </c>
      <c r="L2886" s="17">
        <v>4</v>
      </c>
      <c r="M2886" s="17">
        <v>1</v>
      </c>
      <c r="N2886">
        <f t="shared" si="136"/>
        <v>14.137166941154069</v>
      </c>
      <c r="O2886" s="17">
        <v>10</v>
      </c>
      <c r="P2886" t="s">
        <v>29</v>
      </c>
      <c r="Q2886" t="s">
        <v>30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f t="shared" si="137"/>
        <v>0</v>
      </c>
      <c r="Y2886">
        <f t="shared" si="138"/>
        <v>14.137166941154069</v>
      </c>
    </row>
    <row r="2887" spans="1:25">
      <c r="A2887">
        <v>2021</v>
      </c>
      <c r="B2887" t="s">
        <v>25</v>
      </c>
      <c r="C2887">
        <v>28</v>
      </c>
      <c r="D2887" t="s">
        <v>26</v>
      </c>
      <c r="E2887">
        <v>47</v>
      </c>
      <c r="F2887">
        <v>1</v>
      </c>
      <c r="G2887" t="s">
        <v>89</v>
      </c>
      <c r="H2887" t="s">
        <v>40</v>
      </c>
      <c r="I2887" t="str">
        <f>VLOOKUP(H2887,[2]CODE_SHEET!$A$2:$G$152,3,FALSE)</f>
        <v>Siderastrea</v>
      </c>
      <c r="J2887" t="str">
        <f>VLOOKUP(H2887,[2]CODE_SHEET!$A$2:$G$152,4,FALSE)</f>
        <v>siderea</v>
      </c>
      <c r="K2887" s="17">
        <v>12</v>
      </c>
      <c r="L2887" s="17">
        <v>10</v>
      </c>
      <c r="M2887" s="17">
        <v>2</v>
      </c>
      <c r="N2887">
        <f t="shared" si="136"/>
        <v>69.115038378975441</v>
      </c>
      <c r="O2887" s="17">
        <v>10</v>
      </c>
      <c r="P2887" t="s">
        <v>29</v>
      </c>
      <c r="Q2887" t="s">
        <v>30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f t="shared" si="137"/>
        <v>0</v>
      </c>
      <c r="Y2887">
        <f t="shared" si="138"/>
        <v>69.115038378975441</v>
      </c>
    </row>
    <row r="2888" spans="1:25">
      <c r="A2888">
        <v>2021</v>
      </c>
      <c r="B2888" t="s">
        <v>25</v>
      </c>
      <c r="C2888">
        <v>28</v>
      </c>
      <c r="D2888" t="s">
        <v>26</v>
      </c>
      <c r="E2888">
        <v>47</v>
      </c>
      <c r="F2888">
        <v>1</v>
      </c>
      <c r="G2888" t="s">
        <v>89</v>
      </c>
      <c r="H2888" t="s">
        <v>31</v>
      </c>
      <c r="I2888" t="str">
        <f>VLOOKUP(H2888,[2]CODE_SHEET!$A$2:$G$152,3,FALSE)</f>
        <v>Agaricia</v>
      </c>
      <c r="J2888" t="str">
        <f>VLOOKUP(H2888,[2]CODE_SHEET!$A$2:$G$152,4,FALSE)</f>
        <v>agaricites</v>
      </c>
      <c r="K2888" s="17">
        <v>12</v>
      </c>
      <c r="L2888" s="17">
        <v>10</v>
      </c>
      <c r="M2888" s="17">
        <v>3</v>
      </c>
      <c r="N2888">
        <f t="shared" ref="N2888:N2951" si="139">PI()*(K2888/2)*M2888+PI()*(L2888/2)*M2888</f>
        <v>103.67255756846316</v>
      </c>
      <c r="O2888" s="17">
        <v>10</v>
      </c>
      <c r="P2888" t="s">
        <v>29</v>
      </c>
      <c r="Q2888" t="s">
        <v>30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f t="shared" ref="X2888:X2951" si="140">SUM(U2888:W2888)/100*N2888</f>
        <v>0</v>
      </c>
      <c r="Y2888">
        <f t="shared" ref="Y2888:Y2951" si="141">N2888-X2888</f>
        <v>103.67255756846316</v>
      </c>
    </row>
    <row r="2889" spans="1:25">
      <c r="A2889">
        <v>2021</v>
      </c>
      <c r="B2889" t="s">
        <v>25</v>
      </c>
      <c r="C2889">
        <v>28</v>
      </c>
      <c r="D2889" t="s">
        <v>26</v>
      </c>
      <c r="E2889">
        <v>47</v>
      </c>
      <c r="F2889">
        <v>1</v>
      </c>
      <c r="G2889" t="s">
        <v>89</v>
      </c>
      <c r="H2889" t="s">
        <v>31</v>
      </c>
      <c r="I2889" t="str">
        <f>VLOOKUP(H2889,[2]CODE_SHEET!$A$2:$G$152,3,FALSE)</f>
        <v>Agaricia</v>
      </c>
      <c r="J2889" t="str">
        <f>VLOOKUP(H2889,[2]CODE_SHEET!$A$2:$G$152,4,FALSE)</f>
        <v>agaricites</v>
      </c>
      <c r="K2889" s="17">
        <v>17</v>
      </c>
      <c r="L2889" s="17">
        <v>10</v>
      </c>
      <c r="M2889" s="17">
        <v>2</v>
      </c>
      <c r="N2889">
        <f t="shared" si="139"/>
        <v>84.823001646924411</v>
      </c>
      <c r="O2889" s="17">
        <v>10</v>
      </c>
      <c r="P2889" t="s">
        <v>29</v>
      </c>
      <c r="Q2889" t="s">
        <v>30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f t="shared" si="140"/>
        <v>0</v>
      </c>
      <c r="Y2889">
        <f t="shared" si="141"/>
        <v>84.823001646924411</v>
      </c>
    </row>
    <row r="2890" spans="1:25">
      <c r="A2890">
        <v>2021</v>
      </c>
      <c r="B2890" t="s">
        <v>25</v>
      </c>
      <c r="C2890">
        <v>28</v>
      </c>
      <c r="D2890" t="s">
        <v>26</v>
      </c>
      <c r="E2890">
        <v>47</v>
      </c>
      <c r="F2890">
        <v>1</v>
      </c>
      <c r="G2890" t="s">
        <v>89</v>
      </c>
      <c r="H2890" t="s">
        <v>31</v>
      </c>
      <c r="I2890" t="str">
        <f>VLOOKUP(H2890,[2]CODE_SHEET!$A$2:$G$152,3,FALSE)</f>
        <v>Agaricia</v>
      </c>
      <c r="J2890" t="str">
        <f>VLOOKUP(H2890,[2]CODE_SHEET!$A$2:$G$152,4,FALSE)</f>
        <v>agaricites</v>
      </c>
      <c r="K2890" s="17">
        <v>7</v>
      </c>
      <c r="L2890" s="17">
        <v>5</v>
      </c>
      <c r="M2890" s="17">
        <v>1</v>
      </c>
      <c r="N2890">
        <f t="shared" si="139"/>
        <v>18.849555921538759</v>
      </c>
      <c r="O2890" s="17">
        <v>10</v>
      </c>
      <c r="P2890" t="s">
        <v>29</v>
      </c>
      <c r="Q2890" t="s">
        <v>30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f t="shared" si="140"/>
        <v>0</v>
      </c>
      <c r="Y2890">
        <f t="shared" si="141"/>
        <v>18.849555921538759</v>
      </c>
    </row>
    <row r="2891" spans="1:25">
      <c r="A2891">
        <v>2021</v>
      </c>
      <c r="B2891" t="s">
        <v>25</v>
      </c>
      <c r="C2891">
        <v>28</v>
      </c>
      <c r="D2891" t="s">
        <v>26</v>
      </c>
      <c r="E2891">
        <v>47</v>
      </c>
      <c r="F2891">
        <v>1</v>
      </c>
      <c r="G2891" t="s">
        <v>89</v>
      </c>
      <c r="H2891" t="s">
        <v>34</v>
      </c>
      <c r="I2891" t="str">
        <f>VLOOKUP(H2891,[2]CODE_SHEET!$A$2:$G$152,3,FALSE)</f>
        <v>Porites</v>
      </c>
      <c r="J2891" t="str">
        <f>VLOOKUP(H2891,[2]CODE_SHEET!$A$2:$G$152,4,FALSE)</f>
        <v>astreoides</v>
      </c>
      <c r="K2891" s="17">
        <v>10</v>
      </c>
      <c r="L2891" s="17">
        <v>7</v>
      </c>
      <c r="M2891" s="17">
        <v>3</v>
      </c>
      <c r="N2891">
        <f t="shared" si="139"/>
        <v>80.110612666539723</v>
      </c>
      <c r="O2891" s="17">
        <v>10</v>
      </c>
      <c r="P2891" t="s">
        <v>29</v>
      </c>
      <c r="Q2891" t="s">
        <v>30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f t="shared" si="140"/>
        <v>0</v>
      </c>
      <c r="Y2891">
        <f t="shared" si="141"/>
        <v>80.110612666539723</v>
      </c>
    </row>
    <row r="2892" spans="1:25">
      <c r="A2892">
        <v>2021</v>
      </c>
      <c r="B2892" t="s">
        <v>25</v>
      </c>
      <c r="C2892">
        <v>28</v>
      </c>
      <c r="D2892" t="s">
        <v>26</v>
      </c>
      <c r="E2892">
        <v>47</v>
      </c>
      <c r="F2892">
        <v>1</v>
      </c>
      <c r="G2892" t="s">
        <v>89</v>
      </c>
      <c r="H2892" t="s">
        <v>49</v>
      </c>
      <c r="I2892" t="str">
        <f>VLOOKUP(H2892,[2]CODE_SHEET!$A$2:$G$152,3,FALSE)</f>
        <v>Colpophyllia</v>
      </c>
      <c r="J2892" t="str">
        <f>VLOOKUP(H2892,[2]CODE_SHEET!$A$2:$G$152,4,FALSE)</f>
        <v>natans</v>
      </c>
      <c r="K2892" s="17">
        <v>37</v>
      </c>
      <c r="L2892" s="17">
        <v>23</v>
      </c>
      <c r="M2892" s="17">
        <v>1</v>
      </c>
      <c r="N2892">
        <f t="shared" si="139"/>
        <v>94.247779607693786</v>
      </c>
      <c r="O2892" s="17">
        <v>10</v>
      </c>
      <c r="P2892" t="s">
        <v>29</v>
      </c>
      <c r="Q2892" t="s">
        <v>30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f t="shared" si="140"/>
        <v>0</v>
      </c>
      <c r="Y2892">
        <f t="shared" si="141"/>
        <v>94.247779607693786</v>
      </c>
    </row>
    <row r="2893" spans="1:25">
      <c r="A2893">
        <v>2021</v>
      </c>
      <c r="B2893" t="s">
        <v>25</v>
      </c>
      <c r="C2893">
        <v>28</v>
      </c>
      <c r="D2893" t="s">
        <v>26</v>
      </c>
      <c r="E2893">
        <v>47</v>
      </c>
      <c r="F2893">
        <v>1</v>
      </c>
      <c r="G2893" t="s">
        <v>89</v>
      </c>
      <c r="H2893" t="s">
        <v>31</v>
      </c>
      <c r="I2893" t="str">
        <f>VLOOKUP(H2893,[2]CODE_SHEET!$A$2:$G$152,3,FALSE)</f>
        <v>Agaricia</v>
      </c>
      <c r="J2893" t="str">
        <f>VLOOKUP(H2893,[2]CODE_SHEET!$A$2:$G$152,4,FALSE)</f>
        <v>agaricites</v>
      </c>
      <c r="K2893" s="17">
        <v>13</v>
      </c>
      <c r="L2893" s="17">
        <v>5</v>
      </c>
      <c r="M2893" s="17">
        <v>1</v>
      </c>
      <c r="N2893">
        <f t="shared" si="139"/>
        <v>28.274333882308142</v>
      </c>
      <c r="O2893" s="17">
        <v>10</v>
      </c>
      <c r="P2893" t="s">
        <v>29</v>
      </c>
      <c r="Q2893" t="s">
        <v>30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f t="shared" si="140"/>
        <v>0</v>
      </c>
      <c r="Y2893">
        <f t="shared" si="141"/>
        <v>28.274333882308142</v>
      </c>
    </row>
    <row r="2894" spans="1:25">
      <c r="A2894">
        <v>2021</v>
      </c>
      <c r="B2894" t="s">
        <v>25</v>
      </c>
      <c r="C2894">
        <v>28</v>
      </c>
      <c r="D2894" t="s">
        <v>26</v>
      </c>
      <c r="E2894">
        <v>47</v>
      </c>
      <c r="F2894">
        <v>1</v>
      </c>
      <c r="G2894" t="s">
        <v>89</v>
      </c>
      <c r="H2894" t="s">
        <v>31</v>
      </c>
      <c r="I2894" t="str">
        <f>VLOOKUP(H2894,[2]CODE_SHEET!$A$2:$G$152,3,FALSE)</f>
        <v>Agaricia</v>
      </c>
      <c r="J2894" t="str">
        <f>VLOOKUP(H2894,[2]CODE_SHEET!$A$2:$G$152,4,FALSE)</f>
        <v>agaricites</v>
      </c>
      <c r="K2894" s="17">
        <v>14</v>
      </c>
      <c r="L2894" s="17">
        <v>10</v>
      </c>
      <c r="M2894" s="17">
        <v>11</v>
      </c>
      <c r="N2894">
        <f t="shared" si="139"/>
        <v>414.69023027385271</v>
      </c>
      <c r="O2894" s="17">
        <v>10</v>
      </c>
      <c r="P2894" t="s">
        <v>29</v>
      </c>
      <c r="Q2894" t="s">
        <v>30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f t="shared" si="140"/>
        <v>0</v>
      </c>
      <c r="Y2894">
        <f t="shared" si="141"/>
        <v>414.69023027385271</v>
      </c>
    </row>
    <row r="2895" spans="1:25">
      <c r="A2895">
        <v>2021</v>
      </c>
      <c r="B2895" t="s">
        <v>25</v>
      </c>
      <c r="C2895">
        <v>28</v>
      </c>
      <c r="D2895" t="s">
        <v>26</v>
      </c>
      <c r="E2895">
        <v>47</v>
      </c>
      <c r="F2895">
        <v>1</v>
      </c>
      <c r="G2895" t="s">
        <v>89</v>
      </c>
      <c r="H2895" t="s">
        <v>34</v>
      </c>
      <c r="I2895" t="str">
        <f>VLOOKUP(H2895,[2]CODE_SHEET!$A$2:$G$152,3,FALSE)</f>
        <v>Porites</v>
      </c>
      <c r="J2895" t="str">
        <f>VLOOKUP(H2895,[2]CODE_SHEET!$A$2:$G$152,4,FALSE)</f>
        <v>astreoides</v>
      </c>
      <c r="K2895" s="17">
        <v>7</v>
      </c>
      <c r="L2895" s="17">
        <v>7</v>
      </c>
      <c r="M2895" s="17">
        <v>5</v>
      </c>
      <c r="N2895">
        <f t="shared" si="139"/>
        <v>109.95574287564276</v>
      </c>
      <c r="O2895" s="17">
        <v>10</v>
      </c>
      <c r="P2895" t="s">
        <v>29</v>
      </c>
      <c r="Q2895" t="s">
        <v>30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f t="shared" si="140"/>
        <v>0</v>
      </c>
      <c r="Y2895">
        <f t="shared" si="141"/>
        <v>109.95574287564276</v>
      </c>
    </row>
    <row r="2896" spans="1:25">
      <c r="A2896">
        <v>2021</v>
      </c>
      <c r="B2896" t="s">
        <v>25</v>
      </c>
      <c r="C2896">
        <v>28</v>
      </c>
      <c r="D2896" t="s">
        <v>26</v>
      </c>
      <c r="E2896">
        <v>47</v>
      </c>
      <c r="F2896">
        <v>1</v>
      </c>
      <c r="G2896" t="s">
        <v>89</v>
      </c>
      <c r="H2896" t="s">
        <v>31</v>
      </c>
      <c r="I2896" t="str">
        <f>VLOOKUP(H2896,[2]CODE_SHEET!$A$2:$G$152,3,FALSE)</f>
        <v>Agaricia</v>
      </c>
      <c r="J2896" t="str">
        <f>VLOOKUP(H2896,[2]CODE_SHEET!$A$2:$G$152,4,FALSE)</f>
        <v>agaricites</v>
      </c>
      <c r="K2896" s="17">
        <v>37</v>
      </c>
      <c r="L2896" s="17">
        <v>15</v>
      </c>
      <c r="M2896" s="17">
        <v>12</v>
      </c>
      <c r="N2896">
        <f t="shared" si="139"/>
        <v>980.17690792001542</v>
      </c>
      <c r="O2896" s="17">
        <v>10</v>
      </c>
      <c r="P2896" t="s">
        <v>29</v>
      </c>
      <c r="Q2896" t="s">
        <v>30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f t="shared" si="140"/>
        <v>0</v>
      </c>
      <c r="Y2896">
        <f t="shared" si="141"/>
        <v>980.17690792001542</v>
      </c>
    </row>
    <row r="2897" spans="1:25">
      <c r="A2897">
        <v>2021</v>
      </c>
      <c r="B2897" t="s">
        <v>25</v>
      </c>
      <c r="C2897">
        <v>28</v>
      </c>
      <c r="D2897" t="s">
        <v>26</v>
      </c>
      <c r="E2897">
        <v>47</v>
      </c>
      <c r="F2897">
        <v>1</v>
      </c>
      <c r="G2897" t="s">
        <v>89</v>
      </c>
      <c r="H2897" t="s">
        <v>40</v>
      </c>
      <c r="I2897" t="str">
        <f>VLOOKUP(H2897,[2]CODE_SHEET!$A$2:$G$152,3,FALSE)</f>
        <v>Siderastrea</v>
      </c>
      <c r="J2897" t="str">
        <f>VLOOKUP(H2897,[2]CODE_SHEET!$A$2:$G$152,4,FALSE)</f>
        <v>siderea</v>
      </c>
      <c r="K2897" s="17">
        <v>9</v>
      </c>
      <c r="L2897" s="17">
        <v>7</v>
      </c>
      <c r="M2897" s="17">
        <v>1</v>
      </c>
      <c r="N2897">
        <f t="shared" si="139"/>
        <v>25.132741228718345</v>
      </c>
      <c r="O2897" s="17">
        <v>10</v>
      </c>
      <c r="P2897" t="s">
        <v>29</v>
      </c>
      <c r="Q2897" t="s">
        <v>30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20</v>
      </c>
      <c r="X2897">
        <f t="shared" si="140"/>
        <v>5.026548245743669</v>
      </c>
      <c r="Y2897">
        <f t="shared" si="141"/>
        <v>20.106192982974676</v>
      </c>
    </row>
    <row r="2898" spans="1:25">
      <c r="A2898">
        <v>2021</v>
      </c>
      <c r="B2898" t="s">
        <v>25</v>
      </c>
      <c r="C2898">
        <v>28</v>
      </c>
      <c r="D2898" t="s">
        <v>26</v>
      </c>
      <c r="E2898">
        <v>47</v>
      </c>
      <c r="F2898">
        <v>1</v>
      </c>
      <c r="G2898" t="s">
        <v>89</v>
      </c>
      <c r="H2898" t="s">
        <v>38</v>
      </c>
      <c r="I2898" t="str">
        <f>VLOOKUP(H2898,[2]CODE_SHEET!$A$2:$G$152,3,FALSE)</f>
        <v>Orbicella</v>
      </c>
      <c r="J2898" t="str">
        <f>VLOOKUP(H2898,[2]CODE_SHEET!$A$2:$G$152,4,FALSE)</f>
        <v>faveolata</v>
      </c>
      <c r="K2898" s="17">
        <v>12</v>
      </c>
      <c r="L2898" s="17">
        <v>3</v>
      </c>
      <c r="M2898" s="17">
        <v>1</v>
      </c>
      <c r="N2898">
        <f t="shared" si="139"/>
        <v>23.561944901923447</v>
      </c>
      <c r="O2898" s="17">
        <v>10</v>
      </c>
      <c r="P2898" t="s">
        <v>29</v>
      </c>
      <c r="Q2898" t="s">
        <v>30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f t="shared" si="140"/>
        <v>0</v>
      </c>
      <c r="Y2898">
        <f t="shared" si="141"/>
        <v>23.561944901923447</v>
      </c>
    </row>
    <row r="2899" spans="1:25">
      <c r="A2899">
        <v>2021</v>
      </c>
      <c r="B2899" t="s">
        <v>25</v>
      </c>
      <c r="C2899">
        <v>28</v>
      </c>
      <c r="D2899" t="s">
        <v>26</v>
      </c>
      <c r="E2899">
        <v>47</v>
      </c>
      <c r="F2899">
        <v>1</v>
      </c>
      <c r="G2899" t="s">
        <v>89</v>
      </c>
      <c r="H2899" t="s">
        <v>34</v>
      </c>
      <c r="I2899" t="str">
        <f>VLOOKUP(H2899,[2]CODE_SHEET!$A$2:$G$152,3,FALSE)</f>
        <v>Porites</v>
      </c>
      <c r="J2899" t="str">
        <f>VLOOKUP(H2899,[2]CODE_SHEET!$A$2:$G$152,4,FALSE)</f>
        <v>astreoides</v>
      </c>
      <c r="K2899" s="17">
        <v>7</v>
      </c>
      <c r="L2899" s="17">
        <v>3</v>
      </c>
      <c r="M2899" s="17">
        <v>4</v>
      </c>
      <c r="N2899">
        <f t="shared" si="139"/>
        <v>62.831853071795862</v>
      </c>
      <c r="O2899" s="17">
        <v>10</v>
      </c>
      <c r="P2899" t="s">
        <v>29</v>
      </c>
      <c r="Q2899" t="s">
        <v>30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f t="shared" si="140"/>
        <v>0</v>
      </c>
      <c r="Y2899">
        <f t="shared" si="141"/>
        <v>62.831853071795862</v>
      </c>
    </row>
    <row r="2900" spans="1:25">
      <c r="A2900">
        <v>2021</v>
      </c>
      <c r="B2900" t="s">
        <v>25</v>
      </c>
      <c r="C2900">
        <v>28</v>
      </c>
      <c r="D2900" t="s">
        <v>26</v>
      </c>
      <c r="E2900">
        <v>47</v>
      </c>
      <c r="F2900">
        <v>1</v>
      </c>
      <c r="G2900" t="s">
        <v>89</v>
      </c>
      <c r="H2900" t="s">
        <v>31</v>
      </c>
      <c r="I2900" t="str">
        <f>VLOOKUP(H2900,[2]CODE_SHEET!$A$2:$G$152,3,FALSE)</f>
        <v>Agaricia</v>
      </c>
      <c r="J2900" t="str">
        <f>VLOOKUP(H2900,[2]CODE_SHEET!$A$2:$G$152,4,FALSE)</f>
        <v>agaricites</v>
      </c>
      <c r="K2900" s="17">
        <v>16</v>
      </c>
      <c r="L2900" s="17">
        <v>13</v>
      </c>
      <c r="M2900" s="17">
        <v>2</v>
      </c>
      <c r="N2900">
        <f t="shared" si="139"/>
        <v>91.106186954104004</v>
      </c>
      <c r="O2900" s="17">
        <v>10</v>
      </c>
      <c r="P2900" t="s">
        <v>29</v>
      </c>
      <c r="Q2900" t="s">
        <v>30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f t="shared" si="140"/>
        <v>0</v>
      </c>
      <c r="Y2900">
        <f t="shared" si="141"/>
        <v>91.106186954104004</v>
      </c>
    </row>
    <row r="2901" spans="1:25">
      <c r="A2901">
        <v>2021</v>
      </c>
      <c r="B2901" t="s">
        <v>25</v>
      </c>
      <c r="C2901">
        <v>28</v>
      </c>
      <c r="D2901" t="s">
        <v>26</v>
      </c>
      <c r="E2901">
        <v>47</v>
      </c>
      <c r="F2901">
        <v>1</v>
      </c>
      <c r="G2901" t="s">
        <v>89</v>
      </c>
      <c r="H2901" t="s">
        <v>31</v>
      </c>
      <c r="I2901" t="str">
        <f>VLOOKUP(H2901,[2]CODE_SHEET!$A$2:$G$152,3,FALSE)</f>
        <v>Agaricia</v>
      </c>
      <c r="J2901" t="str">
        <f>VLOOKUP(H2901,[2]CODE_SHEET!$A$2:$G$152,4,FALSE)</f>
        <v>agaricites</v>
      </c>
      <c r="K2901" s="17">
        <v>19</v>
      </c>
      <c r="L2901" s="17">
        <v>14</v>
      </c>
      <c r="M2901" s="17">
        <v>11</v>
      </c>
      <c r="N2901">
        <f t="shared" si="139"/>
        <v>570.19906662654739</v>
      </c>
      <c r="O2901" s="17">
        <v>10</v>
      </c>
      <c r="P2901" t="s">
        <v>29</v>
      </c>
      <c r="Q2901" t="s">
        <v>30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f t="shared" si="140"/>
        <v>0</v>
      </c>
      <c r="Y2901">
        <f t="shared" si="141"/>
        <v>570.19906662654739</v>
      </c>
    </row>
    <row r="2902" spans="1:25">
      <c r="A2902">
        <v>2021</v>
      </c>
      <c r="B2902" t="s">
        <v>25</v>
      </c>
      <c r="C2902">
        <v>28</v>
      </c>
      <c r="D2902" t="s">
        <v>26</v>
      </c>
      <c r="E2902">
        <v>47</v>
      </c>
      <c r="F2902">
        <v>1</v>
      </c>
      <c r="G2902" t="s">
        <v>89</v>
      </c>
      <c r="H2902" t="s">
        <v>31</v>
      </c>
      <c r="I2902" t="str">
        <f>VLOOKUP(H2902,[2]CODE_SHEET!$A$2:$G$152,3,FALSE)</f>
        <v>Agaricia</v>
      </c>
      <c r="J2902" t="str">
        <f>VLOOKUP(H2902,[2]CODE_SHEET!$A$2:$G$152,4,FALSE)</f>
        <v>agaricites</v>
      </c>
      <c r="K2902" s="17">
        <v>11</v>
      </c>
      <c r="L2902" s="17">
        <v>7</v>
      </c>
      <c r="M2902" s="17">
        <v>1</v>
      </c>
      <c r="N2902">
        <f t="shared" si="139"/>
        <v>28.274333882308134</v>
      </c>
      <c r="O2902" s="17">
        <v>10</v>
      </c>
      <c r="P2902" t="s">
        <v>29</v>
      </c>
      <c r="Q2902" t="s">
        <v>30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f t="shared" si="140"/>
        <v>0</v>
      </c>
      <c r="Y2902">
        <f t="shared" si="141"/>
        <v>28.274333882308134</v>
      </c>
    </row>
    <row r="2903" spans="1:25">
      <c r="A2903">
        <v>2021</v>
      </c>
      <c r="B2903" t="s">
        <v>25</v>
      </c>
      <c r="C2903">
        <v>28</v>
      </c>
      <c r="D2903" t="s">
        <v>26</v>
      </c>
      <c r="E2903">
        <v>47</v>
      </c>
      <c r="F2903">
        <v>1</v>
      </c>
      <c r="G2903" t="s">
        <v>89</v>
      </c>
      <c r="H2903" t="s">
        <v>33</v>
      </c>
      <c r="I2903" t="str">
        <f>VLOOKUP(H2903,[2]CODE_SHEET!$A$2:$G$152,3,FALSE)</f>
        <v>Orbicella</v>
      </c>
      <c r="J2903" t="str">
        <f>VLOOKUP(H2903,[2]CODE_SHEET!$A$2:$G$152,4,FALSE)</f>
        <v>annularis</v>
      </c>
      <c r="K2903" s="17">
        <v>13</v>
      </c>
      <c r="L2903" s="17">
        <v>9</v>
      </c>
      <c r="M2903" s="17">
        <v>6</v>
      </c>
      <c r="N2903">
        <f t="shared" si="139"/>
        <v>207.34511513692635</v>
      </c>
      <c r="O2903" s="17">
        <v>10</v>
      </c>
      <c r="P2903" t="s">
        <v>29</v>
      </c>
      <c r="Q2903" t="s">
        <v>30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f t="shared" si="140"/>
        <v>0</v>
      </c>
      <c r="Y2903">
        <f t="shared" si="141"/>
        <v>207.34511513692635</v>
      </c>
    </row>
    <row r="2904" spans="1:25">
      <c r="A2904">
        <v>2021</v>
      </c>
      <c r="B2904" t="s">
        <v>25</v>
      </c>
      <c r="C2904">
        <v>28</v>
      </c>
      <c r="D2904" t="s">
        <v>26</v>
      </c>
      <c r="E2904">
        <v>47</v>
      </c>
      <c r="F2904">
        <v>1</v>
      </c>
      <c r="G2904" t="s">
        <v>89</v>
      </c>
      <c r="H2904" t="s">
        <v>38</v>
      </c>
      <c r="I2904" t="str">
        <f>VLOOKUP(H2904,[2]CODE_SHEET!$A$2:$G$152,3,FALSE)</f>
        <v>Orbicella</v>
      </c>
      <c r="J2904" t="str">
        <f>VLOOKUP(H2904,[2]CODE_SHEET!$A$2:$G$152,4,FALSE)</f>
        <v>faveolata</v>
      </c>
      <c r="K2904" s="17">
        <v>19</v>
      </c>
      <c r="L2904" s="17">
        <v>15</v>
      </c>
      <c r="M2904" s="17">
        <v>17</v>
      </c>
      <c r="N2904">
        <f t="shared" si="139"/>
        <v>907.9202768874502</v>
      </c>
      <c r="O2904" s="17">
        <v>10</v>
      </c>
      <c r="P2904" t="s">
        <v>29</v>
      </c>
      <c r="Q2904" t="s">
        <v>30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f t="shared" si="140"/>
        <v>0</v>
      </c>
      <c r="Y2904">
        <f t="shared" si="141"/>
        <v>907.9202768874502</v>
      </c>
    </row>
    <row r="2905" spans="1:25">
      <c r="A2905">
        <v>2021</v>
      </c>
      <c r="B2905" t="s">
        <v>25</v>
      </c>
      <c r="C2905">
        <v>28</v>
      </c>
      <c r="D2905" t="s">
        <v>26</v>
      </c>
      <c r="E2905">
        <v>47</v>
      </c>
      <c r="F2905">
        <v>1</v>
      </c>
      <c r="G2905" t="s">
        <v>89</v>
      </c>
      <c r="H2905" t="s">
        <v>31</v>
      </c>
      <c r="I2905" t="str">
        <f>VLOOKUP(H2905,[2]CODE_SHEET!$A$2:$G$152,3,FALSE)</f>
        <v>Agaricia</v>
      </c>
      <c r="J2905" t="str">
        <f>VLOOKUP(H2905,[2]CODE_SHEET!$A$2:$G$152,4,FALSE)</f>
        <v>agaricites</v>
      </c>
      <c r="K2905" s="17">
        <v>12</v>
      </c>
      <c r="L2905" s="17">
        <v>8</v>
      </c>
      <c r="M2905" s="17">
        <v>2</v>
      </c>
      <c r="N2905">
        <f t="shared" si="139"/>
        <v>62.831853071795862</v>
      </c>
      <c r="O2905" s="17">
        <v>10</v>
      </c>
      <c r="P2905" t="s">
        <v>29</v>
      </c>
      <c r="Q2905" t="s">
        <v>30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f t="shared" si="140"/>
        <v>0</v>
      </c>
      <c r="Y2905">
        <f t="shared" si="141"/>
        <v>62.831853071795862</v>
      </c>
    </row>
    <row r="2906" spans="1:25">
      <c r="A2906">
        <v>2021</v>
      </c>
      <c r="B2906" t="s">
        <v>25</v>
      </c>
      <c r="C2906">
        <v>28</v>
      </c>
      <c r="D2906" t="s">
        <v>26</v>
      </c>
      <c r="E2906">
        <v>47</v>
      </c>
      <c r="F2906">
        <v>1</v>
      </c>
      <c r="G2906" t="s">
        <v>89</v>
      </c>
      <c r="H2906" t="s">
        <v>31</v>
      </c>
      <c r="I2906" t="str">
        <f>VLOOKUP(H2906,[2]CODE_SHEET!$A$2:$G$152,3,FALSE)</f>
        <v>Agaricia</v>
      </c>
      <c r="J2906" t="str">
        <f>VLOOKUP(H2906,[2]CODE_SHEET!$A$2:$G$152,4,FALSE)</f>
        <v>agaricites</v>
      </c>
      <c r="K2906" s="17">
        <v>10</v>
      </c>
      <c r="L2906" s="17">
        <v>6</v>
      </c>
      <c r="M2906" s="17">
        <v>2</v>
      </c>
      <c r="N2906">
        <f t="shared" si="139"/>
        <v>50.26548245743669</v>
      </c>
      <c r="O2906" s="17">
        <v>10</v>
      </c>
      <c r="P2906" t="s">
        <v>29</v>
      </c>
      <c r="Q2906" t="s">
        <v>30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f t="shared" si="140"/>
        <v>0</v>
      </c>
      <c r="Y2906">
        <f t="shared" si="141"/>
        <v>50.26548245743669</v>
      </c>
    </row>
    <row r="2907" spans="1:25">
      <c r="A2907">
        <v>2021</v>
      </c>
      <c r="B2907" t="s">
        <v>25</v>
      </c>
      <c r="C2907">
        <v>28</v>
      </c>
      <c r="D2907" t="s">
        <v>26</v>
      </c>
      <c r="E2907">
        <v>47</v>
      </c>
      <c r="F2907">
        <v>1</v>
      </c>
      <c r="G2907" t="s">
        <v>89</v>
      </c>
      <c r="H2907" t="s">
        <v>38</v>
      </c>
      <c r="I2907" t="str">
        <f>VLOOKUP(H2907,[2]CODE_SHEET!$A$2:$G$152,3,FALSE)</f>
        <v>Orbicella</v>
      </c>
      <c r="J2907" t="str">
        <f>VLOOKUP(H2907,[2]CODE_SHEET!$A$2:$G$152,4,FALSE)</f>
        <v>faveolata</v>
      </c>
      <c r="K2907" s="17">
        <v>27</v>
      </c>
      <c r="L2907" s="17">
        <v>20</v>
      </c>
      <c r="M2907" s="17">
        <v>13</v>
      </c>
      <c r="N2907">
        <f t="shared" si="139"/>
        <v>959.75655567168178</v>
      </c>
      <c r="O2907" s="17">
        <v>10</v>
      </c>
      <c r="P2907" t="s">
        <v>29</v>
      </c>
      <c r="Q2907" t="s">
        <v>30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f t="shared" si="140"/>
        <v>0</v>
      </c>
      <c r="Y2907">
        <f t="shared" si="141"/>
        <v>959.75655567168178</v>
      </c>
    </row>
    <row r="2908" spans="1:25">
      <c r="A2908">
        <v>2021</v>
      </c>
      <c r="B2908" t="s">
        <v>25</v>
      </c>
      <c r="C2908">
        <v>28</v>
      </c>
      <c r="D2908" t="s">
        <v>26</v>
      </c>
      <c r="E2908">
        <v>47</v>
      </c>
      <c r="F2908">
        <v>1</v>
      </c>
      <c r="G2908" t="s">
        <v>89</v>
      </c>
      <c r="H2908" t="s">
        <v>34</v>
      </c>
      <c r="I2908" t="str">
        <f>VLOOKUP(H2908,[2]CODE_SHEET!$A$2:$G$152,3,FALSE)</f>
        <v>Porites</v>
      </c>
      <c r="J2908" t="str">
        <f>VLOOKUP(H2908,[2]CODE_SHEET!$A$2:$G$152,4,FALSE)</f>
        <v>astreoides</v>
      </c>
      <c r="K2908" s="17">
        <v>19</v>
      </c>
      <c r="L2908" s="17">
        <v>13</v>
      </c>
      <c r="M2908" s="17">
        <v>4</v>
      </c>
      <c r="N2908">
        <f t="shared" si="139"/>
        <v>201.06192982974676</v>
      </c>
      <c r="O2908" s="17">
        <v>10</v>
      </c>
      <c r="P2908" t="s">
        <v>29</v>
      </c>
      <c r="Q2908" t="s">
        <v>30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f t="shared" si="140"/>
        <v>0</v>
      </c>
      <c r="Y2908">
        <f t="shared" si="141"/>
        <v>201.06192982974676</v>
      </c>
    </row>
    <row r="2909" spans="1:25">
      <c r="A2909">
        <v>2021</v>
      </c>
      <c r="B2909" t="s">
        <v>25</v>
      </c>
      <c r="C2909">
        <v>28</v>
      </c>
      <c r="D2909" t="s">
        <v>26</v>
      </c>
      <c r="E2909">
        <v>47</v>
      </c>
      <c r="F2909">
        <v>1</v>
      </c>
      <c r="G2909" t="s">
        <v>89</v>
      </c>
      <c r="H2909" t="s">
        <v>38</v>
      </c>
      <c r="I2909" t="str">
        <f>VLOOKUP(H2909,[2]CODE_SHEET!$A$2:$G$152,3,FALSE)</f>
        <v>Orbicella</v>
      </c>
      <c r="J2909" t="str">
        <f>VLOOKUP(H2909,[2]CODE_SHEET!$A$2:$G$152,4,FALSE)</f>
        <v>faveolata</v>
      </c>
      <c r="K2909" s="17">
        <v>35</v>
      </c>
      <c r="L2909" s="17">
        <v>27</v>
      </c>
      <c r="M2909" s="17">
        <v>6</v>
      </c>
      <c r="N2909">
        <f t="shared" si="139"/>
        <v>584.33623356770158</v>
      </c>
      <c r="O2909" s="17">
        <v>10</v>
      </c>
      <c r="P2909" t="s">
        <v>29</v>
      </c>
      <c r="Q2909" t="s">
        <v>30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5</v>
      </c>
      <c r="X2909">
        <f t="shared" si="140"/>
        <v>29.216811678385081</v>
      </c>
      <c r="Y2909">
        <f t="shared" si="141"/>
        <v>555.11942188931653</v>
      </c>
    </row>
    <row r="2910" spans="1:25">
      <c r="A2910">
        <v>2021</v>
      </c>
      <c r="B2910" t="s">
        <v>25</v>
      </c>
      <c r="C2910">
        <v>28</v>
      </c>
      <c r="D2910" t="s">
        <v>26</v>
      </c>
      <c r="E2910">
        <v>47</v>
      </c>
      <c r="F2910">
        <v>1</v>
      </c>
      <c r="G2910" t="s">
        <v>89</v>
      </c>
      <c r="H2910" t="s">
        <v>32</v>
      </c>
      <c r="I2910" t="str">
        <f>VLOOKUP(H2910,[2]CODE_SHEET!$A$2:$G$152,3,FALSE)</f>
        <v>Porites</v>
      </c>
      <c r="J2910" t="str">
        <f>VLOOKUP(H2910,[2]CODE_SHEET!$A$2:$G$152,4,FALSE)</f>
        <v>porites</v>
      </c>
      <c r="K2910" s="17">
        <v>16</v>
      </c>
      <c r="L2910" s="17">
        <v>7</v>
      </c>
      <c r="M2910" s="17">
        <v>11</v>
      </c>
      <c r="N2910">
        <f t="shared" si="139"/>
        <v>397.41147067910879</v>
      </c>
      <c r="O2910" s="17">
        <v>10</v>
      </c>
      <c r="P2910" t="s">
        <v>29</v>
      </c>
      <c r="Q2910" t="s">
        <v>30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f t="shared" si="140"/>
        <v>0</v>
      </c>
      <c r="Y2910">
        <f t="shared" si="141"/>
        <v>397.41147067910879</v>
      </c>
    </row>
    <row r="2911" spans="1:25">
      <c r="A2911">
        <v>2021</v>
      </c>
      <c r="B2911" t="s">
        <v>25</v>
      </c>
      <c r="C2911">
        <v>28</v>
      </c>
      <c r="D2911" t="s">
        <v>26</v>
      </c>
      <c r="E2911">
        <v>47</v>
      </c>
      <c r="F2911">
        <v>1</v>
      </c>
      <c r="G2911" t="s">
        <v>89</v>
      </c>
      <c r="H2911" t="s">
        <v>34</v>
      </c>
      <c r="I2911" t="str">
        <f>VLOOKUP(H2911,[2]CODE_SHEET!$A$2:$G$152,3,FALSE)</f>
        <v>Porites</v>
      </c>
      <c r="J2911" t="str">
        <f>VLOOKUP(H2911,[2]CODE_SHEET!$A$2:$G$152,4,FALSE)</f>
        <v>astreoides</v>
      </c>
      <c r="K2911" s="17">
        <v>7</v>
      </c>
      <c r="L2911" s="17">
        <v>5</v>
      </c>
      <c r="M2911" s="17">
        <v>2</v>
      </c>
      <c r="N2911">
        <f t="shared" si="139"/>
        <v>37.699111843077517</v>
      </c>
      <c r="O2911" s="17">
        <v>10</v>
      </c>
      <c r="P2911" t="s">
        <v>29</v>
      </c>
      <c r="Q2911" t="s">
        <v>30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f t="shared" si="140"/>
        <v>0</v>
      </c>
      <c r="Y2911">
        <f t="shared" si="141"/>
        <v>37.699111843077517</v>
      </c>
    </row>
    <row r="2912" spans="1:25">
      <c r="A2912">
        <v>2021</v>
      </c>
      <c r="B2912" t="s">
        <v>25</v>
      </c>
      <c r="C2912">
        <v>28</v>
      </c>
      <c r="D2912" t="s">
        <v>26</v>
      </c>
      <c r="E2912">
        <v>47</v>
      </c>
      <c r="F2912">
        <v>2</v>
      </c>
      <c r="G2912" t="s">
        <v>83</v>
      </c>
      <c r="H2912" t="s">
        <v>72</v>
      </c>
      <c r="I2912" t="str">
        <f>VLOOKUP(H2912,[2]CODE_SHEET!$A$2:$G$152,3,FALSE)</f>
        <v>Acropora</v>
      </c>
      <c r="J2912" t="str">
        <f>VLOOKUP(H2912,[2]CODE_SHEET!$A$2:$G$152,4,FALSE)</f>
        <v>cervicornis</v>
      </c>
      <c r="K2912" s="17">
        <v>17</v>
      </c>
      <c r="L2912" s="17">
        <v>4</v>
      </c>
      <c r="M2912" s="17">
        <v>2</v>
      </c>
      <c r="N2912">
        <f t="shared" si="139"/>
        <v>65.973445725385659</v>
      </c>
      <c r="O2912" s="17">
        <v>10</v>
      </c>
      <c r="P2912" t="s">
        <v>29</v>
      </c>
      <c r="Q2912" t="s">
        <v>30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5</v>
      </c>
      <c r="X2912">
        <f t="shared" si="140"/>
        <v>3.2986722862692832</v>
      </c>
      <c r="Y2912">
        <f t="shared" si="141"/>
        <v>62.674773439116379</v>
      </c>
    </row>
    <row r="2913" spans="1:25">
      <c r="A2913">
        <v>2021</v>
      </c>
      <c r="B2913" t="s">
        <v>25</v>
      </c>
      <c r="C2913">
        <v>28</v>
      </c>
      <c r="D2913" t="s">
        <v>26</v>
      </c>
      <c r="E2913">
        <v>47</v>
      </c>
      <c r="F2913">
        <v>2</v>
      </c>
      <c r="G2913" t="s">
        <v>83</v>
      </c>
      <c r="H2913" t="s">
        <v>59</v>
      </c>
      <c r="I2913" t="str">
        <f>VLOOKUP(H2913,[2]CODE_SHEET!$A$2:$G$152,3,FALSE)</f>
        <v xml:space="preserve">Stephanocoenia </v>
      </c>
      <c r="J2913" t="str">
        <f>VLOOKUP(H2913,[2]CODE_SHEET!$A$2:$G$152,4,FALSE)</f>
        <v>intersepta</v>
      </c>
      <c r="K2913" s="17">
        <v>9</v>
      </c>
      <c r="L2913" s="17">
        <v>6</v>
      </c>
      <c r="M2913" s="17">
        <v>6</v>
      </c>
      <c r="N2913">
        <f t="shared" si="139"/>
        <v>141.37166941154069</v>
      </c>
      <c r="O2913" s="17">
        <v>10</v>
      </c>
      <c r="P2913" t="s">
        <v>29</v>
      </c>
      <c r="Q2913" t="s">
        <v>30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f t="shared" si="140"/>
        <v>0</v>
      </c>
      <c r="Y2913">
        <f t="shared" si="141"/>
        <v>141.37166941154069</v>
      </c>
    </row>
    <row r="2914" spans="1:25">
      <c r="A2914">
        <v>2021</v>
      </c>
      <c r="B2914" t="s">
        <v>25</v>
      </c>
      <c r="C2914">
        <v>28</v>
      </c>
      <c r="D2914" t="s">
        <v>26</v>
      </c>
      <c r="E2914">
        <v>47</v>
      </c>
      <c r="F2914">
        <v>2</v>
      </c>
      <c r="G2914" t="s">
        <v>83</v>
      </c>
      <c r="H2914" t="s">
        <v>34</v>
      </c>
      <c r="I2914" t="str">
        <f>VLOOKUP(H2914,[2]CODE_SHEET!$A$2:$G$152,3,FALSE)</f>
        <v>Porites</v>
      </c>
      <c r="J2914" t="str">
        <f>VLOOKUP(H2914,[2]CODE_SHEET!$A$2:$G$152,4,FALSE)</f>
        <v>astreoides</v>
      </c>
      <c r="K2914" s="17">
        <v>8</v>
      </c>
      <c r="L2914" s="17">
        <v>5</v>
      </c>
      <c r="M2914" s="17">
        <v>2</v>
      </c>
      <c r="N2914">
        <f t="shared" si="139"/>
        <v>40.840704496667314</v>
      </c>
      <c r="O2914" s="17">
        <v>10</v>
      </c>
      <c r="P2914" t="s">
        <v>29</v>
      </c>
      <c r="Q2914" t="s">
        <v>30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f t="shared" si="140"/>
        <v>0</v>
      </c>
      <c r="Y2914">
        <f t="shared" si="141"/>
        <v>40.840704496667314</v>
      </c>
    </row>
    <row r="2915" spans="1:25">
      <c r="A2915">
        <v>2021</v>
      </c>
      <c r="B2915" t="s">
        <v>25</v>
      </c>
      <c r="C2915">
        <v>28</v>
      </c>
      <c r="D2915" t="s">
        <v>26</v>
      </c>
      <c r="E2915">
        <v>47</v>
      </c>
      <c r="F2915">
        <v>2</v>
      </c>
      <c r="G2915" t="s">
        <v>83</v>
      </c>
      <c r="H2915" t="s">
        <v>34</v>
      </c>
      <c r="I2915" t="str">
        <f>VLOOKUP(H2915,[2]CODE_SHEET!$A$2:$G$152,3,FALSE)</f>
        <v>Porites</v>
      </c>
      <c r="J2915" t="str">
        <f>VLOOKUP(H2915,[2]CODE_SHEET!$A$2:$G$152,4,FALSE)</f>
        <v>astreoides</v>
      </c>
      <c r="K2915" s="17">
        <v>9</v>
      </c>
      <c r="L2915" s="17">
        <v>8</v>
      </c>
      <c r="M2915" s="17">
        <v>2</v>
      </c>
      <c r="N2915">
        <f t="shared" si="139"/>
        <v>53.407075111026487</v>
      </c>
      <c r="O2915" s="17">
        <v>10</v>
      </c>
      <c r="P2915" t="s">
        <v>29</v>
      </c>
      <c r="Q2915" t="s">
        <v>30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f t="shared" si="140"/>
        <v>0</v>
      </c>
      <c r="Y2915">
        <f t="shared" si="141"/>
        <v>53.407075111026487</v>
      </c>
    </row>
    <row r="2916" spans="1:25">
      <c r="A2916">
        <v>2021</v>
      </c>
      <c r="B2916" t="s">
        <v>25</v>
      </c>
      <c r="C2916">
        <v>28</v>
      </c>
      <c r="D2916" t="s">
        <v>26</v>
      </c>
      <c r="E2916">
        <v>47</v>
      </c>
      <c r="F2916">
        <v>2</v>
      </c>
      <c r="G2916" t="s">
        <v>83</v>
      </c>
      <c r="H2916" t="s">
        <v>72</v>
      </c>
      <c r="I2916" t="str">
        <f>VLOOKUP(H2916,[2]CODE_SHEET!$A$2:$G$152,3,FALSE)</f>
        <v>Acropora</v>
      </c>
      <c r="J2916" t="str">
        <f>VLOOKUP(H2916,[2]CODE_SHEET!$A$2:$G$152,4,FALSE)</f>
        <v>cervicornis</v>
      </c>
      <c r="K2916" s="17">
        <v>4</v>
      </c>
      <c r="L2916" s="17">
        <v>2</v>
      </c>
      <c r="M2916" s="17">
        <v>13</v>
      </c>
      <c r="N2916">
        <f t="shared" si="139"/>
        <v>122.52211349000194</v>
      </c>
      <c r="O2916" s="17">
        <v>10</v>
      </c>
      <c r="P2916" t="s">
        <v>29</v>
      </c>
      <c r="Q2916" t="s">
        <v>30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f t="shared" si="140"/>
        <v>0</v>
      </c>
      <c r="Y2916">
        <f t="shared" si="141"/>
        <v>122.52211349000194</v>
      </c>
    </row>
    <row r="2917" spans="1:25">
      <c r="A2917">
        <v>2021</v>
      </c>
      <c r="B2917" t="s">
        <v>25</v>
      </c>
      <c r="C2917">
        <v>28</v>
      </c>
      <c r="D2917" t="s">
        <v>26</v>
      </c>
      <c r="E2917">
        <v>47</v>
      </c>
      <c r="F2917">
        <v>2</v>
      </c>
      <c r="G2917" t="s">
        <v>83</v>
      </c>
      <c r="H2917" t="s">
        <v>38</v>
      </c>
      <c r="I2917" t="str">
        <f>VLOOKUP(H2917,[2]CODE_SHEET!$A$2:$G$152,3,FALSE)</f>
        <v>Orbicella</v>
      </c>
      <c r="J2917" t="str">
        <f>VLOOKUP(H2917,[2]CODE_SHEET!$A$2:$G$152,4,FALSE)</f>
        <v>faveolata</v>
      </c>
      <c r="K2917" s="17">
        <v>20</v>
      </c>
      <c r="L2917" s="17">
        <v>13</v>
      </c>
      <c r="M2917" s="17">
        <v>17</v>
      </c>
      <c r="N2917">
        <f t="shared" si="139"/>
        <v>881.21673933193699</v>
      </c>
      <c r="O2917" s="17">
        <v>10</v>
      </c>
      <c r="P2917" t="s">
        <v>29</v>
      </c>
      <c r="Q2917" t="s">
        <v>30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f t="shared" si="140"/>
        <v>0</v>
      </c>
      <c r="Y2917">
        <f t="shared" si="141"/>
        <v>881.21673933193699</v>
      </c>
    </row>
    <row r="2918" spans="1:25">
      <c r="A2918">
        <v>2021</v>
      </c>
      <c r="B2918" t="s">
        <v>25</v>
      </c>
      <c r="C2918">
        <v>28</v>
      </c>
      <c r="D2918" t="s">
        <v>26</v>
      </c>
      <c r="E2918">
        <v>47</v>
      </c>
      <c r="F2918">
        <v>2</v>
      </c>
      <c r="G2918" t="s">
        <v>83</v>
      </c>
      <c r="H2918" t="s">
        <v>31</v>
      </c>
      <c r="I2918" t="str">
        <f>VLOOKUP(H2918,[2]CODE_SHEET!$A$2:$G$152,3,FALSE)</f>
        <v>Agaricia</v>
      </c>
      <c r="J2918" t="str">
        <f>VLOOKUP(H2918,[2]CODE_SHEET!$A$2:$G$152,4,FALSE)</f>
        <v>agaricites</v>
      </c>
      <c r="K2918" s="17">
        <v>10</v>
      </c>
      <c r="L2918" s="17">
        <v>7</v>
      </c>
      <c r="M2918" s="17">
        <v>5</v>
      </c>
      <c r="N2918">
        <f t="shared" si="139"/>
        <v>133.51768777756621</v>
      </c>
      <c r="O2918" s="17">
        <v>10</v>
      </c>
      <c r="P2918" t="s">
        <v>29</v>
      </c>
      <c r="Q2918" t="s">
        <v>30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f t="shared" si="140"/>
        <v>0</v>
      </c>
      <c r="Y2918">
        <f t="shared" si="141"/>
        <v>133.51768777756621</v>
      </c>
    </row>
    <row r="2919" spans="1:25">
      <c r="A2919">
        <v>2021</v>
      </c>
      <c r="B2919" t="s">
        <v>25</v>
      </c>
      <c r="C2919">
        <v>28</v>
      </c>
      <c r="D2919" t="s">
        <v>26</v>
      </c>
      <c r="E2919">
        <v>47</v>
      </c>
      <c r="F2919">
        <v>2</v>
      </c>
      <c r="G2919" t="s">
        <v>83</v>
      </c>
      <c r="H2919" t="s">
        <v>31</v>
      </c>
      <c r="I2919" t="str">
        <f>VLOOKUP(H2919,[2]CODE_SHEET!$A$2:$G$152,3,FALSE)</f>
        <v>Agaricia</v>
      </c>
      <c r="J2919" t="str">
        <f>VLOOKUP(H2919,[2]CODE_SHEET!$A$2:$G$152,4,FALSE)</f>
        <v>agaricites</v>
      </c>
      <c r="K2919" s="17">
        <v>8</v>
      </c>
      <c r="L2919" s="17">
        <v>6</v>
      </c>
      <c r="M2919" s="17">
        <v>2</v>
      </c>
      <c r="N2919">
        <f t="shared" si="139"/>
        <v>43.982297150257104</v>
      </c>
      <c r="O2919" s="17">
        <v>10</v>
      </c>
      <c r="P2919" t="s">
        <v>29</v>
      </c>
      <c r="Q2919" t="s">
        <v>30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f t="shared" si="140"/>
        <v>0</v>
      </c>
      <c r="Y2919">
        <f t="shared" si="141"/>
        <v>43.982297150257104</v>
      </c>
    </row>
    <row r="2920" spans="1:25">
      <c r="A2920">
        <v>2021</v>
      </c>
      <c r="B2920" t="s">
        <v>25</v>
      </c>
      <c r="C2920">
        <v>28</v>
      </c>
      <c r="D2920" t="s">
        <v>26</v>
      </c>
      <c r="E2920">
        <v>47</v>
      </c>
      <c r="F2920">
        <v>2</v>
      </c>
      <c r="G2920" t="s">
        <v>83</v>
      </c>
      <c r="H2920" t="s">
        <v>40</v>
      </c>
      <c r="I2920" t="str">
        <f>VLOOKUP(H2920,[2]CODE_SHEET!$A$2:$G$152,3,FALSE)</f>
        <v>Siderastrea</v>
      </c>
      <c r="J2920" t="str">
        <f>VLOOKUP(H2920,[2]CODE_SHEET!$A$2:$G$152,4,FALSE)</f>
        <v>siderea</v>
      </c>
      <c r="K2920" s="17">
        <v>13</v>
      </c>
      <c r="L2920" s="17">
        <v>11</v>
      </c>
      <c r="M2920" s="17">
        <v>6</v>
      </c>
      <c r="N2920">
        <f t="shared" si="139"/>
        <v>226.1946710584651</v>
      </c>
      <c r="O2920" s="17">
        <v>10</v>
      </c>
      <c r="P2920" t="s">
        <v>29</v>
      </c>
      <c r="Q2920" t="s">
        <v>30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f t="shared" si="140"/>
        <v>0</v>
      </c>
      <c r="Y2920">
        <f t="shared" si="141"/>
        <v>226.1946710584651</v>
      </c>
    </row>
    <row r="2921" spans="1:25">
      <c r="A2921">
        <v>2021</v>
      </c>
      <c r="B2921" t="s">
        <v>25</v>
      </c>
      <c r="C2921">
        <v>28</v>
      </c>
      <c r="D2921" t="s">
        <v>26</v>
      </c>
      <c r="E2921">
        <v>47</v>
      </c>
      <c r="F2921">
        <v>2</v>
      </c>
      <c r="G2921" t="s">
        <v>83</v>
      </c>
      <c r="H2921" t="s">
        <v>72</v>
      </c>
      <c r="I2921" t="str">
        <f>VLOOKUP(H2921,[2]CODE_SHEET!$A$2:$G$152,3,FALSE)</f>
        <v>Acropora</v>
      </c>
      <c r="J2921" t="str">
        <f>VLOOKUP(H2921,[2]CODE_SHEET!$A$2:$G$152,4,FALSE)</f>
        <v>cervicornis</v>
      </c>
      <c r="K2921" s="17">
        <v>13</v>
      </c>
      <c r="L2921" s="17">
        <v>2</v>
      </c>
      <c r="M2921" s="17">
        <v>3</v>
      </c>
      <c r="N2921">
        <f t="shared" si="139"/>
        <v>70.685834705770347</v>
      </c>
      <c r="O2921" s="17">
        <v>10</v>
      </c>
      <c r="P2921" t="s">
        <v>29</v>
      </c>
      <c r="Q2921" t="s">
        <v>30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f t="shared" si="140"/>
        <v>0</v>
      </c>
      <c r="Y2921">
        <f t="shared" si="141"/>
        <v>70.685834705770347</v>
      </c>
    </row>
    <row r="2922" spans="1:25">
      <c r="A2922">
        <v>2021</v>
      </c>
      <c r="B2922" t="s">
        <v>25</v>
      </c>
      <c r="C2922">
        <v>28</v>
      </c>
      <c r="D2922" t="s">
        <v>26</v>
      </c>
      <c r="E2922">
        <v>47</v>
      </c>
      <c r="F2922">
        <v>2</v>
      </c>
      <c r="G2922" t="s">
        <v>83</v>
      </c>
      <c r="H2922" t="s">
        <v>33</v>
      </c>
      <c r="I2922" t="str">
        <f>VLOOKUP(H2922,[2]CODE_SHEET!$A$2:$G$152,3,FALSE)</f>
        <v>Orbicella</v>
      </c>
      <c r="J2922" t="str">
        <f>VLOOKUP(H2922,[2]CODE_SHEET!$A$2:$G$152,4,FALSE)</f>
        <v>annularis</v>
      </c>
      <c r="K2922" s="17">
        <v>40</v>
      </c>
      <c r="L2922" s="17">
        <v>20</v>
      </c>
      <c r="M2922" s="17">
        <v>35</v>
      </c>
      <c r="N2922">
        <f t="shared" si="139"/>
        <v>3298.6722862692823</v>
      </c>
      <c r="O2922" s="17">
        <v>10</v>
      </c>
      <c r="P2922" t="s">
        <v>29</v>
      </c>
      <c r="Q2922" t="s">
        <v>30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30</v>
      </c>
      <c r="X2922">
        <f t="shared" si="140"/>
        <v>989.60168588078466</v>
      </c>
      <c r="Y2922">
        <f t="shared" si="141"/>
        <v>2309.0706003884975</v>
      </c>
    </row>
    <row r="2923" spans="1:25">
      <c r="A2923">
        <v>2021</v>
      </c>
      <c r="B2923" t="s">
        <v>25</v>
      </c>
      <c r="C2923">
        <v>28</v>
      </c>
      <c r="D2923" t="s">
        <v>26</v>
      </c>
      <c r="E2923">
        <v>47</v>
      </c>
      <c r="F2923">
        <v>2</v>
      </c>
      <c r="G2923" t="s">
        <v>83</v>
      </c>
      <c r="H2923" t="s">
        <v>31</v>
      </c>
      <c r="I2923" t="str">
        <f>VLOOKUP(H2923,[2]CODE_SHEET!$A$2:$G$152,3,FALSE)</f>
        <v>Agaricia</v>
      </c>
      <c r="J2923" t="str">
        <f>VLOOKUP(H2923,[2]CODE_SHEET!$A$2:$G$152,4,FALSE)</f>
        <v>agaricites</v>
      </c>
      <c r="K2923" s="17">
        <v>7</v>
      </c>
      <c r="L2923" s="17">
        <v>6</v>
      </c>
      <c r="M2923" s="17">
        <v>1</v>
      </c>
      <c r="N2923">
        <f t="shared" si="139"/>
        <v>20.420352248333657</v>
      </c>
      <c r="O2923" s="17">
        <v>10</v>
      </c>
      <c r="P2923" t="s">
        <v>29</v>
      </c>
      <c r="Q2923" t="s">
        <v>30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f t="shared" si="140"/>
        <v>0</v>
      </c>
      <c r="Y2923">
        <f t="shared" si="141"/>
        <v>20.420352248333657</v>
      </c>
    </row>
    <row r="2924" spans="1:25">
      <c r="A2924">
        <v>2021</v>
      </c>
      <c r="B2924" t="s">
        <v>25</v>
      </c>
      <c r="C2924">
        <v>28</v>
      </c>
      <c r="D2924" t="s">
        <v>26</v>
      </c>
      <c r="E2924">
        <v>47</v>
      </c>
      <c r="F2924">
        <v>2</v>
      </c>
      <c r="G2924" t="s">
        <v>83</v>
      </c>
      <c r="H2924" t="s">
        <v>72</v>
      </c>
      <c r="I2924" t="str">
        <f>VLOOKUP(H2924,[2]CODE_SHEET!$A$2:$G$152,3,FALSE)</f>
        <v>Acropora</v>
      </c>
      <c r="J2924" t="str">
        <f>VLOOKUP(H2924,[2]CODE_SHEET!$A$2:$G$152,4,FALSE)</f>
        <v>cervicornis</v>
      </c>
      <c r="K2924" s="17">
        <v>6</v>
      </c>
      <c r="L2924" s="17">
        <v>2</v>
      </c>
      <c r="M2924" s="17">
        <v>21</v>
      </c>
      <c r="N2924">
        <f t="shared" si="139"/>
        <v>263.89378290154264</v>
      </c>
      <c r="O2924" s="17">
        <v>10</v>
      </c>
      <c r="P2924" t="s">
        <v>29</v>
      </c>
      <c r="Q2924" t="s">
        <v>30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f t="shared" si="140"/>
        <v>0</v>
      </c>
      <c r="Y2924">
        <f t="shared" si="141"/>
        <v>263.89378290154264</v>
      </c>
    </row>
    <row r="2925" spans="1:25">
      <c r="A2925">
        <v>2021</v>
      </c>
      <c r="B2925" t="s">
        <v>25</v>
      </c>
      <c r="C2925">
        <v>28</v>
      </c>
      <c r="D2925" t="s">
        <v>26</v>
      </c>
      <c r="E2925">
        <v>47</v>
      </c>
      <c r="F2925">
        <v>2</v>
      </c>
      <c r="G2925" t="s">
        <v>83</v>
      </c>
      <c r="H2925" t="s">
        <v>31</v>
      </c>
      <c r="I2925" t="str">
        <f>VLOOKUP(H2925,[2]CODE_SHEET!$A$2:$G$152,3,FALSE)</f>
        <v>Agaricia</v>
      </c>
      <c r="J2925" t="str">
        <f>VLOOKUP(H2925,[2]CODE_SHEET!$A$2:$G$152,4,FALSE)</f>
        <v>agaricites</v>
      </c>
      <c r="K2925" s="17">
        <v>15</v>
      </c>
      <c r="L2925" s="17">
        <v>7</v>
      </c>
      <c r="M2925" s="17">
        <v>4</v>
      </c>
      <c r="N2925">
        <f t="shared" si="139"/>
        <v>138.23007675795088</v>
      </c>
      <c r="O2925" s="17">
        <v>10</v>
      </c>
      <c r="P2925" t="s">
        <v>29</v>
      </c>
      <c r="Q2925" t="s">
        <v>30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f t="shared" si="140"/>
        <v>0</v>
      </c>
      <c r="Y2925">
        <f t="shared" si="141"/>
        <v>138.23007675795088</v>
      </c>
    </row>
    <row r="2926" spans="1:25">
      <c r="A2926">
        <v>2021</v>
      </c>
      <c r="B2926" t="s">
        <v>25</v>
      </c>
      <c r="C2926">
        <v>28</v>
      </c>
      <c r="D2926" t="s">
        <v>26</v>
      </c>
      <c r="E2926">
        <v>47</v>
      </c>
      <c r="F2926">
        <v>2</v>
      </c>
      <c r="G2926" t="s">
        <v>83</v>
      </c>
      <c r="H2926" t="s">
        <v>31</v>
      </c>
      <c r="I2926" t="str">
        <f>VLOOKUP(H2926,[2]CODE_SHEET!$A$2:$G$152,3,FALSE)</f>
        <v>Agaricia</v>
      </c>
      <c r="J2926" t="str">
        <f>VLOOKUP(H2926,[2]CODE_SHEET!$A$2:$G$152,4,FALSE)</f>
        <v>agaricites</v>
      </c>
      <c r="K2926" s="17">
        <v>7</v>
      </c>
      <c r="L2926" s="17">
        <v>6</v>
      </c>
      <c r="M2926" s="17">
        <v>1</v>
      </c>
      <c r="N2926">
        <f t="shared" si="139"/>
        <v>20.420352248333657</v>
      </c>
      <c r="O2926" s="17">
        <v>10</v>
      </c>
      <c r="P2926" t="s">
        <v>29</v>
      </c>
      <c r="Q2926" t="s">
        <v>30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f t="shared" si="140"/>
        <v>0</v>
      </c>
      <c r="Y2926">
        <f t="shared" si="141"/>
        <v>20.420352248333657</v>
      </c>
    </row>
    <row r="2927" spans="1:25">
      <c r="A2927">
        <v>2021</v>
      </c>
      <c r="B2927" t="s">
        <v>25</v>
      </c>
      <c r="C2927">
        <v>28</v>
      </c>
      <c r="D2927" t="s">
        <v>26</v>
      </c>
      <c r="E2927">
        <v>47</v>
      </c>
      <c r="F2927">
        <v>2</v>
      </c>
      <c r="G2927" t="s">
        <v>83</v>
      </c>
      <c r="H2927" t="s">
        <v>72</v>
      </c>
      <c r="I2927" t="str">
        <f>VLOOKUP(H2927,[2]CODE_SHEET!$A$2:$G$152,3,FALSE)</f>
        <v>Acropora</v>
      </c>
      <c r="J2927" t="str">
        <f>VLOOKUP(H2927,[2]CODE_SHEET!$A$2:$G$152,4,FALSE)</f>
        <v>cervicornis</v>
      </c>
      <c r="K2927" s="17">
        <v>15</v>
      </c>
      <c r="L2927" s="17">
        <v>5</v>
      </c>
      <c r="M2927" s="17">
        <v>4</v>
      </c>
      <c r="N2927">
        <f t="shared" si="139"/>
        <v>125.66370614359172</v>
      </c>
      <c r="O2927" s="17">
        <v>10</v>
      </c>
      <c r="P2927" t="s">
        <v>29</v>
      </c>
      <c r="Q2927" t="s">
        <v>30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f t="shared" si="140"/>
        <v>0</v>
      </c>
      <c r="Y2927">
        <f t="shared" si="141"/>
        <v>125.66370614359172</v>
      </c>
    </row>
    <row r="2928" spans="1:25">
      <c r="A2928">
        <v>2021</v>
      </c>
      <c r="B2928" t="s">
        <v>25</v>
      </c>
      <c r="C2928">
        <v>28</v>
      </c>
      <c r="D2928" t="s">
        <v>26</v>
      </c>
      <c r="E2928">
        <v>47</v>
      </c>
      <c r="F2928">
        <v>2</v>
      </c>
      <c r="G2928" t="s">
        <v>83</v>
      </c>
      <c r="H2928" t="s">
        <v>34</v>
      </c>
      <c r="I2928" t="str">
        <f>VLOOKUP(H2928,[2]CODE_SHEET!$A$2:$G$152,3,FALSE)</f>
        <v>Porites</v>
      </c>
      <c r="J2928" t="str">
        <f>VLOOKUP(H2928,[2]CODE_SHEET!$A$2:$G$152,4,FALSE)</f>
        <v>astreoides</v>
      </c>
      <c r="K2928" s="17">
        <v>12</v>
      </c>
      <c r="L2928" s="17">
        <v>10</v>
      </c>
      <c r="M2928" s="17">
        <v>3</v>
      </c>
      <c r="N2928">
        <f t="shared" si="139"/>
        <v>103.67255756846316</v>
      </c>
      <c r="O2928" s="17">
        <v>10</v>
      </c>
      <c r="P2928" t="s">
        <v>29</v>
      </c>
      <c r="Q2928" t="s">
        <v>30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f t="shared" si="140"/>
        <v>0</v>
      </c>
      <c r="Y2928">
        <f t="shared" si="141"/>
        <v>103.67255756846316</v>
      </c>
    </row>
    <row r="2929" spans="1:25">
      <c r="A2929">
        <v>2021</v>
      </c>
      <c r="B2929" t="s">
        <v>25</v>
      </c>
      <c r="C2929">
        <v>28</v>
      </c>
      <c r="D2929" t="s">
        <v>26</v>
      </c>
      <c r="E2929">
        <v>47</v>
      </c>
      <c r="F2929">
        <v>2</v>
      </c>
      <c r="G2929" t="s">
        <v>83</v>
      </c>
      <c r="H2929" t="s">
        <v>41</v>
      </c>
      <c r="I2929" t="str">
        <f>VLOOKUP(H2929,[2]CODE_SHEET!$A$2:$G$152,3,FALSE)</f>
        <v>Millepora</v>
      </c>
      <c r="J2929" t="str">
        <f>VLOOKUP(H2929,[2]CODE_SHEET!$A$2:$G$152,4,FALSE)</f>
        <v>alcicornis</v>
      </c>
      <c r="K2929" s="17">
        <v>30</v>
      </c>
      <c r="L2929" s="17">
        <v>1</v>
      </c>
      <c r="M2929" s="17">
        <v>11</v>
      </c>
      <c r="N2929">
        <f t="shared" si="139"/>
        <v>535.64154743705967</v>
      </c>
      <c r="O2929" s="17">
        <v>10</v>
      </c>
      <c r="P2929" t="s">
        <v>29</v>
      </c>
      <c r="Q2929" t="s">
        <v>30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f t="shared" si="140"/>
        <v>0</v>
      </c>
      <c r="Y2929">
        <f t="shared" si="141"/>
        <v>535.64154743705967</v>
      </c>
    </row>
    <row r="2930" spans="1:25">
      <c r="A2930">
        <v>2021</v>
      </c>
      <c r="B2930" t="s">
        <v>25</v>
      </c>
      <c r="C2930">
        <v>28</v>
      </c>
      <c r="D2930" t="s">
        <v>26</v>
      </c>
      <c r="E2930">
        <v>47</v>
      </c>
      <c r="F2930">
        <v>2</v>
      </c>
      <c r="G2930" t="s">
        <v>83</v>
      </c>
      <c r="H2930" t="s">
        <v>34</v>
      </c>
      <c r="I2930" t="str">
        <f>VLOOKUP(H2930,[2]CODE_SHEET!$A$2:$G$152,3,FALSE)</f>
        <v>Porites</v>
      </c>
      <c r="J2930" t="str">
        <f>VLOOKUP(H2930,[2]CODE_SHEET!$A$2:$G$152,4,FALSE)</f>
        <v>astreoides</v>
      </c>
      <c r="K2930" s="17">
        <v>9</v>
      </c>
      <c r="L2930" s="17">
        <v>7</v>
      </c>
      <c r="M2930" s="17">
        <v>1</v>
      </c>
      <c r="N2930">
        <f t="shared" si="139"/>
        <v>25.132741228718345</v>
      </c>
      <c r="O2930" s="17">
        <v>10</v>
      </c>
      <c r="P2930" t="s">
        <v>29</v>
      </c>
      <c r="Q2930" t="s">
        <v>30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f t="shared" si="140"/>
        <v>0</v>
      </c>
      <c r="Y2930">
        <f t="shared" si="141"/>
        <v>25.132741228718345</v>
      </c>
    </row>
    <row r="2931" spans="1:25">
      <c r="A2931">
        <v>2021</v>
      </c>
      <c r="B2931" t="s">
        <v>25</v>
      </c>
      <c r="C2931">
        <v>28</v>
      </c>
      <c r="D2931" t="s">
        <v>26</v>
      </c>
      <c r="E2931">
        <v>47</v>
      </c>
      <c r="F2931">
        <v>2</v>
      </c>
      <c r="G2931" t="s">
        <v>83</v>
      </c>
      <c r="H2931" t="s">
        <v>34</v>
      </c>
      <c r="I2931" t="str">
        <f>VLOOKUP(H2931,[2]CODE_SHEET!$A$2:$G$152,3,FALSE)</f>
        <v>Porites</v>
      </c>
      <c r="J2931" t="str">
        <f>VLOOKUP(H2931,[2]CODE_SHEET!$A$2:$G$152,4,FALSE)</f>
        <v>astreoides</v>
      </c>
      <c r="K2931" s="17">
        <v>14</v>
      </c>
      <c r="L2931" s="17">
        <v>13</v>
      </c>
      <c r="M2931" s="17">
        <v>6</v>
      </c>
      <c r="N2931">
        <f t="shared" si="139"/>
        <v>254.46900494077326</v>
      </c>
      <c r="O2931" s="17">
        <v>10</v>
      </c>
      <c r="P2931" t="s">
        <v>29</v>
      </c>
      <c r="Q2931" t="s">
        <v>30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f t="shared" si="140"/>
        <v>0</v>
      </c>
      <c r="Y2931">
        <f t="shared" si="141"/>
        <v>254.46900494077326</v>
      </c>
    </row>
    <row r="2932" spans="1:25">
      <c r="A2932">
        <v>2021</v>
      </c>
      <c r="B2932" t="s">
        <v>25</v>
      </c>
      <c r="C2932">
        <v>28</v>
      </c>
      <c r="D2932" t="s">
        <v>26</v>
      </c>
      <c r="E2932">
        <v>47</v>
      </c>
      <c r="F2932">
        <v>2</v>
      </c>
      <c r="G2932" t="s">
        <v>83</v>
      </c>
      <c r="H2932" t="s">
        <v>34</v>
      </c>
      <c r="I2932" t="str">
        <f>VLOOKUP(H2932,[2]CODE_SHEET!$A$2:$G$152,3,FALSE)</f>
        <v>Porites</v>
      </c>
      <c r="J2932" t="str">
        <f>VLOOKUP(H2932,[2]CODE_SHEET!$A$2:$G$152,4,FALSE)</f>
        <v>astreoides</v>
      </c>
      <c r="K2932" s="17">
        <v>18</v>
      </c>
      <c r="L2932" s="17">
        <v>15</v>
      </c>
      <c r="M2932" s="17">
        <v>6</v>
      </c>
      <c r="N2932">
        <f t="shared" si="139"/>
        <v>311.01767270538949</v>
      </c>
      <c r="O2932" s="17">
        <v>10</v>
      </c>
      <c r="P2932" t="s">
        <v>29</v>
      </c>
      <c r="Q2932" t="s">
        <v>30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f t="shared" si="140"/>
        <v>0</v>
      </c>
      <c r="Y2932">
        <f t="shared" si="141"/>
        <v>311.01767270538949</v>
      </c>
    </row>
    <row r="2933" spans="1:25">
      <c r="A2933">
        <v>2021</v>
      </c>
      <c r="B2933" t="s">
        <v>25</v>
      </c>
      <c r="C2933">
        <v>28</v>
      </c>
      <c r="D2933" t="s">
        <v>26</v>
      </c>
      <c r="E2933">
        <v>47</v>
      </c>
      <c r="F2933">
        <v>2</v>
      </c>
      <c r="G2933" t="s">
        <v>83</v>
      </c>
      <c r="H2933" t="s">
        <v>33</v>
      </c>
      <c r="I2933" t="str">
        <f>VLOOKUP(H2933,[2]CODE_SHEET!$A$2:$G$152,3,FALSE)</f>
        <v>Orbicella</v>
      </c>
      <c r="J2933" t="str">
        <f>VLOOKUP(H2933,[2]CODE_SHEET!$A$2:$G$152,4,FALSE)</f>
        <v>annularis</v>
      </c>
      <c r="K2933" s="17">
        <v>30</v>
      </c>
      <c r="L2933" s="17">
        <v>27</v>
      </c>
      <c r="M2933" s="17">
        <v>11</v>
      </c>
      <c r="N2933">
        <f t="shared" si="139"/>
        <v>984.88929690040004</v>
      </c>
      <c r="O2933" s="17">
        <v>10</v>
      </c>
      <c r="P2933" t="s">
        <v>29</v>
      </c>
      <c r="Q2933" t="s">
        <v>30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f t="shared" si="140"/>
        <v>0</v>
      </c>
      <c r="Y2933">
        <f t="shared" si="141"/>
        <v>984.88929690040004</v>
      </c>
    </row>
    <row r="2934" spans="1:25">
      <c r="A2934">
        <v>2021</v>
      </c>
      <c r="B2934" t="s">
        <v>25</v>
      </c>
      <c r="C2934">
        <v>28</v>
      </c>
      <c r="D2934" t="s">
        <v>26</v>
      </c>
      <c r="E2934">
        <v>47</v>
      </c>
      <c r="F2934">
        <v>2</v>
      </c>
      <c r="G2934" t="s">
        <v>83</v>
      </c>
      <c r="H2934" t="s">
        <v>56</v>
      </c>
      <c r="I2934" t="str">
        <f>VLOOKUP(H2934,[2]CODE_SHEET!$A$2:$G$152,3,FALSE)</f>
        <v>Madracis</v>
      </c>
      <c r="J2934" t="str">
        <f>VLOOKUP(H2934,[2]CODE_SHEET!$A$2:$G$152,4,FALSE)</f>
        <v>decactis</v>
      </c>
      <c r="K2934" s="17">
        <v>15</v>
      </c>
      <c r="L2934" s="17">
        <v>5</v>
      </c>
      <c r="M2934" s="17">
        <v>7</v>
      </c>
      <c r="N2934">
        <f t="shared" si="139"/>
        <v>219.91148575128551</v>
      </c>
      <c r="O2934" s="17">
        <v>10</v>
      </c>
      <c r="P2934" t="s">
        <v>29</v>
      </c>
      <c r="Q2934" t="s">
        <v>30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f t="shared" si="140"/>
        <v>0</v>
      </c>
      <c r="Y2934">
        <f t="shared" si="141"/>
        <v>219.91148575128551</v>
      </c>
    </row>
    <row r="2935" spans="1:25">
      <c r="A2935">
        <v>2021</v>
      </c>
      <c r="B2935" t="s">
        <v>25</v>
      </c>
      <c r="C2935">
        <v>28</v>
      </c>
      <c r="D2935" t="s">
        <v>26</v>
      </c>
      <c r="E2935">
        <v>47</v>
      </c>
      <c r="F2935">
        <v>2</v>
      </c>
      <c r="G2935" t="s">
        <v>83</v>
      </c>
      <c r="H2935" t="s">
        <v>39</v>
      </c>
      <c r="I2935" t="str">
        <f>VLOOKUP(H2935,[2]CODE_SHEET!$A$2:$G$152,3,FALSE)</f>
        <v>Pseudodiploria</v>
      </c>
      <c r="J2935" t="str">
        <f>VLOOKUP(H2935,[2]CODE_SHEET!$A$2:$G$152,4,FALSE)</f>
        <v>strigosa</v>
      </c>
      <c r="K2935" s="17">
        <v>50</v>
      </c>
      <c r="L2935" s="17">
        <v>40</v>
      </c>
      <c r="M2935" s="17">
        <v>11</v>
      </c>
      <c r="N2935">
        <f t="shared" si="139"/>
        <v>1555.0883635269477</v>
      </c>
      <c r="O2935" s="17">
        <v>10</v>
      </c>
      <c r="P2935" t="s">
        <v>29</v>
      </c>
      <c r="Q2935" t="s">
        <v>30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f t="shared" si="140"/>
        <v>0</v>
      </c>
      <c r="Y2935">
        <f t="shared" si="141"/>
        <v>1555.0883635269477</v>
      </c>
    </row>
    <row r="2936" spans="1:25">
      <c r="A2936">
        <v>2021</v>
      </c>
      <c r="B2936" t="s">
        <v>25</v>
      </c>
      <c r="C2936">
        <v>28</v>
      </c>
      <c r="D2936" t="s">
        <v>26</v>
      </c>
      <c r="E2936">
        <v>47</v>
      </c>
      <c r="F2936">
        <v>2</v>
      </c>
      <c r="G2936" t="s">
        <v>83</v>
      </c>
      <c r="H2936" t="s">
        <v>38</v>
      </c>
      <c r="I2936" t="str">
        <f>VLOOKUP(H2936,[2]CODE_SHEET!$A$2:$G$152,3,FALSE)</f>
        <v>Orbicella</v>
      </c>
      <c r="J2936" t="str">
        <f>VLOOKUP(H2936,[2]CODE_SHEET!$A$2:$G$152,4,FALSE)</f>
        <v>faveolata</v>
      </c>
      <c r="K2936" s="17">
        <v>6</v>
      </c>
      <c r="L2936" s="17">
        <v>4</v>
      </c>
      <c r="M2936" s="17">
        <v>5</v>
      </c>
      <c r="N2936">
        <f t="shared" si="139"/>
        <v>78.539816339744817</v>
      </c>
      <c r="O2936" s="17">
        <v>10</v>
      </c>
      <c r="P2936" t="s">
        <v>29</v>
      </c>
      <c r="Q2936" t="s">
        <v>30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f t="shared" si="140"/>
        <v>0</v>
      </c>
      <c r="Y2936">
        <f t="shared" si="141"/>
        <v>78.539816339744817</v>
      </c>
    </row>
    <row r="2937" spans="1:25">
      <c r="A2937">
        <v>2021</v>
      </c>
      <c r="B2937" t="s">
        <v>25</v>
      </c>
      <c r="C2937">
        <v>28</v>
      </c>
      <c r="D2937" t="s">
        <v>26</v>
      </c>
      <c r="E2937">
        <v>47</v>
      </c>
      <c r="F2937">
        <v>2</v>
      </c>
      <c r="G2937" t="s">
        <v>83</v>
      </c>
      <c r="H2937" t="s">
        <v>45</v>
      </c>
      <c r="I2937" t="str">
        <f>VLOOKUP(H2937,[2]CODE_SHEET!$A$2:$G$152,3,FALSE)</f>
        <v>Porites</v>
      </c>
      <c r="J2937" t="str">
        <f>VLOOKUP(H2937,[2]CODE_SHEET!$A$2:$G$152,4,FALSE)</f>
        <v>furcata</v>
      </c>
      <c r="K2937" s="17">
        <v>17</v>
      </c>
      <c r="L2937" s="17">
        <v>12</v>
      </c>
      <c r="M2937" s="17">
        <v>3</v>
      </c>
      <c r="N2937">
        <f t="shared" si="139"/>
        <v>136.65928043115602</v>
      </c>
      <c r="O2937" s="17">
        <v>10</v>
      </c>
      <c r="P2937" t="s">
        <v>29</v>
      </c>
      <c r="Q2937" t="s">
        <v>30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f t="shared" si="140"/>
        <v>0</v>
      </c>
      <c r="Y2937">
        <f t="shared" si="141"/>
        <v>136.65928043115602</v>
      </c>
    </row>
    <row r="2938" spans="1:25">
      <c r="A2938">
        <v>2021</v>
      </c>
      <c r="B2938" t="s">
        <v>25</v>
      </c>
      <c r="C2938">
        <v>28</v>
      </c>
      <c r="D2938" t="s">
        <v>26</v>
      </c>
      <c r="E2938">
        <v>47</v>
      </c>
      <c r="F2938">
        <v>2</v>
      </c>
      <c r="G2938" t="s">
        <v>83</v>
      </c>
      <c r="H2938" t="s">
        <v>35</v>
      </c>
      <c r="I2938" t="str">
        <f>VLOOKUP(H2938,[2]CODE_SHEET!$A$2:$G$152,3,FALSE)</f>
        <v>Montastraea</v>
      </c>
      <c r="J2938" t="str">
        <f>VLOOKUP(H2938,[2]CODE_SHEET!$A$2:$G$152,4,FALSE)</f>
        <v>cavernosa</v>
      </c>
      <c r="K2938" s="17">
        <v>12</v>
      </c>
      <c r="L2938" s="17">
        <v>11</v>
      </c>
      <c r="M2938" s="17">
        <v>14</v>
      </c>
      <c r="N2938">
        <f t="shared" si="139"/>
        <v>505.79641722795668</v>
      </c>
      <c r="O2938" s="17">
        <v>10</v>
      </c>
      <c r="P2938" t="s">
        <v>29</v>
      </c>
      <c r="Q2938" t="s">
        <v>30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f t="shared" si="140"/>
        <v>0</v>
      </c>
      <c r="Y2938">
        <f t="shared" si="141"/>
        <v>505.79641722795668</v>
      </c>
    </row>
    <row r="2939" spans="1:25">
      <c r="A2939">
        <v>2021</v>
      </c>
      <c r="B2939" t="s">
        <v>25</v>
      </c>
      <c r="C2939">
        <v>28</v>
      </c>
      <c r="D2939" t="s">
        <v>26</v>
      </c>
      <c r="E2939">
        <v>47</v>
      </c>
      <c r="F2939">
        <v>2</v>
      </c>
      <c r="G2939" t="s">
        <v>83</v>
      </c>
      <c r="H2939" t="s">
        <v>41</v>
      </c>
      <c r="I2939" t="str">
        <f>VLOOKUP(H2939,[2]CODE_SHEET!$A$2:$G$152,3,FALSE)</f>
        <v>Millepora</v>
      </c>
      <c r="J2939" t="str">
        <f>VLOOKUP(H2939,[2]CODE_SHEET!$A$2:$G$152,4,FALSE)</f>
        <v>alcicornis</v>
      </c>
      <c r="K2939" s="17">
        <v>19</v>
      </c>
      <c r="L2939" s="17">
        <v>1</v>
      </c>
      <c r="M2939" s="17">
        <v>11</v>
      </c>
      <c r="N2939">
        <f t="shared" si="139"/>
        <v>345.57519189487721</v>
      </c>
      <c r="O2939" s="17">
        <v>10</v>
      </c>
      <c r="P2939" t="s">
        <v>29</v>
      </c>
      <c r="Q2939" t="s">
        <v>30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f t="shared" si="140"/>
        <v>0</v>
      </c>
      <c r="Y2939">
        <f t="shared" si="141"/>
        <v>345.57519189487721</v>
      </c>
    </row>
    <row r="2940" spans="1:25">
      <c r="A2940">
        <v>2021</v>
      </c>
      <c r="B2940" t="s">
        <v>25</v>
      </c>
      <c r="C2940">
        <v>28</v>
      </c>
      <c r="D2940" t="s">
        <v>26</v>
      </c>
      <c r="E2940">
        <v>47</v>
      </c>
      <c r="F2940">
        <v>2</v>
      </c>
      <c r="G2940" t="s">
        <v>83</v>
      </c>
      <c r="H2940" t="s">
        <v>31</v>
      </c>
      <c r="I2940" t="str">
        <f>VLOOKUP(H2940,[2]CODE_SHEET!$A$2:$G$152,3,FALSE)</f>
        <v>Agaricia</v>
      </c>
      <c r="J2940" t="str">
        <f>VLOOKUP(H2940,[2]CODE_SHEET!$A$2:$G$152,4,FALSE)</f>
        <v>agaricites</v>
      </c>
      <c r="K2940" s="17">
        <v>21</v>
      </c>
      <c r="L2940" s="17">
        <v>16</v>
      </c>
      <c r="M2940" s="17">
        <v>5</v>
      </c>
      <c r="N2940">
        <f t="shared" si="139"/>
        <v>290.59732045705584</v>
      </c>
      <c r="O2940" s="17">
        <v>10</v>
      </c>
      <c r="P2940" t="s">
        <v>29</v>
      </c>
      <c r="Q2940" t="s">
        <v>30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f t="shared" si="140"/>
        <v>0</v>
      </c>
      <c r="Y2940">
        <f t="shared" si="141"/>
        <v>290.59732045705584</v>
      </c>
    </row>
    <row r="2941" spans="1:25">
      <c r="A2941">
        <v>2021</v>
      </c>
      <c r="B2941" t="s">
        <v>25</v>
      </c>
      <c r="C2941">
        <v>28</v>
      </c>
      <c r="D2941" t="s">
        <v>26</v>
      </c>
      <c r="E2941">
        <v>47</v>
      </c>
      <c r="F2941">
        <v>2</v>
      </c>
      <c r="G2941" t="s">
        <v>83</v>
      </c>
      <c r="H2941" t="s">
        <v>49</v>
      </c>
      <c r="I2941" t="str">
        <f>VLOOKUP(H2941,[2]CODE_SHEET!$A$2:$G$152,3,FALSE)</f>
        <v>Colpophyllia</v>
      </c>
      <c r="J2941" t="str">
        <f>VLOOKUP(H2941,[2]CODE_SHEET!$A$2:$G$152,4,FALSE)</f>
        <v>natans</v>
      </c>
      <c r="K2941" s="17">
        <v>8</v>
      </c>
      <c r="L2941" s="17">
        <v>40</v>
      </c>
      <c r="M2941" s="17">
        <v>7</v>
      </c>
      <c r="N2941">
        <f t="shared" si="139"/>
        <v>527.78756580308527</v>
      </c>
      <c r="O2941" s="17">
        <v>10</v>
      </c>
      <c r="P2941" t="s">
        <v>29</v>
      </c>
      <c r="Q2941" t="s">
        <v>30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f t="shared" si="140"/>
        <v>0</v>
      </c>
      <c r="Y2941">
        <f t="shared" si="141"/>
        <v>527.78756580308527</v>
      </c>
    </row>
    <row r="2942" spans="1:25">
      <c r="A2942">
        <v>2021</v>
      </c>
      <c r="B2942" t="s">
        <v>25</v>
      </c>
      <c r="C2942">
        <v>28</v>
      </c>
      <c r="D2942" t="s">
        <v>26</v>
      </c>
      <c r="E2942">
        <v>47</v>
      </c>
      <c r="F2942">
        <v>2</v>
      </c>
      <c r="G2942" t="s">
        <v>83</v>
      </c>
      <c r="H2942" t="s">
        <v>38</v>
      </c>
      <c r="I2942" t="str">
        <f>VLOOKUP(H2942,[2]CODE_SHEET!$A$2:$G$152,3,FALSE)</f>
        <v>Orbicella</v>
      </c>
      <c r="J2942" t="str">
        <f>VLOOKUP(H2942,[2]CODE_SHEET!$A$2:$G$152,4,FALSE)</f>
        <v>faveolata</v>
      </c>
      <c r="K2942" s="17">
        <v>50</v>
      </c>
      <c r="L2942" s="17">
        <v>22</v>
      </c>
      <c r="M2942" s="17">
        <v>16</v>
      </c>
      <c r="N2942">
        <f t="shared" si="139"/>
        <v>1809.5573684677208</v>
      </c>
      <c r="O2942" s="17">
        <v>10</v>
      </c>
      <c r="P2942" t="s">
        <v>29</v>
      </c>
      <c r="Q2942" t="s">
        <v>30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f t="shared" si="140"/>
        <v>0</v>
      </c>
      <c r="Y2942">
        <f t="shared" si="141"/>
        <v>1809.5573684677208</v>
      </c>
    </row>
    <row r="2943" spans="1:25">
      <c r="A2943">
        <v>2021</v>
      </c>
      <c r="B2943" t="s">
        <v>25</v>
      </c>
      <c r="C2943">
        <v>28</v>
      </c>
      <c r="D2943" t="s">
        <v>26</v>
      </c>
      <c r="E2943">
        <v>47</v>
      </c>
      <c r="F2943">
        <v>2</v>
      </c>
      <c r="G2943" t="s">
        <v>83</v>
      </c>
      <c r="H2943" t="s">
        <v>38</v>
      </c>
      <c r="I2943" t="str">
        <f>VLOOKUP(H2943,[2]CODE_SHEET!$A$2:$G$152,3,FALSE)</f>
        <v>Orbicella</v>
      </c>
      <c r="J2943" t="str">
        <f>VLOOKUP(H2943,[2]CODE_SHEET!$A$2:$G$152,4,FALSE)</f>
        <v>faveolata</v>
      </c>
      <c r="K2943" s="17">
        <v>7</v>
      </c>
      <c r="L2943" s="17">
        <v>19</v>
      </c>
      <c r="M2943" s="17">
        <v>15</v>
      </c>
      <c r="N2943">
        <f t="shared" si="139"/>
        <v>612.61056745000963</v>
      </c>
      <c r="O2943" s="17">
        <v>10</v>
      </c>
      <c r="P2943" t="s">
        <v>29</v>
      </c>
      <c r="Q2943" t="s">
        <v>30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f t="shared" si="140"/>
        <v>0</v>
      </c>
      <c r="Y2943">
        <f t="shared" si="141"/>
        <v>612.61056745000963</v>
      </c>
    </row>
    <row r="2944" spans="1:25">
      <c r="A2944">
        <v>2021</v>
      </c>
      <c r="B2944" t="s">
        <v>25</v>
      </c>
      <c r="C2944">
        <v>28</v>
      </c>
      <c r="D2944" t="s">
        <v>26</v>
      </c>
      <c r="E2944">
        <v>47</v>
      </c>
      <c r="F2944">
        <v>2</v>
      </c>
      <c r="G2944" t="s">
        <v>83</v>
      </c>
      <c r="H2944" t="s">
        <v>41</v>
      </c>
      <c r="I2944" t="str">
        <f>VLOOKUP(H2944,[2]CODE_SHEET!$A$2:$G$152,3,FALSE)</f>
        <v>Millepora</v>
      </c>
      <c r="J2944" t="str">
        <f>VLOOKUP(H2944,[2]CODE_SHEET!$A$2:$G$152,4,FALSE)</f>
        <v>alcicornis</v>
      </c>
      <c r="K2944" s="17">
        <v>13</v>
      </c>
      <c r="L2944" s="17">
        <v>2</v>
      </c>
      <c r="M2944" s="17">
        <v>6</v>
      </c>
      <c r="N2944">
        <f t="shared" si="139"/>
        <v>141.37166941154069</v>
      </c>
      <c r="O2944" s="17">
        <v>10</v>
      </c>
      <c r="P2944" t="s">
        <v>29</v>
      </c>
      <c r="Q2944" t="s">
        <v>30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f t="shared" si="140"/>
        <v>0</v>
      </c>
      <c r="Y2944">
        <f t="shared" si="141"/>
        <v>141.37166941154069</v>
      </c>
    </row>
    <row r="2945" spans="1:25">
      <c r="A2945">
        <v>2021</v>
      </c>
      <c r="B2945" t="s">
        <v>25</v>
      </c>
      <c r="C2945">
        <v>28</v>
      </c>
      <c r="D2945" t="s">
        <v>26</v>
      </c>
      <c r="E2945">
        <v>47</v>
      </c>
      <c r="F2945">
        <v>2</v>
      </c>
      <c r="G2945" t="s">
        <v>83</v>
      </c>
      <c r="H2945" t="s">
        <v>35</v>
      </c>
      <c r="I2945" t="str">
        <f>VLOOKUP(H2945,[2]CODE_SHEET!$A$2:$G$152,3,FALSE)</f>
        <v>Montastraea</v>
      </c>
      <c r="J2945" t="str">
        <f>VLOOKUP(H2945,[2]CODE_SHEET!$A$2:$G$152,4,FALSE)</f>
        <v>cavernosa</v>
      </c>
      <c r="K2945" s="17">
        <v>90</v>
      </c>
      <c r="L2945" s="17">
        <v>60</v>
      </c>
      <c r="M2945" s="17">
        <v>21</v>
      </c>
      <c r="N2945">
        <f t="shared" si="139"/>
        <v>4948.0084294039243</v>
      </c>
      <c r="O2945" s="17">
        <v>10</v>
      </c>
      <c r="P2945" t="s">
        <v>29</v>
      </c>
      <c r="Q2945" t="s">
        <v>30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f t="shared" si="140"/>
        <v>0</v>
      </c>
      <c r="Y2945">
        <f t="shared" si="141"/>
        <v>4948.0084294039243</v>
      </c>
    </row>
    <row r="2946" spans="1:25">
      <c r="A2946">
        <v>2021</v>
      </c>
      <c r="B2946" t="s">
        <v>25</v>
      </c>
      <c r="C2946">
        <v>28</v>
      </c>
      <c r="D2946" t="s">
        <v>26</v>
      </c>
      <c r="E2946">
        <v>47</v>
      </c>
      <c r="F2946">
        <v>2</v>
      </c>
      <c r="G2946" t="s">
        <v>83</v>
      </c>
      <c r="H2946" t="s">
        <v>31</v>
      </c>
      <c r="I2946" t="str">
        <f>VLOOKUP(H2946,[2]CODE_SHEET!$A$2:$G$152,3,FALSE)</f>
        <v>Agaricia</v>
      </c>
      <c r="J2946" t="str">
        <f>VLOOKUP(H2946,[2]CODE_SHEET!$A$2:$G$152,4,FALSE)</f>
        <v>agaricites</v>
      </c>
      <c r="K2946" s="17">
        <v>15</v>
      </c>
      <c r="L2946" s="17">
        <v>13</v>
      </c>
      <c r="M2946" s="17">
        <v>1</v>
      </c>
      <c r="N2946">
        <f t="shared" si="139"/>
        <v>43.982297150257104</v>
      </c>
      <c r="O2946" s="17">
        <v>10</v>
      </c>
      <c r="P2946" t="s">
        <v>29</v>
      </c>
      <c r="Q2946" t="s">
        <v>30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f t="shared" si="140"/>
        <v>0</v>
      </c>
      <c r="Y2946">
        <f t="shared" si="141"/>
        <v>43.982297150257104</v>
      </c>
    </row>
    <row r="2947" spans="1:25">
      <c r="A2947">
        <v>2021</v>
      </c>
      <c r="B2947" t="s">
        <v>25</v>
      </c>
      <c r="C2947">
        <v>28</v>
      </c>
      <c r="D2947" t="s">
        <v>26</v>
      </c>
      <c r="E2947">
        <v>47</v>
      </c>
      <c r="F2947">
        <v>2</v>
      </c>
      <c r="G2947" t="s">
        <v>83</v>
      </c>
      <c r="H2947" t="s">
        <v>40</v>
      </c>
      <c r="I2947" t="str">
        <f>VLOOKUP(H2947,[2]CODE_SHEET!$A$2:$G$152,3,FALSE)</f>
        <v>Siderastrea</v>
      </c>
      <c r="J2947" t="str">
        <f>VLOOKUP(H2947,[2]CODE_SHEET!$A$2:$G$152,4,FALSE)</f>
        <v>siderea</v>
      </c>
      <c r="K2947" s="17">
        <v>35</v>
      </c>
      <c r="L2947" s="17">
        <v>19</v>
      </c>
      <c r="M2947" s="17">
        <v>2</v>
      </c>
      <c r="N2947">
        <f t="shared" si="139"/>
        <v>169.64600329384882</v>
      </c>
      <c r="O2947" s="17">
        <v>10</v>
      </c>
      <c r="P2947" t="s">
        <v>29</v>
      </c>
      <c r="Q2947" t="s">
        <v>30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f t="shared" si="140"/>
        <v>0</v>
      </c>
      <c r="Y2947">
        <f t="shared" si="141"/>
        <v>169.64600329384882</v>
      </c>
    </row>
    <row r="2948" spans="1:25">
      <c r="A2948">
        <v>2021</v>
      </c>
      <c r="B2948" t="s">
        <v>25</v>
      </c>
      <c r="C2948">
        <v>28</v>
      </c>
      <c r="D2948" t="s">
        <v>26</v>
      </c>
      <c r="E2948">
        <v>47</v>
      </c>
      <c r="F2948">
        <v>2</v>
      </c>
      <c r="G2948" t="s">
        <v>83</v>
      </c>
      <c r="H2948" t="s">
        <v>46</v>
      </c>
      <c r="I2948" t="str">
        <f>VLOOKUP(H2948,[2]CODE_SHEET!$A$2:$G$152,3,FALSE)</f>
        <v>Leptoseris</v>
      </c>
      <c r="J2948" t="str">
        <f>VLOOKUP(H2948,[2]CODE_SHEET!$A$2:$G$152,4,FALSE)</f>
        <v>cucullatta</v>
      </c>
      <c r="K2948" s="17">
        <v>21</v>
      </c>
      <c r="L2948" s="17">
        <v>25</v>
      </c>
      <c r="M2948" s="17">
        <v>3</v>
      </c>
      <c r="N2948">
        <f t="shared" si="139"/>
        <v>216.76989309769573</v>
      </c>
      <c r="O2948" s="17">
        <v>10</v>
      </c>
      <c r="P2948" t="s">
        <v>29</v>
      </c>
      <c r="Q2948" t="s">
        <v>30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f t="shared" si="140"/>
        <v>0</v>
      </c>
      <c r="Y2948">
        <f t="shared" si="141"/>
        <v>216.76989309769573</v>
      </c>
    </row>
    <row r="2949" spans="1:25">
      <c r="A2949">
        <v>2021</v>
      </c>
      <c r="B2949" t="s">
        <v>25</v>
      </c>
      <c r="C2949">
        <v>28</v>
      </c>
      <c r="D2949" t="s">
        <v>26</v>
      </c>
      <c r="E2949">
        <v>47</v>
      </c>
      <c r="F2949">
        <v>2</v>
      </c>
      <c r="G2949" t="s">
        <v>83</v>
      </c>
      <c r="H2949" t="s">
        <v>41</v>
      </c>
      <c r="I2949" t="str">
        <f>VLOOKUP(H2949,[2]CODE_SHEET!$A$2:$G$152,3,FALSE)</f>
        <v>Millepora</v>
      </c>
      <c r="J2949" t="str">
        <f>VLOOKUP(H2949,[2]CODE_SHEET!$A$2:$G$152,4,FALSE)</f>
        <v>alcicornis</v>
      </c>
      <c r="K2949" s="17">
        <v>24</v>
      </c>
      <c r="L2949" s="17">
        <v>7</v>
      </c>
      <c r="M2949" s="17">
        <v>6</v>
      </c>
      <c r="N2949">
        <f t="shared" si="139"/>
        <v>292.16811678385079</v>
      </c>
      <c r="O2949" s="17">
        <v>10</v>
      </c>
      <c r="P2949" t="s">
        <v>29</v>
      </c>
      <c r="Q2949" t="s">
        <v>30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f t="shared" si="140"/>
        <v>0</v>
      </c>
      <c r="Y2949">
        <f t="shared" si="141"/>
        <v>292.16811678385079</v>
      </c>
    </row>
    <row r="2950" spans="1:25">
      <c r="A2950">
        <v>2021</v>
      </c>
      <c r="B2950" t="s">
        <v>25</v>
      </c>
      <c r="C2950">
        <v>28</v>
      </c>
      <c r="D2950" t="s">
        <v>26</v>
      </c>
      <c r="E2950">
        <v>47</v>
      </c>
      <c r="F2950">
        <v>2</v>
      </c>
      <c r="G2950" t="s">
        <v>83</v>
      </c>
      <c r="H2950" t="s">
        <v>34</v>
      </c>
      <c r="I2950" t="str">
        <f>VLOOKUP(H2950,[2]CODE_SHEET!$A$2:$G$152,3,FALSE)</f>
        <v>Porites</v>
      </c>
      <c r="J2950" t="str">
        <f>VLOOKUP(H2950,[2]CODE_SHEET!$A$2:$G$152,4,FALSE)</f>
        <v>astreoides</v>
      </c>
      <c r="K2950" s="17">
        <v>21</v>
      </c>
      <c r="L2950" s="17">
        <v>16</v>
      </c>
      <c r="M2950" s="17">
        <v>3</v>
      </c>
      <c r="N2950">
        <f t="shared" si="139"/>
        <v>174.35839227423352</v>
      </c>
      <c r="O2950" s="17">
        <v>10</v>
      </c>
      <c r="P2950" t="s">
        <v>29</v>
      </c>
      <c r="Q2950" t="s">
        <v>30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f t="shared" si="140"/>
        <v>0</v>
      </c>
      <c r="Y2950">
        <f t="shared" si="141"/>
        <v>174.35839227423352</v>
      </c>
    </row>
    <row r="2951" spans="1:25">
      <c r="A2951">
        <v>2021</v>
      </c>
      <c r="B2951" t="s">
        <v>25</v>
      </c>
      <c r="C2951">
        <v>28</v>
      </c>
      <c r="D2951" t="s">
        <v>26</v>
      </c>
      <c r="E2951">
        <v>47</v>
      </c>
      <c r="F2951">
        <v>2</v>
      </c>
      <c r="G2951" t="s">
        <v>83</v>
      </c>
      <c r="H2951" t="s">
        <v>43</v>
      </c>
      <c r="I2951" t="str">
        <f>VLOOKUP(H2951,[2]CODE_SHEET!$A$2:$G$152,3,FALSE)</f>
        <v>Eusmilia</v>
      </c>
      <c r="J2951" t="str">
        <f>VLOOKUP(H2951,[2]CODE_SHEET!$A$2:$G$152,4,FALSE)</f>
        <v>fastigiata</v>
      </c>
      <c r="K2951" s="17">
        <v>12</v>
      </c>
      <c r="L2951" s="17">
        <v>8</v>
      </c>
      <c r="M2951" s="17">
        <v>4</v>
      </c>
      <c r="N2951">
        <f t="shared" si="139"/>
        <v>125.66370614359172</v>
      </c>
      <c r="O2951" s="17">
        <v>10</v>
      </c>
      <c r="P2951" t="s">
        <v>29</v>
      </c>
      <c r="Q2951" t="s">
        <v>30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f t="shared" si="140"/>
        <v>0</v>
      </c>
      <c r="Y2951">
        <f t="shared" si="141"/>
        <v>125.66370614359172</v>
      </c>
    </row>
    <row r="2952" spans="1:25">
      <c r="A2952">
        <v>2021</v>
      </c>
      <c r="B2952" t="s">
        <v>25</v>
      </c>
      <c r="C2952">
        <v>28</v>
      </c>
      <c r="D2952" t="s">
        <v>26</v>
      </c>
      <c r="E2952">
        <v>47</v>
      </c>
      <c r="F2952">
        <v>2</v>
      </c>
      <c r="G2952" t="s">
        <v>83</v>
      </c>
      <c r="H2952" t="s">
        <v>40</v>
      </c>
      <c r="I2952" t="str">
        <f>VLOOKUP(H2952,[2]CODE_SHEET!$A$2:$G$152,3,FALSE)</f>
        <v>Siderastrea</v>
      </c>
      <c r="J2952" t="str">
        <f>VLOOKUP(H2952,[2]CODE_SHEET!$A$2:$G$152,4,FALSE)</f>
        <v>siderea</v>
      </c>
      <c r="K2952" s="17">
        <v>10</v>
      </c>
      <c r="L2952" s="17">
        <v>6</v>
      </c>
      <c r="M2952" s="17">
        <v>2</v>
      </c>
      <c r="N2952">
        <f t="shared" ref="N2952:N3015" si="142">PI()*(K2952/2)*M2952+PI()*(L2952/2)*M2952</f>
        <v>50.26548245743669</v>
      </c>
      <c r="O2952" s="17">
        <v>10</v>
      </c>
      <c r="P2952" t="s">
        <v>29</v>
      </c>
      <c r="Q2952" t="s">
        <v>30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f t="shared" ref="X2952:X3015" si="143">SUM(U2952:W2952)/100*N2952</f>
        <v>0</v>
      </c>
      <c r="Y2952">
        <f t="shared" ref="Y2952:Y3015" si="144">N2952-X2952</f>
        <v>50.26548245743669</v>
      </c>
    </row>
    <row r="2953" spans="1:25">
      <c r="A2953">
        <v>2021</v>
      </c>
      <c r="B2953" t="s">
        <v>25</v>
      </c>
      <c r="C2953">
        <v>28</v>
      </c>
      <c r="D2953" t="s">
        <v>26</v>
      </c>
      <c r="E2953">
        <v>47</v>
      </c>
      <c r="F2953">
        <v>2</v>
      </c>
      <c r="G2953" t="s">
        <v>83</v>
      </c>
      <c r="H2953" t="s">
        <v>46</v>
      </c>
      <c r="I2953" t="str">
        <f>VLOOKUP(H2953,[2]CODE_SHEET!$A$2:$G$152,3,FALSE)</f>
        <v>Leptoseris</v>
      </c>
      <c r="J2953" t="str">
        <f>VLOOKUP(H2953,[2]CODE_SHEET!$A$2:$G$152,4,FALSE)</f>
        <v>cucullatta</v>
      </c>
      <c r="K2953" s="17">
        <v>10</v>
      </c>
      <c r="L2953" s="17">
        <v>6</v>
      </c>
      <c r="M2953" s="17">
        <v>3</v>
      </c>
      <c r="N2953">
        <f t="shared" si="142"/>
        <v>75.398223686155035</v>
      </c>
      <c r="O2953" s="17">
        <v>10</v>
      </c>
      <c r="P2953" t="s">
        <v>29</v>
      </c>
      <c r="Q2953" t="s">
        <v>30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f t="shared" si="143"/>
        <v>0</v>
      </c>
      <c r="Y2953">
        <f t="shared" si="144"/>
        <v>75.398223686155035</v>
      </c>
    </row>
    <row r="2954" spans="1:25">
      <c r="A2954">
        <v>2021</v>
      </c>
      <c r="B2954" t="s">
        <v>25</v>
      </c>
      <c r="C2954">
        <v>28</v>
      </c>
      <c r="D2954" t="s">
        <v>26</v>
      </c>
      <c r="E2954">
        <v>47</v>
      </c>
      <c r="F2954">
        <v>2</v>
      </c>
      <c r="G2954" t="s">
        <v>83</v>
      </c>
      <c r="H2954" t="s">
        <v>46</v>
      </c>
      <c r="I2954" t="str">
        <f>VLOOKUP(H2954,[2]CODE_SHEET!$A$2:$G$152,3,FALSE)</f>
        <v>Leptoseris</v>
      </c>
      <c r="J2954" t="str">
        <f>VLOOKUP(H2954,[2]CODE_SHEET!$A$2:$G$152,4,FALSE)</f>
        <v>cucullatta</v>
      </c>
      <c r="K2954" s="17">
        <v>15</v>
      </c>
      <c r="L2954" s="17">
        <v>8</v>
      </c>
      <c r="M2954" s="17">
        <v>3</v>
      </c>
      <c r="N2954">
        <f t="shared" si="142"/>
        <v>108.38494654884785</v>
      </c>
      <c r="O2954" s="17">
        <v>10</v>
      </c>
      <c r="P2954" t="s">
        <v>29</v>
      </c>
      <c r="Q2954" t="s">
        <v>30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f t="shared" si="143"/>
        <v>0</v>
      </c>
      <c r="Y2954">
        <f t="shared" si="144"/>
        <v>108.38494654884785</v>
      </c>
    </row>
    <row r="2955" spans="1:25">
      <c r="A2955">
        <v>2021</v>
      </c>
      <c r="B2955" t="s">
        <v>25</v>
      </c>
      <c r="C2955">
        <v>28</v>
      </c>
      <c r="D2955" t="s">
        <v>26</v>
      </c>
      <c r="E2955">
        <v>47</v>
      </c>
      <c r="F2955">
        <v>2</v>
      </c>
      <c r="G2955" t="s">
        <v>83</v>
      </c>
      <c r="H2955" t="s">
        <v>31</v>
      </c>
      <c r="I2955" t="str">
        <f>VLOOKUP(H2955,[2]CODE_SHEET!$A$2:$G$152,3,FALSE)</f>
        <v>Agaricia</v>
      </c>
      <c r="J2955" t="str">
        <f>VLOOKUP(H2955,[2]CODE_SHEET!$A$2:$G$152,4,FALSE)</f>
        <v>agaricites</v>
      </c>
      <c r="K2955" s="17">
        <v>40</v>
      </c>
      <c r="L2955" s="17">
        <v>25</v>
      </c>
      <c r="M2955" s="17">
        <v>3</v>
      </c>
      <c r="N2955">
        <f t="shared" si="142"/>
        <v>306.30528372500481</v>
      </c>
      <c r="O2955" s="17">
        <v>10</v>
      </c>
      <c r="P2955" t="s">
        <v>29</v>
      </c>
      <c r="Q2955" t="s">
        <v>30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f t="shared" si="143"/>
        <v>0</v>
      </c>
      <c r="Y2955">
        <f t="shared" si="144"/>
        <v>306.30528372500481</v>
      </c>
    </row>
    <row r="2956" spans="1:25">
      <c r="A2956">
        <v>2021</v>
      </c>
      <c r="B2956" t="s">
        <v>25</v>
      </c>
      <c r="C2956">
        <v>28</v>
      </c>
      <c r="D2956" t="s">
        <v>26</v>
      </c>
      <c r="E2956">
        <v>47</v>
      </c>
      <c r="F2956">
        <v>2</v>
      </c>
      <c r="G2956" t="s">
        <v>83</v>
      </c>
      <c r="H2956" t="s">
        <v>31</v>
      </c>
      <c r="I2956" t="str">
        <f>VLOOKUP(H2956,[2]CODE_SHEET!$A$2:$G$152,3,FALSE)</f>
        <v>Agaricia</v>
      </c>
      <c r="J2956" t="str">
        <f>VLOOKUP(H2956,[2]CODE_SHEET!$A$2:$G$152,4,FALSE)</f>
        <v>agaricites</v>
      </c>
      <c r="K2956" s="17">
        <v>18</v>
      </c>
      <c r="L2956" s="17">
        <v>15</v>
      </c>
      <c r="M2956" s="17">
        <v>9</v>
      </c>
      <c r="N2956">
        <f t="shared" si="142"/>
        <v>466.52650905808423</v>
      </c>
      <c r="O2956" s="17">
        <v>10</v>
      </c>
      <c r="P2956" t="s">
        <v>29</v>
      </c>
      <c r="Q2956" t="s">
        <v>30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f t="shared" si="143"/>
        <v>0</v>
      </c>
      <c r="Y2956">
        <f t="shared" si="144"/>
        <v>466.52650905808423</v>
      </c>
    </row>
    <row r="2957" spans="1:25">
      <c r="A2957">
        <v>2021</v>
      </c>
      <c r="B2957" t="s">
        <v>25</v>
      </c>
      <c r="C2957">
        <v>28</v>
      </c>
      <c r="D2957" t="s">
        <v>26</v>
      </c>
      <c r="E2957">
        <v>47</v>
      </c>
      <c r="F2957">
        <v>2</v>
      </c>
      <c r="G2957" t="s">
        <v>83</v>
      </c>
      <c r="H2957" t="s">
        <v>56</v>
      </c>
      <c r="I2957" t="str">
        <f>VLOOKUP(H2957,[2]CODE_SHEET!$A$2:$G$152,3,FALSE)</f>
        <v>Madracis</v>
      </c>
      <c r="J2957" t="str">
        <f>VLOOKUP(H2957,[2]CODE_SHEET!$A$2:$G$152,4,FALSE)</f>
        <v>decactis</v>
      </c>
      <c r="K2957" s="17">
        <v>8</v>
      </c>
      <c r="L2957" s="17">
        <v>5</v>
      </c>
      <c r="M2957" s="17">
        <v>3</v>
      </c>
      <c r="N2957">
        <f t="shared" si="142"/>
        <v>61.261056745000964</v>
      </c>
      <c r="O2957" s="17">
        <v>10</v>
      </c>
      <c r="P2957" t="s">
        <v>29</v>
      </c>
      <c r="Q2957" t="s">
        <v>30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f t="shared" si="143"/>
        <v>0</v>
      </c>
      <c r="Y2957">
        <f t="shared" si="144"/>
        <v>61.261056745000964</v>
      </c>
    </row>
    <row r="2958" spans="1:25">
      <c r="A2958">
        <v>2021</v>
      </c>
      <c r="B2958" t="s">
        <v>25</v>
      </c>
      <c r="C2958">
        <v>28</v>
      </c>
      <c r="D2958" t="s">
        <v>26</v>
      </c>
      <c r="E2958">
        <v>47</v>
      </c>
      <c r="F2958">
        <v>2</v>
      </c>
      <c r="G2958" t="s">
        <v>83</v>
      </c>
      <c r="H2958" t="s">
        <v>41</v>
      </c>
      <c r="I2958" t="str">
        <f>VLOOKUP(H2958,[2]CODE_SHEET!$A$2:$G$152,3,FALSE)</f>
        <v>Millepora</v>
      </c>
      <c r="J2958" t="str">
        <f>VLOOKUP(H2958,[2]CODE_SHEET!$A$2:$G$152,4,FALSE)</f>
        <v>alcicornis</v>
      </c>
      <c r="K2958" s="17">
        <v>0</v>
      </c>
      <c r="L2958" s="17">
        <v>4</v>
      </c>
      <c r="M2958" s="17">
        <v>1</v>
      </c>
      <c r="N2958">
        <f t="shared" si="142"/>
        <v>6.2831853071795862</v>
      </c>
      <c r="O2958" s="17">
        <v>10</v>
      </c>
      <c r="P2958" t="s">
        <v>29</v>
      </c>
      <c r="Q2958" t="s">
        <v>30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f t="shared" si="143"/>
        <v>0</v>
      </c>
      <c r="Y2958">
        <f t="shared" si="144"/>
        <v>6.2831853071795862</v>
      </c>
    </row>
    <row r="2959" spans="1:25">
      <c r="A2959">
        <v>2021</v>
      </c>
      <c r="B2959" t="s">
        <v>25</v>
      </c>
      <c r="C2959">
        <v>28</v>
      </c>
      <c r="D2959" t="s">
        <v>26</v>
      </c>
      <c r="E2959">
        <v>47</v>
      </c>
      <c r="F2959">
        <v>2</v>
      </c>
      <c r="G2959" t="s">
        <v>83</v>
      </c>
      <c r="H2959" t="s">
        <v>41</v>
      </c>
      <c r="I2959" t="str">
        <f>VLOOKUP(H2959,[2]CODE_SHEET!$A$2:$G$152,3,FALSE)</f>
        <v>Millepora</v>
      </c>
      <c r="J2959" t="str">
        <f>VLOOKUP(H2959,[2]CODE_SHEET!$A$2:$G$152,4,FALSE)</f>
        <v>alcicornis</v>
      </c>
      <c r="K2959" s="17">
        <v>10</v>
      </c>
      <c r="L2959" s="17">
        <v>6</v>
      </c>
      <c r="M2959" s="17">
        <v>2</v>
      </c>
      <c r="N2959">
        <f t="shared" si="142"/>
        <v>50.26548245743669</v>
      </c>
      <c r="O2959" s="17">
        <v>10</v>
      </c>
      <c r="P2959" t="s">
        <v>29</v>
      </c>
      <c r="Q2959" t="s">
        <v>30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f t="shared" si="143"/>
        <v>0</v>
      </c>
      <c r="Y2959">
        <f t="shared" si="144"/>
        <v>50.26548245743669</v>
      </c>
    </row>
    <row r="2960" spans="1:25">
      <c r="A2960">
        <v>2021</v>
      </c>
      <c r="B2960" t="s">
        <v>25</v>
      </c>
      <c r="C2960">
        <v>28</v>
      </c>
      <c r="D2960" t="s">
        <v>26</v>
      </c>
      <c r="E2960">
        <v>47</v>
      </c>
      <c r="F2960">
        <v>2</v>
      </c>
      <c r="G2960" t="s">
        <v>83</v>
      </c>
      <c r="H2960" t="s">
        <v>67</v>
      </c>
      <c r="I2960" t="str">
        <f>VLOOKUP(H2960,[2]CODE_SHEET!$A$2:$G$152,3,FALSE)</f>
        <v>Madracis</v>
      </c>
      <c r="J2960" t="str">
        <f>VLOOKUP(H2960,[2]CODE_SHEET!$A$2:$G$152,4,FALSE)</f>
        <v>auretenra</v>
      </c>
      <c r="K2960" s="17">
        <v>10</v>
      </c>
      <c r="L2960" s="17">
        <v>1</v>
      </c>
      <c r="M2960" s="17">
        <v>5</v>
      </c>
      <c r="N2960">
        <f t="shared" si="142"/>
        <v>86.393797973719316</v>
      </c>
      <c r="O2960" s="17">
        <v>10</v>
      </c>
      <c r="P2960" t="s">
        <v>29</v>
      </c>
      <c r="Q2960" t="s">
        <v>30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f t="shared" si="143"/>
        <v>0</v>
      </c>
      <c r="Y2960">
        <f t="shared" si="144"/>
        <v>86.393797973719316</v>
      </c>
    </row>
    <row r="2961" spans="1:25">
      <c r="A2961">
        <v>2021</v>
      </c>
      <c r="B2961" t="s">
        <v>25</v>
      </c>
      <c r="C2961">
        <v>28</v>
      </c>
      <c r="D2961" t="s">
        <v>26</v>
      </c>
      <c r="E2961">
        <v>47</v>
      </c>
      <c r="F2961">
        <v>2</v>
      </c>
      <c r="G2961" t="s">
        <v>83</v>
      </c>
      <c r="H2961" t="s">
        <v>34</v>
      </c>
      <c r="I2961" t="str">
        <f>VLOOKUP(H2961,[2]CODE_SHEET!$A$2:$G$152,3,FALSE)</f>
        <v>Porites</v>
      </c>
      <c r="J2961" t="str">
        <f>VLOOKUP(H2961,[2]CODE_SHEET!$A$2:$G$152,4,FALSE)</f>
        <v>astreoides</v>
      </c>
      <c r="K2961" s="17">
        <v>22</v>
      </c>
      <c r="L2961" s="17">
        <v>11</v>
      </c>
      <c r="M2961" s="17">
        <v>3</v>
      </c>
      <c r="N2961">
        <f t="shared" si="142"/>
        <v>155.50883635269474</v>
      </c>
      <c r="O2961" s="17">
        <v>10</v>
      </c>
      <c r="P2961" t="s">
        <v>29</v>
      </c>
      <c r="Q2961" t="s">
        <v>30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f t="shared" si="143"/>
        <v>0</v>
      </c>
      <c r="Y2961">
        <f t="shared" si="144"/>
        <v>155.50883635269474</v>
      </c>
    </row>
    <row r="2962" spans="1:25">
      <c r="A2962">
        <v>2021</v>
      </c>
      <c r="B2962" t="s">
        <v>25</v>
      </c>
      <c r="C2962">
        <v>28</v>
      </c>
      <c r="D2962" t="s">
        <v>26</v>
      </c>
      <c r="E2962">
        <v>47</v>
      </c>
      <c r="F2962">
        <v>2</v>
      </c>
      <c r="G2962" t="s">
        <v>83</v>
      </c>
      <c r="H2962" t="s">
        <v>38</v>
      </c>
      <c r="I2962" t="str">
        <f>VLOOKUP(H2962,[2]CODE_SHEET!$A$2:$G$152,3,FALSE)</f>
        <v>Orbicella</v>
      </c>
      <c r="J2962" t="str">
        <f>VLOOKUP(H2962,[2]CODE_SHEET!$A$2:$G$152,4,FALSE)</f>
        <v>faveolata</v>
      </c>
      <c r="K2962" s="17">
        <v>25</v>
      </c>
      <c r="L2962" s="17">
        <v>13</v>
      </c>
      <c r="M2962" s="17">
        <v>4</v>
      </c>
      <c r="N2962">
        <f t="shared" si="142"/>
        <v>238.76104167282429</v>
      </c>
      <c r="O2962" s="17">
        <v>10</v>
      </c>
      <c r="P2962" t="s">
        <v>29</v>
      </c>
      <c r="Q2962" t="s">
        <v>30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f t="shared" si="143"/>
        <v>0</v>
      </c>
      <c r="Y2962">
        <f t="shared" si="144"/>
        <v>238.76104167282429</v>
      </c>
    </row>
    <row r="2963" spans="1:25">
      <c r="A2963">
        <v>2021</v>
      </c>
      <c r="B2963" t="s">
        <v>25</v>
      </c>
      <c r="C2963">
        <v>28</v>
      </c>
      <c r="D2963" t="s">
        <v>26</v>
      </c>
      <c r="E2963">
        <v>47</v>
      </c>
      <c r="F2963">
        <v>2</v>
      </c>
      <c r="G2963" t="s">
        <v>83</v>
      </c>
      <c r="H2963" t="s">
        <v>38</v>
      </c>
      <c r="I2963" t="str">
        <f>VLOOKUP(H2963,[2]CODE_SHEET!$A$2:$G$152,3,FALSE)</f>
        <v>Orbicella</v>
      </c>
      <c r="J2963" t="str">
        <f>VLOOKUP(H2963,[2]CODE_SHEET!$A$2:$G$152,4,FALSE)</f>
        <v>faveolata</v>
      </c>
      <c r="K2963" s="17">
        <v>120</v>
      </c>
      <c r="L2963" s="17">
        <v>85</v>
      </c>
      <c r="M2963" s="17">
        <v>35</v>
      </c>
      <c r="N2963">
        <f t="shared" si="142"/>
        <v>11270.463644753383</v>
      </c>
      <c r="O2963" s="17">
        <v>10</v>
      </c>
      <c r="P2963" t="s">
        <v>29</v>
      </c>
      <c r="Q2963" t="s">
        <v>30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25</v>
      </c>
      <c r="X2963">
        <f t="shared" si="143"/>
        <v>2817.6159111883458</v>
      </c>
      <c r="Y2963">
        <f t="shared" si="144"/>
        <v>8452.8477335650368</v>
      </c>
    </row>
    <row r="2964" spans="1:25">
      <c r="A2964">
        <v>2021</v>
      </c>
      <c r="B2964" t="s">
        <v>25</v>
      </c>
      <c r="C2964">
        <v>28</v>
      </c>
      <c r="D2964" t="s">
        <v>26</v>
      </c>
      <c r="E2964">
        <v>47</v>
      </c>
      <c r="F2964">
        <v>2</v>
      </c>
      <c r="G2964" t="s">
        <v>83</v>
      </c>
      <c r="H2964" t="s">
        <v>34</v>
      </c>
      <c r="I2964" t="str">
        <f>VLOOKUP(H2964,[2]CODE_SHEET!$A$2:$G$152,3,FALSE)</f>
        <v>Porites</v>
      </c>
      <c r="J2964" t="str">
        <f>VLOOKUP(H2964,[2]CODE_SHEET!$A$2:$G$152,4,FALSE)</f>
        <v>astreoides</v>
      </c>
      <c r="K2964" s="17">
        <v>22</v>
      </c>
      <c r="L2964" s="17">
        <v>10</v>
      </c>
      <c r="M2964" s="17">
        <v>2</v>
      </c>
      <c r="N2964">
        <f t="shared" si="142"/>
        <v>100.53096491487338</v>
      </c>
      <c r="O2964" s="17">
        <v>10</v>
      </c>
      <c r="P2964" t="s">
        <v>29</v>
      </c>
      <c r="Q2964" t="s">
        <v>30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f t="shared" si="143"/>
        <v>0</v>
      </c>
      <c r="Y2964">
        <f t="shared" si="144"/>
        <v>100.53096491487338</v>
      </c>
    </row>
    <row r="2965" spans="1:25">
      <c r="A2965">
        <v>2021</v>
      </c>
      <c r="B2965" t="s">
        <v>25</v>
      </c>
      <c r="C2965">
        <v>28</v>
      </c>
      <c r="D2965" t="s">
        <v>26</v>
      </c>
      <c r="E2965">
        <v>47</v>
      </c>
      <c r="F2965">
        <v>2</v>
      </c>
      <c r="G2965" t="s">
        <v>83</v>
      </c>
      <c r="H2965" t="s">
        <v>31</v>
      </c>
      <c r="I2965" t="str">
        <f>VLOOKUP(H2965,[2]CODE_SHEET!$A$2:$G$152,3,FALSE)</f>
        <v>Agaricia</v>
      </c>
      <c r="J2965" t="str">
        <f>VLOOKUP(H2965,[2]CODE_SHEET!$A$2:$G$152,4,FALSE)</f>
        <v>agaricites</v>
      </c>
      <c r="K2965" s="17">
        <v>35</v>
      </c>
      <c r="L2965" s="17">
        <v>40</v>
      </c>
      <c r="M2965" s="17">
        <v>2</v>
      </c>
      <c r="N2965">
        <f t="shared" si="142"/>
        <v>235.61944901923448</v>
      </c>
      <c r="O2965" s="17">
        <v>10</v>
      </c>
      <c r="P2965" t="s">
        <v>29</v>
      </c>
      <c r="Q2965" t="s">
        <v>30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f t="shared" si="143"/>
        <v>0</v>
      </c>
      <c r="Y2965">
        <f t="shared" si="144"/>
        <v>235.61944901923448</v>
      </c>
    </row>
    <row r="2966" spans="1:25">
      <c r="A2966">
        <v>2021</v>
      </c>
      <c r="B2966" t="s">
        <v>25</v>
      </c>
      <c r="C2966">
        <v>28</v>
      </c>
      <c r="D2966" t="s">
        <v>26</v>
      </c>
      <c r="E2966">
        <v>47</v>
      </c>
      <c r="F2966">
        <v>2</v>
      </c>
      <c r="G2966" t="s">
        <v>83</v>
      </c>
      <c r="H2966" t="s">
        <v>31</v>
      </c>
      <c r="I2966" t="str">
        <f>VLOOKUP(H2966,[2]CODE_SHEET!$A$2:$G$152,3,FALSE)</f>
        <v>Agaricia</v>
      </c>
      <c r="J2966" t="str">
        <f>VLOOKUP(H2966,[2]CODE_SHEET!$A$2:$G$152,4,FALSE)</f>
        <v>agaricites</v>
      </c>
      <c r="K2966" s="17">
        <v>40</v>
      </c>
      <c r="L2966" s="17">
        <v>20</v>
      </c>
      <c r="M2966" s="17">
        <v>5</v>
      </c>
      <c r="N2966">
        <f t="shared" si="142"/>
        <v>471.23889803846896</v>
      </c>
      <c r="O2966" s="17">
        <v>10</v>
      </c>
      <c r="P2966" t="s">
        <v>29</v>
      </c>
      <c r="Q2966" t="s">
        <v>30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30</v>
      </c>
      <c r="X2966">
        <f t="shared" si="143"/>
        <v>141.37166941154069</v>
      </c>
      <c r="Y2966">
        <f t="shared" si="144"/>
        <v>329.86722862692829</v>
      </c>
    </row>
    <row r="2967" spans="1:25">
      <c r="A2967">
        <v>2021</v>
      </c>
      <c r="B2967" t="s">
        <v>25</v>
      </c>
      <c r="C2967">
        <v>28</v>
      </c>
      <c r="D2967" t="s">
        <v>26</v>
      </c>
      <c r="E2967">
        <v>47</v>
      </c>
      <c r="F2967">
        <v>2</v>
      </c>
      <c r="G2967" t="s">
        <v>83</v>
      </c>
      <c r="H2967" t="s">
        <v>58</v>
      </c>
      <c r="I2967" t="str">
        <f>VLOOKUP(H2967,[2]CODE_SHEET!$A$2:$G$152,3,FALSE)</f>
        <v>Mycetophellia</v>
      </c>
      <c r="J2967" t="str">
        <f>VLOOKUP(H2967,[2]CODE_SHEET!$A$2:$G$152,4,FALSE)</f>
        <v>larmarckiana</v>
      </c>
      <c r="K2967" s="17">
        <v>12</v>
      </c>
      <c r="L2967" s="17">
        <v>8</v>
      </c>
      <c r="M2967" s="17">
        <v>4</v>
      </c>
      <c r="N2967">
        <f t="shared" si="142"/>
        <v>125.66370614359172</v>
      </c>
      <c r="O2967" s="17">
        <v>10</v>
      </c>
      <c r="P2967" t="s">
        <v>29</v>
      </c>
      <c r="Q2967" t="s">
        <v>30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f t="shared" si="143"/>
        <v>0</v>
      </c>
      <c r="Y2967">
        <f t="shared" si="144"/>
        <v>125.66370614359172</v>
      </c>
    </row>
    <row r="2968" spans="1:25">
      <c r="A2968">
        <v>2021</v>
      </c>
      <c r="B2968" t="s">
        <v>25</v>
      </c>
      <c r="C2968">
        <v>28</v>
      </c>
      <c r="D2968" t="s">
        <v>26</v>
      </c>
      <c r="E2968">
        <v>47</v>
      </c>
      <c r="F2968">
        <v>2</v>
      </c>
      <c r="G2968" t="s">
        <v>83</v>
      </c>
      <c r="H2968" t="s">
        <v>41</v>
      </c>
      <c r="I2968" t="str">
        <f>VLOOKUP(H2968,[2]CODE_SHEET!$A$2:$G$152,3,FALSE)</f>
        <v>Millepora</v>
      </c>
      <c r="J2968" t="str">
        <f>VLOOKUP(H2968,[2]CODE_SHEET!$A$2:$G$152,4,FALSE)</f>
        <v>alcicornis</v>
      </c>
      <c r="K2968" s="17">
        <v>17</v>
      </c>
      <c r="L2968" s="17">
        <v>2</v>
      </c>
      <c r="M2968" s="17">
        <v>29</v>
      </c>
      <c r="N2968">
        <f t="shared" si="142"/>
        <v>865.50877606398808</v>
      </c>
      <c r="O2968" s="17">
        <v>10</v>
      </c>
      <c r="P2968" t="s">
        <v>29</v>
      </c>
      <c r="Q2968" t="s">
        <v>30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f t="shared" si="143"/>
        <v>0</v>
      </c>
      <c r="Y2968">
        <f t="shared" si="144"/>
        <v>865.50877606398808</v>
      </c>
    </row>
    <row r="2969" spans="1:25">
      <c r="A2969">
        <v>2021</v>
      </c>
      <c r="B2969" t="s">
        <v>25</v>
      </c>
      <c r="C2969">
        <v>28</v>
      </c>
      <c r="D2969" t="s">
        <v>26</v>
      </c>
      <c r="E2969">
        <v>47</v>
      </c>
      <c r="F2969">
        <v>2</v>
      </c>
      <c r="G2969" t="s">
        <v>83</v>
      </c>
      <c r="H2969" t="s">
        <v>31</v>
      </c>
      <c r="I2969" t="str">
        <f>VLOOKUP(H2969,[2]CODE_SHEET!$A$2:$G$152,3,FALSE)</f>
        <v>Agaricia</v>
      </c>
      <c r="J2969" t="str">
        <f>VLOOKUP(H2969,[2]CODE_SHEET!$A$2:$G$152,4,FALSE)</f>
        <v>agaricites</v>
      </c>
      <c r="K2969" s="17">
        <v>16</v>
      </c>
      <c r="L2969" s="17">
        <v>9</v>
      </c>
      <c r="M2969" s="17">
        <v>3</v>
      </c>
      <c r="N2969">
        <f t="shared" si="142"/>
        <v>117.80972450961724</v>
      </c>
      <c r="O2969" s="17">
        <v>10</v>
      </c>
      <c r="P2969" t="s">
        <v>29</v>
      </c>
      <c r="Q2969" t="s">
        <v>30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f t="shared" si="143"/>
        <v>0</v>
      </c>
      <c r="Y2969">
        <f t="shared" si="144"/>
        <v>117.80972450961724</v>
      </c>
    </row>
    <row r="2970" spans="1:25">
      <c r="A2970">
        <v>2021</v>
      </c>
      <c r="B2970" t="s">
        <v>25</v>
      </c>
      <c r="C2970">
        <v>28</v>
      </c>
      <c r="D2970" t="s">
        <v>26</v>
      </c>
      <c r="E2970">
        <v>47</v>
      </c>
      <c r="F2970">
        <v>2</v>
      </c>
      <c r="G2970" t="s">
        <v>83</v>
      </c>
      <c r="H2970" t="s">
        <v>67</v>
      </c>
      <c r="I2970" t="str">
        <f>VLOOKUP(H2970,[2]CODE_SHEET!$A$2:$G$152,3,FALSE)</f>
        <v>Madracis</v>
      </c>
      <c r="J2970" t="str">
        <f>VLOOKUP(H2970,[2]CODE_SHEET!$A$2:$G$152,4,FALSE)</f>
        <v>auretenra</v>
      </c>
      <c r="K2970" s="17">
        <v>7</v>
      </c>
      <c r="L2970" s="17">
        <v>2</v>
      </c>
      <c r="M2970" s="17">
        <v>25</v>
      </c>
      <c r="N2970">
        <f t="shared" si="142"/>
        <v>353.42917352885172</v>
      </c>
      <c r="O2970" s="17">
        <v>10</v>
      </c>
      <c r="P2970" t="s">
        <v>29</v>
      </c>
      <c r="Q2970" t="s">
        <v>30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f t="shared" si="143"/>
        <v>0</v>
      </c>
      <c r="Y2970">
        <f t="shared" si="144"/>
        <v>353.42917352885172</v>
      </c>
    </row>
    <row r="2971" spans="1:25">
      <c r="A2971">
        <v>2021</v>
      </c>
      <c r="B2971" t="s">
        <v>25</v>
      </c>
      <c r="C2971">
        <v>28</v>
      </c>
      <c r="D2971" t="s">
        <v>26</v>
      </c>
      <c r="E2971">
        <v>47</v>
      </c>
      <c r="F2971">
        <v>2</v>
      </c>
      <c r="G2971" t="s">
        <v>83</v>
      </c>
      <c r="H2971" t="s">
        <v>33</v>
      </c>
      <c r="I2971" t="str">
        <f>VLOOKUP(H2971,[2]CODE_SHEET!$A$2:$G$152,3,FALSE)</f>
        <v>Orbicella</v>
      </c>
      <c r="J2971" t="str">
        <f>VLOOKUP(H2971,[2]CODE_SHEET!$A$2:$G$152,4,FALSE)</f>
        <v>annularis</v>
      </c>
      <c r="K2971" s="17">
        <v>45</v>
      </c>
      <c r="L2971" s="17">
        <v>20</v>
      </c>
      <c r="M2971" s="17">
        <v>31</v>
      </c>
      <c r="N2971">
        <f t="shared" si="142"/>
        <v>3165.1545984917166</v>
      </c>
      <c r="O2971" s="17">
        <v>10</v>
      </c>
      <c r="P2971" t="s">
        <v>29</v>
      </c>
      <c r="Q2971" t="s">
        <v>30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30</v>
      </c>
      <c r="X2971">
        <f t="shared" si="143"/>
        <v>949.5463795475149</v>
      </c>
      <c r="Y2971">
        <f t="shared" si="144"/>
        <v>2215.6082189442018</v>
      </c>
    </row>
    <row r="2972" spans="1:25">
      <c r="A2972">
        <v>2021</v>
      </c>
      <c r="B2972" t="s">
        <v>25</v>
      </c>
      <c r="C2972">
        <v>28</v>
      </c>
      <c r="D2972" t="s">
        <v>26</v>
      </c>
      <c r="E2972">
        <v>47</v>
      </c>
      <c r="F2972">
        <v>2</v>
      </c>
      <c r="G2972" t="s">
        <v>83</v>
      </c>
      <c r="H2972" t="s">
        <v>31</v>
      </c>
      <c r="I2972" t="str">
        <f>VLOOKUP(H2972,[2]CODE_SHEET!$A$2:$G$152,3,FALSE)</f>
        <v>Agaricia</v>
      </c>
      <c r="J2972" t="str">
        <f>VLOOKUP(H2972,[2]CODE_SHEET!$A$2:$G$152,4,FALSE)</f>
        <v>agaricites</v>
      </c>
      <c r="K2972" s="17">
        <v>11</v>
      </c>
      <c r="L2972" s="17">
        <v>7</v>
      </c>
      <c r="M2972" s="17">
        <v>1</v>
      </c>
      <c r="N2972">
        <f t="shared" si="142"/>
        <v>28.274333882308134</v>
      </c>
      <c r="O2972" s="17">
        <v>10</v>
      </c>
      <c r="P2972" t="s">
        <v>29</v>
      </c>
      <c r="Q2972" t="s">
        <v>30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f t="shared" si="143"/>
        <v>0</v>
      </c>
      <c r="Y2972">
        <f t="shared" si="144"/>
        <v>28.274333882308134</v>
      </c>
    </row>
    <row r="2973" spans="1:25">
      <c r="A2973">
        <v>2021</v>
      </c>
      <c r="B2973" t="s">
        <v>25</v>
      </c>
      <c r="C2973">
        <v>28</v>
      </c>
      <c r="D2973" t="s">
        <v>26</v>
      </c>
      <c r="E2973">
        <v>47</v>
      </c>
      <c r="F2973">
        <v>2</v>
      </c>
      <c r="G2973" t="s">
        <v>83</v>
      </c>
      <c r="H2973" t="s">
        <v>42</v>
      </c>
      <c r="I2973" t="str">
        <f>VLOOKUP(H2973,[2]CODE_SHEET!$A$2:$G$152,3,FALSE)</f>
        <v>Agaricia</v>
      </c>
      <c r="J2973" t="str">
        <f>VLOOKUP(H2973,[2]CODE_SHEET!$A$2:$G$152,4,FALSE)</f>
        <v>humilis</v>
      </c>
      <c r="K2973" s="17">
        <v>6</v>
      </c>
      <c r="L2973" s="17">
        <v>4</v>
      </c>
      <c r="M2973" s="17">
        <v>3</v>
      </c>
      <c r="N2973">
        <f t="shared" si="142"/>
        <v>47.123889803846893</v>
      </c>
      <c r="O2973" s="17">
        <v>10</v>
      </c>
      <c r="P2973" t="s">
        <v>29</v>
      </c>
      <c r="Q2973" t="s">
        <v>30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f t="shared" si="143"/>
        <v>0</v>
      </c>
      <c r="Y2973">
        <f t="shared" si="144"/>
        <v>47.123889803846893</v>
      </c>
    </row>
    <row r="2974" spans="1:25">
      <c r="A2974">
        <v>2021</v>
      </c>
      <c r="B2974" t="s">
        <v>25</v>
      </c>
      <c r="C2974">
        <v>28</v>
      </c>
      <c r="D2974" t="s">
        <v>26</v>
      </c>
      <c r="E2974">
        <v>47</v>
      </c>
      <c r="F2974">
        <v>2</v>
      </c>
      <c r="G2974" t="s">
        <v>83</v>
      </c>
      <c r="H2974" t="s">
        <v>67</v>
      </c>
      <c r="I2974" t="str">
        <f>VLOOKUP(H2974,[2]CODE_SHEET!$A$2:$G$152,3,FALSE)</f>
        <v>Madracis</v>
      </c>
      <c r="J2974" t="str">
        <f>VLOOKUP(H2974,[2]CODE_SHEET!$A$2:$G$152,4,FALSE)</f>
        <v>auretenra</v>
      </c>
      <c r="K2974" s="17">
        <v>26</v>
      </c>
      <c r="L2974" s="17">
        <v>2</v>
      </c>
      <c r="M2974" s="17">
        <v>3</v>
      </c>
      <c r="N2974">
        <f t="shared" si="142"/>
        <v>131.94689145077132</v>
      </c>
      <c r="O2974" s="17">
        <v>10</v>
      </c>
      <c r="P2974" t="s">
        <v>29</v>
      </c>
      <c r="Q2974" t="s">
        <v>30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f t="shared" si="143"/>
        <v>0</v>
      </c>
      <c r="Y2974">
        <f t="shared" si="144"/>
        <v>131.94689145077132</v>
      </c>
    </row>
    <row r="2975" spans="1:25">
      <c r="A2975">
        <v>2021</v>
      </c>
      <c r="B2975" t="s">
        <v>25</v>
      </c>
      <c r="C2975">
        <v>28</v>
      </c>
      <c r="D2975" t="s">
        <v>26</v>
      </c>
      <c r="E2975">
        <v>47</v>
      </c>
      <c r="F2975">
        <v>2</v>
      </c>
      <c r="G2975" t="s">
        <v>83</v>
      </c>
      <c r="H2975" t="s">
        <v>32</v>
      </c>
      <c r="I2975" t="str">
        <f>VLOOKUP(H2975,[2]CODE_SHEET!$A$2:$G$152,3,FALSE)</f>
        <v>Porites</v>
      </c>
      <c r="J2975" t="str">
        <f>VLOOKUP(H2975,[2]CODE_SHEET!$A$2:$G$152,4,FALSE)</f>
        <v>porites</v>
      </c>
      <c r="K2975" s="17">
        <v>35</v>
      </c>
      <c r="L2975" s="17">
        <v>15</v>
      </c>
      <c r="M2975" s="17">
        <v>5</v>
      </c>
      <c r="N2975">
        <f t="shared" si="142"/>
        <v>392.69908169872411</v>
      </c>
      <c r="O2975" s="17">
        <v>10</v>
      </c>
      <c r="P2975" t="s">
        <v>29</v>
      </c>
      <c r="Q2975" t="s">
        <v>30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20</v>
      </c>
      <c r="X2975">
        <f t="shared" si="143"/>
        <v>78.539816339744831</v>
      </c>
      <c r="Y2975">
        <f t="shared" si="144"/>
        <v>314.15926535897927</v>
      </c>
    </row>
    <row r="2976" spans="1:25">
      <c r="A2976">
        <v>2021</v>
      </c>
      <c r="B2976" t="s">
        <v>25</v>
      </c>
      <c r="C2976">
        <v>28</v>
      </c>
      <c r="D2976" t="s">
        <v>26</v>
      </c>
      <c r="E2976">
        <v>47</v>
      </c>
      <c r="F2976">
        <v>2</v>
      </c>
      <c r="G2976" t="s">
        <v>83</v>
      </c>
      <c r="H2976" t="s">
        <v>31</v>
      </c>
      <c r="I2976" t="str">
        <f>VLOOKUP(H2976,[2]CODE_SHEET!$A$2:$G$152,3,FALSE)</f>
        <v>Agaricia</v>
      </c>
      <c r="J2976" t="str">
        <f>VLOOKUP(H2976,[2]CODE_SHEET!$A$2:$G$152,4,FALSE)</f>
        <v>agaricites</v>
      </c>
      <c r="K2976" s="17">
        <v>8</v>
      </c>
      <c r="L2976" s="17">
        <v>6</v>
      </c>
      <c r="M2976" s="17">
        <v>2</v>
      </c>
      <c r="N2976">
        <f t="shared" si="142"/>
        <v>43.982297150257104</v>
      </c>
      <c r="O2976" s="17">
        <v>10</v>
      </c>
      <c r="P2976" t="s">
        <v>29</v>
      </c>
      <c r="Q2976" t="s">
        <v>30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f t="shared" si="143"/>
        <v>0</v>
      </c>
      <c r="Y2976">
        <f t="shared" si="144"/>
        <v>43.982297150257104</v>
      </c>
    </row>
    <row r="2977" spans="1:25">
      <c r="A2977">
        <v>2021</v>
      </c>
      <c r="B2977" t="s">
        <v>25</v>
      </c>
      <c r="C2977">
        <v>28</v>
      </c>
      <c r="D2977" t="s">
        <v>26</v>
      </c>
      <c r="E2977">
        <v>47</v>
      </c>
      <c r="F2977">
        <v>2</v>
      </c>
      <c r="G2977" t="s">
        <v>83</v>
      </c>
      <c r="H2977" t="s">
        <v>35</v>
      </c>
      <c r="I2977" t="str">
        <f>VLOOKUP(H2977,[2]CODE_SHEET!$A$2:$G$152,3,FALSE)</f>
        <v>Montastraea</v>
      </c>
      <c r="J2977" t="str">
        <f>VLOOKUP(H2977,[2]CODE_SHEET!$A$2:$G$152,4,FALSE)</f>
        <v>cavernosa</v>
      </c>
      <c r="K2977" s="17">
        <v>10</v>
      </c>
      <c r="L2977" s="17">
        <v>10</v>
      </c>
      <c r="M2977" s="17">
        <v>21</v>
      </c>
      <c r="N2977">
        <f t="shared" si="142"/>
        <v>659.73445725385659</v>
      </c>
      <c r="O2977" s="17">
        <v>10</v>
      </c>
      <c r="P2977" t="s">
        <v>29</v>
      </c>
      <c r="Q2977" t="s">
        <v>30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f t="shared" si="143"/>
        <v>0</v>
      </c>
      <c r="Y2977">
        <f t="shared" si="144"/>
        <v>659.73445725385659</v>
      </c>
    </row>
    <row r="2978" spans="1:25">
      <c r="A2978">
        <v>2021</v>
      </c>
      <c r="B2978" t="s">
        <v>25</v>
      </c>
      <c r="C2978">
        <v>28</v>
      </c>
      <c r="D2978" t="s">
        <v>26</v>
      </c>
      <c r="E2978">
        <v>47</v>
      </c>
      <c r="F2978">
        <v>2</v>
      </c>
      <c r="G2978" t="s">
        <v>83</v>
      </c>
      <c r="H2978" t="s">
        <v>40</v>
      </c>
      <c r="I2978" t="str">
        <f>VLOOKUP(H2978,[2]CODE_SHEET!$A$2:$G$152,3,FALSE)</f>
        <v>Siderastrea</v>
      </c>
      <c r="J2978" t="str">
        <f>VLOOKUP(H2978,[2]CODE_SHEET!$A$2:$G$152,4,FALSE)</f>
        <v>siderea</v>
      </c>
      <c r="K2978" s="17">
        <v>12</v>
      </c>
      <c r="L2978" s="17">
        <v>8</v>
      </c>
      <c r="M2978" s="17">
        <v>2</v>
      </c>
      <c r="N2978">
        <f t="shared" si="142"/>
        <v>62.831853071795862</v>
      </c>
      <c r="O2978" s="17">
        <v>10</v>
      </c>
      <c r="P2978" t="s">
        <v>29</v>
      </c>
      <c r="Q2978" t="s">
        <v>30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f t="shared" si="143"/>
        <v>0</v>
      </c>
      <c r="Y2978">
        <f t="shared" si="144"/>
        <v>62.831853071795862</v>
      </c>
    </row>
    <row r="2979" spans="1:25">
      <c r="A2979">
        <v>2021</v>
      </c>
      <c r="B2979" t="s">
        <v>25</v>
      </c>
      <c r="C2979">
        <v>28</v>
      </c>
      <c r="D2979" t="s">
        <v>54</v>
      </c>
      <c r="E2979">
        <v>35</v>
      </c>
      <c r="F2979">
        <v>1</v>
      </c>
      <c r="G2979" t="s">
        <v>89</v>
      </c>
      <c r="H2979" t="s">
        <v>38</v>
      </c>
      <c r="I2979" t="str">
        <f>VLOOKUP(H2979,[2]CODE_SHEET!$A$2:$G$152,3,FALSE)</f>
        <v>Orbicella</v>
      </c>
      <c r="J2979" t="str">
        <f>VLOOKUP(H2979,[2]CODE_SHEET!$A$2:$G$152,4,FALSE)</f>
        <v>faveolata</v>
      </c>
      <c r="K2979" s="17">
        <v>14</v>
      </c>
      <c r="L2979" s="17">
        <v>12</v>
      </c>
      <c r="M2979" s="17">
        <v>19</v>
      </c>
      <c r="N2979">
        <f t="shared" si="142"/>
        <v>775.97338543667888</v>
      </c>
      <c r="O2979" s="17">
        <v>10</v>
      </c>
      <c r="P2979" t="s">
        <v>29</v>
      </c>
      <c r="Q2979" t="s">
        <v>30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f t="shared" si="143"/>
        <v>0</v>
      </c>
      <c r="Y2979">
        <f t="shared" si="144"/>
        <v>775.97338543667888</v>
      </c>
    </row>
    <row r="2980" spans="1:25">
      <c r="A2980">
        <v>2021</v>
      </c>
      <c r="B2980" t="s">
        <v>25</v>
      </c>
      <c r="C2980">
        <v>28</v>
      </c>
      <c r="D2980" t="s">
        <v>54</v>
      </c>
      <c r="E2980">
        <v>35</v>
      </c>
      <c r="F2980">
        <v>1</v>
      </c>
      <c r="G2980" t="s">
        <v>89</v>
      </c>
      <c r="H2980" t="s">
        <v>58</v>
      </c>
      <c r="I2980" t="str">
        <f>VLOOKUP(H2980,[2]CODE_SHEET!$A$2:$G$152,3,FALSE)</f>
        <v>Mycetophellia</v>
      </c>
      <c r="J2980" t="str">
        <f>VLOOKUP(H2980,[2]CODE_SHEET!$A$2:$G$152,4,FALSE)</f>
        <v>larmarckiana</v>
      </c>
      <c r="K2980" s="17">
        <v>10</v>
      </c>
      <c r="L2980" s="17">
        <v>8</v>
      </c>
      <c r="M2980" s="17">
        <v>3</v>
      </c>
      <c r="N2980">
        <f t="shared" si="142"/>
        <v>84.823001646924411</v>
      </c>
      <c r="O2980" s="17">
        <v>10</v>
      </c>
      <c r="P2980" t="s">
        <v>29</v>
      </c>
      <c r="Q2980" t="s">
        <v>30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f t="shared" si="143"/>
        <v>0</v>
      </c>
      <c r="Y2980">
        <f t="shared" si="144"/>
        <v>84.823001646924411</v>
      </c>
    </row>
    <row r="2981" spans="1:25">
      <c r="A2981">
        <v>2021</v>
      </c>
      <c r="B2981" t="s">
        <v>25</v>
      </c>
      <c r="C2981">
        <v>28</v>
      </c>
      <c r="D2981" t="s">
        <v>54</v>
      </c>
      <c r="E2981">
        <v>35</v>
      </c>
      <c r="F2981">
        <v>1</v>
      </c>
      <c r="G2981" t="s">
        <v>89</v>
      </c>
      <c r="H2981" t="s">
        <v>31</v>
      </c>
      <c r="I2981" t="str">
        <f>VLOOKUP(H2981,[2]CODE_SHEET!$A$2:$G$152,3,FALSE)</f>
        <v>Agaricia</v>
      </c>
      <c r="J2981" t="str">
        <f>VLOOKUP(H2981,[2]CODE_SHEET!$A$2:$G$152,4,FALSE)</f>
        <v>agaricites</v>
      </c>
      <c r="K2981" s="17">
        <v>18</v>
      </c>
      <c r="L2981" s="17">
        <v>13</v>
      </c>
      <c r="M2981" s="17">
        <v>19</v>
      </c>
      <c r="N2981">
        <f t="shared" si="142"/>
        <v>925.19903648219406</v>
      </c>
      <c r="O2981" s="17">
        <v>10</v>
      </c>
      <c r="P2981" t="s">
        <v>29</v>
      </c>
      <c r="Q2981" t="s">
        <v>30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f t="shared" si="143"/>
        <v>0</v>
      </c>
      <c r="Y2981">
        <f t="shared" si="144"/>
        <v>925.19903648219406</v>
      </c>
    </row>
    <row r="2982" spans="1:25">
      <c r="A2982">
        <v>2021</v>
      </c>
      <c r="B2982" t="s">
        <v>25</v>
      </c>
      <c r="C2982">
        <v>28</v>
      </c>
      <c r="D2982" t="s">
        <v>54</v>
      </c>
      <c r="E2982">
        <v>35</v>
      </c>
      <c r="F2982">
        <v>1</v>
      </c>
      <c r="G2982" t="s">
        <v>89</v>
      </c>
      <c r="H2982" t="s">
        <v>31</v>
      </c>
      <c r="I2982" t="str">
        <f>VLOOKUP(H2982,[2]CODE_SHEET!$A$2:$G$152,3,FALSE)</f>
        <v>Agaricia</v>
      </c>
      <c r="J2982" t="str">
        <f>VLOOKUP(H2982,[2]CODE_SHEET!$A$2:$G$152,4,FALSE)</f>
        <v>agaricites</v>
      </c>
      <c r="K2982" s="17">
        <v>12</v>
      </c>
      <c r="L2982" s="17">
        <v>6</v>
      </c>
      <c r="M2982" s="17">
        <v>3</v>
      </c>
      <c r="N2982">
        <f t="shared" si="142"/>
        <v>84.823001646924411</v>
      </c>
      <c r="O2982" s="17">
        <v>10</v>
      </c>
      <c r="P2982" t="s">
        <v>29</v>
      </c>
      <c r="Q2982" t="s">
        <v>30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f t="shared" si="143"/>
        <v>0</v>
      </c>
      <c r="Y2982">
        <f t="shared" si="144"/>
        <v>84.823001646924411</v>
      </c>
    </row>
    <row r="2983" spans="1:25">
      <c r="A2983">
        <v>2021</v>
      </c>
      <c r="B2983" t="s">
        <v>25</v>
      </c>
      <c r="C2983">
        <v>28</v>
      </c>
      <c r="D2983" t="s">
        <v>54</v>
      </c>
      <c r="E2983">
        <v>35</v>
      </c>
      <c r="F2983">
        <v>1</v>
      </c>
      <c r="G2983" t="s">
        <v>89</v>
      </c>
      <c r="H2983" t="s">
        <v>31</v>
      </c>
      <c r="I2983" t="str">
        <f>VLOOKUP(H2983,[2]CODE_SHEET!$A$2:$G$152,3,FALSE)</f>
        <v>Agaricia</v>
      </c>
      <c r="J2983" t="str">
        <f>VLOOKUP(H2983,[2]CODE_SHEET!$A$2:$G$152,4,FALSE)</f>
        <v>agaricites</v>
      </c>
      <c r="K2983" s="17">
        <v>17</v>
      </c>
      <c r="L2983" s="17">
        <v>15</v>
      </c>
      <c r="M2983" s="17">
        <v>2</v>
      </c>
      <c r="N2983">
        <f t="shared" si="142"/>
        <v>100.53096491487338</v>
      </c>
      <c r="O2983" s="17">
        <v>10</v>
      </c>
      <c r="P2983" t="s">
        <v>29</v>
      </c>
      <c r="Q2983" t="s">
        <v>30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f t="shared" si="143"/>
        <v>0</v>
      </c>
      <c r="Y2983">
        <f t="shared" si="144"/>
        <v>100.53096491487338</v>
      </c>
    </row>
    <row r="2984" spans="1:25">
      <c r="A2984">
        <v>2021</v>
      </c>
      <c r="B2984" t="s">
        <v>25</v>
      </c>
      <c r="C2984">
        <v>28</v>
      </c>
      <c r="D2984" t="s">
        <v>54</v>
      </c>
      <c r="E2984">
        <v>35</v>
      </c>
      <c r="F2984">
        <v>1</v>
      </c>
      <c r="G2984" t="s">
        <v>89</v>
      </c>
      <c r="H2984" t="s">
        <v>40</v>
      </c>
      <c r="I2984" t="str">
        <f>VLOOKUP(H2984,[2]CODE_SHEET!$A$2:$G$152,3,FALSE)</f>
        <v>Siderastrea</v>
      </c>
      <c r="J2984" t="str">
        <f>VLOOKUP(H2984,[2]CODE_SHEET!$A$2:$G$152,4,FALSE)</f>
        <v>siderea</v>
      </c>
      <c r="K2984" s="17">
        <v>18</v>
      </c>
      <c r="L2984" s="17">
        <v>12</v>
      </c>
      <c r="M2984" s="17">
        <v>6</v>
      </c>
      <c r="N2984">
        <f t="shared" si="142"/>
        <v>282.74333882308139</v>
      </c>
      <c r="O2984" s="17">
        <v>10</v>
      </c>
      <c r="P2984" t="s">
        <v>29</v>
      </c>
      <c r="Q2984" t="s">
        <v>30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f t="shared" si="143"/>
        <v>0</v>
      </c>
      <c r="Y2984">
        <f t="shared" si="144"/>
        <v>282.74333882308139</v>
      </c>
    </row>
    <row r="2985" spans="1:25">
      <c r="A2985">
        <v>2021</v>
      </c>
      <c r="B2985" t="s">
        <v>25</v>
      </c>
      <c r="C2985">
        <v>28</v>
      </c>
      <c r="D2985" t="s">
        <v>54</v>
      </c>
      <c r="E2985">
        <v>35</v>
      </c>
      <c r="F2985">
        <v>1</v>
      </c>
      <c r="G2985" t="s">
        <v>89</v>
      </c>
      <c r="H2985" t="s">
        <v>31</v>
      </c>
      <c r="I2985" t="str">
        <f>VLOOKUP(H2985,[2]CODE_SHEET!$A$2:$G$152,3,FALSE)</f>
        <v>Agaricia</v>
      </c>
      <c r="J2985" t="str">
        <f>VLOOKUP(H2985,[2]CODE_SHEET!$A$2:$G$152,4,FALSE)</f>
        <v>agaricites</v>
      </c>
      <c r="K2985" s="17">
        <v>17</v>
      </c>
      <c r="L2985" s="17">
        <v>14</v>
      </c>
      <c r="M2985" s="17">
        <v>9</v>
      </c>
      <c r="N2985">
        <f t="shared" si="142"/>
        <v>438.25217517577619</v>
      </c>
      <c r="O2985" s="17">
        <v>10</v>
      </c>
      <c r="P2985" t="s">
        <v>29</v>
      </c>
      <c r="Q2985" t="s">
        <v>30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f t="shared" si="143"/>
        <v>0</v>
      </c>
      <c r="Y2985">
        <f t="shared" si="144"/>
        <v>438.25217517577619</v>
      </c>
    </row>
    <row r="2986" spans="1:25">
      <c r="A2986">
        <v>2021</v>
      </c>
      <c r="B2986" t="s">
        <v>25</v>
      </c>
      <c r="C2986">
        <v>28</v>
      </c>
      <c r="D2986" t="s">
        <v>54</v>
      </c>
      <c r="E2986">
        <v>35</v>
      </c>
      <c r="F2986">
        <v>1</v>
      </c>
      <c r="G2986" t="s">
        <v>89</v>
      </c>
      <c r="H2986" t="s">
        <v>31</v>
      </c>
      <c r="I2986" t="str">
        <f>VLOOKUP(H2986,[2]CODE_SHEET!$A$2:$G$152,3,FALSE)</f>
        <v>Agaricia</v>
      </c>
      <c r="J2986" t="str">
        <f>VLOOKUP(H2986,[2]CODE_SHEET!$A$2:$G$152,4,FALSE)</f>
        <v>agaricites</v>
      </c>
      <c r="K2986" s="17">
        <v>17</v>
      </c>
      <c r="L2986" s="17">
        <v>12</v>
      </c>
      <c r="M2986" s="17">
        <v>11</v>
      </c>
      <c r="N2986">
        <f t="shared" si="142"/>
        <v>501.08402824757206</v>
      </c>
      <c r="O2986" s="17">
        <v>10</v>
      </c>
      <c r="P2986" t="s">
        <v>29</v>
      </c>
      <c r="Q2986" t="s">
        <v>30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f t="shared" si="143"/>
        <v>0</v>
      </c>
      <c r="Y2986">
        <f t="shared" si="144"/>
        <v>501.08402824757206</v>
      </c>
    </row>
    <row r="2987" spans="1:25">
      <c r="A2987">
        <v>2021</v>
      </c>
      <c r="B2987" t="s">
        <v>25</v>
      </c>
      <c r="C2987">
        <v>28</v>
      </c>
      <c r="D2987" t="s">
        <v>54</v>
      </c>
      <c r="E2987">
        <v>35</v>
      </c>
      <c r="F2987">
        <v>1</v>
      </c>
      <c r="G2987" t="s">
        <v>89</v>
      </c>
      <c r="H2987" t="s">
        <v>43</v>
      </c>
      <c r="I2987" t="str">
        <f>VLOOKUP(H2987,[2]CODE_SHEET!$A$2:$G$152,3,FALSE)</f>
        <v>Eusmilia</v>
      </c>
      <c r="J2987" t="str">
        <f>VLOOKUP(H2987,[2]CODE_SHEET!$A$2:$G$152,4,FALSE)</f>
        <v>fastigiata</v>
      </c>
      <c r="K2987" s="17">
        <v>11</v>
      </c>
      <c r="L2987" s="17">
        <v>7</v>
      </c>
      <c r="M2987" s="17">
        <v>4</v>
      </c>
      <c r="N2987">
        <f t="shared" si="142"/>
        <v>113.09733552923254</v>
      </c>
      <c r="O2987" s="17">
        <v>10</v>
      </c>
      <c r="P2987" t="s">
        <v>29</v>
      </c>
      <c r="Q2987" t="s">
        <v>30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15</v>
      </c>
      <c r="X2987">
        <f t="shared" si="143"/>
        <v>16.964600329384879</v>
      </c>
      <c r="Y2987">
        <f t="shared" si="144"/>
        <v>96.132735199847659</v>
      </c>
    </row>
    <row r="2988" spans="1:25">
      <c r="A2988">
        <v>2021</v>
      </c>
      <c r="B2988" t="s">
        <v>25</v>
      </c>
      <c r="C2988">
        <v>28</v>
      </c>
      <c r="D2988" t="s">
        <v>54</v>
      </c>
      <c r="E2988">
        <v>35</v>
      </c>
      <c r="F2988">
        <v>1</v>
      </c>
      <c r="G2988" t="s">
        <v>89</v>
      </c>
      <c r="H2988" t="s">
        <v>31</v>
      </c>
      <c r="I2988" t="str">
        <f>VLOOKUP(H2988,[2]CODE_SHEET!$A$2:$G$152,3,FALSE)</f>
        <v>Agaricia</v>
      </c>
      <c r="J2988" t="str">
        <f>VLOOKUP(H2988,[2]CODE_SHEET!$A$2:$G$152,4,FALSE)</f>
        <v>agaricites</v>
      </c>
      <c r="K2988" s="17">
        <v>14</v>
      </c>
      <c r="L2988" s="17">
        <v>15</v>
      </c>
      <c r="M2988" s="17">
        <v>7</v>
      </c>
      <c r="N2988">
        <f t="shared" si="142"/>
        <v>318.871654339364</v>
      </c>
      <c r="O2988" s="17">
        <v>10</v>
      </c>
      <c r="P2988" t="s">
        <v>29</v>
      </c>
      <c r="Q2988" t="s">
        <v>30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f t="shared" si="143"/>
        <v>0</v>
      </c>
      <c r="Y2988">
        <f t="shared" si="144"/>
        <v>318.871654339364</v>
      </c>
    </row>
    <row r="2989" spans="1:25">
      <c r="A2989">
        <v>2021</v>
      </c>
      <c r="B2989" t="s">
        <v>25</v>
      </c>
      <c r="C2989">
        <v>28</v>
      </c>
      <c r="D2989" t="s">
        <v>54</v>
      </c>
      <c r="E2989">
        <v>35</v>
      </c>
      <c r="F2989">
        <v>1</v>
      </c>
      <c r="G2989" t="s">
        <v>89</v>
      </c>
      <c r="H2989" t="s">
        <v>40</v>
      </c>
      <c r="I2989" t="str">
        <f>VLOOKUP(H2989,[2]CODE_SHEET!$A$2:$G$152,3,FALSE)</f>
        <v>Siderastrea</v>
      </c>
      <c r="J2989" t="str">
        <f>VLOOKUP(H2989,[2]CODE_SHEET!$A$2:$G$152,4,FALSE)</f>
        <v>siderea</v>
      </c>
      <c r="K2989" s="17">
        <v>12</v>
      </c>
      <c r="L2989" s="17">
        <v>6</v>
      </c>
      <c r="M2989" s="17">
        <v>4</v>
      </c>
      <c r="N2989">
        <f t="shared" si="142"/>
        <v>113.09733552923255</v>
      </c>
      <c r="O2989" s="17">
        <v>10</v>
      </c>
      <c r="P2989" t="s">
        <v>29</v>
      </c>
      <c r="Q2989" t="s">
        <v>30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f t="shared" si="143"/>
        <v>0</v>
      </c>
      <c r="Y2989">
        <f t="shared" si="144"/>
        <v>113.09733552923255</v>
      </c>
    </row>
    <row r="2990" spans="1:25">
      <c r="A2990">
        <v>2021</v>
      </c>
      <c r="B2990" t="s">
        <v>25</v>
      </c>
      <c r="C2990">
        <v>28</v>
      </c>
      <c r="D2990" t="s">
        <v>54</v>
      </c>
      <c r="E2990">
        <v>35</v>
      </c>
      <c r="F2990">
        <v>1</v>
      </c>
      <c r="G2990" t="s">
        <v>89</v>
      </c>
      <c r="H2990" t="s">
        <v>31</v>
      </c>
      <c r="I2990" t="str">
        <f>VLOOKUP(H2990,[2]CODE_SHEET!$A$2:$G$152,3,FALSE)</f>
        <v>Agaricia</v>
      </c>
      <c r="J2990" t="str">
        <f>VLOOKUP(H2990,[2]CODE_SHEET!$A$2:$G$152,4,FALSE)</f>
        <v>agaricites</v>
      </c>
      <c r="K2990" s="17">
        <v>7</v>
      </c>
      <c r="L2990" s="17">
        <v>4</v>
      </c>
      <c r="M2990" s="17">
        <v>1</v>
      </c>
      <c r="N2990">
        <f t="shared" si="142"/>
        <v>17.27875959474386</v>
      </c>
      <c r="O2990" s="17">
        <v>10</v>
      </c>
      <c r="P2990" t="s">
        <v>29</v>
      </c>
      <c r="Q2990" t="s">
        <v>30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f t="shared" si="143"/>
        <v>0</v>
      </c>
      <c r="Y2990">
        <f t="shared" si="144"/>
        <v>17.27875959474386</v>
      </c>
    </row>
    <row r="2991" spans="1:25">
      <c r="A2991">
        <v>2021</v>
      </c>
      <c r="B2991" t="s">
        <v>25</v>
      </c>
      <c r="C2991">
        <v>28</v>
      </c>
      <c r="D2991" t="s">
        <v>54</v>
      </c>
      <c r="E2991">
        <v>35</v>
      </c>
      <c r="F2991">
        <v>1</v>
      </c>
      <c r="G2991" t="s">
        <v>89</v>
      </c>
      <c r="H2991" t="s">
        <v>31</v>
      </c>
      <c r="I2991" t="str">
        <f>VLOOKUP(H2991,[2]CODE_SHEET!$A$2:$G$152,3,FALSE)</f>
        <v>Agaricia</v>
      </c>
      <c r="J2991" t="str">
        <f>VLOOKUP(H2991,[2]CODE_SHEET!$A$2:$G$152,4,FALSE)</f>
        <v>agaricites</v>
      </c>
      <c r="K2991" s="17">
        <v>14</v>
      </c>
      <c r="L2991" s="17">
        <v>11</v>
      </c>
      <c r="M2991" s="17">
        <v>6</v>
      </c>
      <c r="N2991">
        <f t="shared" si="142"/>
        <v>235.61944901923448</v>
      </c>
      <c r="O2991" s="17">
        <v>10</v>
      </c>
      <c r="P2991" t="s">
        <v>29</v>
      </c>
      <c r="Q2991" t="s">
        <v>30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f t="shared" si="143"/>
        <v>0</v>
      </c>
      <c r="Y2991">
        <f t="shared" si="144"/>
        <v>235.61944901923448</v>
      </c>
    </row>
    <row r="2992" spans="1:25">
      <c r="A2992">
        <v>2021</v>
      </c>
      <c r="B2992" t="s">
        <v>25</v>
      </c>
      <c r="C2992">
        <v>28</v>
      </c>
      <c r="D2992" t="s">
        <v>54</v>
      </c>
      <c r="E2992">
        <v>35</v>
      </c>
      <c r="F2992">
        <v>1</v>
      </c>
      <c r="G2992" t="s">
        <v>89</v>
      </c>
      <c r="H2992" t="s">
        <v>40</v>
      </c>
      <c r="I2992" t="str">
        <f>VLOOKUP(H2992,[2]CODE_SHEET!$A$2:$G$152,3,FALSE)</f>
        <v>Siderastrea</v>
      </c>
      <c r="J2992" t="str">
        <f>VLOOKUP(H2992,[2]CODE_SHEET!$A$2:$G$152,4,FALSE)</f>
        <v>siderea</v>
      </c>
      <c r="K2992" s="17">
        <v>16</v>
      </c>
      <c r="L2992" s="17">
        <v>10</v>
      </c>
      <c r="M2992" s="17">
        <v>9</v>
      </c>
      <c r="N2992">
        <f t="shared" si="142"/>
        <v>367.5663404700058</v>
      </c>
      <c r="O2992" s="17">
        <v>10</v>
      </c>
      <c r="P2992" t="s">
        <v>29</v>
      </c>
      <c r="Q2992" t="s">
        <v>30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40</v>
      </c>
      <c r="X2992">
        <f t="shared" si="143"/>
        <v>147.02653618800232</v>
      </c>
      <c r="Y2992">
        <f t="shared" si="144"/>
        <v>220.53980428200347</v>
      </c>
    </row>
    <row r="2993" spans="1:25">
      <c r="A2993">
        <v>2021</v>
      </c>
      <c r="B2993" t="s">
        <v>25</v>
      </c>
      <c r="C2993">
        <v>28</v>
      </c>
      <c r="D2993" t="s">
        <v>54</v>
      </c>
      <c r="E2993">
        <v>35</v>
      </c>
      <c r="F2993">
        <v>1</v>
      </c>
      <c r="G2993" t="s">
        <v>89</v>
      </c>
      <c r="H2993" t="s">
        <v>31</v>
      </c>
      <c r="I2993" t="str">
        <f>VLOOKUP(H2993,[2]CODE_SHEET!$A$2:$G$152,3,FALSE)</f>
        <v>Agaricia</v>
      </c>
      <c r="J2993" t="str">
        <f>VLOOKUP(H2993,[2]CODE_SHEET!$A$2:$G$152,4,FALSE)</f>
        <v>agaricites</v>
      </c>
      <c r="K2993" s="17">
        <v>14</v>
      </c>
      <c r="L2993" s="17">
        <v>8</v>
      </c>
      <c r="M2993" s="17">
        <v>5</v>
      </c>
      <c r="N2993">
        <f t="shared" si="142"/>
        <v>172.7875959474386</v>
      </c>
      <c r="O2993" s="17">
        <v>10</v>
      </c>
      <c r="P2993" t="s">
        <v>29</v>
      </c>
      <c r="Q2993" t="s">
        <v>30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f t="shared" si="143"/>
        <v>0</v>
      </c>
      <c r="Y2993">
        <f t="shared" si="144"/>
        <v>172.7875959474386</v>
      </c>
    </row>
    <row r="2994" spans="1:25">
      <c r="A2994">
        <v>2021</v>
      </c>
      <c r="B2994" t="s">
        <v>25</v>
      </c>
      <c r="C2994">
        <v>28</v>
      </c>
      <c r="D2994" t="s">
        <v>54</v>
      </c>
      <c r="E2994">
        <v>35</v>
      </c>
      <c r="F2994">
        <v>1</v>
      </c>
      <c r="G2994" t="s">
        <v>89</v>
      </c>
      <c r="H2994" t="s">
        <v>34</v>
      </c>
      <c r="I2994" t="str">
        <f>VLOOKUP(H2994,[2]CODE_SHEET!$A$2:$G$152,3,FALSE)</f>
        <v>Porites</v>
      </c>
      <c r="J2994" t="str">
        <f>VLOOKUP(H2994,[2]CODE_SHEET!$A$2:$G$152,4,FALSE)</f>
        <v>astreoides</v>
      </c>
      <c r="K2994" s="17">
        <v>7</v>
      </c>
      <c r="L2994" s="17">
        <v>6</v>
      </c>
      <c r="M2994" s="17">
        <v>6</v>
      </c>
      <c r="N2994">
        <f t="shared" si="142"/>
        <v>122.52211349000194</v>
      </c>
      <c r="O2994" s="17">
        <v>10</v>
      </c>
      <c r="P2994" t="s">
        <v>29</v>
      </c>
      <c r="Q2994" t="s">
        <v>30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f t="shared" si="143"/>
        <v>0</v>
      </c>
      <c r="Y2994">
        <f t="shared" si="144"/>
        <v>122.52211349000194</v>
      </c>
    </row>
    <row r="2995" spans="1:25">
      <c r="A2995">
        <v>2021</v>
      </c>
      <c r="B2995" t="s">
        <v>25</v>
      </c>
      <c r="C2995">
        <v>28</v>
      </c>
      <c r="D2995" t="s">
        <v>54</v>
      </c>
      <c r="E2995">
        <v>35</v>
      </c>
      <c r="F2995">
        <v>1</v>
      </c>
      <c r="G2995" t="s">
        <v>89</v>
      </c>
      <c r="H2995" t="s">
        <v>31</v>
      </c>
      <c r="I2995" t="str">
        <f>VLOOKUP(H2995,[2]CODE_SHEET!$A$2:$G$152,3,FALSE)</f>
        <v>Agaricia</v>
      </c>
      <c r="J2995" t="str">
        <f>VLOOKUP(H2995,[2]CODE_SHEET!$A$2:$G$152,4,FALSE)</f>
        <v>agaricites</v>
      </c>
      <c r="K2995" s="17">
        <v>7</v>
      </c>
      <c r="L2995" s="17">
        <v>5</v>
      </c>
      <c r="M2995" s="17">
        <v>1</v>
      </c>
      <c r="N2995">
        <f t="shared" si="142"/>
        <v>18.849555921538759</v>
      </c>
      <c r="O2995" s="17">
        <v>10</v>
      </c>
      <c r="P2995" t="s">
        <v>29</v>
      </c>
      <c r="Q2995" t="s">
        <v>30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f t="shared" si="143"/>
        <v>0</v>
      </c>
      <c r="Y2995">
        <f t="shared" si="144"/>
        <v>18.849555921538759</v>
      </c>
    </row>
    <row r="2996" spans="1:25">
      <c r="A2996">
        <v>2021</v>
      </c>
      <c r="B2996" t="s">
        <v>25</v>
      </c>
      <c r="C2996">
        <v>28</v>
      </c>
      <c r="D2996" t="s">
        <v>54</v>
      </c>
      <c r="E2996">
        <v>35</v>
      </c>
      <c r="F2996">
        <v>1</v>
      </c>
      <c r="G2996" t="s">
        <v>89</v>
      </c>
      <c r="H2996" t="s">
        <v>31</v>
      </c>
      <c r="I2996" t="str">
        <f>VLOOKUP(H2996,[2]CODE_SHEET!$A$2:$G$152,3,FALSE)</f>
        <v>Agaricia</v>
      </c>
      <c r="J2996" t="str">
        <f>VLOOKUP(H2996,[2]CODE_SHEET!$A$2:$G$152,4,FALSE)</f>
        <v>agaricites</v>
      </c>
      <c r="K2996" s="17">
        <v>13</v>
      </c>
      <c r="L2996" s="17">
        <v>4</v>
      </c>
      <c r="M2996" s="17">
        <v>2</v>
      </c>
      <c r="N2996">
        <f t="shared" si="142"/>
        <v>53.407075111026487</v>
      </c>
      <c r="O2996" s="17">
        <v>10</v>
      </c>
      <c r="P2996" t="s">
        <v>29</v>
      </c>
      <c r="Q2996" t="s">
        <v>30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f t="shared" si="143"/>
        <v>0</v>
      </c>
      <c r="Y2996">
        <f t="shared" si="144"/>
        <v>53.407075111026487</v>
      </c>
    </row>
    <row r="2997" spans="1:25">
      <c r="A2997">
        <v>2021</v>
      </c>
      <c r="B2997" t="s">
        <v>25</v>
      </c>
      <c r="C2997">
        <v>28</v>
      </c>
      <c r="D2997" t="s">
        <v>54</v>
      </c>
      <c r="E2997">
        <v>35</v>
      </c>
      <c r="F2997">
        <v>1</v>
      </c>
      <c r="G2997" t="s">
        <v>89</v>
      </c>
      <c r="H2997" t="s">
        <v>34</v>
      </c>
      <c r="I2997" t="str">
        <f>VLOOKUP(H2997,[2]CODE_SHEET!$A$2:$G$152,3,FALSE)</f>
        <v>Porites</v>
      </c>
      <c r="J2997" t="str">
        <f>VLOOKUP(H2997,[2]CODE_SHEET!$A$2:$G$152,4,FALSE)</f>
        <v>astreoides</v>
      </c>
      <c r="K2997" s="17">
        <v>6</v>
      </c>
      <c r="L2997" s="17">
        <v>5</v>
      </c>
      <c r="M2997" s="17">
        <v>3</v>
      </c>
      <c r="N2997">
        <f t="shared" si="142"/>
        <v>51.836278784231581</v>
      </c>
      <c r="O2997" s="17">
        <v>10</v>
      </c>
      <c r="P2997" t="s">
        <v>29</v>
      </c>
      <c r="Q2997" t="s">
        <v>30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f t="shared" si="143"/>
        <v>0</v>
      </c>
      <c r="Y2997">
        <f t="shared" si="144"/>
        <v>51.836278784231581</v>
      </c>
    </row>
    <row r="2998" spans="1:25">
      <c r="A2998">
        <v>2021</v>
      </c>
      <c r="B2998" t="s">
        <v>25</v>
      </c>
      <c r="C2998">
        <v>28</v>
      </c>
      <c r="D2998" t="s">
        <v>54</v>
      </c>
      <c r="E2998">
        <v>35</v>
      </c>
      <c r="F2998">
        <v>1</v>
      </c>
      <c r="G2998" t="s">
        <v>89</v>
      </c>
      <c r="H2998" t="s">
        <v>31</v>
      </c>
      <c r="I2998" t="str">
        <f>VLOOKUP(H2998,[2]CODE_SHEET!$A$2:$G$152,3,FALSE)</f>
        <v>Agaricia</v>
      </c>
      <c r="J2998" t="str">
        <f>VLOOKUP(H2998,[2]CODE_SHEET!$A$2:$G$152,4,FALSE)</f>
        <v>agaricites</v>
      </c>
      <c r="K2998" s="17">
        <v>13</v>
      </c>
      <c r="L2998" s="17">
        <v>11</v>
      </c>
      <c r="M2998" s="17">
        <v>9</v>
      </c>
      <c r="N2998">
        <f t="shared" si="142"/>
        <v>339.29200658769764</v>
      </c>
      <c r="O2998" s="17">
        <v>10</v>
      </c>
      <c r="P2998" t="s">
        <v>29</v>
      </c>
      <c r="Q2998" t="s">
        <v>30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f t="shared" si="143"/>
        <v>0</v>
      </c>
      <c r="Y2998">
        <f t="shared" si="144"/>
        <v>339.29200658769764</v>
      </c>
    </row>
    <row r="2999" spans="1:25">
      <c r="A2999">
        <v>2021</v>
      </c>
      <c r="B2999" t="s">
        <v>25</v>
      </c>
      <c r="C2999">
        <v>28</v>
      </c>
      <c r="D2999" t="s">
        <v>54</v>
      </c>
      <c r="E2999">
        <v>35</v>
      </c>
      <c r="F2999">
        <v>1</v>
      </c>
      <c r="G2999" t="s">
        <v>89</v>
      </c>
      <c r="H2999" t="s">
        <v>31</v>
      </c>
      <c r="I2999" t="str">
        <f>VLOOKUP(H2999,[2]CODE_SHEET!$A$2:$G$152,3,FALSE)</f>
        <v>Agaricia</v>
      </c>
      <c r="J2999" t="str">
        <f>VLOOKUP(H2999,[2]CODE_SHEET!$A$2:$G$152,4,FALSE)</f>
        <v>agaricites</v>
      </c>
      <c r="K2999" s="17">
        <v>12</v>
      </c>
      <c r="L2999" s="17">
        <v>9</v>
      </c>
      <c r="M2999" s="17">
        <v>8</v>
      </c>
      <c r="N2999">
        <f t="shared" si="142"/>
        <v>263.89378290154264</v>
      </c>
      <c r="O2999" s="17">
        <v>10</v>
      </c>
      <c r="P2999" t="s">
        <v>29</v>
      </c>
      <c r="Q2999" t="s">
        <v>30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f t="shared" si="143"/>
        <v>0</v>
      </c>
      <c r="Y2999">
        <f t="shared" si="144"/>
        <v>263.89378290154264</v>
      </c>
    </row>
    <row r="3000" spans="1:25">
      <c r="A3000">
        <v>2021</v>
      </c>
      <c r="B3000" t="s">
        <v>25</v>
      </c>
      <c r="C3000">
        <v>28</v>
      </c>
      <c r="D3000" t="s">
        <v>54</v>
      </c>
      <c r="E3000">
        <v>35</v>
      </c>
      <c r="F3000">
        <v>1</v>
      </c>
      <c r="G3000" t="s">
        <v>89</v>
      </c>
      <c r="H3000" t="s">
        <v>31</v>
      </c>
      <c r="I3000" t="str">
        <f>VLOOKUP(H3000,[2]CODE_SHEET!$A$2:$G$152,3,FALSE)</f>
        <v>Agaricia</v>
      </c>
      <c r="J3000" t="str">
        <f>VLOOKUP(H3000,[2]CODE_SHEET!$A$2:$G$152,4,FALSE)</f>
        <v>agaricites</v>
      </c>
      <c r="K3000" s="17">
        <v>16</v>
      </c>
      <c r="L3000" s="17">
        <v>12</v>
      </c>
      <c r="M3000" s="17">
        <v>7</v>
      </c>
      <c r="N3000">
        <f t="shared" si="142"/>
        <v>307.8760800517997</v>
      </c>
      <c r="O3000" s="17">
        <v>10</v>
      </c>
      <c r="P3000" t="s">
        <v>29</v>
      </c>
      <c r="Q3000" t="s">
        <v>30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f t="shared" si="143"/>
        <v>0</v>
      </c>
      <c r="Y3000">
        <f t="shared" si="144"/>
        <v>307.8760800517997</v>
      </c>
    </row>
    <row r="3001" spans="1:25">
      <c r="A3001">
        <v>2021</v>
      </c>
      <c r="B3001" t="s">
        <v>25</v>
      </c>
      <c r="C3001">
        <v>28</v>
      </c>
      <c r="D3001" t="s">
        <v>54</v>
      </c>
      <c r="E3001">
        <v>35</v>
      </c>
      <c r="F3001">
        <v>1</v>
      </c>
      <c r="G3001" t="s">
        <v>89</v>
      </c>
      <c r="H3001" t="s">
        <v>34</v>
      </c>
      <c r="I3001" t="str">
        <f>VLOOKUP(H3001,[2]CODE_SHEET!$A$2:$G$152,3,FALSE)</f>
        <v>Porites</v>
      </c>
      <c r="J3001" t="str">
        <f>VLOOKUP(H3001,[2]CODE_SHEET!$A$2:$G$152,4,FALSE)</f>
        <v>astreoides</v>
      </c>
      <c r="K3001" s="17">
        <v>6</v>
      </c>
      <c r="L3001" s="17">
        <v>5</v>
      </c>
      <c r="M3001" s="17">
        <v>4</v>
      </c>
      <c r="N3001">
        <f t="shared" si="142"/>
        <v>69.115038378975441</v>
      </c>
      <c r="O3001" s="17">
        <v>10</v>
      </c>
      <c r="P3001" t="s">
        <v>29</v>
      </c>
      <c r="Q3001" t="s">
        <v>30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f t="shared" si="143"/>
        <v>0</v>
      </c>
      <c r="Y3001">
        <f t="shared" si="144"/>
        <v>69.115038378975441</v>
      </c>
    </row>
    <row r="3002" spans="1:25">
      <c r="A3002">
        <v>2021</v>
      </c>
      <c r="B3002" t="s">
        <v>25</v>
      </c>
      <c r="C3002">
        <v>28</v>
      </c>
      <c r="D3002" t="s">
        <v>54</v>
      </c>
      <c r="E3002">
        <v>35</v>
      </c>
      <c r="F3002">
        <v>1</v>
      </c>
      <c r="G3002" t="s">
        <v>89</v>
      </c>
      <c r="H3002" t="s">
        <v>34</v>
      </c>
      <c r="I3002" t="str">
        <f>VLOOKUP(H3002,[2]CODE_SHEET!$A$2:$G$152,3,FALSE)</f>
        <v>Porites</v>
      </c>
      <c r="J3002" t="str">
        <f>VLOOKUP(H3002,[2]CODE_SHEET!$A$2:$G$152,4,FALSE)</f>
        <v>astreoides</v>
      </c>
      <c r="K3002" s="17">
        <v>6</v>
      </c>
      <c r="L3002" s="17">
        <v>6</v>
      </c>
      <c r="M3002" s="17">
        <v>4</v>
      </c>
      <c r="N3002">
        <f t="shared" si="142"/>
        <v>75.398223686155035</v>
      </c>
      <c r="O3002" s="17">
        <v>10</v>
      </c>
      <c r="P3002" t="s">
        <v>29</v>
      </c>
      <c r="Q3002" t="s">
        <v>30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f t="shared" si="143"/>
        <v>0</v>
      </c>
      <c r="Y3002">
        <f t="shared" si="144"/>
        <v>75.398223686155035</v>
      </c>
    </row>
    <row r="3003" spans="1:25">
      <c r="A3003">
        <v>2021</v>
      </c>
      <c r="B3003" t="s">
        <v>25</v>
      </c>
      <c r="C3003">
        <v>28</v>
      </c>
      <c r="D3003" t="s">
        <v>54</v>
      </c>
      <c r="E3003">
        <v>35</v>
      </c>
      <c r="F3003">
        <v>1</v>
      </c>
      <c r="G3003" t="s">
        <v>89</v>
      </c>
      <c r="H3003" t="s">
        <v>31</v>
      </c>
      <c r="I3003" t="str">
        <f>VLOOKUP(H3003,[2]CODE_SHEET!$A$2:$G$152,3,FALSE)</f>
        <v>Agaricia</v>
      </c>
      <c r="J3003" t="str">
        <f>VLOOKUP(H3003,[2]CODE_SHEET!$A$2:$G$152,4,FALSE)</f>
        <v>agaricites</v>
      </c>
      <c r="K3003" s="17">
        <v>7</v>
      </c>
      <c r="L3003" s="17">
        <v>4</v>
      </c>
      <c r="M3003" s="17">
        <v>2</v>
      </c>
      <c r="N3003">
        <f t="shared" si="142"/>
        <v>34.557519189487721</v>
      </c>
      <c r="O3003" s="17">
        <v>10</v>
      </c>
      <c r="P3003" t="s">
        <v>29</v>
      </c>
      <c r="Q3003" t="s">
        <v>30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f t="shared" si="143"/>
        <v>0</v>
      </c>
      <c r="Y3003">
        <f t="shared" si="144"/>
        <v>34.557519189487721</v>
      </c>
    </row>
    <row r="3004" spans="1:25">
      <c r="A3004">
        <v>2021</v>
      </c>
      <c r="B3004" t="s">
        <v>25</v>
      </c>
      <c r="C3004">
        <v>28</v>
      </c>
      <c r="D3004" t="s">
        <v>54</v>
      </c>
      <c r="E3004">
        <v>35</v>
      </c>
      <c r="F3004">
        <v>1</v>
      </c>
      <c r="G3004" t="s">
        <v>89</v>
      </c>
      <c r="H3004" t="s">
        <v>33</v>
      </c>
      <c r="I3004" t="str">
        <f>VLOOKUP(H3004,[2]CODE_SHEET!$A$2:$G$152,3,FALSE)</f>
        <v>Orbicella</v>
      </c>
      <c r="J3004" t="str">
        <f>VLOOKUP(H3004,[2]CODE_SHEET!$A$2:$G$152,4,FALSE)</f>
        <v>annularis</v>
      </c>
      <c r="K3004" s="17">
        <v>14</v>
      </c>
      <c r="L3004" s="17">
        <v>9</v>
      </c>
      <c r="M3004" s="17">
        <v>11</v>
      </c>
      <c r="N3004">
        <f t="shared" si="142"/>
        <v>397.41147067910885</v>
      </c>
      <c r="O3004" s="17">
        <v>10</v>
      </c>
      <c r="P3004" t="s">
        <v>29</v>
      </c>
      <c r="Q3004" t="s">
        <v>30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f t="shared" si="143"/>
        <v>0</v>
      </c>
      <c r="Y3004">
        <f t="shared" si="144"/>
        <v>397.41147067910885</v>
      </c>
    </row>
    <row r="3005" spans="1:25">
      <c r="A3005">
        <v>2021</v>
      </c>
      <c r="B3005" t="s">
        <v>25</v>
      </c>
      <c r="C3005">
        <v>28</v>
      </c>
      <c r="D3005" t="s">
        <v>54</v>
      </c>
      <c r="E3005">
        <v>35</v>
      </c>
      <c r="F3005">
        <v>1</v>
      </c>
      <c r="G3005" t="s">
        <v>89</v>
      </c>
      <c r="H3005" t="s">
        <v>51</v>
      </c>
      <c r="I3005" t="str">
        <f>VLOOKUP(H3005,[2]CODE_SHEET!$A$2:$G$152,3,FALSE)</f>
        <v>Dichocoenia</v>
      </c>
      <c r="J3005" t="str">
        <f>VLOOKUP(H3005,[2]CODE_SHEET!$A$2:$G$152,4,FALSE)</f>
        <v>stokesii</v>
      </c>
      <c r="K3005" s="17">
        <v>13</v>
      </c>
      <c r="L3005" s="17"/>
      <c r="M3005" s="17">
        <v>3</v>
      </c>
      <c r="N3005">
        <f t="shared" si="142"/>
        <v>61.261056745000971</v>
      </c>
      <c r="O3005" s="17">
        <v>10</v>
      </c>
      <c r="P3005" t="s">
        <v>29</v>
      </c>
      <c r="Q3005" t="s">
        <v>30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f t="shared" si="143"/>
        <v>0</v>
      </c>
      <c r="Y3005">
        <f t="shared" si="144"/>
        <v>61.261056745000971</v>
      </c>
    </row>
    <row r="3006" spans="1:25">
      <c r="A3006">
        <v>2021</v>
      </c>
      <c r="B3006" t="s">
        <v>25</v>
      </c>
      <c r="C3006">
        <v>28</v>
      </c>
      <c r="D3006" t="s">
        <v>54</v>
      </c>
      <c r="E3006">
        <v>35</v>
      </c>
      <c r="F3006">
        <v>1</v>
      </c>
      <c r="G3006" t="s">
        <v>89</v>
      </c>
      <c r="H3006" t="s">
        <v>31</v>
      </c>
      <c r="I3006" t="str">
        <f>VLOOKUP(H3006,[2]CODE_SHEET!$A$2:$G$152,3,FALSE)</f>
        <v>Agaricia</v>
      </c>
      <c r="J3006" t="str">
        <f>VLOOKUP(H3006,[2]CODE_SHEET!$A$2:$G$152,4,FALSE)</f>
        <v>agaricites</v>
      </c>
      <c r="K3006" s="17">
        <v>8</v>
      </c>
      <c r="L3006" s="17">
        <v>7</v>
      </c>
      <c r="M3006" s="17">
        <v>3</v>
      </c>
      <c r="N3006">
        <f t="shared" si="142"/>
        <v>70.685834705770347</v>
      </c>
      <c r="O3006" s="17">
        <v>10</v>
      </c>
      <c r="P3006" t="s">
        <v>29</v>
      </c>
      <c r="Q3006" t="s">
        <v>30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f t="shared" si="143"/>
        <v>0</v>
      </c>
      <c r="Y3006">
        <f t="shared" si="144"/>
        <v>70.685834705770347</v>
      </c>
    </row>
    <row r="3007" spans="1:25">
      <c r="A3007">
        <v>2021</v>
      </c>
      <c r="B3007" t="s">
        <v>25</v>
      </c>
      <c r="C3007">
        <v>28</v>
      </c>
      <c r="D3007" t="s">
        <v>54</v>
      </c>
      <c r="E3007">
        <v>35</v>
      </c>
      <c r="F3007">
        <v>1</v>
      </c>
      <c r="G3007" t="s">
        <v>89</v>
      </c>
      <c r="H3007" t="s">
        <v>67</v>
      </c>
      <c r="I3007" t="str">
        <f>VLOOKUP(H3007,[2]CODE_SHEET!$A$2:$G$152,3,FALSE)</f>
        <v>Madracis</v>
      </c>
      <c r="J3007" t="str">
        <f>VLOOKUP(H3007,[2]CODE_SHEET!$A$2:$G$152,4,FALSE)</f>
        <v>auretenra</v>
      </c>
      <c r="K3007" s="17">
        <v>9</v>
      </c>
      <c r="L3007" s="17">
        <v>2</v>
      </c>
      <c r="M3007" s="17">
        <v>13</v>
      </c>
      <c r="N3007">
        <f t="shared" si="142"/>
        <v>224.62387473167021</v>
      </c>
      <c r="O3007" s="17">
        <v>10</v>
      </c>
      <c r="P3007" t="s">
        <v>29</v>
      </c>
      <c r="Q3007" t="s">
        <v>30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f t="shared" si="143"/>
        <v>0</v>
      </c>
      <c r="Y3007">
        <f t="shared" si="144"/>
        <v>224.62387473167021</v>
      </c>
    </row>
    <row r="3008" spans="1:25">
      <c r="A3008">
        <v>2021</v>
      </c>
      <c r="B3008" t="s">
        <v>25</v>
      </c>
      <c r="C3008">
        <v>28</v>
      </c>
      <c r="D3008" t="s">
        <v>54</v>
      </c>
      <c r="E3008">
        <v>35</v>
      </c>
      <c r="F3008">
        <v>1</v>
      </c>
      <c r="G3008" t="s">
        <v>89</v>
      </c>
      <c r="H3008" t="s">
        <v>31</v>
      </c>
      <c r="I3008" t="str">
        <f>VLOOKUP(H3008,[2]CODE_SHEET!$A$2:$G$152,3,FALSE)</f>
        <v>Agaricia</v>
      </c>
      <c r="J3008" t="str">
        <f>VLOOKUP(H3008,[2]CODE_SHEET!$A$2:$G$152,4,FALSE)</f>
        <v>agaricites</v>
      </c>
      <c r="K3008" s="17">
        <v>17</v>
      </c>
      <c r="L3008" s="17">
        <v>13</v>
      </c>
      <c r="M3008" s="17">
        <v>2</v>
      </c>
      <c r="N3008">
        <f t="shared" si="142"/>
        <v>94.247779607693801</v>
      </c>
      <c r="O3008" s="17">
        <v>10</v>
      </c>
      <c r="P3008" t="s">
        <v>29</v>
      </c>
      <c r="Q3008" t="s">
        <v>30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10</v>
      </c>
      <c r="X3008">
        <f t="shared" si="143"/>
        <v>9.4247779607693811</v>
      </c>
      <c r="Y3008">
        <f t="shared" si="144"/>
        <v>84.823001646924425</v>
      </c>
    </row>
    <row r="3009" spans="1:25">
      <c r="A3009">
        <v>2021</v>
      </c>
      <c r="B3009" t="s">
        <v>25</v>
      </c>
      <c r="C3009">
        <v>28</v>
      </c>
      <c r="D3009" t="s">
        <v>54</v>
      </c>
      <c r="E3009">
        <v>35</v>
      </c>
      <c r="F3009">
        <v>1</v>
      </c>
      <c r="G3009" t="s">
        <v>89</v>
      </c>
      <c r="H3009" t="s">
        <v>40</v>
      </c>
      <c r="I3009" t="str">
        <f>VLOOKUP(H3009,[2]CODE_SHEET!$A$2:$G$152,3,FALSE)</f>
        <v>Siderastrea</v>
      </c>
      <c r="J3009" t="str">
        <f>VLOOKUP(H3009,[2]CODE_SHEET!$A$2:$G$152,4,FALSE)</f>
        <v>siderea</v>
      </c>
      <c r="K3009" s="17">
        <v>15</v>
      </c>
      <c r="L3009" s="17">
        <v>13</v>
      </c>
      <c r="M3009" s="17">
        <v>5</v>
      </c>
      <c r="N3009">
        <f t="shared" si="142"/>
        <v>219.91148575128551</v>
      </c>
      <c r="O3009" s="17">
        <v>10</v>
      </c>
      <c r="P3009" t="s">
        <v>29</v>
      </c>
      <c r="Q3009" t="s">
        <v>30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f t="shared" si="143"/>
        <v>0</v>
      </c>
      <c r="Y3009">
        <f t="shared" si="144"/>
        <v>219.91148575128551</v>
      </c>
    </row>
    <row r="3010" spans="1:25">
      <c r="A3010">
        <v>2021</v>
      </c>
      <c r="B3010" t="s">
        <v>25</v>
      </c>
      <c r="C3010">
        <v>28</v>
      </c>
      <c r="D3010" t="s">
        <v>54</v>
      </c>
      <c r="E3010">
        <v>35</v>
      </c>
      <c r="F3010">
        <v>1</v>
      </c>
      <c r="G3010" t="s">
        <v>89</v>
      </c>
      <c r="H3010" t="s">
        <v>53</v>
      </c>
      <c r="I3010" t="str">
        <f>VLOOKUP(H3010,[2]CODE_SHEET!$A$2:$G$152,3,FALSE)</f>
        <v>Siderastrea</v>
      </c>
      <c r="J3010" t="str">
        <f>VLOOKUP(H3010,[2]CODE_SHEET!$A$2:$G$152,4,FALSE)</f>
        <v>radians</v>
      </c>
      <c r="K3010" s="17">
        <v>5</v>
      </c>
      <c r="L3010" s="17">
        <v>5</v>
      </c>
      <c r="M3010" s="17">
        <v>1</v>
      </c>
      <c r="N3010">
        <f t="shared" si="142"/>
        <v>15.707963267948966</v>
      </c>
      <c r="O3010" s="17">
        <v>10</v>
      </c>
      <c r="P3010" t="s">
        <v>29</v>
      </c>
      <c r="Q3010" t="s">
        <v>30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f t="shared" si="143"/>
        <v>0</v>
      </c>
      <c r="Y3010">
        <f t="shared" si="144"/>
        <v>15.707963267948966</v>
      </c>
    </row>
    <row r="3011" spans="1:25">
      <c r="A3011">
        <v>2021</v>
      </c>
      <c r="B3011" t="s">
        <v>25</v>
      </c>
      <c r="C3011">
        <v>28</v>
      </c>
      <c r="D3011" t="s">
        <v>54</v>
      </c>
      <c r="E3011">
        <v>35</v>
      </c>
      <c r="F3011">
        <v>1</v>
      </c>
      <c r="G3011" t="s">
        <v>89</v>
      </c>
      <c r="H3011" t="s">
        <v>34</v>
      </c>
      <c r="I3011" t="str">
        <f>VLOOKUP(H3011,[2]CODE_SHEET!$A$2:$G$152,3,FALSE)</f>
        <v>Porites</v>
      </c>
      <c r="J3011" t="str">
        <f>VLOOKUP(H3011,[2]CODE_SHEET!$A$2:$G$152,4,FALSE)</f>
        <v>astreoides</v>
      </c>
      <c r="K3011" s="17">
        <v>5</v>
      </c>
      <c r="L3011" s="17">
        <v>5</v>
      </c>
      <c r="M3011" s="17">
        <v>3</v>
      </c>
      <c r="N3011">
        <f t="shared" si="142"/>
        <v>47.123889803846893</v>
      </c>
      <c r="O3011" s="17">
        <v>10</v>
      </c>
      <c r="P3011" t="s">
        <v>29</v>
      </c>
      <c r="Q3011" t="s">
        <v>30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f t="shared" si="143"/>
        <v>0</v>
      </c>
      <c r="Y3011">
        <f t="shared" si="144"/>
        <v>47.123889803846893</v>
      </c>
    </row>
    <row r="3012" spans="1:25">
      <c r="A3012">
        <v>2021</v>
      </c>
      <c r="B3012" t="s">
        <v>25</v>
      </c>
      <c r="C3012">
        <v>28</v>
      </c>
      <c r="D3012" t="s">
        <v>54</v>
      </c>
      <c r="E3012">
        <v>35</v>
      </c>
      <c r="F3012">
        <v>1</v>
      </c>
      <c r="G3012" t="s">
        <v>89</v>
      </c>
      <c r="H3012" t="s">
        <v>31</v>
      </c>
      <c r="I3012" t="str">
        <f>VLOOKUP(H3012,[2]CODE_SHEET!$A$2:$G$152,3,FALSE)</f>
        <v>Agaricia</v>
      </c>
      <c r="J3012" t="str">
        <f>VLOOKUP(H3012,[2]CODE_SHEET!$A$2:$G$152,4,FALSE)</f>
        <v>agaricites</v>
      </c>
      <c r="K3012" s="17">
        <v>7</v>
      </c>
      <c r="L3012" s="17">
        <v>5</v>
      </c>
      <c r="M3012" s="17">
        <v>1</v>
      </c>
      <c r="N3012">
        <f t="shared" si="142"/>
        <v>18.849555921538759</v>
      </c>
      <c r="O3012" s="17">
        <v>10</v>
      </c>
      <c r="P3012" t="s">
        <v>29</v>
      </c>
      <c r="Q3012" t="s">
        <v>30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f t="shared" si="143"/>
        <v>0</v>
      </c>
      <c r="Y3012">
        <f t="shared" si="144"/>
        <v>18.849555921538759</v>
      </c>
    </row>
    <row r="3013" spans="1:25">
      <c r="A3013">
        <v>2021</v>
      </c>
      <c r="B3013" t="s">
        <v>25</v>
      </c>
      <c r="C3013">
        <v>28</v>
      </c>
      <c r="D3013" t="s">
        <v>54</v>
      </c>
      <c r="E3013">
        <v>35</v>
      </c>
      <c r="F3013">
        <v>1</v>
      </c>
      <c r="G3013" t="s">
        <v>89</v>
      </c>
      <c r="H3013" t="s">
        <v>31</v>
      </c>
      <c r="I3013" t="str">
        <f>VLOOKUP(H3013,[2]CODE_SHEET!$A$2:$G$152,3,FALSE)</f>
        <v>Agaricia</v>
      </c>
      <c r="J3013" t="str">
        <f>VLOOKUP(H3013,[2]CODE_SHEET!$A$2:$G$152,4,FALSE)</f>
        <v>agaricites</v>
      </c>
      <c r="K3013" s="17">
        <v>18</v>
      </c>
      <c r="L3013" s="17">
        <v>7</v>
      </c>
      <c r="M3013" s="17">
        <v>1</v>
      </c>
      <c r="N3013">
        <f t="shared" si="142"/>
        <v>39.269908169872416</v>
      </c>
      <c r="O3013" s="17">
        <v>10</v>
      </c>
      <c r="P3013" t="s">
        <v>29</v>
      </c>
      <c r="Q3013" t="s">
        <v>30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f t="shared" si="143"/>
        <v>0</v>
      </c>
      <c r="Y3013">
        <f t="shared" si="144"/>
        <v>39.269908169872416</v>
      </c>
    </row>
    <row r="3014" spans="1:25">
      <c r="A3014">
        <v>2021</v>
      </c>
      <c r="B3014" t="s">
        <v>25</v>
      </c>
      <c r="C3014">
        <v>28</v>
      </c>
      <c r="D3014" t="s">
        <v>54</v>
      </c>
      <c r="E3014">
        <v>35</v>
      </c>
      <c r="F3014">
        <v>1</v>
      </c>
      <c r="G3014" t="s">
        <v>89</v>
      </c>
      <c r="H3014" t="s">
        <v>31</v>
      </c>
      <c r="I3014" t="str">
        <f>VLOOKUP(H3014,[2]CODE_SHEET!$A$2:$G$152,3,FALSE)</f>
        <v>Agaricia</v>
      </c>
      <c r="J3014" t="str">
        <f>VLOOKUP(H3014,[2]CODE_SHEET!$A$2:$G$152,4,FALSE)</f>
        <v>agaricites</v>
      </c>
      <c r="K3014" s="17">
        <v>17</v>
      </c>
      <c r="L3014" s="17">
        <v>15</v>
      </c>
      <c r="M3014" s="17">
        <v>2</v>
      </c>
      <c r="N3014">
        <f t="shared" si="142"/>
        <v>100.53096491487338</v>
      </c>
      <c r="O3014" s="17">
        <v>10</v>
      </c>
      <c r="P3014" t="s">
        <v>29</v>
      </c>
      <c r="Q3014" t="s">
        <v>30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f t="shared" si="143"/>
        <v>0</v>
      </c>
      <c r="Y3014">
        <f t="shared" si="144"/>
        <v>100.53096491487338</v>
      </c>
    </row>
    <row r="3015" spans="1:25">
      <c r="A3015">
        <v>2021</v>
      </c>
      <c r="B3015" t="s">
        <v>25</v>
      </c>
      <c r="C3015">
        <v>28</v>
      </c>
      <c r="D3015" t="s">
        <v>54</v>
      </c>
      <c r="E3015">
        <v>35</v>
      </c>
      <c r="F3015">
        <v>1</v>
      </c>
      <c r="G3015" t="s">
        <v>89</v>
      </c>
      <c r="H3015" t="s">
        <v>45</v>
      </c>
      <c r="I3015" t="str">
        <f>VLOOKUP(H3015,[2]CODE_SHEET!$A$2:$G$152,3,FALSE)</f>
        <v>Porites</v>
      </c>
      <c r="J3015" t="str">
        <f>VLOOKUP(H3015,[2]CODE_SHEET!$A$2:$G$152,4,FALSE)</f>
        <v>furcata</v>
      </c>
      <c r="K3015" s="17">
        <v>25</v>
      </c>
      <c r="L3015" s="17">
        <v>15</v>
      </c>
      <c r="M3015" s="17">
        <v>5</v>
      </c>
      <c r="N3015">
        <f t="shared" si="142"/>
        <v>314.15926535897933</v>
      </c>
      <c r="O3015" s="17">
        <v>10</v>
      </c>
      <c r="P3015" t="s">
        <v>29</v>
      </c>
      <c r="Q3015" t="s">
        <v>30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30</v>
      </c>
      <c r="X3015">
        <f t="shared" si="143"/>
        <v>94.247779607693801</v>
      </c>
      <c r="Y3015">
        <f t="shared" si="144"/>
        <v>219.91148575128551</v>
      </c>
    </row>
    <row r="3016" spans="1:25">
      <c r="A3016">
        <v>2021</v>
      </c>
      <c r="B3016" t="s">
        <v>25</v>
      </c>
      <c r="C3016">
        <v>28</v>
      </c>
      <c r="D3016" t="s">
        <v>54</v>
      </c>
      <c r="E3016">
        <v>35</v>
      </c>
      <c r="F3016">
        <v>1</v>
      </c>
      <c r="G3016" t="s">
        <v>89</v>
      </c>
      <c r="H3016" t="s">
        <v>40</v>
      </c>
      <c r="I3016" t="str">
        <f>VLOOKUP(H3016,[2]CODE_SHEET!$A$2:$G$152,3,FALSE)</f>
        <v>Siderastrea</v>
      </c>
      <c r="J3016" t="str">
        <f>VLOOKUP(H3016,[2]CODE_SHEET!$A$2:$G$152,4,FALSE)</f>
        <v>siderea</v>
      </c>
      <c r="K3016" s="17">
        <v>17</v>
      </c>
      <c r="L3016" s="17">
        <v>10</v>
      </c>
      <c r="M3016" s="17">
        <v>5</v>
      </c>
      <c r="N3016">
        <f t="shared" ref="N3016:N3079" si="145">PI()*(K3016/2)*M3016+PI()*(L3016/2)*M3016</f>
        <v>212.05750411731105</v>
      </c>
      <c r="O3016" s="17">
        <v>10</v>
      </c>
      <c r="P3016" t="s">
        <v>29</v>
      </c>
      <c r="Q3016" t="s">
        <v>30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f t="shared" ref="X3016:X3079" si="146">SUM(U3016:W3016)/100*N3016</f>
        <v>0</v>
      </c>
      <c r="Y3016">
        <f t="shared" ref="Y3016:Y3079" si="147">N3016-X3016</f>
        <v>212.05750411731105</v>
      </c>
    </row>
    <row r="3017" spans="1:25">
      <c r="A3017">
        <v>2021</v>
      </c>
      <c r="B3017" t="s">
        <v>25</v>
      </c>
      <c r="C3017">
        <v>28</v>
      </c>
      <c r="D3017" t="s">
        <v>54</v>
      </c>
      <c r="E3017">
        <v>35</v>
      </c>
      <c r="F3017">
        <v>1</v>
      </c>
      <c r="G3017" t="s">
        <v>89</v>
      </c>
      <c r="H3017" t="s">
        <v>40</v>
      </c>
      <c r="I3017" t="str">
        <f>VLOOKUP(H3017,[2]CODE_SHEET!$A$2:$G$152,3,FALSE)</f>
        <v>Siderastrea</v>
      </c>
      <c r="J3017" t="str">
        <f>VLOOKUP(H3017,[2]CODE_SHEET!$A$2:$G$152,4,FALSE)</f>
        <v>siderea</v>
      </c>
      <c r="K3017" s="17">
        <v>8</v>
      </c>
      <c r="L3017" s="17">
        <v>5</v>
      </c>
      <c r="M3017" s="17">
        <v>1</v>
      </c>
      <c r="N3017">
        <f t="shared" si="145"/>
        <v>20.420352248333657</v>
      </c>
      <c r="O3017" s="17">
        <v>10</v>
      </c>
      <c r="P3017" t="s">
        <v>29</v>
      </c>
      <c r="Q3017" t="s">
        <v>30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f t="shared" si="146"/>
        <v>0</v>
      </c>
      <c r="Y3017">
        <f t="shared" si="147"/>
        <v>20.420352248333657</v>
      </c>
    </row>
    <row r="3018" spans="1:25">
      <c r="A3018">
        <v>2021</v>
      </c>
      <c r="B3018" t="s">
        <v>25</v>
      </c>
      <c r="C3018">
        <v>28</v>
      </c>
      <c r="D3018" t="s">
        <v>54</v>
      </c>
      <c r="E3018">
        <v>35</v>
      </c>
      <c r="F3018">
        <v>1</v>
      </c>
      <c r="G3018" t="s">
        <v>89</v>
      </c>
      <c r="H3018" t="s">
        <v>35</v>
      </c>
      <c r="I3018" t="str">
        <f>VLOOKUP(H3018,[2]CODE_SHEET!$A$2:$G$152,3,FALSE)</f>
        <v>Montastraea</v>
      </c>
      <c r="J3018" t="str">
        <f>VLOOKUP(H3018,[2]CODE_SHEET!$A$2:$G$152,4,FALSE)</f>
        <v>cavernosa</v>
      </c>
      <c r="K3018" s="17">
        <v>14</v>
      </c>
      <c r="L3018" s="17">
        <v>10</v>
      </c>
      <c r="M3018" s="17">
        <v>12</v>
      </c>
      <c r="N3018">
        <f t="shared" si="145"/>
        <v>452.38934211693021</v>
      </c>
      <c r="O3018" s="17">
        <v>10</v>
      </c>
      <c r="P3018" t="s">
        <v>29</v>
      </c>
      <c r="Q3018" t="s">
        <v>30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f t="shared" si="146"/>
        <v>0</v>
      </c>
      <c r="Y3018">
        <f t="shared" si="147"/>
        <v>452.38934211693021</v>
      </c>
    </row>
    <row r="3019" spans="1:25">
      <c r="A3019">
        <v>2021</v>
      </c>
      <c r="B3019" t="s">
        <v>25</v>
      </c>
      <c r="C3019">
        <v>28</v>
      </c>
      <c r="D3019" t="s">
        <v>54</v>
      </c>
      <c r="E3019">
        <v>35</v>
      </c>
      <c r="F3019">
        <v>1</v>
      </c>
      <c r="G3019" t="s">
        <v>89</v>
      </c>
      <c r="H3019" t="s">
        <v>35</v>
      </c>
      <c r="I3019" t="str">
        <f>VLOOKUP(H3019,[2]CODE_SHEET!$A$2:$G$152,3,FALSE)</f>
        <v>Montastraea</v>
      </c>
      <c r="J3019" t="str">
        <f>VLOOKUP(H3019,[2]CODE_SHEET!$A$2:$G$152,4,FALSE)</f>
        <v>cavernosa</v>
      </c>
      <c r="K3019" s="17">
        <v>35</v>
      </c>
      <c r="L3019" s="17">
        <v>16</v>
      </c>
      <c r="M3019" s="17">
        <v>12</v>
      </c>
      <c r="N3019">
        <f t="shared" si="145"/>
        <v>961.32735199847673</v>
      </c>
      <c r="O3019" s="17">
        <v>10</v>
      </c>
      <c r="P3019" t="s">
        <v>29</v>
      </c>
      <c r="Q3019" t="s">
        <v>30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f t="shared" si="146"/>
        <v>0</v>
      </c>
      <c r="Y3019">
        <f t="shared" si="147"/>
        <v>961.32735199847673</v>
      </c>
    </row>
    <row r="3020" spans="1:25">
      <c r="A3020">
        <v>2021</v>
      </c>
      <c r="B3020" t="s">
        <v>25</v>
      </c>
      <c r="C3020">
        <v>28</v>
      </c>
      <c r="D3020" t="s">
        <v>54</v>
      </c>
      <c r="E3020">
        <v>35</v>
      </c>
      <c r="F3020">
        <v>1</v>
      </c>
      <c r="G3020" t="s">
        <v>89</v>
      </c>
      <c r="H3020" t="s">
        <v>33</v>
      </c>
      <c r="I3020" t="str">
        <f>VLOOKUP(H3020,[2]CODE_SHEET!$A$2:$G$152,3,FALSE)</f>
        <v>Orbicella</v>
      </c>
      <c r="J3020" t="str">
        <f>VLOOKUP(H3020,[2]CODE_SHEET!$A$2:$G$152,4,FALSE)</f>
        <v>annularis</v>
      </c>
      <c r="K3020" s="17">
        <v>35</v>
      </c>
      <c r="L3020" s="17">
        <v>21</v>
      </c>
      <c r="M3020" s="17">
        <v>19</v>
      </c>
      <c r="N3020">
        <f t="shared" si="145"/>
        <v>1671.32729170977</v>
      </c>
      <c r="O3020" s="17">
        <v>10</v>
      </c>
      <c r="P3020" t="s">
        <v>29</v>
      </c>
      <c r="Q3020" t="s">
        <v>30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f t="shared" si="146"/>
        <v>0</v>
      </c>
      <c r="Y3020">
        <f t="shared" si="147"/>
        <v>1671.32729170977</v>
      </c>
    </row>
    <row r="3021" spans="1:25">
      <c r="A3021">
        <v>2021</v>
      </c>
      <c r="B3021" t="s">
        <v>25</v>
      </c>
      <c r="C3021">
        <v>28</v>
      </c>
      <c r="D3021" t="s">
        <v>54</v>
      </c>
      <c r="E3021">
        <v>35</v>
      </c>
      <c r="F3021">
        <v>1</v>
      </c>
      <c r="G3021" t="s">
        <v>89</v>
      </c>
      <c r="H3021" t="s">
        <v>31</v>
      </c>
      <c r="I3021" t="str">
        <f>VLOOKUP(H3021,[2]CODE_SHEET!$A$2:$G$152,3,FALSE)</f>
        <v>Agaricia</v>
      </c>
      <c r="J3021" t="str">
        <f>VLOOKUP(H3021,[2]CODE_SHEET!$A$2:$G$152,4,FALSE)</f>
        <v>agaricites</v>
      </c>
      <c r="K3021" s="17">
        <v>11</v>
      </c>
      <c r="L3021" s="17">
        <v>8</v>
      </c>
      <c r="M3021" s="17">
        <v>3</v>
      </c>
      <c r="N3021">
        <f t="shared" si="145"/>
        <v>89.535390627309098</v>
      </c>
      <c r="O3021" s="17">
        <v>10</v>
      </c>
      <c r="P3021" t="s">
        <v>29</v>
      </c>
      <c r="Q3021" t="s">
        <v>30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f t="shared" si="146"/>
        <v>0</v>
      </c>
      <c r="Y3021">
        <f t="shared" si="147"/>
        <v>89.535390627309098</v>
      </c>
    </row>
    <row r="3022" spans="1:25">
      <c r="A3022">
        <v>2021</v>
      </c>
      <c r="B3022" t="s">
        <v>25</v>
      </c>
      <c r="C3022">
        <v>28</v>
      </c>
      <c r="D3022" t="s">
        <v>54</v>
      </c>
      <c r="E3022">
        <v>35</v>
      </c>
      <c r="F3022">
        <v>1</v>
      </c>
      <c r="G3022" t="s">
        <v>89</v>
      </c>
      <c r="H3022" t="s">
        <v>31</v>
      </c>
      <c r="I3022" t="str">
        <f>VLOOKUP(H3022,[2]CODE_SHEET!$A$2:$G$152,3,FALSE)</f>
        <v>Agaricia</v>
      </c>
      <c r="J3022" t="str">
        <f>VLOOKUP(H3022,[2]CODE_SHEET!$A$2:$G$152,4,FALSE)</f>
        <v>agaricites</v>
      </c>
      <c r="K3022" s="17">
        <v>12</v>
      </c>
      <c r="L3022" s="17">
        <v>5</v>
      </c>
      <c r="M3022" s="17">
        <v>3</v>
      </c>
      <c r="N3022">
        <f t="shared" si="145"/>
        <v>80.110612666539723</v>
      </c>
      <c r="O3022" s="17">
        <v>10</v>
      </c>
      <c r="P3022" t="s">
        <v>29</v>
      </c>
      <c r="Q3022" t="s">
        <v>30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f t="shared" si="146"/>
        <v>0</v>
      </c>
      <c r="Y3022">
        <f t="shared" si="147"/>
        <v>80.110612666539723</v>
      </c>
    </row>
    <row r="3023" spans="1:25">
      <c r="A3023">
        <v>2021</v>
      </c>
      <c r="B3023" t="s">
        <v>25</v>
      </c>
      <c r="C3023">
        <v>28</v>
      </c>
      <c r="D3023" t="s">
        <v>54</v>
      </c>
      <c r="E3023">
        <v>35</v>
      </c>
      <c r="F3023">
        <v>1</v>
      </c>
      <c r="G3023" t="s">
        <v>89</v>
      </c>
      <c r="H3023" t="s">
        <v>40</v>
      </c>
      <c r="I3023" t="str">
        <f>VLOOKUP(H3023,[2]CODE_SHEET!$A$2:$G$152,3,FALSE)</f>
        <v>Siderastrea</v>
      </c>
      <c r="J3023" t="str">
        <f>VLOOKUP(H3023,[2]CODE_SHEET!$A$2:$G$152,4,FALSE)</f>
        <v>siderea</v>
      </c>
      <c r="K3023" s="17">
        <v>27</v>
      </c>
      <c r="L3023" s="17">
        <v>12</v>
      </c>
      <c r="M3023" s="17">
        <v>9</v>
      </c>
      <c r="N3023">
        <f t="shared" si="145"/>
        <v>551.3495107050087</v>
      </c>
      <c r="O3023" s="17">
        <v>10</v>
      </c>
      <c r="P3023" t="s">
        <v>29</v>
      </c>
      <c r="Q3023" t="s">
        <v>30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f t="shared" si="146"/>
        <v>0</v>
      </c>
      <c r="Y3023">
        <f t="shared" si="147"/>
        <v>551.3495107050087</v>
      </c>
    </row>
    <row r="3024" spans="1:25">
      <c r="A3024">
        <v>2021</v>
      </c>
      <c r="B3024" t="s">
        <v>25</v>
      </c>
      <c r="C3024">
        <v>28</v>
      </c>
      <c r="D3024" t="s">
        <v>54</v>
      </c>
      <c r="E3024">
        <v>35</v>
      </c>
      <c r="F3024">
        <v>1</v>
      </c>
      <c r="G3024" t="s">
        <v>89</v>
      </c>
      <c r="H3024" t="s">
        <v>69</v>
      </c>
      <c r="I3024" t="str">
        <f>VLOOKUP(H3024,[2]CODE_SHEET!$A$2:$G$152,3,FALSE)</f>
        <v>Porites</v>
      </c>
      <c r="J3024" t="str">
        <f>VLOOKUP(H3024,[2]CODE_SHEET!$A$2:$G$152,4,FALSE)</f>
        <v>divaricata</v>
      </c>
      <c r="K3024" s="17">
        <v>10</v>
      </c>
      <c r="L3024" s="17">
        <v>10</v>
      </c>
      <c r="M3024" s="17">
        <v>2</v>
      </c>
      <c r="N3024">
        <f t="shared" si="145"/>
        <v>62.831853071795862</v>
      </c>
      <c r="O3024" s="17">
        <v>10</v>
      </c>
      <c r="P3024" t="s">
        <v>29</v>
      </c>
      <c r="Q3024" t="s">
        <v>30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30</v>
      </c>
      <c r="X3024">
        <f t="shared" si="146"/>
        <v>18.849555921538759</v>
      </c>
      <c r="Y3024">
        <f t="shared" si="147"/>
        <v>43.982297150257104</v>
      </c>
    </row>
    <row r="3025" spans="1:25">
      <c r="A3025">
        <v>2021</v>
      </c>
      <c r="B3025" t="s">
        <v>25</v>
      </c>
      <c r="C3025">
        <v>28</v>
      </c>
      <c r="D3025" t="s">
        <v>54</v>
      </c>
      <c r="E3025">
        <v>35</v>
      </c>
      <c r="F3025">
        <v>1</v>
      </c>
      <c r="G3025" t="s">
        <v>89</v>
      </c>
      <c r="H3025" t="s">
        <v>34</v>
      </c>
      <c r="I3025" t="str">
        <f>VLOOKUP(H3025,[2]CODE_SHEET!$A$2:$G$152,3,FALSE)</f>
        <v>Porites</v>
      </c>
      <c r="J3025" t="str">
        <f>VLOOKUP(H3025,[2]CODE_SHEET!$A$2:$G$152,4,FALSE)</f>
        <v>astreoides</v>
      </c>
      <c r="K3025" s="17">
        <v>7</v>
      </c>
      <c r="L3025" s="17">
        <v>6</v>
      </c>
      <c r="M3025" s="17">
        <v>2</v>
      </c>
      <c r="N3025">
        <f t="shared" si="145"/>
        <v>40.840704496667314</v>
      </c>
      <c r="O3025" s="17">
        <v>10</v>
      </c>
      <c r="P3025" t="s">
        <v>29</v>
      </c>
      <c r="Q3025" t="s">
        <v>30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f t="shared" si="146"/>
        <v>0</v>
      </c>
      <c r="Y3025">
        <f t="shared" si="147"/>
        <v>40.840704496667314</v>
      </c>
    </row>
    <row r="3026" spans="1:25">
      <c r="A3026">
        <v>2021</v>
      </c>
      <c r="B3026" t="s">
        <v>25</v>
      </c>
      <c r="C3026">
        <v>28</v>
      </c>
      <c r="D3026" t="s">
        <v>54</v>
      </c>
      <c r="E3026">
        <v>35</v>
      </c>
      <c r="F3026">
        <v>1</v>
      </c>
      <c r="G3026" t="s">
        <v>89</v>
      </c>
      <c r="H3026" t="s">
        <v>58</v>
      </c>
      <c r="I3026" t="str">
        <f>VLOOKUP(H3026,[2]CODE_SHEET!$A$2:$G$152,3,FALSE)</f>
        <v>Mycetophellia</v>
      </c>
      <c r="J3026" t="str">
        <f>VLOOKUP(H3026,[2]CODE_SHEET!$A$2:$G$152,4,FALSE)</f>
        <v>larmarckiana</v>
      </c>
      <c r="K3026" s="17">
        <v>19</v>
      </c>
      <c r="L3026" s="17">
        <v>8</v>
      </c>
      <c r="M3026" s="17">
        <v>2</v>
      </c>
      <c r="N3026">
        <f t="shared" si="145"/>
        <v>84.823001646924411</v>
      </c>
      <c r="O3026" s="17">
        <v>10</v>
      </c>
      <c r="P3026" t="s">
        <v>29</v>
      </c>
      <c r="Q3026" t="s">
        <v>30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f t="shared" si="146"/>
        <v>0</v>
      </c>
      <c r="Y3026">
        <f t="shared" si="147"/>
        <v>84.823001646924411</v>
      </c>
    </row>
    <row r="3027" spans="1:25">
      <c r="A3027">
        <v>2021</v>
      </c>
      <c r="B3027" t="s">
        <v>25</v>
      </c>
      <c r="C3027">
        <v>28</v>
      </c>
      <c r="D3027" t="s">
        <v>54</v>
      </c>
      <c r="E3027">
        <v>35</v>
      </c>
      <c r="F3027">
        <v>1</v>
      </c>
      <c r="G3027" t="s">
        <v>89</v>
      </c>
      <c r="H3027" t="s">
        <v>34</v>
      </c>
      <c r="I3027" t="str">
        <f>VLOOKUP(H3027,[2]CODE_SHEET!$A$2:$G$152,3,FALSE)</f>
        <v>Porites</v>
      </c>
      <c r="J3027" t="str">
        <f>VLOOKUP(H3027,[2]CODE_SHEET!$A$2:$G$152,4,FALSE)</f>
        <v>astreoides</v>
      </c>
      <c r="K3027" s="17">
        <v>8</v>
      </c>
      <c r="L3027" s="17">
        <v>5</v>
      </c>
      <c r="M3027" s="17">
        <v>3</v>
      </c>
      <c r="N3027">
        <f t="shared" si="145"/>
        <v>61.261056745000964</v>
      </c>
      <c r="O3027" s="17">
        <v>10</v>
      </c>
      <c r="P3027" t="s">
        <v>29</v>
      </c>
      <c r="Q3027" t="s">
        <v>30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f t="shared" si="146"/>
        <v>0</v>
      </c>
      <c r="Y3027">
        <f t="shared" si="147"/>
        <v>61.261056745000964</v>
      </c>
    </row>
    <row r="3028" spans="1:25">
      <c r="A3028">
        <v>2021</v>
      </c>
      <c r="B3028" t="s">
        <v>25</v>
      </c>
      <c r="C3028">
        <v>28</v>
      </c>
      <c r="D3028" t="s">
        <v>54</v>
      </c>
      <c r="E3028">
        <v>35</v>
      </c>
      <c r="F3028">
        <v>1</v>
      </c>
      <c r="G3028" t="s">
        <v>89</v>
      </c>
      <c r="H3028" t="s">
        <v>40</v>
      </c>
      <c r="I3028" t="str">
        <f>VLOOKUP(H3028,[2]CODE_SHEET!$A$2:$G$152,3,FALSE)</f>
        <v>Siderastrea</v>
      </c>
      <c r="J3028" t="str">
        <f>VLOOKUP(H3028,[2]CODE_SHEET!$A$2:$G$152,4,FALSE)</f>
        <v>siderea</v>
      </c>
      <c r="K3028" s="17">
        <v>8</v>
      </c>
      <c r="L3028" s="17">
        <v>5</v>
      </c>
      <c r="M3028" s="17">
        <v>13</v>
      </c>
      <c r="N3028">
        <f t="shared" si="145"/>
        <v>265.46457922833753</v>
      </c>
      <c r="O3028" s="17">
        <v>10</v>
      </c>
      <c r="P3028" t="s">
        <v>29</v>
      </c>
      <c r="Q3028" t="s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f t="shared" si="146"/>
        <v>0</v>
      </c>
      <c r="Y3028">
        <f t="shared" si="147"/>
        <v>265.46457922833753</v>
      </c>
    </row>
    <row r="3029" spans="1:25">
      <c r="A3029">
        <v>2021</v>
      </c>
      <c r="B3029" t="s">
        <v>25</v>
      </c>
      <c r="C3029">
        <v>28</v>
      </c>
      <c r="D3029" t="s">
        <v>54</v>
      </c>
      <c r="E3029">
        <v>35</v>
      </c>
      <c r="F3029">
        <v>1</v>
      </c>
      <c r="G3029" t="s">
        <v>89</v>
      </c>
      <c r="H3029" t="s">
        <v>31</v>
      </c>
      <c r="I3029" t="str">
        <f>VLOOKUP(H3029,[2]CODE_SHEET!$A$2:$G$152,3,FALSE)</f>
        <v>Agaricia</v>
      </c>
      <c r="J3029" t="str">
        <f>VLOOKUP(H3029,[2]CODE_SHEET!$A$2:$G$152,4,FALSE)</f>
        <v>agaricites</v>
      </c>
      <c r="K3029" s="17">
        <v>5</v>
      </c>
      <c r="L3029" s="17">
        <v>4</v>
      </c>
      <c r="M3029" s="17">
        <v>5</v>
      </c>
      <c r="N3029">
        <f t="shared" si="145"/>
        <v>70.685834705770347</v>
      </c>
      <c r="O3029" s="17">
        <v>10</v>
      </c>
      <c r="P3029" t="s">
        <v>29</v>
      </c>
      <c r="Q3029" t="s">
        <v>30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f t="shared" si="146"/>
        <v>0</v>
      </c>
      <c r="Y3029">
        <f t="shared" si="147"/>
        <v>70.685834705770347</v>
      </c>
    </row>
    <row r="3030" spans="1:25">
      <c r="A3030">
        <v>2021</v>
      </c>
      <c r="B3030" t="s">
        <v>25</v>
      </c>
      <c r="C3030">
        <v>28</v>
      </c>
      <c r="D3030" t="s">
        <v>54</v>
      </c>
      <c r="E3030">
        <v>35</v>
      </c>
      <c r="F3030">
        <v>1</v>
      </c>
      <c r="G3030" t="s">
        <v>89</v>
      </c>
      <c r="H3030" t="s">
        <v>31</v>
      </c>
      <c r="I3030" t="str">
        <f>VLOOKUP(H3030,[2]CODE_SHEET!$A$2:$G$152,3,FALSE)</f>
        <v>Agaricia</v>
      </c>
      <c r="J3030" t="str">
        <f>VLOOKUP(H3030,[2]CODE_SHEET!$A$2:$G$152,4,FALSE)</f>
        <v>agaricites</v>
      </c>
      <c r="K3030" s="17"/>
      <c r="L3030" s="17">
        <v>6</v>
      </c>
      <c r="M3030" s="17">
        <v>5</v>
      </c>
      <c r="N3030">
        <f t="shared" si="145"/>
        <v>47.123889803846893</v>
      </c>
      <c r="O3030" s="17">
        <v>10</v>
      </c>
      <c r="P3030" t="s">
        <v>29</v>
      </c>
      <c r="Q3030" t="s">
        <v>30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f t="shared" si="146"/>
        <v>0</v>
      </c>
      <c r="Y3030">
        <f t="shared" si="147"/>
        <v>47.123889803846893</v>
      </c>
    </row>
    <row r="3031" spans="1:25">
      <c r="A3031">
        <v>2021</v>
      </c>
      <c r="B3031" t="s">
        <v>25</v>
      </c>
      <c r="C3031">
        <v>28</v>
      </c>
      <c r="D3031" t="s">
        <v>54</v>
      </c>
      <c r="E3031">
        <v>35</v>
      </c>
      <c r="F3031">
        <v>1</v>
      </c>
      <c r="G3031" t="s">
        <v>89</v>
      </c>
      <c r="H3031" t="s">
        <v>33</v>
      </c>
      <c r="I3031" t="str">
        <f>VLOOKUP(H3031,[2]CODE_SHEET!$A$2:$G$152,3,FALSE)</f>
        <v>Orbicella</v>
      </c>
      <c r="J3031" t="str">
        <f>VLOOKUP(H3031,[2]CODE_SHEET!$A$2:$G$152,4,FALSE)</f>
        <v>annularis</v>
      </c>
      <c r="K3031" s="17">
        <v>35</v>
      </c>
      <c r="L3031" s="17">
        <v>30</v>
      </c>
      <c r="M3031" s="17">
        <v>27</v>
      </c>
      <c r="N3031">
        <f t="shared" si="145"/>
        <v>2756.7475535250433</v>
      </c>
      <c r="O3031" s="17">
        <v>10</v>
      </c>
      <c r="P3031" t="s">
        <v>29</v>
      </c>
      <c r="Q3031" t="s">
        <v>30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f t="shared" si="146"/>
        <v>0</v>
      </c>
      <c r="Y3031">
        <f t="shared" si="147"/>
        <v>2756.7475535250433</v>
      </c>
    </row>
    <row r="3032" spans="1:25">
      <c r="A3032">
        <v>2021</v>
      </c>
      <c r="B3032" t="s">
        <v>25</v>
      </c>
      <c r="C3032">
        <v>28</v>
      </c>
      <c r="D3032" t="s">
        <v>54</v>
      </c>
      <c r="E3032">
        <v>35</v>
      </c>
      <c r="F3032">
        <v>1</v>
      </c>
      <c r="G3032" t="s">
        <v>89</v>
      </c>
      <c r="H3032" t="s">
        <v>31</v>
      </c>
      <c r="I3032" t="str">
        <f>VLOOKUP(H3032,[2]CODE_SHEET!$A$2:$G$152,3,FALSE)</f>
        <v>Agaricia</v>
      </c>
      <c r="J3032" t="str">
        <f>VLOOKUP(H3032,[2]CODE_SHEET!$A$2:$G$152,4,FALSE)</f>
        <v>agaricites</v>
      </c>
      <c r="K3032" s="17">
        <v>15</v>
      </c>
      <c r="L3032" s="17">
        <v>10</v>
      </c>
      <c r="M3032" s="17">
        <v>12</v>
      </c>
      <c r="N3032">
        <f t="shared" si="145"/>
        <v>471.2388980384689</v>
      </c>
      <c r="O3032" s="17">
        <v>10</v>
      </c>
      <c r="P3032" t="s">
        <v>29</v>
      </c>
      <c r="Q3032" t="s">
        <v>30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f t="shared" si="146"/>
        <v>0</v>
      </c>
      <c r="Y3032">
        <f t="shared" si="147"/>
        <v>471.2388980384689</v>
      </c>
    </row>
    <row r="3033" spans="1:25">
      <c r="A3033">
        <v>2021</v>
      </c>
      <c r="B3033" t="s">
        <v>25</v>
      </c>
      <c r="C3033">
        <v>28</v>
      </c>
      <c r="D3033" t="s">
        <v>54</v>
      </c>
      <c r="E3033">
        <v>35</v>
      </c>
      <c r="F3033">
        <v>1</v>
      </c>
      <c r="G3033" t="s">
        <v>89</v>
      </c>
      <c r="H3033" t="s">
        <v>34</v>
      </c>
      <c r="I3033" t="str">
        <f>VLOOKUP(H3033,[2]CODE_SHEET!$A$2:$G$152,3,FALSE)</f>
        <v>Porites</v>
      </c>
      <c r="J3033" t="str">
        <f>VLOOKUP(H3033,[2]CODE_SHEET!$A$2:$G$152,4,FALSE)</f>
        <v>astreoides</v>
      </c>
      <c r="K3033" s="17">
        <v>5</v>
      </c>
      <c r="L3033" s="17">
        <v>6</v>
      </c>
      <c r="M3033" s="17">
        <v>5</v>
      </c>
      <c r="N3033">
        <f t="shared" si="145"/>
        <v>86.393797973719302</v>
      </c>
      <c r="O3033" s="17">
        <v>10</v>
      </c>
      <c r="P3033" t="s">
        <v>29</v>
      </c>
      <c r="Q3033" t="s">
        <v>30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f t="shared" si="146"/>
        <v>0</v>
      </c>
      <c r="Y3033">
        <f t="shared" si="147"/>
        <v>86.393797973719302</v>
      </c>
    </row>
    <row r="3034" spans="1:25">
      <c r="A3034">
        <v>2021</v>
      </c>
      <c r="B3034" t="s">
        <v>25</v>
      </c>
      <c r="C3034">
        <v>28</v>
      </c>
      <c r="D3034" t="s">
        <v>54</v>
      </c>
      <c r="E3034">
        <v>35</v>
      </c>
      <c r="F3034">
        <v>1</v>
      </c>
      <c r="G3034" t="s">
        <v>89</v>
      </c>
      <c r="H3034" t="s">
        <v>56</v>
      </c>
      <c r="I3034" t="str">
        <f>VLOOKUP(H3034,[2]CODE_SHEET!$A$2:$G$152,3,FALSE)</f>
        <v>Madracis</v>
      </c>
      <c r="J3034" t="str">
        <f>VLOOKUP(H3034,[2]CODE_SHEET!$A$2:$G$152,4,FALSE)</f>
        <v>decactis</v>
      </c>
      <c r="K3034" s="17">
        <v>7</v>
      </c>
      <c r="L3034" s="17">
        <v>2</v>
      </c>
      <c r="M3034" s="17">
        <v>7</v>
      </c>
      <c r="N3034">
        <f t="shared" si="145"/>
        <v>98.960168588078474</v>
      </c>
      <c r="O3034" s="17">
        <v>10</v>
      </c>
      <c r="P3034" t="s">
        <v>29</v>
      </c>
      <c r="Q3034" t="s">
        <v>30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10</v>
      </c>
      <c r="X3034">
        <f t="shared" si="146"/>
        <v>9.8960168588078474</v>
      </c>
      <c r="Y3034">
        <f t="shared" si="147"/>
        <v>89.064151729270634</v>
      </c>
    </row>
    <row r="3035" spans="1:25">
      <c r="A3035">
        <v>2021</v>
      </c>
      <c r="B3035" t="s">
        <v>25</v>
      </c>
      <c r="C3035">
        <v>28</v>
      </c>
      <c r="D3035" t="s">
        <v>54</v>
      </c>
      <c r="E3035">
        <v>35</v>
      </c>
      <c r="F3035">
        <v>1</v>
      </c>
      <c r="G3035" t="s">
        <v>89</v>
      </c>
      <c r="H3035" t="s">
        <v>31</v>
      </c>
      <c r="I3035" t="str">
        <f>VLOOKUP(H3035,[2]CODE_SHEET!$A$2:$G$152,3,FALSE)</f>
        <v>Agaricia</v>
      </c>
      <c r="J3035" t="str">
        <f>VLOOKUP(H3035,[2]CODE_SHEET!$A$2:$G$152,4,FALSE)</f>
        <v>agaricites</v>
      </c>
      <c r="K3035" s="17">
        <v>17</v>
      </c>
      <c r="L3035" s="17">
        <v>8</v>
      </c>
      <c r="M3035" s="17">
        <v>12</v>
      </c>
      <c r="N3035">
        <f t="shared" si="145"/>
        <v>471.23889803846902</v>
      </c>
      <c r="O3035" s="17">
        <v>10</v>
      </c>
      <c r="P3035" t="s">
        <v>29</v>
      </c>
      <c r="Q3035" t="s">
        <v>30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10</v>
      </c>
      <c r="X3035">
        <f t="shared" si="146"/>
        <v>47.123889803846907</v>
      </c>
      <c r="Y3035">
        <f t="shared" si="147"/>
        <v>424.11500823462211</v>
      </c>
    </row>
    <row r="3036" spans="1:25">
      <c r="A3036">
        <v>2021</v>
      </c>
      <c r="B3036" t="s">
        <v>25</v>
      </c>
      <c r="C3036">
        <v>28</v>
      </c>
      <c r="D3036" t="s">
        <v>54</v>
      </c>
      <c r="E3036">
        <v>35</v>
      </c>
      <c r="F3036">
        <v>1</v>
      </c>
      <c r="G3036" t="s">
        <v>89</v>
      </c>
      <c r="H3036" t="s">
        <v>34</v>
      </c>
      <c r="I3036" t="str">
        <f>VLOOKUP(H3036,[2]CODE_SHEET!$A$2:$G$152,3,FALSE)</f>
        <v>Porites</v>
      </c>
      <c r="J3036" t="str">
        <f>VLOOKUP(H3036,[2]CODE_SHEET!$A$2:$G$152,4,FALSE)</f>
        <v>astreoides</v>
      </c>
      <c r="K3036" s="17">
        <v>6</v>
      </c>
      <c r="L3036" s="17">
        <v>3</v>
      </c>
      <c r="M3036" s="17">
        <v>3</v>
      </c>
      <c r="N3036">
        <f t="shared" si="145"/>
        <v>42.411500823462205</v>
      </c>
      <c r="O3036" s="17">
        <v>10</v>
      </c>
      <c r="P3036" t="s">
        <v>29</v>
      </c>
      <c r="Q3036" t="s">
        <v>30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f t="shared" si="146"/>
        <v>0</v>
      </c>
      <c r="Y3036">
        <f t="shared" si="147"/>
        <v>42.411500823462205</v>
      </c>
    </row>
    <row r="3037" spans="1:25">
      <c r="A3037">
        <v>2021</v>
      </c>
      <c r="B3037" t="s">
        <v>25</v>
      </c>
      <c r="C3037">
        <v>28</v>
      </c>
      <c r="D3037" t="s">
        <v>54</v>
      </c>
      <c r="E3037">
        <v>35</v>
      </c>
      <c r="F3037">
        <v>1</v>
      </c>
      <c r="G3037" t="s">
        <v>89</v>
      </c>
      <c r="H3037" t="s">
        <v>38</v>
      </c>
      <c r="I3037" t="str">
        <f>VLOOKUP(H3037,[2]CODE_SHEET!$A$2:$G$152,3,FALSE)</f>
        <v>Orbicella</v>
      </c>
      <c r="J3037" t="str">
        <f>VLOOKUP(H3037,[2]CODE_SHEET!$A$2:$G$152,4,FALSE)</f>
        <v>faveolata</v>
      </c>
      <c r="K3037" s="17">
        <v>15</v>
      </c>
      <c r="L3037" s="17">
        <v>8</v>
      </c>
      <c r="M3037" s="17">
        <v>11</v>
      </c>
      <c r="N3037">
        <f t="shared" si="145"/>
        <v>397.41147067910879</v>
      </c>
      <c r="O3037" s="17">
        <v>10</v>
      </c>
      <c r="P3037" t="s">
        <v>29</v>
      </c>
      <c r="Q3037" t="s">
        <v>30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f t="shared" si="146"/>
        <v>0</v>
      </c>
      <c r="Y3037">
        <f t="shared" si="147"/>
        <v>397.41147067910879</v>
      </c>
    </row>
    <row r="3038" spans="1:25">
      <c r="A3038">
        <v>2021</v>
      </c>
      <c r="B3038" t="s">
        <v>25</v>
      </c>
      <c r="C3038">
        <v>28</v>
      </c>
      <c r="D3038" t="s">
        <v>54</v>
      </c>
      <c r="E3038">
        <v>35</v>
      </c>
      <c r="F3038">
        <v>1</v>
      </c>
      <c r="G3038" t="s">
        <v>89</v>
      </c>
      <c r="H3038" t="s">
        <v>31</v>
      </c>
      <c r="I3038" t="str">
        <f>VLOOKUP(H3038,[2]CODE_SHEET!$A$2:$G$152,3,FALSE)</f>
        <v>Agaricia</v>
      </c>
      <c r="J3038" t="str">
        <f>VLOOKUP(H3038,[2]CODE_SHEET!$A$2:$G$152,4,FALSE)</f>
        <v>agaricites</v>
      </c>
      <c r="K3038" s="17">
        <v>22</v>
      </c>
      <c r="L3038" s="17">
        <v>4</v>
      </c>
      <c r="M3038" s="17">
        <v>7</v>
      </c>
      <c r="N3038">
        <f t="shared" si="145"/>
        <v>285.88493147667117</v>
      </c>
      <c r="O3038" s="17">
        <v>10</v>
      </c>
      <c r="P3038" t="s">
        <v>29</v>
      </c>
      <c r="Q3038" t="s">
        <v>30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f t="shared" si="146"/>
        <v>0</v>
      </c>
      <c r="Y3038">
        <f t="shared" si="147"/>
        <v>285.88493147667117</v>
      </c>
    </row>
    <row r="3039" spans="1:25">
      <c r="A3039">
        <v>2021</v>
      </c>
      <c r="B3039" t="s">
        <v>25</v>
      </c>
      <c r="C3039">
        <v>28</v>
      </c>
      <c r="D3039" t="s">
        <v>54</v>
      </c>
      <c r="E3039">
        <v>35</v>
      </c>
      <c r="F3039">
        <v>1</v>
      </c>
      <c r="G3039" t="s">
        <v>89</v>
      </c>
      <c r="H3039" t="s">
        <v>56</v>
      </c>
      <c r="I3039" t="str">
        <f>VLOOKUP(H3039,[2]CODE_SHEET!$A$2:$G$152,3,FALSE)</f>
        <v>Madracis</v>
      </c>
      <c r="J3039" t="str">
        <f>VLOOKUP(H3039,[2]CODE_SHEET!$A$2:$G$152,4,FALSE)</f>
        <v>decactis</v>
      </c>
      <c r="K3039" s="17">
        <v>7</v>
      </c>
      <c r="L3039" s="17">
        <v>3</v>
      </c>
      <c r="M3039" s="17">
        <v>7</v>
      </c>
      <c r="N3039">
        <f t="shared" si="145"/>
        <v>109.95574287564276</v>
      </c>
      <c r="O3039" s="17">
        <v>10</v>
      </c>
      <c r="P3039" t="s">
        <v>29</v>
      </c>
      <c r="Q3039" t="s">
        <v>30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f t="shared" si="146"/>
        <v>0</v>
      </c>
      <c r="Y3039">
        <f t="shared" si="147"/>
        <v>109.95574287564276</v>
      </c>
    </row>
    <row r="3040" spans="1:25">
      <c r="A3040">
        <v>2021</v>
      </c>
      <c r="B3040" t="s">
        <v>25</v>
      </c>
      <c r="C3040">
        <v>28</v>
      </c>
      <c r="D3040" t="s">
        <v>54</v>
      </c>
      <c r="E3040">
        <v>35</v>
      </c>
      <c r="F3040">
        <v>1</v>
      </c>
      <c r="G3040" t="s">
        <v>89</v>
      </c>
      <c r="H3040" t="s">
        <v>31</v>
      </c>
      <c r="I3040" t="str">
        <f>VLOOKUP(H3040,[2]CODE_SHEET!$A$2:$G$152,3,FALSE)</f>
        <v>Agaricia</v>
      </c>
      <c r="J3040" t="str">
        <f>VLOOKUP(H3040,[2]CODE_SHEET!$A$2:$G$152,4,FALSE)</f>
        <v>agaricites</v>
      </c>
      <c r="K3040" s="17">
        <v>9</v>
      </c>
      <c r="L3040" s="17">
        <v>6</v>
      </c>
      <c r="M3040" s="17">
        <v>5</v>
      </c>
      <c r="N3040">
        <f t="shared" si="145"/>
        <v>117.80972450961724</v>
      </c>
      <c r="O3040" s="17">
        <v>10</v>
      </c>
      <c r="P3040" t="s">
        <v>29</v>
      </c>
      <c r="Q3040" t="s">
        <v>30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f t="shared" si="146"/>
        <v>0</v>
      </c>
      <c r="Y3040">
        <f t="shared" si="147"/>
        <v>117.80972450961724</v>
      </c>
    </row>
    <row r="3041" spans="1:25">
      <c r="A3041">
        <v>2021</v>
      </c>
      <c r="B3041" t="s">
        <v>25</v>
      </c>
      <c r="C3041">
        <v>28</v>
      </c>
      <c r="D3041" t="s">
        <v>54</v>
      </c>
      <c r="E3041">
        <v>35</v>
      </c>
      <c r="F3041">
        <v>1</v>
      </c>
      <c r="G3041" t="s">
        <v>89</v>
      </c>
      <c r="H3041" t="s">
        <v>31</v>
      </c>
      <c r="I3041" t="str">
        <f>VLOOKUP(H3041,[2]CODE_SHEET!$A$2:$G$152,3,FALSE)</f>
        <v>Agaricia</v>
      </c>
      <c r="J3041" t="str">
        <f>VLOOKUP(H3041,[2]CODE_SHEET!$A$2:$G$152,4,FALSE)</f>
        <v>agaricites</v>
      </c>
      <c r="K3041" s="17">
        <v>7</v>
      </c>
      <c r="L3041" s="17">
        <v>4</v>
      </c>
      <c r="M3041" s="17">
        <v>6</v>
      </c>
      <c r="N3041">
        <f t="shared" si="145"/>
        <v>103.67255756846318</v>
      </c>
      <c r="O3041" s="17">
        <v>10</v>
      </c>
      <c r="P3041" t="s">
        <v>29</v>
      </c>
      <c r="Q3041" t="s">
        <v>30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f t="shared" si="146"/>
        <v>0</v>
      </c>
      <c r="Y3041">
        <f t="shared" si="147"/>
        <v>103.67255756846318</v>
      </c>
    </row>
    <row r="3042" spans="1:25">
      <c r="A3042">
        <v>2021</v>
      </c>
      <c r="B3042" t="s">
        <v>25</v>
      </c>
      <c r="C3042">
        <v>28</v>
      </c>
      <c r="D3042" t="s">
        <v>54</v>
      </c>
      <c r="E3042">
        <v>35</v>
      </c>
      <c r="F3042">
        <v>1</v>
      </c>
      <c r="G3042" t="s">
        <v>89</v>
      </c>
      <c r="H3042" t="s">
        <v>34</v>
      </c>
      <c r="I3042" t="str">
        <f>VLOOKUP(H3042,[2]CODE_SHEET!$A$2:$G$152,3,FALSE)</f>
        <v>Porites</v>
      </c>
      <c r="J3042" t="str">
        <f>VLOOKUP(H3042,[2]CODE_SHEET!$A$2:$G$152,4,FALSE)</f>
        <v>astreoides</v>
      </c>
      <c r="K3042" s="17">
        <v>6</v>
      </c>
      <c r="L3042" s="17">
        <v>6</v>
      </c>
      <c r="M3042" s="17">
        <v>7</v>
      </c>
      <c r="N3042">
        <f t="shared" si="145"/>
        <v>131.94689145077132</v>
      </c>
      <c r="O3042" s="17">
        <v>10</v>
      </c>
      <c r="P3042" t="s">
        <v>29</v>
      </c>
      <c r="Q3042" t="s">
        <v>30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f t="shared" si="146"/>
        <v>0</v>
      </c>
      <c r="Y3042">
        <f t="shared" si="147"/>
        <v>131.94689145077132</v>
      </c>
    </row>
    <row r="3043" spans="1:25">
      <c r="A3043">
        <v>2021</v>
      </c>
      <c r="B3043" t="s">
        <v>25</v>
      </c>
      <c r="C3043">
        <v>28</v>
      </c>
      <c r="D3043" t="s">
        <v>54</v>
      </c>
      <c r="E3043">
        <v>35</v>
      </c>
      <c r="F3043">
        <v>1</v>
      </c>
      <c r="G3043" t="s">
        <v>89</v>
      </c>
      <c r="H3043" t="s">
        <v>34</v>
      </c>
      <c r="I3043" t="str">
        <f>VLOOKUP(H3043,[2]CODE_SHEET!$A$2:$G$152,3,FALSE)</f>
        <v>Porites</v>
      </c>
      <c r="J3043" t="str">
        <f>VLOOKUP(H3043,[2]CODE_SHEET!$A$2:$G$152,4,FALSE)</f>
        <v>astreoides</v>
      </c>
      <c r="K3043" s="17">
        <v>6</v>
      </c>
      <c r="L3043" s="17">
        <v>4</v>
      </c>
      <c r="M3043" s="17">
        <v>5</v>
      </c>
      <c r="N3043">
        <f t="shared" si="145"/>
        <v>78.539816339744817</v>
      </c>
      <c r="O3043" s="17">
        <v>10</v>
      </c>
      <c r="P3043" t="s">
        <v>29</v>
      </c>
      <c r="Q3043" t="s">
        <v>30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f t="shared" si="146"/>
        <v>0</v>
      </c>
      <c r="Y3043">
        <f t="shared" si="147"/>
        <v>78.539816339744817</v>
      </c>
    </row>
    <row r="3044" spans="1:25">
      <c r="A3044">
        <v>2021</v>
      </c>
      <c r="B3044" t="s">
        <v>25</v>
      </c>
      <c r="C3044">
        <v>28</v>
      </c>
      <c r="D3044" t="s">
        <v>54</v>
      </c>
      <c r="E3044">
        <v>35</v>
      </c>
      <c r="F3044">
        <v>1</v>
      </c>
      <c r="G3044" t="s">
        <v>89</v>
      </c>
      <c r="H3044" t="s">
        <v>31</v>
      </c>
      <c r="I3044" t="str">
        <f>VLOOKUP(H3044,[2]CODE_SHEET!$A$2:$G$152,3,FALSE)</f>
        <v>Agaricia</v>
      </c>
      <c r="J3044" t="str">
        <f>VLOOKUP(H3044,[2]CODE_SHEET!$A$2:$G$152,4,FALSE)</f>
        <v>agaricites</v>
      </c>
      <c r="K3044" s="17">
        <v>15</v>
      </c>
      <c r="L3044" s="17">
        <v>11</v>
      </c>
      <c r="M3044" s="17">
        <v>4</v>
      </c>
      <c r="N3044">
        <f t="shared" si="145"/>
        <v>163.36281798666923</v>
      </c>
      <c r="O3044" s="17">
        <v>10</v>
      </c>
      <c r="P3044" t="s">
        <v>29</v>
      </c>
      <c r="Q3044" t="s">
        <v>30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f t="shared" si="146"/>
        <v>0</v>
      </c>
      <c r="Y3044">
        <f t="shared" si="147"/>
        <v>163.36281798666923</v>
      </c>
    </row>
    <row r="3045" spans="1:25">
      <c r="A3045">
        <v>2021</v>
      </c>
      <c r="B3045" t="s">
        <v>25</v>
      </c>
      <c r="C3045">
        <v>28</v>
      </c>
      <c r="D3045" t="s">
        <v>54</v>
      </c>
      <c r="E3045">
        <v>35</v>
      </c>
      <c r="F3045">
        <v>1</v>
      </c>
      <c r="G3045" t="s">
        <v>89</v>
      </c>
      <c r="H3045" t="s">
        <v>31</v>
      </c>
      <c r="I3045" t="str">
        <f>VLOOKUP(H3045,[2]CODE_SHEET!$A$2:$G$152,3,FALSE)</f>
        <v>Agaricia</v>
      </c>
      <c r="J3045" t="str">
        <f>VLOOKUP(H3045,[2]CODE_SHEET!$A$2:$G$152,4,FALSE)</f>
        <v>agaricites</v>
      </c>
      <c r="K3045" s="17">
        <v>12</v>
      </c>
      <c r="L3045" s="17">
        <v>2</v>
      </c>
      <c r="M3045" s="17">
        <v>12</v>
      </c>
      <c r="N3045">
        <f t="shared" si="145"/>
        <v>263.89378290154264</v>
      </c>
      <c r="O3045" s="17">
        <v>10</v>
      </c>
      <c r="P3045" t="s">
        <v>29</v>
      </c>
      <c r="Q3045" t="s">
        <v>30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f t="shared" si="146"/>
        <v>0</v>
      </c>
      <c r="Y3045">
        <f t="shared" si="147"/>
        <v>263.89378290154264</v>
      </c>
    </row>
    <row r="3046" spans="1:25">
      <c r="A3046">
        <v>2021</v>
      </c>
      <c r="B3046" t="s">
        <v>25</v>
      </c>
      <c r="C3046">
        <v>28</v>
      </c>
      <c r="D3046" t="s">
        <v>54</v>
      </c>
      <c r="E3046">
        <v>35</v>
      </c>
      <c r="F3046">
        <v>1</v>
      </c>
      <c r="G3046" t="s">
        <v>89</v>
      </c>
      <c r="H3046" t="s">
        <v>31</v>
      </c>
      <c r="I3046" t="str">
        <f>VLOOKUP(H3046,[2]CODE_SHEET!$A$2:$G$152,3,FALSE)</f>
        <v>Agaricia</v>
      </c>
      <c r="J3046" t="str">
        <f>VLOOKUP(H3046,[2]CODE_SHEET!$A$2:$G$152,4,FALSE)</f>
        <v>agaricites</v>
      </c>
      <c r="K3046" s="17">
        <v>14</v>
      </c>
      <c r="L3046" s="17">
        <v>13</v>
      </c>
      <c r="M3046" s="17">
        <v>14</v>
      </c>
      <c r="N3046">
        <f t="shared" si="145"/>
        <v>593.76101152847093</v>
      </c>
      <c r="O3046" s="17">
        <v>10</v>
      </c>
      <c r="P3046" t="s">
        <v>29</v>
      </c>
      <c r="Q3046" t="s">
        <v>30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f t="shared" si="146"/>
        <v>0</v>
      </c>
      <c r="Y3046">
        <f t="shared" si="147"/>
        <v>593.76101152847093</v>
      </c>
    </row>
    <row r="3047" spans="1:25">
      <c r="A3047">
        <v>2021</v>
      </c>
      <c r="B3047" t="s">
        <v>25</v>
      </c>
      <c r="C3047">
        <v>28</v>
      </c>
      <c r="D3047" t="s">
        <v>54</v>
      </c>
      <c r="E3047">
        <v>35</v>
      </c>
      <c r="F3047">
        <v>1</v>
      </c>
      <c r="G3047" t="s">
        <v>89</v>
      </c>
      <c r="H3047" t="s">
        <v>53</v>
      </c>
      <c r="I3047" t="str">
        <f>VLOOKUP(H3047,[2]CODE_SHEET!$A$2:$G$152,3,FALSE)</f>
        <v>Siderastrea</v>
      </c>
      <c r="J3047" t="str">
        <f>VLOOKUP(H3047,[2]CODE_SHEET!$A$2:$G$152,4,FALSE)</f>
        <v>radians</v>
      </c>
      <c r="K3047" s="17">
        <v>6</v>
      </c>
      <c r="L3047" s="17">
        <v>5</v>
      </c>
      <c r="M3047" s="17">
        <v>1</v>
      </c>
      <c r="N3047">
        <f t="shared" si="145"/>
        <v>17.27875959474386</v>
      </c>
      <c r="O3047" s="17">
        <v>10</v>
      </c>
      <c r="P3047" t="s">
        <v>29</v>
      </c>
      <c r="Q3047" t="s">
        <v>30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f t="shared" si="146"/>
        <v>0</v>
      </c>
      <c r="Y3047">
        <f t="shared" si="147"/>
        <v>17.27875959474386</v>
      </c>
    </row>
    <row r="3048" spans="1:25">
      <c r="A3048">
        <v>2021</v>
      </c>
      <c r="B3048" t="s">
        <v>25</v>
      </c>
      <c r="C3048">
        <v>28</v>
      </c>
      <c r="D3048" t="s">
        <v>54</v>
      </c>
      <c r="E3048">
        <v>35</v>
      </c>
      <c r="F3048">
        <v>1</v>
      </c>
      <c r="G3048" t="s">
        <v>89</v>
      </c>
      <c r="H3048" t="s">
        <v>31</v>
      </c>
      <c r="I3048" t="str">
        <f>VLOOKUP(H3048,[2]CODE_SHEET!$A$2:$G$152,3,FALSE)</f>
        <v>Agaricia</v>
      </c>
      <c r="J3048" t="str">
        <f>VLOOKUP(H3048,[2]CODE_SHEET!$A$2:$G$152,4,FALSE)</f>
        <v>agaricites</v>
      </c>
      <c r="K3048" s="17">
        <v>22</v>
      </c>
      <c r="L3048" s="17">
        <v>6</v>
      </c>
      <c r="M3048" s="17">
        <v>17</v>
      </c>
      <c r="N3048">
        <f t="shared" si="145"/>
        <v>747.69905155437073</v>
      </c>
      <c r="O3048" s="17">
        <v>10</v>
      </c>
      <c r="P3048" t="s">
        <v>29</v>
      </c>
      <c r="Q3048" t="s">
        <v>30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f t="shared" si="146"/>
        <v>0</v>
      </c>
      <c r="Y3048">
        <f t="shared" si="147"/>
        <v>747.69905155437073</v>
      </c>
    </row>
    <row r="3049" spans="1:25">
      <c r="A3049">
        <v>2021</v>
      </c>
      <c r="B3049" t="s">
        <v>25</v>
      </c>
      <c r="C3049">
        <v>28</v>
      </c>
      <c r="D3049" t="s">
        <v>54</v>
      </c>
      <c r="E3049">
        <v>35</v>
      </c>
      <c r="F3049">
        <v>1</v>
      </c>
      <c r="G3049" t="s">
        <v>89</v>
      </c>
      <c r="H3049" t="s">
        <v>31</v>
      </c>
      <c r="I3049" t="str">
        <f>VLOOKUP(H3049,[2]CODE_SHEET!$A$2:$G$152,3,FALSE)</f>
        <v>Agaricia</v>
      </c>
      <c r="J3049" t="str">
        <f>VLOOKUP(H3049,[2]CODE_SHEET!$A$2:$G$152,4,FALSE)</f>
        <v>agaricites</v>
      </c>
      <c r="K3049" s="17">
        <v>17</v>
      </c>
      <c r="L3049" s="17">
        <v>12</v>
      </c>
      <c r="M3049" s="17">
        <v>16</v>
      </c>
      <c r="N3049">
        <f t="shared" si="145"/>
        <v>728.84949563283203</v>
      </c>
      <c r="O3049" s="17">
        <v>10</v>
      </c>
      <c r="P3049" t="s">
        <v>29</v>
      </c>
      <c r="Q3049" t="s">
        <v>30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f t="shared" si="146"/>
        <v>0</v>
      </c>
      <c r="Y3049">
        <f t="shared" si="147"/>
        <v>728.84949563283203</v>
      </c>
    </row>
    <row r="3050" spans="1:25">
      <c r="A3050">
        <v>2021</v>
      </c>
      <c r="B3050" t="s">
        <v>25</v>
      </c>
      <c r="C3050">
        <v>28</v>
      </c>
      <c r="D3050" t="s">
        <v>54</v>
      </c>
      <c r="E3050">
        <v>35</v>
      </c>
      <c r="F3050">
        <v>1</v>
      </c>
      <c r="G3050" t="s">
        <v>89</v>
      </c>
      <c r="H3050" t="s">
        <v>31</v>
      </c>
      <c r="I3050" t="str">
        <f>VLOOKUP(H3050,[2]CODE_SHEET!$A$2:$G$152,3,FALSE)</f>
        <v>Agaricia</v>
      </c>
      <c r="J3050" t="str">
        <f>VLOOKUP(H3050,[2]CODE_SHEET!$A$2:$G$152,4,FALSE)</f>
        <v>agaricites</v>
      </c>
      <c r="K3050" s="17">
        <v>9</v>
      </c>
      <c r="L3050" s="17">
        <v>7</v>
      </c>
      <c r="M3050" s="17">
        <v>6</v>
      </c>
      <c r="N3050">
        <f t="shared" si="145"/>
        <v>150.79644737231007</v>
      </c>
      <c r="O3050" s="17">
        <v>10</v>
      </c>
      <c r="P3050" t="s">
        <v>29</v>
      </c>
      <c r="Q3050" t="s">
        <v>30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f t="shared" si="146"/>
        <v>0</v>
      </c>
      <c r="Y3050">
        <f t="shared" si="147"/>
        <v>150.79644737231007</v>
      </c>
    </row>
    <row r="3051" spans="1:25">
      <c r="A3051">
        <v>2021</v>
      </c>
      <c r="B3051" t="s">
        <v>25</v>
      </c>
      <c r="C3051">
        <v>28</v>
      </c>
      <c r="D3051" t="s">
        <v>54</v>
      </c>
      <c r="E3051">
        <v>35</v>
      </c>
      <c r="F3051">
        <v>1</v>
      </c>
      <c r="G3051" t="s">
        <v>89</v>
      </c>
      <c r="H3051" t="s">
        <v>31</v>
      </c>
      <c r="I3051" t="str">
        <f>VLOOKUP(H3051,[2]CODE_SHEET!$A$2:$G$152,3,FALSE)</f>
        <v>Agaricia</v>
      </c>
      <c r="J3051" t="str">
        <f>VLOOKUP(H3051,[2]CODE_SHEET!$A$2:$G$152,4,FALSE)</f>
        <v>agaricites</v>
      </c>
      <c r="K3051" s="17">
        <v>23</v>
      </c>
      <c r="L3051" s="17">
        <v>13</v>
      </c>
      <c r="M3051" s="17">
        <v>5</v>
      </c>
      <c r="N3051">
        <f t="shared" si="145"/>
        <v>282.74333882308139</v>
      </c>
      <c r="O3051" s="17">
        <v>10</v>
      </c>
      <c r="P3051" t="s">
        <v>29</v>
      </c>
      <c r="Q3051" t="s">
        <v>30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f t="shared" si="146"/>
        <v>0</v>
      </c>
      <c r="Y3051">
        <f t="shared" si="147"/>
        <v>282.74333882308139</v>
      </c>
    </row>
    <row r="3052" spans="1:25">
      <c r="A3052">
        <v>2021</v>
      </c>
      <c r="B3052" t="s">
        <v>25</v>
      </c>
      <c r="C3052">
        <v>28</v>
      </c>
      <c r="D3052" t="s">
        <v>54</v>
      </c>
      <c r="E3052">
        <v>35</v>
      </c>
      <c r="F3052">
        <v>1</v>
      </c>
      <c r="G3052" t="s">
        <v>89</v>
      </c>
      <c r="H3052" t="s">
        <v>40</v>
      </c>
      <c r="I3052" t="str">
        <f>VLOOKUP(H3052,[2]CODE_SHEET!$A$2:$G$152,3,FALSE)</f>
        <v>Siderastrea</v>
      </c>
      <c r="J3052" t="str">
        <f>VLOOKUP(H3052,[2]CODE_SHEET!$A$2:$G$152,4,FALSE)</f>
        <v>siderea</v>
      </c>
      <c r="K3052" s="17">
        <v>6</v>
      </c>
      <c r="L3052" s="17">
        <v>4</v>
      </c>
      <c r="M3052" s="17">
        <v>2</v>
      </c>
      <c r="N3052">
        <f t="shared" si="145"/>
        <v>31.415926535897931</v>
      </c>
      <c r="O3052" s="17">
        <v>10</v>
      </c>
      <c r="P3052" t="s">
        <v>29</v>
      </c>
      <c r="Q3052" t="s">
        <v>30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f t="shared" si="146"/>
        <v>0</v>
      </c>
      <c r="Y3052">
        <f t="shared" si="147"/>
        <v>31.415926535897931</v>
      </c>
    </row>
    <row r="3053" spans="1:25">
      <c r="A3053">
        <v>2021</v>
      </c>
      <c r="B3053" t="s">
        <v>25</v>
      </c>
      <c r="C3053">
        <v>28</v>
      </c>
      <c r="D3053" t="s">
        <v>54</v>
      </c>
      <c r="E3053">
        <v>35</v>
      </c>
      <c r="F3053">
        <v>1</v>
      </c>
      <c r="G3053" t="s">
        <v>89</v>
      </c>
      <c r="H3053" t="s">
        <v>53</v>
      </c>
      <c r="I3053" t="str">
        <f>VLOOKUP(H3053,[2]CODE_SHEET!$A$2:$G$152,3,FALSE)</f>
        <v>Siderastrea</v>
      </c>
      <c r="J3053" t="str">
        <f>VLOOKUP(H3053,[2]CODE_SHEET!$A$2:$G$152,4,FALSE)</f>
        <v>radians</v>
      </c>
      <c r="K3053" s="17">
        <v>6</v>
      </c>
      <c r="L3053" s="17">
        <v>6</v>
      </c>
      <c r="M3053" s="17">
        <v>1</v>
      </c>
      <c r="N3053">
        <f t="shared" si="145"/>
        <v>18.849555921538759</v>
      </c>
      <c r="O3053" s="17">
        <v>10</v>
      </c>
      <c r="P3053" t="s">
        <v>29</v>
      </c>
      <c r="Q3053" t="s">
        <v>30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f t="shared" si="146"/>
        <v>0</v>
      </c>
      <c r="Y3053">
        <f t="shared" si="147"/>
        <v>18.849555921538759</v>
      </c>
    </row>
    <row r="3054" spans="1:25">
      <c r="A3054">
        <v>2021</v>
      </c>
      <c r="B3054" t="s">
        <v>25</v>
      </c>
      <c r="C3054">
        <v>28</v>
      </c>
      <c r="D3054" t="s">
        <v>54</v>
      </c>
      <c r="E3054">
        <v>35</v>
      </c>
      <c r="F3054">
        <v>1</v>
      </c>
      <c r="G3054" t="s">
        <v>89</v>
      </c>
      <c r="H3054" t="s">
        <v>53</v>
      </c>
      <c r="I3054" t="str">
        <f>VLOOKUP(H3054,[2]CODE_SHEET!$A$2:$G$152,3,FALSE)</f>
        <v>Siderastrea</v>
      </c>
      <c r="J3054" t="str">
        <f>VLOOKUP(H3054,[2]CODE_SHEET!$A$2:$G$152,4,FALSE)</f>
        <v>radians</v>
      </c>
      <c r="K3054" s="17">
        <v>5</v>
      </c>
      <c r="L3054" s="17">
        <v>4</v>
      </c>
      <c r="M3054" s="17">
        <v>1</v>
      </c>
      <c r="N3054">
        <f t="shared" si="145"/>
        <v>14.137166941154069</v>
      </c>
      <c r="O3054" s="17">
        <v>10</v>
      </c>
      <c r="P3054" t="s">
        <v>29</v>
      </c>
      <c r="Q3054" t="s">
        <v>30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f t="shared" si="146"/>
        <v>0</v>
      </c>
      <c r="Y3054">
        <f t="shared" si="147"/>
        <v>14.137166941154069</v>
      </c>
    </row>
    <row r="3055" spans="1:25">
      <c r="A3055">
        <v>2021</v>
      </c>
      <c r="B3055" t="s">
        <v>25</v>
      </c>
      <c r="C3055">
        <v>28</v>
      </c>
      <c r="D3055" t="s">
        <v>54</v>
      </c>
      <c r="E3055">
        <v>35</v>
      </c>
      <c r="F3055">
        <v>1</v>
      </c>
      <c r="G3055" t="s">
        <v>89</v>
      </c>
      <c r="H3055" t="s">
        <v>34</v>
      </c>
      <c r="I3055" t="str">
        <f>VLOOKUP(H3055,[2]CODE_SHEET!$A$2:$G$152,3,FALSE)</f>
        <v>Porites</v>
      </c>
      <c r="J3055" t="str">
        <f>VLOOKUP(H3055,[2]CODE_SHEET!$A$2:$G$152,4,FALSE)</f>
        <v>astreoides</v>
      </c>
      <c r="K3055" s="17">
        <v>8</v>
      </c>
      <c r="L3055" s="17">
        <v>7</v>
      </c>
      <c r="M3055" s="17">
        <v>6</v>
      </c>
      <c r="N3055">
        <f t="shared" si="145"/>
        <v>141.37166941154069</v>
      </c>
      <c r="O3055" s="17">
        <v>10</v>
      </c>
      <c r="P3055" t="s">
        <v>29</v>
      </c>
      <c r="Q3055" t="s">
        <v>30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f t="shared" si="146"/>
        <v>0</v>
      </c>
      <c r="Y3055">
        <f t="shared" si="147"/>
        <v>141.37166941154069</v>
      </c>
    </row>
    <row r="3056" spans="1:25">
      <c r="A3056">
        <v>2021</v>
      </c>
      <c r="B3056" t="s">
        <v>25</v>
      </c>
      <c r="C3056">
        <v>28</v>
      </c>
      <c r="D3056" t="s">
        <v>54</v>
      </c>
      <c r="E3056">
        <v>35</v>
      </c>
      <c r="F3056">
        <v>1</v>
      </c>
      <c r="G3056" t="s">
        <v>89</v>
      </c>
      <c r="H3056" t="s">
        <v>34</v>
      </c>
      <c r="I3056" t="str">
        <f>VLOOKUP(H3056,[2]CODE_SHEET!$A$2:$G$152,3,FALSE)</f>
        <v>Porites</v>
      </c>
      <c r="J3056" t="str">
        <f>VLOOKUP(H3056,[2]CODE_SHEET!$A$2:$G$152,4,FALSE)</f>
        <v>astreoides</v>
      </c>
      <c r="K3056" s="17">
        <v>6</v>
      </c>
      <c r="L3056" s="17">
        <v>7</v>
      </c>
      <c r="M3056" s="17">
        <v>6</v>
      </c>
      <c r="N3056">
        <f t="shared" si="145"/>
        <v>122.52211349000194</v>
      </c>
      <c r="O3056" s="17">
        <v>10</v>
      </c>
      <c r="P3056" t="s">
        <v>29</v>
      </c>
      <c r="Q3056" t="s">
        <v>30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f t="shared" si="146"/>
        <v>0</v>
      </c>
      <c r="Y3056">
        <f t="shared" si="147"/>
        <v>122.52211349000194</v>
      </c>
    </row>
    <row r="3057" spans="1:25">
      <c r="A3057">
        <v>2021</v>
      </c>
      <c r="B3057" t="s">
        <v>25</v>
      </c>
      <c r="C3057">
        <v>28</v>
      </c>
      <c r="D3057" t="s">
        <v>54</v>
      </c>
      <c r="E3057">
        <v>35</v>
      </c>
      <c r="F3057">
        <v>1</v>
      </c>
      <c r="G3057" t="s">
        <v>89</v>
      </c>
      <c r="H3057" t="s">
        <v>53</v>
      </c>
      <c r="I3057" t="str">
        <f>VLOOKUP(H3057,[2]CODE_SHEET!$A$2:$G$152,3,FALSE)</f>
        <v>Siderastrea</v>
      </c>
      <c r="J3057" t="str">
        <f>VLOOKUP(H3057,[2]CODE_SHEET!$A$2:$G$152,4,FALSE)</f>
        <v>radians</v>
      </c>
      <c r="K3057" s="17">
        <v>5</v>
      </c>
      <c r="L3057" s="17">
        <v>3</v>
      </c>
      <c r="M3057" s="17">
        <v>1</v>
      </c>
      <c r="N3057">
        <f t="shared" si="145"/>
        <v>12.566370614359172</v>
      </c>
      <c r="O3057" s="17">
        <v>10</v>
      </c>
      <c r="P3057" t="s">
        <v>29</v>
      </c>
      <c r="Q3057" t="s">
        <v>30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f t="shared" si="146"/>
        <v>0</v>
      </c>
      <c r="Y3057">
        <f t="shared" si="147"/>
        <v>12.566370614359172</v>
      </c>
    </row>
    <row r="3058" spans="1:25">
      <c r="A3058">
        <v>2021</v>
      </c>
      <c r="B3058" t="s">
        <v>25</v>
      </c>
      <c r="C3058">
        <v>28</v>
      </c>
      <c r="D3058" t="s">
        <v>54</v>
      </c>
      <c r="E3058">
        <v>35</v>
      </c>
      <c r="F3058">
        <v>1</v>
      </c>
      <c r="G3058" t="s">
        <v>89</v>
      </c>
      <c r="H3058" t="s">
        <v>38</v>
      </c>
      <c r="I3058" t="str">
        <f>VLOOKUP(H3058,[2]CODE_SHEET!$A$2:$G$152,3,FALSE)</f>
        <v>Orbicella</v>
      </c>
      <c r="J3058" t="str">
        <f>VLOOKUP(H3058,[2]CODE_SHEET!$A$2:$G$152,4,FALSE)</f>
        <v>faveolata</v>
      </c>
      <c r="K3058" s="17">
        <v>65</v>
      </c>
      <c r="L3058" s="17">
        <v>30</v>
      </c>
      <c r="M3058" s="17">
        <v>41</v>
      </c>
      <c r="N3058">
        <f t="shared" si="145"/>
        <v>6118.2516928661225</v>
      </c>
      <c r="O3058" s="17">
        <v>10</v>
      </c>
      <c r="P3058" t="s">
        <v>29</v>
      </c>
      <c r="Q3058" t="s">
        <v>30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15</v>
      </c>
      <c r="X3058">
        <f t="shared" si="146"/>
        <v>917.73775392991831</v>
      </c>
      <c r="Y3058">
        <f t="shared" si="147"/>
        <v>5200.5139389362039</v>
      </c>
    </row>
    <row r="3059" spans="1:25">
      <c r="A3059">
        <v>2021</v>
      </c>
      <c r="B3059" t="s">
        <v>25</v>
      </c>
      <c r="C3059">
        <v>28</v>
      </c>
      <c r="D3059" t="s">
        <v>54</v>
      </c>
      <c r="E3059">
        <v>35</v>
      </c>
      <c r="F3059">
        <v>1</v>
      </c>
      <c r="G3059" t="s">
        <v>89</v>
      </c>
      <c r="H3059" t="s">
        <v>35</v>
      </c>
      <c r="I3059" t="str">
        <f>VLOOKUP(H3059,[2]CODE_SHEET!$A$2:$G$152,3,FALSE)</f>
        <v>Montastraea</v>
      </c>
      <c r="J3059" t="str">
        <f>VLOOKUP(H3059,[2]CODE_SHEET!$A$2:$G$152,4,FALSE)</f>
        <v>cavernosa</v>
      </c>
      <c r="K3059" s="17">
        <v>20</v>
      </c>
      <c r="L3059" s="17">
        <v>19</v>
      </c>
      <c r="M3059" s="17">
        <v>17</v>
      </c>
      <c r="N3059">
        <f t="shared" si="145"/>
        <v>1041.4379646650164</v>
      </c>
      <c r="O3059" s="17">
        <v>10</v>
      </c>
      <c r="P3059" t="s">
        <v>29</v>
      </c>
      <c r="Q3059" t="s">
        <v>30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f t="shared" si="146"/>
        <v>0</v>
      </c>
      <c r="Y3059">
        <f t="shared" si="147"/>
        <v>1041.4379646650164</v>
      </c>
    </row>
    <row r="3060" spans="1:25">
      <c r="A3060">
        <v>2021</v>
      </c>
      <c r="B3060" t="s">
        <v>25</v>
      </c>
      <c r="C3060">
        <v>28</v>
      </c>
      <c r="D3060" t="s">
        <v>54</v>
      </c>
      <c r="E3060">
        <v>35</v>
      </c>
      <c r="F3060">
        <v>1</v>
      </c>
      <c r="G3060" t="s">
        <v>89</v>
      </c>
      <c r="H3060" t="s">
        <v>32</v>
      </c>
      <c r="I3060" t="str">
        <f>VLOOKUP(H3060,[2]CODE_SHEET!$A$2:$G$152,3,FALSE)</f>
        <v>Porites</v>
      </c>
      <c r="J3060" t="str">
        <f>VLOOKUP(H3060,[2]CODE_SHEET!$A$2:$G$152,4,FALSE)</f>
        <v>porites</v>
      </c>
      <c r="K3060" s="17">
        <v>28</v>
      </c>
      <c r="L3060" s="17">
        <v>9</v>
      </c>
      <c r="M3060" s="17">
        <v>14</v>
      </c>
      <c r="N3060">
        <f t="shared" si="145"/>
        <v>813.67249727975639</v>
      </c>
      <c r="O3060" s="17">
        <v>10</v>
      </c>
      <c r="P3060" t="s">
        <v>29</v>
      </c>
      <c r="Q3060" t="s">
        <v>30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f t="shared" si="146"/>
        <v>0</v>
      </c>
      <c r="Y3060">
        <f t="shared" si="147"/>
        <v>813.67249727975639</v>
      </c>
    </row>
    <row r="3061" spans="1:25">
      <c r="A3061">
        <v>2021</v>
      </c>
      <c r="B3061" t="s">
        <v>25</v>
      </c>
      <c r="C3061">
        <v>28</v>
      </c>
      <c r="D3061" t="s">
        <v>54</v>
      </c>
      <c r="E3061">
        <v>35</v>
      </c>
      <c r="F3061">
        <v>1</v>
      </c>
      <c r="G3061" t="s">
        <v>89</v>
      </c>
      <c r="H3061" t="s">
        <v>31</v>
      </c>
      <c r="I3061" t="str">
        <f>VLOOKUP(H3061,[2]CODE_SHEET!$A$2:$G$152,3,FALSE)</f>
        <v>Agaricia</v>
      </c>
      <c r="J3061" t="str">
        <f>VLOOKUP(H3061,[2]CODE_SHEET!$A$2:$G$152,4,FALSE)</f>
        <v>agaricites</v>
      </c>
      <c r="K3061" s="17">
        <v>14</v>
      </c>
      <c r="L3061" s="17">
        <v>10</v>
      </c>
      <c r="M3061" s="17">
        <v>12</v>
      </c>
      <c r="N3061">
        <f t="shared" si="145"/>
        <v>452.38934211693021</v>
      </c>
      <c r="O3061" s="17">
        <v>10</v>
      </c>
      <c r="P3061" t="s">
        <v>29</v>
      </c>
      <c r="Q3061" t="s">
        <v>30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f t="shared" si="146"/>
        <v>0</v>
      </c>
      <c r="Y3061">
        <f t="shared" si="147"/>
        <v>452.38934211693021</v>
      </c>
    </row>
    <row r="3062" spans="1:25">
      <c r="A3062">
        <v>2021</v>
      </c>
      <c r="B3062" t="s">
        <v>25</v>
      </c>
      <c r="C3062">
        <v>28</v>
      </c>
      <c r="D3062" t="s">
        <v>54</v>
      </c>
      <c r="E3062">
        <v>35</v>
      </c>
      <c r="F3062">
        <v>1</v>
      </c>
      <c r="G3062" t="s">
        <v>89</v>
      </c>
      <c r="H3062" t="s">
        <v>40</v>
      </c>
      <c r="I3062" t="str">
        <f>VLOOKUP(H3062,[2]CODE_SHEET!$A$2:$G$152,3,FALSE)</f>
        <v>Siderastrea</v>
      </c>
      <c r="J3062" t="str">
        <f>VLOOKUP(H3062,[2]CODE_SHEET!$A$2:$G$152,4,FALSE)</f>
        <v>siderea</v>
      </c>
      <c r="K3062" s="17">
        <v>7</v>
      </c>
      <c r="L3062" s="17">
        <v>8</v>
      </c>
      <c r="M3062" s="17">
        <v>1</v>
      </c>
      <c r="N3062">
        <f t="shared" si="145"/>
        <v>23.561944901923447</v>
      </c>
      <c r="O3062" s="17">
        <v>10</v>
      </c>
      <c r="P3062" t="s">
        <v>29</v>
      </c>
      <c r="Q3062" t="s">
        <v>30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f t="shared" si="146"/>
        <v>0</v>
      </c>
      <c r="Y3062">
        <f t="shared" si="147"/>
        <v>23.561944901923447</v>
      </c>
    </row>
    <row r="3063" spans="1:25">
      <c r="A3063">
        <v>2021</v>
      </c>
      <c r="B3063" t="s">
        <v>25</v>
      </c>
      <c r="C3063">
        <v>28</v>
      </c>
      <c r="D3063" t="s">
        <v>54</v>
      </c>
      <c r="E3063">
        <v>35</v>
      </c>
      <c r="F3063">
        <v>1</v>
      </c>
      <c r="G3063" t="s">
        <v>89</v>
      </c>
      <c r="H3063" t="s">
        <v>40</v>
      </c>
      <c r="I3063" t="str">
        <f>VLOOKUP(H3063,[2]CODE_SHEET!$A$2:$G$152,3,FALSE)</f>
        <v>Siderastrea</v>
      </c>
      <c r="J3063" t="str">
        <f>VLOOKUP(H3063,[2]CODE_SHEET!$A$2:$G$152,4,FALSE)</f>
        <v>siderea</v>
      </c>
      <c r="K3063" s="17">
        <v>6</v>
      </c>
      <c r="L3063" s="17">
        <v>4</v>
      </c>
      <c r="M3063" s="17">
        <v>3</v>
      </c>
      <c r="N3063">
        <f t="shared" si="145"/>
        <v>47.123889803846893</v>
      </c>
      <c r="O3063" s="17">
        <v>10</v>
      </c>
      <c r="P3063" t="s">
        <v>29</v>
      </c>
      <c r="Q3063" t="s">
        <v>30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f t="shared" si="146"/>
        <v>0</v>
      </c>
      <c r="Y3063">
        <f t="shared" si="147"/>
        <v>47.123889803846893</v>
      </c>
    </row>
    <row r="3064" spans="1:25">
      <c r="A3064">
        <v>2021</v>
      </c>
      <c r="B3064" t="s">
        <v>25</v>
      </c>
      <c r="C3064">
        <v>28</v>
      </c>
      <c r="D3064" t="s">
        <v>54</v>
      </c>
      <c r="E3064">
        <v>35</v>
      </c>
      <c r="F3064">
        <v>1</v>
      </c>
      <c r="G3064" t="s">
        <v>89</v>
      </c>
      <c r="H3064" t="s">
        <v>33</v>
      </c>
      <c r="I3064" t="str">
        <f>VLOOKUP(H3064,[2]CODE_SHEET!$A$2:$G$152,3,FALSE)</f>
        <v>Orbicella</v>
      </c>
      <c r="J3064" t="str">
        <f>VLOOKUP(H3064,[2]CODE_SHEET!$A$2:$G$152,4,FALSE)</f>
        <v>annularis</v>
      </c>
      <c r="K3064" s="17">
        <v>7</v>
      </c>
      <c r="L3064" s="17">
        <v>5</v>
      </c>
      <c r="M3064" s="17">
        <v>6</v>
      </c>
      <c r="N3064">
        <f t="shared" si="145"/>
        <v>113.09733552923255</v>
      </c>
      <c r="O3064" s="17">
        <v>10</v>
      </c>
      <c r="P3064" t="s">
        <v>29</v>
      </c>
      <c r="Q3064" t="s">
        <v>30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f t="shared" si="146"/>
        <v>0</v>
      </c>
      <c r="Y3064">
        <f t="shared" si="147"/>
        <v>113.09733552923255</v>
      </c>
    </row>
    <row r="3065" spans="1:25">
      <c r="A3065">
        <v>2021</v>
      </c>
      <c r="B3065" t="s">
        <v>25</v>
      </c>
      <c r="C3065">
        <v>28</v>
      </c>
      <c r="D3065" t="s">
        <v>54</v>
      </c>
      <c r="E3065">
        <v>35</v>
      </c>
      <c r="F3065">
        <v>1</v>
      </c>
      <c r="G3065" t="s">
        <v>89</v>
      </c>
      <c r="H3065" t="s">
        <v>33</v>
      </c>
      <c r="I3065" t="str">
        <f>VLOOKUP(H3065,[2]CODE_SHEET!$A$2:$G$152,3,FALSE)</f>
        <v>Orbicella</v>
      </c>
      <c r="J3065" t="str">
        <f>VLOOKUP(H3065,[2]CODE_SHEET!$A$2:$G$152,4,FALSE)</f>
        <v>annularis</v>
      </c>
      <c r="K3065" s="17">
        <v>11</v>
      </c>
      <c r="L3065" s="17">
        <v>7</v>
      </c>
      <c r="M3065" s="17">
        <v>13</v>
      </c>
      <c r="N3065">
        <f t="shared" si="145"/>
        <v>367.5663404700058</v>
      </c>
      <c r="O3065" s="17">
        <v>10</v>
      </c>
      <c r="P3065" t="s">
        <v>29</v>
      </c>
      <c r="Q3065" t="s">
        <v>30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f t="shared" si="146"/>
        <v>0</v>
      </c>
      <c r="Y3065">
        <f t="shared" si="147"/>
        <v>367.5663404700058</v>
      </c>
    </row>
    <row r="3066" spans="1:25">
      <c r="A3066">
        <v>2021</v>
      </c>
      <c r="B3066" t="s">
        <v>25</v>
      </c>
      <c r="C3066">
        <v>28</v>
      </c>
      <c r="D3066" t="s">
        <v>54</v>
      </c>
      <c r="E3066">
        <v>35</v>
      </c>
      <c r="F3066">
        <v>1</v>
      </c>
      <c r="G3066" t="s">
        <v>89</v>
      </c>
      <c r="H3066" t="s">
        <v>31</v>
      </c>
      <c r="I3066" t="str">
        <f>VLOOKUP(H3066,[2]CODE_SHEET!$A$2:$G$152,3,FALSE)</f>
        <v>Agaricia</v>
      </c>
      <c r="J3066" t="str">
        <f>VLOOKUP(H3066,[2]CODE_SHEET!$A$2:$G$152,4,FALSE)</f>
        <v>agaricites</v>
      </c>
      <c r="K3066" s="17">
        <v>12</v>
      </c>
      <c r="L3066" s="17">
        <v>10</v>
      </c>
      <c r="M3066" s="17">
        <v>6</v>
      </c>
      <c r="N3066">
        <f t="shared" si="145"/>
        <v>207.34511513692632</v>
      </c>
      <c r="O3066" s="17">
        <v>10</v>
      </c>
      <c r="P3066" t="s">
        <v>29</v>
      </c>
      <c r="Q3066" t="s">
        <v>30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f t="shared" si="146"/>
        <v>0</v>
      </c>
      <c r="Y3066">
        <f t="shared" si="147"/>
        <v>207.34511513692632</v>
      </c>
    </row>
    <row r="3067" spans="1:25">
      <c r="A3067">
        <v>2021</v>
      </c>
      <c r="B3067" t="s">
        <v>25</v>
      </c>
      <c r="C3067">
        <v>28</v>
      </c>
      <c r="D3067" t="s">
        <v>54</v>
      </c>
      <c r="E3067">
        <v>35</v>
      </c>
      <c r="F3067">
        <v>1</v>
      </c>
      <c r="G3067" t="s">
        <v>89</v>
      </c>
      <c r="H3067" t="s">
        <v>31</v>
      </c>
      <c r="I3067" t="str">
        <f>VLOOKUP(H3067,[2]CODE_SHEET!$A$2:$G$152,3,FALSE)</f>
        <v>Agaricia</v>
      </c>
      <c r="J3067" t="str">
        <f>VLOOKUP(H3067,[2]CODE_SHEET!$A$2:$G$152,4,FALSE)</f>
        <v>agaricites</v>
      </c>
      <c r="K3067" s="17">
        <v>35</v>
      </c>
      <c r="L3067" s="17">
        <v>18</v>
      </c>
      <c r="M3067" s="17">
        <v>2</v>
      </c>
      <c r="N3067">
        <f t="shared" si="145"/>
        <v>166.50441064025904</v>
      </c>
      <c r="O3067" s="17">
        <v>10</v>
      </c>
      <c r="P3067" t="s">
        <v>29</v>
      </c>
      <c r="Q3067" t="s">
        <v>30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f t="shared" si="146"/>
        <v>0</v>
      </c>
      <c r="Y3067">
        <f t="shared" si="147"/>
        <v>166.50441064025904</v>
      </c>
    </row>
    <row r="3068" spans="1:25">
      <c r="A3068">
        <v>2021</v>
      </c>
      <c r="B3068" t="s">
        <v>25</v>
      </c>
      <c r="C3068">
        <v>28</v>
      </c>
      <c r="D3068" t="s">
        <v>54</v>
      </c>
      <c r="E3068">
        <v>35</v>
      </c>
      <c r="F3068">
        <v>1</v>
      </c>
      <c r="G3068" t="s">
        <v>89</v>
      </c>
      <c r="H3068" t="s">
        <v>41</v>
      </c>
      <c r="I3068" t="str">
        <f>VLOOKUP(H3068,[2]CODE_SHEET!$A$2:$G$152,3,FALSE)</f>
        <v>Millepora</v>
      </c>
      <c r="J3068" t="str">
        <f>VLOOKUP(H3068,[2]CODE_SHEET!$A$2:$G$152,4,FALSE)</f>
        <v>alcicornis</v>
      </c>
      <c r="K3068" s="17">
        <v>20</v>
      </c>
      <c r="L3068" s="17">
        <v>20</v>
      </c>
      <c r="M3068" s="17">
        <v>111</v>
      </c>
      <c r="N3068">
        <f t="shared" si="145"/>
        <v>6974.3356909693412</v>
      </c>
      <c r="O3068" s="17">
        <v>10</v>
      </c>
      <c r="P3068" t="s">
        <v>29</v>
      </c>
      <c r="Q3068" t="s">
        <v>30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f t="shared" si="146"/>
        <v>0</v>
      </c>
      <c r="Y3068">
        <f t="shared" si="147"/>
        <v>6974.3356909693412</v>
      </c>
    </row>
    <row r="3069" spans="1:25">
      <c r="A3069">
        <v>2021</v>
      </c>
      <c r="B3069" t="s">
        <v>25</v>
      </c>
      <c r="C3069">
        <v>28</v>
      </c>
      <c r="D3069" t="s">
        <v>54</v>
      </c>
      <c r="E3069">
        <v>35</v>
      </c>
      <c r="F3069">
        <v>1</v>
      </c>
      <c r="G3069" t="s">
        <v>89</v>
      </c>
      <c r="H3069" t="s">
        <v>34</v>
      </c>
      <c r="I3069" t="str">
        <f>VLOOKUP(H3069,[2]CODE_SHEET!$A$2:$G$152,3,FALSE)</f>
        <v>Porites</v>
      </c>
      <c r="J3069" t="str">
        <f>VLOOKUP(H3069,[2]CODE_SHEET!$A$2:$G$152,4,FALSE)</f>
        <v>astreoides</v>
      </c>
      <c r="K3069" s="17">
        <v>6</v>
      </c>
      <c r="L3069" s="17">
        <v>6</v>
      </c>
      <c r="M3069" s="17">
        <v>4</v>
      </c>
      <c r="N3069">
        <f t="shared" si="145"/>
        <v>75.398223686155035</v>
      </c>
      <c r="O3069" s="17">
        <v>10</v>
      </c>
      <c r="P3069" t="s">
        <v>29</v>
      </c>
      <c r="Q3069" t="s">
        <v>30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f t="shared" si="146"/>
        <v>0</v>
      </c>
      <c r="Y3069">
        <f t="shared" si="147"/>
        <v>75.398223686155035</v>
      </c>
    </row>
    <row r="3070" spans="1:25">
      <c r="A3070">
        <v>2021</v>
      </c>
      <c r="B3070" t="s">
        <v>25</v>
      </c>
      <c r="C3070">
        <v>28</v>
      </c>
      <c r="D3070" t="s">
        <v>54</v>
      </c>
      <c r="E3070">
        <v>35</v>
      </c>
      <c r="F3070">
        <v>1</v>
      </c>
      <c r="G3070" t="s">
        <v>89</v>
      </c>
      <c r="H3070" t="s">
        <v>31</v>
      </c>
      <c r="I3070" t="str">
        <f>VLOOKUP(H3070,[2]CODE_SHEET!$A$2:$G$152,3,FALSE)</f>
        <v>Agaricia</v>
      </c>
      <c r="J3070" t="str">
        <f>VLOOKUP(H3070,[2]CODE_SHEET!$A$2:$G$152,4,FALSE)</f>
        <v>agaricites</v>
      </c>
      <c r="K3070" s="17">
        <v>27</v>
      </c>
      <c r="L3070" s="17">
        <v>18</v>
      </c>
      <c r="M3070" s="17">
        <v>16</v>
      </c>
      <c r="N3070">
        <f t="shared" si="145"/>
        <v>1130.9733552923256</v>
      </c>
      <c r="O3070" s="17">
        <v>10</v>
      </c>
      <c r="P3070" t="s">
        <v>29</v>
      </c>
      <c r="Q3070" t="s">
        <v>30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30</v>
      </c>
      <c r="X3070">
        <f t="shared" si="146"/>
        <v>339.29200658769764</v>
      </c>
      <c r="Y3070">
        <f t="shared" si="147"/>
        <v>791.68134870462791</v>
      </c>
    </row>
    <row r="3071" spans="1:25">
      <c r="A3071">
        <v>2021</v>
      </c>
      <c r="B3071" t="s">
        <v>25</v>
      </c>
      <c r="C3071">
        <v>28</v>
      </c>
      <c r="D3071" t="s">
        <v>54</v>
      </c>
      <c r="E3071">
        <v>35</v>
      </c>
      <c r="F3071">
        <v>1</v>
      </c>
      <c r="G3071" t="s">
        <v>89</v>
      </c>
      <c r="H3071" t="s">
        <v>34</v>
      </c>
      <c r="I3071" t="str">
        <f>VLOOKUP(H3071,[2]CODE_SHEET!$A$2:$G$152,3,FALSE)</f>
        <v>Porites</v>
      </c>
      <c r="J3071" t="str">
        <f>VLOOKUP(H3071,[2]CODE_SHEET!$A$2:$G$152,4,FALSE)</f>
        <v>astreoides</v>
      </c>
      <c r="K3071" s="17">
        <v>8</v>
      </c>
      <c r="L3071" s="17">
        <v>4</v>
      </c>
      <c r="M3071" s="17">
        <v>2</v>
      </c>
      <c r="N3071">
        <f t="shared" si="145"/>
        <v>37.699111843077517</v>
      </c>
      <c r="O3071" s="17">
        <v>10</v>
      </c>
      <c r="P3071" t="s">
        <v>29</v>
      </c>
      <c r="Q3071" t="s">
        <v>30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f t="shared" si="146"/>
        <v>0</v>
      </c>
      <c r="Y3071">
        <f t="shared" si="147"/>
        <v>37.699111843077517</v>
      </c>
    </row>
    <row r="3072" spans="1:25">
      <c r="A3072">
        <v>2021</v>
      </c>
      <c r="B3072" t="s">
        <v>25</v>
      </c>
      <c r="C3072">
        <v>28</v>
      </c>
      <c r="D3072" t="s">
        <v>54</v>
      </c>
      <c r="E3072">
        <v>35</v>
      </c>
      <c r="F3072">
        <v>1</v>
      </c>
      <c r="G3072" t="s">
        <v>89</v>
      </c>
      <c r="H3072" t="s">
        <v>31</v>
      </c>
      <c r="I3072" t="str">
        <f>VLOOKUP(H3072,[2]CODE_SHEET!$A$2:$G$152,3,FALSE)</f>
        <v>Agaricia</v>
      </c>
      <c r="J3072" t="str">
        <f>VLOOKUP(H3072,[2]CODE_SHEET!$A$2:$G$152,4,FALSE)</f>
        <v>agaricites</v>
      </c>
      <c r="K3072" s="17">
        <v>10</v>
      </c>
      <c r="L3072" s="17">
        <v>11</v>
      </c>
      <c r="M3072" s="17">
        <v>2</v>
      </c>
      <c r="N3072">
        <f t="shared" si="145"/>
        <v>65.973445725385659</v>
      </c>
      <c r="O3072" s="17">
        <v>10</v>
      </c>
      <c r="P3072" t="s">
        <v>29</v>
      </c>
      <c r="Q3072" t="s">
        <v>30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f t="shared" si="146"/>
        <v>0</v>
      </c>
      <c r="Y3072">
        <f t="shared" si="147"/>
        <v>65.973445725385659</v>
      </c>
    </row>
    <row r="3073" spans="1:25">
      <c r="A3073">
        <v>2021</v>
      </c>
      <c r="B3073" t="s">
        <v>25</v>
      </c>
      <c r="C3073">
        <v>28</v>
      </c>
      <c r="D3073" t="s">
        <v>54</v>
      </c>
      <c r="E3073">
        <v>35</v>
      </c>
      <c r="F3073">
        <v>1</v>
      </c>
      <c r="G3073" t="s">
        <v>89</v>
      </c>
      <c r="H3073" t="s">
        <v>31</v>
      </c>
      <c r="I3073" t="str">
        <f>VLOOKUP(H3073,[2]CODE_SHEET!$A$2:$G$152,3,FALSE)</f>
        <v>Agaricia</v>
      </c>
      <c r="J3073" t="str">
        <f>VLOOKUP(H3073,[2]CODE_SHEET!$A$2:$G$152,4,FALSE)</f>
        <v>agaricites</v>
      </c>
      <c r="K3073" s="17">
        <v>12</v>
      </c>
      <c r="L3073" s="17">
        <v>6</v>
      </c>
      <c r="M3073" s="17">
        <v>1</v>
      </c>
      <c r="N3073">
        <f t="shared" si="145"/>
        <v>28.274333882308138</v>
      </c>
      <c r="O3073" s="17">
        <v>10</v>
      </c>
      <c r="P3073" t="s">
        <v>29</v>
      </c>
      <c r="Q3073" t="s">
        <v>30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20</v>
      </c>
      <c r="X3073">
        <f t="shared" si="146"/>
        <v>5.6548667764616276</v>
      </c>
      <c r="Y3073">
        <f t="shared" si="147"/>
        <v>22.61946710584651</v>
      </c>
    </row>
    <row r="3074" spans="1:25">
      <c r="A3074">
        <v>2021</v>
      </c>
      <c r="B3074" t="s">
        <v>25</v>
      </c>
      <c r="C3074">
        <v>28</v>
      </c>
      <c r="D3074" t="s">
        <v>54</v>
      </c>
      <c r="E3074">
        <v>35</v>
      </c>
      <c r="F3074">
        <v>1</v>
      </c>
      <c r="G3074" t="s">
        <v>89</v>
      </c>
      <c r="H3074" t="s">
        <v>40</v>
      </c>
      <c r="I3074" t="str">
        <f>VLOOKUP(H3074,[2]CODE_SHEET!$A$2:$G$152,3,FALSE)</f>
        <v>Siderastrea</v>
      </c>
      <c r="J3074" t="str">
        <f>VLOOKUP(H3074,[2]CODE_SHEET!$A$2:$G$152,4,FALSE)</f>
        <v>siderea</v>
      </c>
      <c r="K3074" s="17">
        <v>60</v>
      </c>
      <c r="L3074" s="17">
        <v>40</v>
      </c>
      <c r="M3074" s="17">
        <v>25</v>
      </c>
      <c r="N3074">
        <f t="shared" si="145"/>
        <v>3926.9908169872415</v>
      </c>
      <c r="O3074" s="17">
        <v>10</v>
      </c>
      <c r="P3074" t="s">
        <v>29</v>
      </c>
      <c r="Q3074" t="s">
        <v>30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50</v>
      </c>
      <c r="X3074">
        <f t="shared" si="146"/>
        <v>1963.4954084936207</v>
      </c>
      <c r="Y3074">
        <f t="shared" si="147"/>
        <v>1963.4954084936207</v>
      </c>
    </row>
    <row r="3075" spans="1:25">
      <c r="A3075">
        <v>2021</v>
      </c>
      <c r="B3075" t="s">
        <v>25</v>
      </c>
      <c r="C3075">
        <v>28</v>
      </c>
      <c r="D3075" t="s">
        <v>54</v>
      </c>
      <c r="E3075">
        <v>35</v>
      </c>
      <c r="F3075">
        <v>1</v>
      </c>
      <c r="G3075" t="s">
        <v>89</v>
      </c>
      <c r="H3075" t="s">
        <v>67</v>
      </c>
      <c r="I3075" t="str">
        <f>VLOOKUP(H3075,[2]CODE_SHEET!$A$2:$G$152,3,FALSE)</f>
        <v>Madracis</v>
      </c>
      <c r="J3075" t="str">
        <f>VLOOKUP(H3075,[2]CODE_SHEET!$A$2:$G$152,4,FALSE)</f>
        <v>auretenra</v>
      </c>
      <c r="K3075" s="17">
        <v>8</v>
      </c>
      <c r="L3075" s="17">
        <v>5</v>
      </c>
      <c r="M3075" s="17">
        <v>2</v>
      </c>
      <c r="N3075">
        <f t="shared" si="145"/>
        <v>40.840704496667314</v>
      </c>
      <c r="O3075" s="17">
        <v>10</v>
      </c>
      <c r="P3075" t="s">
        <v>29</v>
      </c>
      <c r="Q3075" t="s">
        <v>30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f t="shared" si="146"/>
        <v>0</v>
      </c>
      <c r="Y3075">
        <f t="shared" si="147"/>
        <v>40.840704496667314</v>
      </c>
    </row>
    <row r="3076" spans="1:25">
      <c r="A3076">
        <v>2021</v>
      </c>
      <c r="B3076" t="s">
        <v>25</v>
      </c>
      <c r="C3076">
        <v>28</v>
      </c>
      <c r="D3076" t="s">
        <v>54</v>
      </c>
      <c r="E3076">
        <v>35</v>
      </c>
      <c r="F3076">
        <v>1</v>
      </c>
      <c r="G3076" t="s">
        <v>89</v>
      </c>
      <c r="H3076" t="s">
        <v>40</v>
      </c>
      <c r="I3076" t="str">
        <f>VLOOKUP(H3076,[2]CODE_SHEET!$A$2:$G$152,3,FALSE)</f>
        <v>Siderastrea</v>
      </c>
      <c r="J3076" t="str">
        <f>VLOOKUP(H3076,[2]CODE_SHEET!$A$2:$G$152,4,FALSE)</f>
        <v>siderea</v>
      </c>
      <c r="K3076" s="17">
        <v>13</v>
      </c>
      <c r="L3076" s="17">
        <v>6</v>
      </c>
      <c r="M3076" s="17">
        <v>3</v>
      </c>
      <c r="N3076">
        <f t="shared" si="145"/>
        <v>89.535390627309113</v>
      </c>
      <c r="O3076" s="17">
        <v>10</v>
      </c>
      <c r="P3076" t="s">
        <v>29</v>
      </c>
      <c r="Q3076" t="s">
        <v>30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f t="shared" si="146"/>
        <v>0</v>
      </c>
      <c r="Y3076">
        <f t="shared" si="147"/>
        <v>89.535390627309113</v>
      </c>
    </row>
    <row r="3077" spans="1:25">
      <c r="A3077">
        <v>2021</v>
      </c>
      <c r="B3077" t="s">
        <v>25</v>
      </c>
      <c r="C3077">
        <v>28</v>
      </c>
      <c r="D3077" t="s">
        <v>54</v>
      </c>
      <c r="E3077">
        <v>35</v>
      </c>
      <c r="F3077">
        <v>1</v>
      </c>
      <c r="G3077" t="s">
        <v>89</v>
      </c>
      <c r="H3077" t="s">
        <v>40</v>
      </c>
      <c r="I3077" t="str">
        <f>VLOOKUP(H3077,[2]CODE_SHEET!$A$2:$G$152,3,FALSE)</f>
        <v>Siderastrea</v>
      </c>
      <c r="J3077" t="str">
        <f>VLOOKUP(H3077,[2]CODE_SHEET!$A$2:$G$152,4,FALSE)</f>
        <v>siderea</v>
      </c>
      <c r="K3077" s="17">
        <v>23</v>
      </c>
      <c r="L3077" s="17">
        <v>10</v>
      </c>
      <c r="M3077" s="17">
        <v>13</v>
      </c>
      <c r="N3077">
        <f t="shared" si="145"/>
        <v>673.87162419501055</v>
      </c>
      <c r="O3077" s="17">
        <v>10</v>
      </c>
      <c r="P3077" t="s">
        <v>29</v>
      </c>
      <c r="Q3077" t="s">
        <v>30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f t="shared" si="146"/>
        <v>0</v>
      </c>
      <c r="Y3077">
        <f t="shared" si="147"/>
        <v>673.87162419501055</v>
      </c>
    </row>
    <row r="3078" spans="1:25">
      <c r="A3078">
        <v>2021</v>
      </c>
      <c r="B3078" t="s">
        <v>25</v>
      </c>
      <c r="C3078">
        <v>28</v>
      </c>
      <c r="D3078" t="s">
        <v>54</v>
      </c>
      <c r="E3078">
        <v>35</v>
      </c>
      <c r="F3078">
        <v>1</v>
      </c>
      <c r="G3078" t="s">
        <v>89</v>
      </c>
      <c r="H3078" t="s">
        <v>67</v>
      </c>
      <c r="I3078" t="str">
        <f>VLOOKUP(H3078,[2]CODE_SHEET!$A$2:$G$152,3,FALSE)</f>
        <v>Madracis</v>
      </c>
      <c r="J3078" t="str">
        <f>VLOOKUP(H3078,[2]CODE_SHEET!$A$2:$G$152,4,FALSE)</f>
        <v>auretenra</v>
      </c>
      <c r="K3078" s="17">
        <v>18</v>
      </c>
      <c r="L3078" s="17">
        <v>7</v>
      </c>
      <c r="M3078" s="17">
        <v>2</v>
      </c>
      <c r="N3078">
        <f t="shared" si="145"/>
        <v>78.539816339744831</v>
      </c>
      <c r="O3078" s="17">
        <v>10</v>
      </c>
      <c r="P3078" t="s">
        <v>29</v>
      </c>
      <c r="Q3078" t="s">
        <v>30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f t="shared" si="146"/>
        <v>0</v>
      </c>
      <c r="Y3078">
        <f t="shared" si="147"/>
        <v>78.539816339744831</v>
      </c>
    </row>
    <row r="3079" spans="1:25">
      <c r="A3079">
        <v>2021</v>
      </c>
      <c r="B3079" t="s">
        <v>25</v>
      </c>
      <c r="C3079">
        <v>28</v>
      </c>
      <c r="D3079" t="s">
        <v>54</v>
      </c>
      <c r="E3079">
        <v>35</v>
      </c>
      <c r="F3079">
        <v>1</v>
      </c>
      <c r="G3079" t="s">
        <v>89</v>
      </c>
      <c r="H3079" t="s">
        <v>32</v>
      </c>
      <c r="I3079" t="str">
        <f>VLOOKUP(H3079,[2]CODE_SHEET!$A$2:$G$152,3,FALSE)</f>
        <v>Porites</v>
      </c>
      <c r="J3079" t="str">
        <f>VLOOKUP(H3079,[2]CODE_SHEET!$A$2:$G$152,4,FALSE)</f>
        <v>porites</v>
      </c>
      <c r="K3079" s="17">
        <v>3</v>
      </c>
      <c r="L3079" s="17">
        <v>3</v>
      </c>
      <c r="M3079" s="17">
        <v>8</v>
      </c>
      <c r="N3079">
        <f t="shared" si="145"/>
        <v>75.398223686155035</v>
      </c>
      <c r="O3079" s="17">
        <v>10</v>
      </c>
      <c r="P3079" t="s">
        <v>29</v>
      </c>
      <c r="Q3079" t="s">
        <v>30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f t="shared" si="146"/>
        <v>0</v>
      </c>
      <c r="Y3079">
        <f t="shared" si="147"/>
        <v>75.398223686155035</v>
      </c>
    </row>
    <row r="3080" spans="1:25">
      <c r="A3080">
        <v>2021</v>
      </c>
      <c r="B3080" t="s">
        <v>25</v>
      </c>
      <c r="C3080">
        <v>28</v>
      </c>
      <c r="D3080" t="s">
        <v>54</v>
      </c>
      <c r="E3080">
        <v>35</v>
      </c>
      <c r="F3080">
        <v>1</v>
      </c>
      <c r="G3080" t="s">
        <v>89</v>
      </c>
      <c r="H3080" t="s">
        <v>34</v>
      </c>
      <c r="I3080" t="str">
        <f>VLOOKUP(H3080,[2]CODE_SHEET!$A$2:$G$152,3,FALSE)</f>
        <v>Porites</v>
      </c>
      <c r="J3080" t="str">
        <f>VLOOKUP(H3080,[2]CODE_SHEET!$A$2:$G$152,4,FALSE)</f>
        <v>astreoides</v>
      </c>
      <c r="K3080" s="17">
        <v>9</v>
      </c>
      <c r="L3080" s="17">
        <v>11</v>
      </c>
      <c r="M3080" s="17">
        <v>11</v>
      </c>
      <c r="N3080">
        <f t="shared" ref="N3080:N3143" si="148">PI()*(K3080/2)*M3080+PI()*(L3080/2)*M3080</f>
        <v>345.57519189487721</v>
      </c>
      <c r="O3080" s="17">
        <v>10</v>
      </c>
      <c r="P3080" t="s">
        <v>29</v>
      </c>
      <c r="Q3080" t="s">
        <v>30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f t="shared" ref="X3080:X3143" si="149">SUM(U3080:W3080)/100*N3080</f>
        <v>0</v>
      </c>
      <c r="Y3080">
        <f t="shared" ref="Y3080:Y3143" si="150">N3080-X3080</f>
        <v>345.57519189487721</v>
      </c>
    </row>
    <row r="3081" spans="1:25">
      <c r="A3081">
        <v>2021</v>
      </c>
      <c r="B3081" t="s">
        <v>25</v>
      </c>
      <c r="C3081">
        <v>28</v>
      </c>
      <c r="D3081" t="s">
        <v>54</v>
      </c>
      <c r="E3081">
        <v>35</v>
      </c>
      <c r="F3081">
        <v>1</v>
      </c>
      <c r="G3081" t="s">
        <v>89</v>
      </c>
      <c r="H3081" t="s">
        <v>31</v>
      </c>
      <c r="I3081" t="str">
        <f>VLOOKUP(H3081,[2]CODE_SHEET!$A$2:$G$152,3,FALSE)</f>
        <v>Agaricia</v>
      </c>
      <c r="J3081" t="str">
        <f>VLOOKUP(H3081,[2]CODE_SHEET!$A$2:$G$152,4,FALSE)</f>
        <v>agaricites</v>
      </c>
      <c r="K3081" s="17">
        <v>7</v>
      </c>
      <c r="L3081" s="17">
        <v>4</v>
      </c>
      <c r="M3081" s="17">
        <v>2</v>
      </c>
      <c r="N3081">
        <f t="shared" si="148"/>
        <v>34.557519189487721</v>
      </c>
      <c r="O3081" s="17">
        <v>10</v>
      </c>
      <c r="P3081" t="s">
        <v>29</v>
      </c>
      <c r="Q3081" t="s">
        <v>30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f t="shared" si="149"/>
        <v>0</v>
      </c>
      <c r="Y3081">
        <f t="shared" si="150"/>
        <v>34.557519189487721</v>
      </c>
    </row>
    <row r="3082" spans="1:25">
      <c r="A3082">
        <v>2021</v>
      </c>
      <c r="B3082" t="s">
        <v>25</v>
      </c>
      <c r="C3082">
        <v>28</v>
      </c>
      <c r="D3082" t="s">
        <v>54</v>
      </c>
      <c r="E3082">
        <v>35</v>
      </c>
      <c r="F3082">
        <v>1</v>
      </c>
      <c r="G3082" t="s">
        <v>89</v>
      </c>
      <c r="H3082" t="s">
        <v>31</v>
      </c>
      <c r="I3082" t="str">
        <f>VLOOKUP(H3082,[2]CODE_SHEET!$A$2:$G$152,3,FALSE)</f>
        <v>Agaricia</v>
      </c>
      <c r="J3082" t="str">
        <f>VLOOKUP(H3082,[2]CODE_SHEET!$A$2:$G$152,4,FALSE)</f>
        <v>agaricites</v>
      </c>
      <c r="K3082" s="17">
        <v>7</v>
      </c>
      <c r="L3082" s="17">
        <v>4</v>
      </c>
      <c r="M3082" s="17">
        <v>2</v>
      </c>
      <c r="N3082">
        <f t="shared" si="148"/>
        <v>34.557519189487721</v>
      </c>
      <c r="O3082" s="17">
        <v>10</v>
      </c>
      <c r="P3082" t="s">
        <v>29</v>
      </c>
      <c r="Q3082" t="s">
        <v>30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f t="shared" si="149"/>
        <v>0</v>
      </c>
      <c r="Y3082">
        <f t="shared" si="150"/>
        <v>34.557519189487721</v>
      </c>
    </row>
    <row r="3083" spans="1:25">
      <c r="A3083">
        <v>2021</v>
      </c>
      <c r="B3083" t="s">
        <v>25</v>
      </c>
      <c r="C3083">
        <v>28</v>
      </c>
      <c r="D3083" t="s">
        <v>54</v>
      </c>
      <c r="E3083">
        <v>35</v>
      </c>
      <c r="F3083">
        <v>1</v>
      </c>
      <c r="G3083" t="s">
        <v>89</v>
      </c>
      <c r="H3083" t="s">
        <v>31</v>
      </c>
      <c r="I3083" t="str">
        <f>VLOOKUP(H3083,[2]CODE_SHEET!$A$2:$G$152,3,FALSE)</f>
        <v>Agaricia</v>
      </c>
      <c r="J3083" t="str">
        <f>VLOOKUP(H3083,[2]CODE_SHEET!$A$2:$G$152,4,FALSE)</f>
        <v>agaricites</v>
      </c>
      <c r="K3083" s="17">
        <v>9</v>
      </c>
      <c r="L3083" s="17">
        <v>8</v>
      </c>
      <c r="M3083" s="17">
        <v>1</v>
      </c>
      <c r="N3083">
        <f t="shared" si="148"/>
        <v>26.703537555513243</v>
      </c>
      <c r="O3083" s="17">
        <v>10</v>
      </c>
      <c r="P3083" t="s">
        <v>29</v>
      </c>
      <c r="Q3083" t="s">
        <v>30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f t="shared" si="149"/>
        <v>0</v>
      </c>
      <c r="Y3083">
        <f t="shared" si="150"/>
        <v>26.703537555513243</v>
      </c>
    </row>
    <row r="3084" spans="1:25">
      <c r="A3084">
        <v>2021</v>
      </c>
      <c r="B3084" t="s">
        <v>25</v>
      </c>
      <c r="C3084">
        <v>28</v>
      </c>
      <c r="D3084" t="s">
        <v>54</v>
      </c>
      <c r="E3084">
        <v>35</v>
      </c>
      <c r="F3084">
        <v>1</v>
      </c>
      <c r="G3084" t="s">
        <v>89</v>
      </c>
      <c r="H3084" t="s">
        <v>67</v>
      </c>
      <c r="I3084" t="str">
        <f>VLOOKUP(H3084,[2]CODE_SHEET!$A$2:$G$152,3,FALSE)</f>
        <v>Madracis</v>
      </c>
      <c r="J3084" t="str">
        <f>VLOOKUP(H3084,[2]CODE_SHEET!$A$2:$G$152,4,FALSE)</f>
        <v>auretenra</v>
      </c>
      <c r="K3084" s="17">
        <v>7</v>
      </c>
      <c r="L3084" s="17">
        <v>5</v>
      </c>
      <c r="M3084" s="17">
        <v>2</v>
      </c>
      <c r="N3084">
        <f t="shared" si="148"/>
        <v>37.699111843077517</v>
      </c>
      <c r="O3084" s="17">
        <v>10</v>
      </c>
      <c r="P3084" t="s">
        <v>29</v>
      </c>
      <c r="Q3084" t="s">
        <v>30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f t="shared" si="149"/>
        <v>0</v>
      </c>
      <c r="Y3084">
        <f t="shared" si="150"/>
        <v>37.699111843077517</v>
      </c>
    </row>
    <row r="3085" spans="1:25">
      <c r="A3085">
        <v>2021</v>
      </c>
      <c r="B3085" t="s">
        <v>25</v>
      </c>
      <c r="C3085">
        <v>28</v>
      </c>
      <c r="D3085" t="s">
        <v>54</v>
      </c>
      <c r="E3085">
        <v>35</v>
      </c>
      <c r="F3085">
        <v>1</v>
      </c>
      <c r="G3085" t="s">
        <v>89</v>
      </c>
      <c r="H3085" t="s">
        <v>45</v>
      </c>
      <c r="I3085" t="str">
        <f>VLOOKUP(H3085,[2]CODE_SHEET!$A$2:$G$152,3,FALSE)</f>
        <v>Porites</v>
      </c>
      <c r="J3085" t="str">
        <f>VLOOKUP(H3085,[2]CODE_SHEET!$A$2:$G$152,4,FALSE)</f>
        <v>furcata</v>
      </c>
      <c r="K3085" s="17">
        <v>8</v>
      </c>
      <c r="L3085" s="17">
        <v>3</v>
      </c>
      <c r="M3085" s="17">
        <v>2</v>
      </c>
      <c r="N3085">
        <f t="shared" si="148"/>
        <v>34.557519189487721</v>
      </c>
      <c r="O3085" s="17">
        <v>10</v>
      </c>
      <c r="P3085" t="s">
        <v>29</v>
      </c>
      <c r="Q3085" t="s">
        <v>30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f t="shared" si="149"/>
        <v>0</v>
      </c>
      <c r="Y3085">
        <f t="shared" si="150"/>
        <v>34.557519189487721</v>
      </c>
    </row>
    <row r="3086" spans="1:25">
      <c r="A3086">
        <v>2021</v>
      </c>
      <c r="B3086" t="s">
        <v>25</v>
      </c>
      <c r="C3086">
        <v>28</v>
      </c>
      <c r="D3086" t="s">
        <v>54</v>
      </c>
      <c r="E3086">
        <v>35</v>
      </c>
      <c r="F3086">
        <v>1</v>
      </c>
      <c r="G3086" t="s">
        <v>89</v>
      </c>
      <c r="H3086" t="s">
        <v>34</v>
      </c>
      <c r="I3086" t="str">
        <f>VLOOKUP(H3086,[2]CODE_SHEET!$A$2:$G$152,3,FALSE)</f>
        <v>Porites</v>
      </c>
      <c r="J3086" t="str">
        <f>VLOOKUP(H3086,[2]CODE_SHEET!$A$2:$G$152,4,FALSE)</f>
        <v>astreoides</v>
      </c>
      <c r="K3086" s="17">
        <v>7</v>
      </c>
      <c r="L3086" s="17">
        <v>6</v>
      </c>
      <c r="M3086" s="17">
        <v>4</v>
      </c>
      <c r="N3086">
        <f t="shared" si="148"/>
        <v>81.681408993334628</v>
      </c>
      <c r="O3086" s="17">
        <v>10</v>
      </c>
      <c r="P3086" t="s">
        <v>29</v>
      </c>
      <c r="Q3086" t="s">
        <v>30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f t="shared" si="149"/>
        <v>0</v>
      </c>
      <c r="Y3086">
        <f t="shared" si="150"/>
        <v>81.681408993334628</v>
      </c>
    </row>
    <row r="3087" spans="1:25">
      <c r="A3087">
        <v>2021</v>
      </c>
      <c r="B3087" t="s">
        <v>25</v>
      </c>
      <c r="C3087">
        <v>28</v>
      </c>
      <c r="D3087" t="s">
        <v>54</v>
      </c>
      <c r="E3087">
        <v>35</v>
      </c>
      <c r="F3087">
        <v>1</v>
      </c>
      <c r="G3087" t="s">
        <v>89</v>
      </c>
      <c r="H3087" t="s">
        <v>34</v>
      </c>
      <c r="I3087" t="str">
        <f>VLOOKUP(H3087,[2]CODE_SHEET!$A$2:$G$152,3,FALSE)</f>
        <v>Porites</v>
      </c>
      <c r="J3087" t="str">
        <f>VLOOKUP(H3087,[2]CODE_SHEET!$A$2:$G$152,4,FALSE)</f>
        <v>astreoides</v>
      </c>
      <c r="K3087" s="17">
        <v>8</v>
      </c>
      <c r="L3087" s="17">
        <v>10</v>
      </c>
      <c r="M3087" s="17">
        <v>5</v>
      </c>
      <c r="N3087">
        <f t="shared" si="148"/>
        <v>141.37166941154069</v>
      </c>
      <c r="O3087" s="17">
        <v>10</v>
      </c>
      <c r="P3087" t="s">
        <v>29</v>
      </c>
      <c r="Q3087" t="s">
        <v>30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f t="shared" si="149"/>
        <v>0</v>
      </c>
      <c r="Y3087">
        <f t="shared" si="150"/>
        <v>141.37166941154069</v>
      </c>
    </row>
    <row r="3088" spans="1:25">
      <c r="A3088">
        <v>2021</v>
      </c>
      <c r="B3088" t="s">
        <v>25</v>
      </c>
      <c r="C3088">
        <v>28</v>
      </c>
      <c r="D3088" t="s">
        <v>54</v>
      </c>
      <c r="E3088">
        <v>35</v>
      </c>
      <c r="F3088">
        <v>1</v>
      </c>
      <c r="G3088" t="s">
        <v>89</v>
      </c>
      <c r="H3088" t="s">
        <v>40</v>
      </c>
      <c r="I3088" t="str">
        <f>VLOOKUP(H3088,[2]CODE_SHEET!$A$2:$G$152,3,FALSE)</f>
        <v>Siderastrea</v>
      </c>
      <c r="J3088" t="str">
        <f>VLOOKUP(H3088,[2]CODE_SHEET!$A$2:$G$152,4,FALSE)</f>
        <v>siderea</v>
      </c>
      <c r="K3088" s="17">
        <v>8</v>
      </c>
      <c r="L3088" s="17">
        <v>4</v>
      </c>
      <c r="M3088" s="17">
        <v>2</v>
      </c>
      <c r="N3088">
        <f t="shared" si="148"/>
        <v>37.699111843077517</v>
      </c>
      <c r="O3088" s="17">
        <v>10</v>
      </c>
      <c r="P3088" t="s">
        <v>29</v>
      </c>
      <c r="Q3088" t="s">
        <v>30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f t="shared" si="149"/>
        <v>0</v>
      </c>
      <c r="Y3088">
        <f t="shared" si="150"/>
        <v>37.699111843077517</v>
      </c>
    </row>
    <row r="3089" spans="1:25">
      <c r="A3089">
        <v>2021</v>
      </c>
      <c r="B3089" t="s">
        <v>25</v>
      </c>
      <c r="C3089">
        <v>28</v>
      </c>
      <c r="D3089" t="s">
        <v>54</v>
      </c>
      <c r="E3089">
        <v>35</v>
      </c>
      <c r="F3089">
        <v>2</v>
      </c>
      <c r="G3089" t="s">
        <v>83</v>
      </c>
      <c r="H3089" t="s">
        <v>35</v>
      </c>
      <c r="I3089" t="str">
        <f>VLOOKUP(H3089,[2]CODE_SHEET!$A$2:$G$152,3,FALSE)</f>
        <v>Montastraea</v>
      </c>
      <c r="J3089" t="str">
        <f>VLOOKUP(H3089,[2]CODE_SHEET!$A$2:$G$152,4,FALSE)</f>
        <v>cavernosa</v>
      </c>
      <c r="K3089" s="17">
        <v>25</v>
      </c>
      <c r="L3089" s="17">
        <v>25</v>
      </c>
      <c r="M3089" s="17">
        <v>35</v>
      </c>
      <c r="N3089">
        <f t="shared" si="148"/>
        <v>2748.8935718910693</v>
      </c>
      <c r="O3089" s="17">
        <v>10</v>
      </c>
      <c r="P3089" t="s">
        <v>29</v>
      </c>
      <c r="Q3089" t="s">
        <v>30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f t="shared" si="149"/>
        <v>0</v>
      </c>
      <c r="Y3089">
        <f t="shared" si="150"/>
        <v>2748.8935718910693</v>
      </c>
    </row>
    <row r="3090" spans="1:25">
      <c r="A3090">
        <v>2021</v>
      </c>
      <c r="B3090" t="s">
        <v>25</v>
      </c>
      <c r="C3090">
        <v>28</v>
      </c>
      <c r="D3090" t="s">
        <v>54</v>
      </c>
      <c r="E3090">
        <v>35</v>
      </c>
      <c r="F3090">
        <v>2</v>
      </c>
      <c r="G3090" t="s">
        <v>83</v>
      </c>
      <c r="H3090" t="s">
        <v>58</v>
      </c>
      <c r="I3090" t="str">
        <f>VLOOKUP(H3090,[2]CODE_SHEET!$A$2:$G$152,3,FALSE)</f>
        <v>Mycetophellia</v>
      </c>
      <c r="J3090" t="str">
        <f>VLOOKUP(H3090,[2]CODE_SHEET!$A$2:$G$152,4,FALSE)</f>
        <v>larmarckiana</v>
      </c>
      <c r="K3090" s="17">
        <v>10</v>
      </c>
      <c r="L3090" s="17">
        <v>8</v>
      </c>
      <c r="M3090" s="17">
        <v>3</v>
      </c>
      <c r="N3090">
        <f t="shared" si="148"/>
        <v>84.823001646924411</v>
      </c>
      <c r="O3090" s="17">
        <v>10</v>
      </c>
      <c r="P3090" t="s">
        <v>29</v>
      </c>
      <c r="Q3090" t="s">
        <v>30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f t="shared" si="149"/>
        <v>0</v>
      </c>
      <c r="Y3090">
        <f t="shared" si="150"/>
        <v>84.823001646924411</v>
      </c>
    </row>
    <row r="3091" spans="1:25">
      <c r="A3091">
        <v>2021</v>
      </c>
      <c r="B3091" t="s">
        <v>25</v>
      </c>
      <c r="C3091">
        <v>28</v>
      </c>
      <c r="D3091" t="s">
        <v>54</v>
      </c>
      <c r="E3091">
        <v>35</v>
      </c>
      <c r="F3091">
        <v>2</v>
      </c>
      <c r="G3091" t="s">
        <v>83</v>
      </c>
      <c r="H3091" t="s">
        <v>31</v>
      </c>
      <c r="I3091" t="str">
        <f>VLOOKUP(H3091,[2]CODE_SHEET!$A$2:$G$152,3,FALSE)</f>
        <v>Agaricia</v>
      </c>
      <c r="J3091" t="str">
        <f>VLOOKUP(H3091,[2]CODE_SHEET!$A$2:$G$152,4,FALSE)</f>
        <v>agaricites</v>
      </c>
      <c r="K3091" s="17">
        <v>17</v>
      </c>
      <c r="L3091" s="17">
        <v>6</v>
      </c>
      <c r="M3091" s="17">
        <v>3</v>
      </c>
      <c r="N3091">
        <f t="shared" si="148"/>
        <v>108.38494654884788</v>
      </c>
      <c r="O3091" s="17">
        <v>10</v>
      </c>
      <c r="P3091" t="s">
        <v>29</v>
      </c>
      <c r="Q3091" t="s">
        <v>30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f t="shared" si="149"/>
        <v>0</v>
      </c>
      <c r="Y3091">
        <f t="shared" si="150"/>
        <v>108.38494654884788</v>
      </c>
    </row>
    <row r="3092" spans="1:25">
      <c r="A3092">
        <v>2021</v>
      </c>
      <c r="B3092" t="s">
        <v>25</v>
      </c>
      <c r="C3092">
        <v>28</v>
      </c>
      <c r="D3092" t="s">
        <v>54</v>
      </c>
      <c r="E3092">
        <v>35</v>
      </c>
      <c r="F3092">
        <v>2</v>
      </c>
      <c r="G3092" t="s">
        <v>83</v>
      </c>
      <c r="H3092" t="s">
        <v>38</v>
      </c>
      <c r="I3092" t="str">
        <f>VLOOKUP(H3092,[2]CODE_SHEET!$A$2:$G$152,3,FALSE)</f>
        <v>Orbicella</v>
      </c>
      <c r="J3092" t="str">
        <f>VLOOKUP(H3092,[2]CODE_SHEET!$A$2:$G$152,4,FALSE)</f>
        <v>faveolata</v>
      </c>
      <c r="K3092" s="17">
        <v>40</v>
      </c>
      <c r="L3092" s="17">
        <v>18</v>
      </c>
      <c r="M3092" s="17">
        <v>2</v>
      </c>
      <c r="N3092">
        <f t="shared" si="148"/>
        <v>182.21237390820801</v>
      </c>
      <c r="O3092" s="17">
        <v>10</v>
      </c>
      <c r="P3092" t="s">
        <v>29</v>
      </c>
      <c r="Q3092" t="s">
        <v>30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f t="shared" si="149"/>
        <v>0</v>
      </c>
      <c r="Y3092">
        <f t="shared" si="150"/>
        <v>182.21237390820801</v>
      </c>
    </row>
    <row r="3093" spans="1:25">
      <c r="A3093">
        <v>2021</v>
      </c>
      <c r="B3093" t="s">
        <v>25</v>
      </c>
      <c r="C3093">
        <v>28</v>
      </c>
      <c r="D3093" t="s">
        <v>54</v>
      </c>
      <c r="E3093">
        <v>35</v>
      </c>
      <c r="F3093">
        <v>2</v>
      </c>
      <c r="G3093" t="s">
        <v>83</v>
      </c>
      <c r="H3093" t="s">
        <v>34</v>
      </c>
      <c r="I3093" t="str">
        <f>VLOOKUP(H3093,[2]CODE_SHEET!$A$2:$G$152,3,FALSE)</f>
        <v>Porites</v>
      </c>
      <c r="J3093" t="str">
        <f>VLOOKUP(H3093,[2]CODE_SHEET!$A$2:$G$152,4,FALSE)</f>
        <v>astreoides</v>
      </c>
      <c r="K3093" s="17">
        <v>25</v>
      </c>
      <c r="L3093" s="17">
        <v>40</v>
      </c>
      <c r="M3093" s="17">
        <v>1</v>
      </c>
      <c r="N3093">
        <f t="shared" si="148"/>
        <v>102.10176124166827</v>
      </c>
      <c r="O3093" s="17">
        <v>10</v>
      </c>
      <c r="P3093" t="s">
        <v>29</v>
      </c>
      <c r="Q3093" t="s">
        <v>30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f t="shared" si="149"/>
        <v>0</v>
      </c>
      <c r="Y3093">
        <f t="shared" si="150"/>
        <v>102.10176124166827</v>
      </c>
    </row>
    <row r="3094" spans="1:25">
      <c r="A3094">
        <v>2021</v>
      </c>
      <c r="B3094" t="s">
        <v>25</v>
      </c>
      <c r="C3094">
        <v>28</v>
      </c>
      <c r="D3094" t="s">
        <v>54</v>
      </c>
      <c r="E3094">
        <v>35</v>
      </c>
      <c r="F3094">
        <v>2</v>
      </c>
      <c r="G3094" t="s">
        <v>83</v>
      </c>
      <c r="H3094" t="s">
        <v>38</v>
      </c>
      <c r="I3094" t="str">
        <f>VLOOKUP(H3094,[2]CODE_SHEET!$A$2:$G$152,3,FALSE)</f>
        <v>Orbicella</v>
      </c>
      <c r="J3094" t="str">
        <f>VLOOKUP(H3094,[2]CODE_SHEET!$A$2:$G$152,4,FALSE)</f>
        <v>faveolata</v>
      </c>
      <c r="K3094" s="17">
        <v>60</v>
      </c>
      <c r="L3094" s="17">
        <v>25</v>
      </c>
      <c r="M3094" s="17">
        <v>31</v>
      </c>
      <c r="N3094">
        <f t="shared" si="148"/>
        <v>4139.0483211045521</v>
      </c>
      <c r="O3094" s="17">
        <v>10</v>
      </c>
      <c r="P3094" t="s">
        <v>29</v>
      </c>
      <c r="Q3094" t="s">
        <v>30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f t="shared" si="149"/>
        <v>0</v>
      </c>
      <c r="Y3094">
        <f t="shared" si="150"/>
        <v>4139.0483211045521</v>
      </c>
    </row>
    <row r="3095" spans="1:25">
      <c r="A3095">
        <v>2021</v>
      </c>
      <c r="B3095" t="s">
        <v>25</v>
      </c>
      <c r="C3095">
        <v>28</v>
      </c>
      <c r="D3095" t="s">
        <v>54</v>
      </c>
      <c r="E3095">
        <v>35</v>
      </c>
      <c r="F3095">
        <v>2</v>
      </c>
      <c r="G3095" t="s">
        <v>83</v>
      </c>
      <c r="H3095" t="s">
        <v>40</v>
      </c>
      <c r="I3095" t="str">
        <f>VLOOKUP(H3095,[2]CODE_SHEET!$A$2:$G$152,3,FALSE)</f>
        <v>Siderastrea</v>
      </c>
      <c r="J3095" t="str">
        <f>VLOOKUP(H3095,[2]CODE_SHEET!$A$2:$G$152,4,FALSE)</f>
        <v>siderea</v>
      </c>
      <c r="K3095" s="17">
        <v>9</v>
      </c>
      <c r="L3095" s="17">
        <v>3</v>
      </c>
      <c r="M3095" s="17">
        <v>3</v>
      </c>
      <c r="N3095">
        <f t="shared" si="148"/>
        <v>56.548667764616276</v>
      </c>
      <c r="O3095" s="17">
        <v>10</v>
      </c>
      <c r="P3095" t="s">
        <v>29</v>
      </c>
      <c r="Q3095" t="s">
        <v>30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f t="shared" si="149"/>
        <v>0</v>
      </c>
      <c r="Y3095">
        <f t="shared" si="150"/>
        <v>56.548667764616276</v>
      </c>
    </row>
    <row r="3096" spans="1:25">
      <c r="A3096">
        <v>2021</v>
      </c>
      <c r="B3096" t="s">
        <v>25</v>
      </c>
      <c r="C3096">
        <v>28</v>
      </c>
      <c r="D3096" t="s">
        <v>54</v>
      </c>
      <c r="E3096">
        <v>35</v>
      </c>
      <c r="F3096">
        <v>2</v>
      </c>
      <c r="G3096" t="s">
        <v>83</v>
      </c>
      <c r="H3096" t="s">
        <v>34</v>
      </c>
      <c r="I3096" t="str">
        <f>VLOOKUP(H3096,[2]CODE_SHEET!$A$2:$G$152,3,FALSE)</f>
        <v>Porites</v>
      </c>
      <c r="J3096" t="str">
        <f>VLOOKUP(H3096,[2]CODE_SHEET!$A$2:$G$152,4,FALSE)</f>
        <v>astreoides</v>
      </c>
      <c r="K3096" s="17">
        <v>9</v>
      </c>
      <c r="L3096" s="17">
        <v>2</v>
      </c>
      <c r="M3096" s="17">
        <v>4</v>
      </c>
      <c r="N3096">
        <f t="shared" si="148"/>
        <v>69.115038378975441</v>
      </c>
      <c r="O3096" s="17">
        <v>10</v>
      </c>
      <c r="P3096" t="s">
        <v>29</v>
      </c>
      <c r="Q3096" t="s">
        <v>30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f t="shared" si="149"/>
        <v>0</v>
      </c>
      <c r="Y3096">
        <f t="shared" si="150"/>
        <v>69.115038378975441</v>
      </c>
    </row>
    <row r="3097" spans="1:25">
      <c r="A3097">
        <v>2021</v>
      </c>
      <c r="B3097" t="s">
        <v>25</v>
      </c>
      <c r="C3097">
        <v>28</v>
      </c>
      <c r="D3097" t="s">
        <v>54</v>
      </c>
      <c r="E3097">
        <v>35</v>
      </c>
      <c r="F3097">
        <v>2</v>
      </c>
      <c r="G3097" t="s">
        <v>83</v>
      </c>
      <c r="H3097" t="s">
        <v>56</v>
      </c>
      <c r="I3097" t="str">
        <f>VLOOKUP(H3097,[2]CODE_SHEET!$A$2:$G$152,3,FALSE)</f>
        <v>Madracis</v>
      </c>
      <c r="J3097" t="str">
        <f>VLOOKUP(H3097,[2]CODE_SHEET!$A$2:$G$152,4,FALSE)</f>
        <v>decactis</v>
      </c>
      <c r="K3097" s="17">
        <v>11</v>
      </c>
      <c r="L3097" s="17">
        <v>4</v>
      </c>
      <c r="M3097" s="17">
        <v>17</v>
      </c>
      <c r="N3097">
        <f t="shared" si="148"/>
        <v>400.55306333269857</v>
      </c>
      <c r="O3097" s="17">
        <v>10</v>
      </c>
      <c r="P3097" t="s">
        <v>29</v>
      </c>
      <c r="Q3097" t="s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f t="shared" si="149"/>
        <v>0</v>
      </c>
      <c r="Y3097">
        <f t="shared" si="150"/>
        <v>400.55306333269857</v>
      </c>
    </row>
    <row r="3098" spans="1:25">
      <c r="A3098">
        <v>2021</v>
      </c>
      <c r="B3098" t="s">
        <v>25</v>
      </c>
      <c r="C3098">
        <v>28</v>
      </c>
      <c r="D3098" t="s">
        <v>54</v>
      </c>
      <c r="E3098">
        <v>35</v>
      </c>
      <c r="F3098">
        <v>2</v>
      </c>
      <c r="G3098" t="s">
        <v>83</v>
      </c>
      <c r="H3098" t="s">
        <v>43</v>
      </c>
      <c r="I3098" t="str">
        <f>VLOOKUP(H3098,[2]CODE_SHEET!$A$2:$G$152,3,FALSE)</f>
        <v>Eusmilia</v>
      </c>
      <c r="J3098" t="str">
        <f>VLOOKUP(H3098,[2]CODE_SHEET!$A$2:$G$152,4,FALSE)</f>
        <v>fastigiata</v>
      </c>
      <c r="K3098" s="17">
        <v>7</v>
      </c>
      <c r="L3098" s="17">
        <v>5</v>
      </c>
      <c r="M3098" s="17">
        <v>2</v>
      </c>
      <c r="N3098">
        <f t="shared" si="148"/>
        <v>37.699111843077517</v>
      </c>
      <c r="O3098" s="17">
        <v>10</v>
      </c>
      <c r="P3098" t="s">
        <v>29</v>
      </c>
      <c r="Q3098" t="s">
        <v>30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f t="shared" si="149"/>
        <v>0</v>
      </c>
      <c r="Y3098">
        <f t="shared" si="150"/>
        <v>37.699111843077517</v>
      </c>
    </row>
    <row r="3099" spans="1:25">
      <c r="A3099">
        <v>2021</v>
      </c>
      <c r="B3099" t="s">
        <v>25</v>
      </c>
      <c r="C3099">
        <v>28</v>
      </c>
      <c r="D3099" t="s">
        <v>54</v>
      </c>
      <c r="E3099">
        <v>35</v>
      </c>
      <c r="F3099">
        <v>2</v>
      </c>
      <c r="G3099" t="s">
        <v>83</v>
      </c>
      <c r="H3099" t="s">
        <v>31</v>
      </c>
      <c r="I3099" t="str">
        <f>VLOOKUP(H3099,[2]CODE_SHEET!$A$2:$G$152,3,FALSE)</f>
        <v>Agaricia</v>
      </c>
      <c r="J3099" t="str">
        <f>VLOOKUP(H3099,[2]CODE_SHEET!$A$2:$G$152,4,FALSE)</f>
        <v>agaricites</v>
      </c>
      <c r="K3099" s="17">
        <v>8</v>
      </c>
      <c r="L3099" s="17">
        <v>4</v>
      </c>
      <c r="M3099" s="17">
        <v>4</v>
      </c>
      <c r="N3099">
        <f t="shared" si="148"/>
        <v>75.398223686155035</v>
      </c>
      <c r="O3099" s="17">
        <v>10</v>
      </c>
      <c r="P3099" t="s">
        <v>29</v>
      </c>
      <c r="Q3099" t="s">
        <v>30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f t="shared" si="149"/>
        <v>0</v>
      </c>
      <c r="Y3099">
        <f t="shared" si="150"/>
        <v>75.398223686155035</v>
      </c>
    </row>
    <row r="3100" spans="1:25">
      <c r="A3100">
        <v>2021</v>
      </c>
      <c r="B3100" t="s">
        <v>25</v>
      </c>
      <c r="C3100">
        <v>28</v>
      </c>
      <c r="D3100" t="s">
        <v>54</v>
      </c>
      <c r="E3100">
        <v>35</v>
      </c>
      <c r="F3100">
        <v>2</v>
      </c>
      <c r="G3100" t="s">
        <v>83</v>
      </c>
      <c r="H3100" t="s">
        <v>43</v>
      </c>
      <c r="I3100" t="str">
        <f>VLOOKUP(H3100,[2]CODE_SHEET!$A$2:$G$152,3,FALSE)</f>
        <v>Eusmilia</v>
      </c>
      <c r="J3100" t="str">
        <f>VLOOKUP(H3100,[2]CODE_SHEET!$A$2:$G$152,4,FALSE)</f>
        <v>fastigiata</v>
      </c>
      <c r="K3100" s="17">
        <v>24</v>
      </c>
      <c r="L3100" s="17">
        <v>15</v>
      </c>
      <c r="M3100" s="17">
        <v>4</v>
      </c>
      <c r="N3100">
        <f t="shared" si="148"/>
        <v>245.04422698000386</v>
      </c>
      <c r="O3100" s="17">
        <v>10</v>
      </c>
      <c r="P3100" t="s">
        <v>29</v>
      </c>
      <c r="Q3100" t="s">
        <v>30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20</v>
      </c>
      <c r="X3100">
        <f t="shared" si="149"/>
        <v>49.008845396000773</v>
      </c>
      <c r="Y3100">
        <f t="shared" si="150"/>
        <v>196.03538158400309</v>
      </c>
    </row>
    <row r="3101" spans="1:25">
      <c r="A3101">
        <v>2021</v>
      </c>
      <c r="B3101" t="s">
        <v>25</v>
      </c>
      <c r="C3101">
        <v>28</v>
      </c>
      <c r="D3101" t="s">
        <v>54</v>
      </c>
      <c r="E3101">
        <v>35</v>
      </c>
      <c r="F3101">
        <v>2</v>
      </c>
      <c r="G3101" t="s">
        <v>83</v>
      </c>
      <c r="H3101" t="s">
        <v>31</v>
      </c>
      <c r="I3101" t="str">
        <f>VLOOKUP(H3101,[2]CODE_SHEET!$A$2:$G$152,3,FALSE)</f>
        <v>Agaricia</v>
      </c>
      <c r="J3101" t="str">
        <f>VLOOKUP(H3101,[2]CODE_SHEET!$A$2:$G$152,4,FALSE)</f>
        <v>agaricites</v>
      </c>
      <c r="K3101" s="17">
        <v>24</v>
      </c>
      <c r="L3101" s="17">
        <v>14</v>
      </c>
      <c r="M3101" s="17">
        <v>1</v>
      </c>
      <c r="N3101">
        <f t="shared" si="148"/>
        <v>59.690260418206066</v>
      </c>
      <c r="O3101" s="17">
        <v>10</v>
      </c>
      <c r="P3101" t="s">
        <v>29</v>
      </c>
      <c r="Q3101" t="s">
        <v>30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f t="shared" si="149"/>
        <v>0</v>
      </c>
      <c r="Y3101">
        <f t="shared" si="150"/>
        <v>59.690260418206066</v>
      </c>
    </row>
    <row r="3102" spans="1:25">
      <c r="A3102">
        <v>2021</v>
      </c>
      <c r="B3102" t="s">
        <v>25</v>
      </c>
      <c r="C3102">
        <v>28</v>
      </c>
      <c r="D3102" t="s">
        <v>54</v>
      </c>
      <c r="E3102">
        <v>35</v>
      </c>
      <c r="F3102">
        <v>2</v>
      </c>
      <c r="G3102" t="s">
        <v>83</v>
      </c>
      <c r="H3102" t="s">
        <v>31</v>
      </c>
      <c r="I3102" t="str">
        <f>VLOOKUP(H3102,[2]CODE_SHEET!$A$2:$G$152,3,FALSE)</f>
        <v>Agaricia</v>
      </c>
      <c r="J3102" t="str">
        <f>VLOOKUP(H3102,[2]CODE_SHEET!$A$2:$G$152,4,FALSE)</f>
        <v>agaricites</v>
      </c>
      <c r="K3102" s="17">
        <v>6</v>
      </c>
      <c r="L3102" s="17">
        <v>5</v>
      </c>
      <c r="M3102" s="17">
        <v>1</v>
      </c>
      <c r="N3102">
        <f t="shared" si="148"/>
        <v>17.27875959474386</v>
      </c>
      <c r="O3102" s="17">
        <v>10</v>
      </c>
      <c r="P3102" t="s">
        <v>29</v>
      </c>
      <c r="Q3102" t="s">
        <v>30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f t="shared" si="149"/>
        <v>0</v>
      </c>
      <c r="Y3102">
        <f t="shared" si="150"/>
        <v>17.27875959474386</v>
      </c>
    </row>
    <row r="3103" spans="1:25">
      <c r="A3103">
        <v>2021</v>
      </c>
      <c r="B3103" t="s">
        <v>25</v>
      </c>
      <c r="C3103">
        <v>28</v>
      </c>
      <c r="D3103" t="s">
        <v>54</v>
      </c>
      <c r="E3103">
        <v>35</v>
      </c>
      <c r="F3103">
        <v>2</v>
      </c>
      <c r="G3103" t="s">
        <v>83</v>
      </c>
      <c r="H3103" t="s">
        <v>31</v>
      </c>
      <c r="I3103" t="str">
        <f>VLOOKUP(H3103,[2]CODE_SHEET!$A$2:$G$152,3,FALSE)</f>
        <v>Agaricia</v>
      </c>
      <c r="J3103" t="str">
        <f>VLOOKUP(H3103,[2]CODE_SHEET!$A$2:$G$152,4,FALSE)</f>
        <v>agaricites</v>
      </c>
      <c r="K3103" s="17">
        <v>17</v>
      </c>
      <c r="L3103" s="17">
        <v>7</v>
      </c>
      <c r="M3103" s="17">
        <v>15</v>
      </c>
      <c r="N3103">
        <f t="shared" si="148"/>
        <v>565.48667764616278</v>
      </c>
      <c r="O3103" s="17">
        <v>10</v>
      </c>
      <c r="P3103" t="s">
        <v>29</v>
      </c>
      <c r="Q3103" t="s">
        <v>30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f t="shared" si="149"/>
        <v>0</v>
      </c>
      <c r="Y3103">
        <f t="shared" si="150"/>
        <v>565.48667764616278</v>
      </c>
    </row>
    <row r="3104" spans="1:25">
      <c r="A3104">
        <v>2021</v>
      </c>
      <c r="B3104" t="s">
        <v>25</v>
      </c>
      <c r="C3104">
        <v>28</v>
      </c>
      <c r="D3104" t="s">
        <v>54</v>
      </c>
      <c r="E3104">
        <v>35</v>
      </c>
      <c r="F3104">
        <v>2</v>
      </c>
      <c r="G3104" t="s">
        <v>83</v>
      </c>
      <c r="H3104" t="s">
        <v>45</v>
      </c>
      <c r="I3104" t="str">
        <f>VLOOKUP(H3104,[2]CODE_SHEET!$A$2:$G$152,3,FALSE)</f>
        <v>Porites</v>
      </c>
      <c r="J3104" t="str">
        <f>VLOOKUP(H3104,[2]CODE_SHEET!$A$2:$G$152,4,FALSE)</f>
        <v>furcata</v>
      </c>
      <c r="K3104" s="17">
        <v>17</v>
      </c>
      <c r="L3104" s="17">
        <v>19</v>
      </c>
      <c r="M3104" s="17">
        <v>6</v>
      </c>
      <c r="N3104">
        <f t="shared" si="148"/>
        <v>339.29200658769764</v>
      </c>
      <c r="O3104" s="17">
        <v>10</v>
      </c>
      <c r="P3104" t="s">
        <v>29</v>
      </c>
      <c r="Q3104" t="s">
        <v>30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f t="shared" si="149"/>
        <v>0</v>
      </c>
      <c r="Y3104">
        <f t="shared" si="150"/>
        <v>339.29200658769764</v>
      </c>
    </row>
    <row r="3105" spans="1:25">
      <c r="A3105">
        <v>2021</v>
      </c>
      <c r="B3105" t="s">
        <v>25</v>
      </c>
      <c r="C3105">
        <v>28</v>
      </c>
      <c r="D3105" t="s">
        <v>54</v>
      </c>
      <c r="E3105">
        <v>35</v>
      </c>
      <c r="F3105">
        <v>2</v>
      </c>
      <c r="G3105" t="s">
        <v>83</v>
      </c>
      <c r="H3105" t="s">
        <v>31</v>
      </c>
      <c r="I3105" t="str">
        <f>VLOOKUP(H3105,[2]CODE_SHEET!$A$2:$G$152,3,FALSE)</f>
        <v>Agaricia</v>
      </c>
      <c r="J3105" t="str">
        <f>VLOOKUP(H3105,[2]CODE_SHEET!$A$2:$G$152,4,FALSE)</f>
        <v>agaricites</v>
      </c>
      <c r="K3105" s="17">
        <v>6</v>
      </c>
      <c r="L3105" s="17">
        <v>5</v>
      </c>
      <c r="M3105" s="17">
        <v>2</v>
      </c>
      <c r="N3105">
        <f t="shared" si="148"/>
        <v>34.557519189487721</v>
      </c>
      <c r="O3105" s="17">
        <v>10</v>
      </c>
      <c r="P3105" t="s">
        <v>29</v>
      </c>
      <c r="Q3105" t="s">
        <v>30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f t="shared" si="149"/>
        <v>0</v>
      </c>
      <c r="Y3105">
        <f t="shared" si="150"/>
        <v>34.557519189487721</v>
      </c>
    </row>
    <row r="3106" spans="1:25">
      <c r="A3106">
        <v>2021</v>
      </c>
      <c r="B3106" t="s">
        <v>25</v>
      </c>
      <c r="C3106">
        <v>28</v>
      </c>
      <c r="D3106" t="s">
        <v>54</v>
      </c>
      <c r="E3106">
        <v>35</v>
      </c>
      <c r="F3106">
        <v>2</v>
      </c>
      <c r="G3106" t="s">
        <v>83</v>
      </c>
      <c r="H3106" t="s">
        <v>31</v>
      </c>
      <c r="I3106" t="str">
        <f>VLOOKUP(H3106,[2]CODE_SHEET!$A$2:$G$152,3,FALSE)</f>
        <v>Agaricia</v>
      </c>
      <c r="J3106" t="str">
        <f>VLOOKUP(H3106,[2]CODE_SHEET!$A$2:$G$152,4,FALSE)</f>
        <v>agaricites</v>
      </c>
      <c r="K3106" s="17">
        <v>12</v>
      </c>
      <c r="L3106" s="17">
        <v>5</v>
      </c>
      <c r="M3106" s="17">
        <v>6</v>
      </c>
      <c r="N3106">
        <f t="shared" si="148"/>
        <v>160.22122533307945</v>
      </c>
      <c r="O3106" s="17">
        <v>10</v>
      </c>
      <c r="P3106" t="s">
        <v>29</v>
      </c>
      <c r="Q3106" t="s">
        <v>30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f t="shared" si="149"/>
        <v>0</v>
      </c>
      <c r="Y3106">
        <f t="shared" si="150"/>
        <v>160.22122533307945</v>
      </c>
    </row>
    <row r="3107" spans="1:25">
      <c r="A3107">
        <v>2021</v>
      </c>
      <c r="B3107" t="s">
        <v>25</v>
      </c>
      <c r="C3107">
        <v>28</v>
      </c>
      <c r="D3107" t="s">
        <v>54</v>
      </c>
      <c r="E3107">
        <v>35</v>
      </c>
      <c r="F3107">
        <v>2</v>
      </c>
      <c r="G3107" t="s">
        <v>83</v>
      </c>
      <c r="H3107" t="s">
        <v>40</v>
      </c>
      <c r="I3107" t="str">
        <f>VLOOKUP(H3107,[2]CODE_SHEET!$A$2:$G$152,3,FALSE)</f>
        <v>Siderastrea</v>
      </c>
      <c r="J3107" t="str">
        <f>VLOOKUP(H3107,[2]CODE_SHEET!$A$2:$G$152,4,FALSE)</f>
        <v>siderea</v>
      </c>
      <c r="K3107" s="17">
        <v>8</v>
      </c>
      <c r="L3107" s="17">
        <v>4</v>
      </c>
      <c r="M3107" s="17">
        <v>4</v>
      </c>
      <c r="N3107">
        <f t="shared" si="148"/>
        <v>75.398223686155035</v>
      </c>
      <c r="O3107" s="17">
        <v>10</v>
      </c>
      <c r="P3107" t="s">
        <v>29</v>
      </c>
      <c r="Q3107" t="s">
        <v>30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f t="shared" si="149"/>
        <v>0</v>
      </c>
      <c r="Y3107">
        <f t="shared" si="150"/>
        <v>75.398223686155035</v>
      </c>
    </row>
    <row r="3108" spans="1:25">
      <c r="A3108">
        <v>2021</v>
      </c>
      <c r="B3108" t="s">
        <v>25</v>
      </c>
      <c r="C3108">
        <v>28</v>
      </c>
      <c r="D3108" t="s">
        <v>54</v>
      </c>
      <c r="E3108">
        <v>35</v>
      </c>
      <c r="F3108">
        <v>2</v>
      </c>
      <c r="G3108" t="s">
        <v>83</v>
      </c>
      <c r="H3108" t="s">
        <v>48</v>
      </c>
      <c r="I3108" t="str">
        <f>VLOOKUP(H3108,[2]CODE_SHEET!$A$2:$G$152,3,FALSE)</f>
        <v>Diploria</v>
      </c>
      <c r="J3108" t="str">
        <f>VLOOKUP(H3108,[2]CODE_SHEET!$A$2:$G$152,4,FALSE)</f>
        <v>labyrinthyformis</v>
      </c>
      <c r="K3108" s="17">
        <v>6</v>
      </c>
      <c r="L3108" s="17">
        <v>4</v>
      </c>
      <c r="M3108" s="17">
        <v>1</v>
      </c>
      <c r="N3108">
        <f t="shared" si="148"/>
        <v>15.707963267948966</v>
      </c>
      <c r="O3108" s="17">
        <v>10</v>
      </c>
      <c r="P3108" t="s">
        <v>29</v>
      </c>
      <c r="Q3108" t="s">
        <v>30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f t="shared" si="149"/>
        <v>0</v>
      </c>
      <c r="Y3108">
        <f t="shared" si="150"/>
        <v>15.707963267948966</v>
      </c>
    </row>
    <row r="3109" spans="1:25">
      <c r="A3109">
        <v>2021</v>
      </c>
      <c r="B3109" t="s">
        <v>25</v>
      </c>
      <c r="C3109">
        <v>28</v>
      </c>
      <c r="D3109" t="s">
        <v>54</v>
      </c>
      <c r="E3109">
        <v>35</v>
      </c>
      <c r="F3109">
        <v>2</v>
      </c>
      <c r="G3109" t="s">
        <v>83</v>
      </c>
      <c r="H3109" t="s">
        <v>34</v>
      </c>
      <c r="I3109" t="str">
        <f>VLOOKUP(H3109,[2]CODE_SHEET!$A$2:$G$152,3,FALSE)</f>
        <v>Porites</v>
      </c>
      <c r="J3109" t="str">
        <f>VLOOKUP(H3109,[2]CODE_SHEET!$A$2:$G$152,4,FALSE)</f>
        <v>astreoides</v>
      </c>
      <c r="K3109" s="17">
        <v>8</v>
      </c>
      <c r="L3109" s="17">
        <v>7</v>
      </c>
      <c r="M3109" s="17">
        <v>8</v>
      </c>
      <c r="N3109">
        <f t="shared" si="148"/>
        <v>188.49555921538757</v>
      </c>
      <c r="O3109" s="17">
        <v>10</v>
      </c>
      <c r="P3109" t="s">
        <v>29</v>
      </c>
      <c r="Q3109" t="s">
        <v>30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f t="shared" si="149"/>
        <v>0</v>
      </c>
      <c r="Y3109">
        <f t="shared" si="150"/>
        <v>188.49555921538757</v>
      </c>
    </row>
    <row r="3110" spans="1:25">
      <c r="A3110">
        <v>2021</v>
      </c>
      <c r="B3110" t="s">
        <v>25</v>
      </c>
      <c r="C3110">
        <v>28</v>
      </c>
      <c r="D3110" t="s">
        <v>54</v>
      </c>
      <c r="E3110">
        <v>35</v>
      </c>
      <c r="F3110">
        <v>2</v>
      </c>
      <c r="G3110" t="s">
        <v>83</v>
      </c>
      <c r="H3110" t="s">
        <v>34</v>
      </c>
      <c r="I3110" t="str">
        <f>VLOOKUP(H3110,[2]CODE_SHEET!$A$2:$G$152,3,FALSE)</f>
        <v>Porites</v>
      </c>
      <c r="J3110" t="str">
        <f>VLOOKUP(H3110,[2]CODE_SHEET!$A$2:$G$152,4,FALSE)</f>
        <v>astreoides</v>
      </c>
      <c r="K3110" s="17">
        <v>22</v>
      </c>
      <c r="L3110" s="17">
        <v>17</v>
      </c>
      <c r="M3110" s="17">
        <v>5</v>
      </c>
      <c r="N3110">
        <f t="shared" si="148"/>
        <v>306.30528372500481</v>
      </c>
      <c r="O3110" s="17">
        <v>10</v>
      </c>
      <c r="P3110" t="s">
        <v>29</v>
      </c>
      <c r="Q3110" t="s">
        <v>30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f t="shared" si="149"/>
        <v>0</v>
      </c>
      <c r="Y3110">
        <f t="shared" si="150"/>
        <v>306.30528372500481</v>
      </c>
    </row>
    <row r="3111" spans="1:25">
      <c r="A3111">
        <v>2021</v>
      </c>
      <c r="B3111" t="s">
        <v>25</v>
      </c>
      <c r="C3111">
        <v>28</v>
      </c>
      <c r="D3111" t="s">
        <v>54</v>
      </c>
      <c r="E3111">
        <v>35</v>
      </c>
      <c r="F3111">
        <v>2</v>
      </c>
      <c r="G3111" t="s">
        <v>83</v>
      </c>
      <c r="H3111" t="s">
        <v>40</v>
      </c>
      <c r="I3111" t="str">
        <f>VLOOKUP(H3111,[2]CODE_SHEET!$A$2:$G$152,3,FALSE)</f>
        <v>Siderastrea</v>
      </c>
      <c r="J3111" t="str">
        <f>VLOOKUP(H3111,[2]CODE_SHEET!$A$2:$G$152,4,FALSE)</f>
        <v>siderea</v>
      </c>
      <c r="K3111" s="17">
        <v>40</v>
      </c>
      <c r="L3111" s="17">
        <v>22</v>
      </c>
      <c r="M3111" s="17">
        <v>1</v>
      </c>
      <c r="N3111">
        <f t="shared" si="148"/>
        <v>97.389372261283583</v>
      </c>
      <c r="O3111" s="17">
        <v>10</v>
      </c>
      <c r="P3111" t="s">
        <v>29</v>
      </c>
      <c r="Q3111" t="s">
        <v>30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f t="shared" si="149"/>
        <v>0</v>
      </c>
      <c r="Y3111">
        <f t="shared" si="150"/>
        <v>97.389372261283583</v>
      </c>
    </row>
    <row r="3112" spans="1:25">
      <c r="A3112">
        <v>2021</v>
      </c>
      <c r="B3112" t="s">
        <v>25</v>
      </c>
      <c r="C3112">
        <v>28</v>
      </c>
      <c r="D3112" t="s">
        <v>54</v>
      </c>
      <c r="E3112">
        <v>35</v>
      </c>
      <c r="F3112">
        <v>2</v>
      </c>
      <c r="G3112" t="s">
        <v>83</v>
      </c>
      <c r="H3112" t="s">
        <v>31</v>
      </c>
      <c r="I3112" t="str">
        <f>VLOOKUP(H3112,[2]CODE_SHEET!$A$2:$G$152,3,FALSE)</f>
        <v>Agaricia</v>
      </c>
      <c r="J3112" t="str">
        <f>VLOOKUP(H3112,[2]CODE_SHEET!$A$2:$G$152,4,FALSE)</f>
        <v>agaricites</v>
      </c>
      <c r="K3112" s="17">
        <v>8</v>
      </c>
      <c r="L3112" s="17">
        <v>6</v>
      </c>
      <c r="M3112" s="17">
        <v>6</v>
      </c>
      <c r="N3112">
        <f t="shared" si="148"/>
        <v>131.94689145077132</v>
      </c>
      <c r="O3112" s="17">
        <v>10</v>
      </c>
      <c r="P3112" t="s">
        <v>29</v>
      </c>
      <c r="Q3112" t="s">
        <v>30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f t="shared" si="149"/>
        <v>0</v>
      </c>
      <c r="Y3112">
        <f t="shared" si="150"/>
        <v>131.94689145077132</v>
      </c>
    </row>
    <row r="3113" spans="1:25">
      <c r="A3113">
        <v>2021</v>
      </c>
      <c r="B3113" t="s">
        <v>25</v>
      </c>
      <c r="C3113">
        <v>28</v>
      </c>
      <c r="D3113" t="s">
        <v>54</v>
      </c>
      <c r="E3113">
        <v>35</v>
      </c>
      <c r="F3113">
        <v>2</v>
      </c>
      <c r="G3113" t="s">
        <v>83</v>
      </c>
      <c r="H3113" t="s">
        <v>34</v>
      </c>
      <c r="I3113" t="str">
        <f>VLOOKUP(H3113,[2]CODE_SHEET!$A$2:$G$152,3,FALSE)</f>
        <v>Porites</v>
      </c>
      <c r="J3113" t="str">
        <f>VLOOKUP(H3113,[2]CODE_SHEET!$A$2:$G$152,4,FALSE)</f>
        <v>astreoides</v>
      </c>
      <c r="K3113" s="17">
        <v>11</v>
      </c>
      <c r="L3113" s="17">
        <v>9</v>
      </c>
      <c r="M3113" s="17">
        <v>11</v>
      </c>
      <c r="N3113">
        <f t="shared" si="148"/>
        <v>345.57519189487721</v>
      </c>
      <c r="O3113" s="17">
        <v>10</v>
      </c>
      <c r="P3113" t="s">
        <v>29</v>
      </c>
      <c r="Q3113" t="s">
        <v>30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f t="shared" si="149"/>
        <v>0</v>
      </c>
      <c r="Y3113">
        <f t="shared" si="150"/>
        <v>345.57519189487721</v>
      </c>
    </row>
    <row r="3114" spans="1:25">
      <c r="A3114">
        <v>2021</v>
      </c>
      <c r="B3114" t="s">
        <v>25</v>
      </c>
      <c r="C3114">
        <v>28</v>
      </c>
      <c r="D3114" t="s">
        <v>54</v>
      </c>
      <c r="E3114">
        <v>35</v>
      </c>
      <c r="F3114">
        <v>2</v>
      </c>
      <c r="G3114" t="s">
        <v>83</v>
      </c>
      <c r="H3114" t="s">
        <v>31</v>
      </c>
      <c r="I3114" t="str">
        <f>VLOOKUP(H3114,[2]CODE_SHEET!$A$2:$G$152,3,FALSE)</f>
        <v>Agaricia</v>
      </c>
      <c r="J3114" t="str">
        <f>VLOOKUP(H3114,[2]CODE_SHEET!$A$2:$G$152,4,FALSE)</f>
        <v>agaricites</v>
      </c>
      <c r="K3114" s="17">
        <v>22</v>
      </c>
      <c r="L3114" s="17">
        <v>17</v>
      </c>
      <c r="M3114" s="17">
        <v>16</v>
      </c>
      <c r="N3114">
        <f t="shared" si="148"/>
        <v>980.17690792001542</v>
      </c>
      <c r="O3114" s="17">
        <v>10</v>
      </c>
      <c r="P3114" t="s">
        <v>29</v>
      </c>
      <c r="Q3114" t="s">
        <v>30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f t="shared" si="149"/>
        <v>0</v>
      </c>
      <c r="Y3114">
        <f t="shared" si="150"/>
        <v>980.17690792001542</v>
      </c>
    </row>
    <row r="3115" spans="1:25">
      <c r="A3115">
        <v>2021</v>
      </c>
      <c r="B3115" t="s">
        <v>25</v>
      </c>
      <c r="C3115">
        <v>28</v>
      </c>
      <c r="D3115" t="s">
        <v>54</v>
      </c>
      <c r="E3115">
        <v>35</v>
      </c>
      <c r="F3115">
        <v>2</v>
      </c>
      <c r="G3115" t="s">
        <v>83</v>
      </c>
      <c r="H3115" t="s">
        <v>31</v>
      </c>
      <c r="I3115" t="str">
        <f>VLOOKUP(H3115,[2]CODE_SHEET!$A$2:$G$152,3,FALSE)</f>
        <v>Agaricia</v>
      </c>
      <c r="J3115" t="str">
        <f>VLOOKUP(H3115,[2]CODE_SHEET!$A$2:$G$152,4,FALSE)</f>
        <v>agaricites</v>
      </c>
      <c r="K3115" s="17">
        <v>17</v>
      </c>
      <c r="L3115" s="17">
        <v>13</v>
      </c>
      <c r="M3115" s="17">
        <v>4</v>
      </c>
      <c r="N3115">
        <f t="shared" si="148"/>
        <v>188.4955592153876</v>
      </c>
      <c r="O3115" s="17">
        <v>10</v>
      </c>
      <c r="P3115" t="s">
        <v>29</v>
      </c>
      <c r="Q3115" t="s">
        <v>30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f t="shared" si="149"/>
        <v>0</v>
      </c>
      <c r="Y3115">
        <f t="shared" si="150"/>
        <v>188.4955592153876</v>
      </c>
    </row>
    <row r="3116" spans="1:25">
      <c r="A3116">
        <v>2021</v>
      </c>
      <c r="B3116" t="s">
        <v>25</v>
      </c>
      <c r="C3116">
        <v>28</v>
      </c>
      <c r="D3116" t="s">
        <v>54</v>
      </c>
      <c r="E3116">
        <v>35</v>
      </c>
      <c r="F3116">
        <v>2</v>
      </c>
      <c r="G3116" t="s">
        <v>83</v>
      </c>
      <c r="H3116" t="s">
        <v>45</v>
      </c>
      <c r="I3116" t="str">
        <f>VLOOKUP(H3116,[2]CODE_SHEET!$A$2:$G$152,3,FALSE)</f>
        <v>Porites</v>
      </c>
      <c r="J3116" t="str">
        <f>VLOOKUP(H3116,[2]CODE_SHEET!$A$2:$G$152,4,FALSE)</f>
        <v>furcata</v>
      </c>
      <c r="K3116" s="17">
        <v>9</v>
      </c>
      <c r="L3116" s="17">
        <v>8</v>
      </c>
      <c r="M3116" s="17">
        <v>2</v>
      </c>
      <c r="N3116">
        <f t="shared" si="148"/>
        <v>53.407075111026487</v>
      </c>
      <c r="O3116" s="17">
        <v>10</v>
      </c>
      <c r="P3116" t="s">
        <v>29</v>
      </c>
      <c r="Q3116" t="s">
        <v>30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f t="shared" si="149"/>
        <v>0</v>
      </c>
      <c r="Y3116">
        <f t="shared" si="150"/>
        <v>53.407075111026487</v>
      </c>
    </row>
    <row r="3117" spans="1:25">
      <c r="A3117">
        <v>2021</v>
      </c>
      <c r="B3117" t="s">
        <v>25</v>
      </c>
      <c r="C3117">
        <v>28</v>
      </c>
      <c r="D3117" t="s">
        <v>54</v>
      </c>
      <c r="E3117">
        <v>35</v>
      </c>
      <c r="F3117">
        <v>2</v>
      </c>
      <c r="G3117" t="s">
        <v>83</v>
      </c>
      <c r="H3117" t="s">
        <v>31</v>
      </c>
      <c r="I3117" t="str">
        <f>VLOOKUP(H3117,[2]CODE_SHEET!$A$2:$G$152,3,FALSE)</f>
        <v>Agaricia</v>
      </c>
      <c r="J3117" t="str">
        <f>VLOOKUP(H3117,[2]CODE_SHEET!$A$2:$G$152,4,FALSE)</f>
        <v>agaricites</v>
      </c>
      <c r="K3117" s="17">
        <v>15</v>
      </c>
      <c r="L3117" s="17">
        <v>8</v>
      </c>
      <c r="M3117" s="17">
        <v>2</v>
      </c>
      <c r="N3117">
        <f t="shared" si="148"/>
        <v>72.256631032565238</v>
      </c>
      <c r="O3117" s="17">
        <v>10</v>
      </c>
      <c r="P3117" t="s">
        <v>29</v>
      </c>
      <c r="Q3117" t="s">
        <v>30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f t="shared" si="149"/>
        <v>0</v>
      </c>
      <c r="Y3117">
        <f t="shared" si="150"/>
        <v>72.256631032565238</v>
      </c>
    </row>
    <row r="3118" spans="1:25">
      <c r="A3118">
        <v>2021</v>
      </c>
      <c r="B3118" t="s">
        <v>25</v>
      </c>
      <c r="C3118">
        <v>28</v>
      </c>
      <c r="D3118" t="s">
        <v>54</v>
      </c>
      <c r="E3118">
        <v>35</v>
      </c>
      <c r="F3118">
        <v>2</v>
      </c>
      <c r="G3118" t="s">
        <v>83</v>
      </c>
      <c r="H3118" t="s">
        <v>45</v>
      </c>
      <c r="I3118" t="str">
        <f>VLOOKUP(H3118,[2]CODE_SHEET!$A$2:$G$152,3,FALSE)</f>
        <v>Porites</v>
      </c>
      <c r="J3118" t="str">
        <f>VLOOKUP(H3118,[2]CODE_SHEET!$A$2:$G$152,4,FALSE)</f>
        <v>furcata</v>
      </c>
      <c r="K3118" s="17">
        <v>21</v>
      </c>
      <c r="L3118" s="17">
        <v>5</v>
      </c>
      <c r="M3118" s="17">
        <v>11</v>
      </c>
      <c r="N3118">
        <f t="shared" si="148"/>
        <v>449.24774946334043</v>
      </c>
      <c r="O3118" s="17">
        <v>10</v>
      </c>
      <c r="P3118" t="s">
        <v>29</v>
      </c>
      <c r="Q3118" t="s">
        <v>30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f t="shared" si="149"/>
        <v>0</v>
      </c>
      <c r="Y3118">
        <f t="shared" si="150"/>
        <v>449.24774946334043</v>
      </c>
    </row>
    <row r="3119" spans="1:25">
      <c r="A3119">
        <v>2021</v>
      </c>
      <c r="B3119" t="s">
        <v>25</v>
      </c>
      <c r="C3119">
        <v>28</v>
      </c>
      <c r="D3119" t="s">
        <v>54</v>
      </c>
      <c r="E3119">
        <v>35</v>
      </c>
      <c r="F3119">
        <v>2</v>
      </c>
      <c r="G3119" t="s">
        <v>83</v>
      </c>
      <c r="H3119" t="s">
        <v>31</v>
      </c>
      <c r="I3119" t="str">
        <f>VLOOKUP(H3119,[2]CODE_SHEET!$A$2:$G$152,3,FALSE)</f>
        <v>Agaricia</v>
      </c>
      <c r="J3119" t="str">
        <f>VLOOKUP(H3119,[2]CODE_SHEET!$A$2:$G$152,4,FALSE)</f>
        <v>agaricites</v>
      </c>
      <c r="K3119" s="17">
        <v>10</v>
      </c>
      <c r="L3119" s="17">
        <v>8</v>
      </c>
      <c r="M3119" s="17">
        <v>4</v>
      </c>
      <c r="N3119">
        <f t="shared" si="148"/>
        <v>113.09733552923255</v>
      </c>
      <c r="O3119" s="17">
        <v>10</v>
      </c>
      <c r="P3119" t="s">
        <v>29</v>
      </c>
      <c r="Q3119" t="s">
        <v>30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f t="shared" si="149"/>
        <v>0</v>
      </c>
      <c r="Y3119">
        <f t="shared" si="150"/>
        <v>113.09733552923255</v>
      </c>
    </row>
    <row r="3120" spans="1:25">
      <c r="A3120">
        <v>2021</v>
      </c>
      <c r="B3120" t="s">
        <v>25</v>
      </c>
      <c r="C3120">
        <v>28</v>
      </c>
      <c r="D3120" t="s">
        <v>54</v>
      </c>
      <c r="E3120">
        <v>35</v>
      </c>
      <c r="F3120">
        <v>2</v>
      </c>
      <c r="G3120" t="s">
        <v>83</v>
      </c>
      <c r="H3120" t="s">
        <v>43</v>
      </c>
      <c r="I3120" t="str">
        <f>VLOOKUP(H3120,[2]CODE_SHEET!$A$2:$G$152,3,FALSE)</f>
        <v>Eusmilia</v>
      </c>
      <c r="J3120" t="str">
        <f>VLOOKUP(H3120,[2]CODE_SHEET!$A$2:$G$152,4,FALSE)</f>
        <v>fastigiata</v>
      </c>
      <c r="K3120" s="17">
        <v>20</v>
      </c>
      <c r="L3120" s="17">
        <v>20</v>
      </c>
      <c r="M3120" s="17">
        <v>3</v>
      </c>
      <c r="N3120">
        <f t="shared" si="148"/>
        <v>188.49555921538757</v>
      </c>
      <c r="O3120" s="17">
        <v>10</v>
      </c>
      <c r="P3120" t="s">
        <v>29</v>
      </c>
      <c r="Q3120" t="s">
        <v>30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10</v>
      </c>
      <c r="X3120">
        <f t="shared" si="149"/>
        <v>18.849555921538759</v>
      </c>
      <c r="Y3120">
        <f t="shared" si="150"/>
        <v>169.64600329384882</v>
      </c>
    </row>
    <row r="3121" spans="1:25">
      <c r="A3121">
        <v>2021</v>
      </c>
      <c r="B3121" t="s">
        <v>25</v>
      </c>
      <c r="C3121">
        <v>28</v>
      </c>
      <c r="D3121" t="s">
        <v>54</v>
      </c>
      <c r="E3121">
        <v>35</v>
      </c>
      <c r="F3121">
        <v>2</v>
      </c>
      <c r="G3121" t="s">
        <v>83</v>
      </c>
      <c r="H3121" t="s">
        <v>31</v>
      </c>
      <c r="I3121" t="str">
        <f>VLOOKUP(H3121,[2]CODE_SHEET!$A$2:$G$152,3,FALSE)</f>
        <v>Agaricia</v>
      </c>
      <c r="J3121" t="str">
        <f>VLOOKUP(H3121,[2]CODE_SHEET!$A$2:$G$152,4,FALSE)</f>
        <v>agaricites</v>
      </c>
      <c r="K3121" s="17">
        <v>7</v>
      </c>
      <c r="L3121" s="17">
        <v>6</v>
      </c>
      <c r="M3121" s="17">
        <v>4</v>
      </c>
      <c r="N3121">
        <f t="shared" si="148"/>
        <v>81.681408993334628</v>
      </c>
      <c r="O3121" s="17">
        <v>10</v>
      </c>
      <c r="P3121" t="s">
        <v>29</v>
      </c>
      <c r="Q3121" t="s">
        <v>30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f t="shared" si="149"/>
        <v>0</v>
      </c>
      <c r="Y3121">
        <f t="shared" si="150"/>
        <v>81.681408993334628</v>
      </c>
    </row>
    <row r="3122" spans="1:25">
      <c r="A3122">
        <v>2021</v>
      </c>
      <c r="B3122" t="s">
        <v>25</v>
      </c>
      <c r="C3122">
        <v>28</v>
      </c>
      <c r="D3122" t="s">
        <v>54</v>
      </c>
      <c r="E3122">
        <v>35</v>
      </c>
      <c r="F3122">
        <v>2</v>
      </c>
      <c r="G3122" t="s">
        <v>83</v>
      </c>
      <c r="H3122" t="s">
        <v>43</v>
      </c>
      <c r="I3122" t="str">
        <f>VLOOKUP(H3122,[2]CODE_SHEET!$A$2:$G$152,3,FALSE)</f>
        <v>Eusmilia</v>
      </c>
      <c r="J3122" t="str">
        <f>VLOOKUP(H3122,[2]CODE_SHEET!$A$2:$G$152,4,FALSE)</f>
        <v>fastigiata</v>
      </c>
      <c r="K3122" s="17">
        <v>8</v>
      </c>
      <c r="L3122" s="17">
        <v>6</v>
      </c>
      <c r="M3122" s="17">
        <v>2</v>
      </c>
      <c r="N3122">
        <f t="shared" si="148"/>
        <v>43.982297150257104</v>
      </c>
      <c r="O3122" s="17">
        <v>10</v>
      </c>
      <c r="P3122" t="s">
        <v>29</v>
      </c>
      <c r="Q3122" t="s">
        <v>30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20</v>
      </c>
      <c r="X3122">
        <f t="shared" si="149"/>
        <v>8.7964594300514207</v>
      </c>
      <c r="Y3122">
        <f t="shared" si="150"/>
        <v>35.185837720205683</v>
      </c>
    </row>
    <row r="3123" spans="1:25">
      <c r="A3123">
        <v>2021</v>
      </c>
      <c r="B3123" t="s">
        <v>25</v>
      </c>
      <c r="C3123">
        <v>28</v>
      </c>
      <c r="D3123" t="s">
        <v>54</v>
      </c>
      <c r="E3123">
        <v>35</v>
      </c>
      <c r="F3123">
        <v>2</v>
      </c>
      <c r="G3123" t="s">
        <v>83</v>
      </c>
      <c r="H3123" t="s">
        <v>31</v>
      </c>
      <c r="I3123" t="str">
        <f>VLOOKUP(H3123,[2]CODE_SHEET!$A$2:$G$152,3,FALSE)</f>
        <v>Agaricia</v>
      </c>
      <c r="J3123" t="str">
        <f>VLOOKUP(H3123,[2]CODE_SHEET!$A$2:$G$152,4,FALSE)</f>
        <v>agaricites</v>
      </c>
      <c r="K3123" s="17">
        <v>11</v>
      </c>
      <c r="L3123" s="17">
        <v>6</v>
      </c>
      <c r="M3123" s="17">
        <v>12</v>
      </c>
      <c r="N3123">
        <f t="shared" si="148"/>
        <v>320.44245066615889</v>
      </c>
      <c r="O3123" s="17">
        <v>10</v>
      </c>
      <c r="P3123" t="s">
        <v>29</v>
      </c>
      <c r="Q3123" t="s">
        <v>30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f t="shared" si="149"/>
        <v>0</v>
      </c>
      <c r="Y3123">
        <f t="shared" si="150"/>
        <v>320.44245066615889</v>
      </c>
    </row>
    <row r="3124" spans="1:25">
      <c r="A3124">
        <v>2021</v>
      </c>
      <c r="B3124" t="s">
        <v>25</v>
      </c>
      <c r="C3124">
        <v>28</v>
      </c>
      <c r="D3124" t="s">
        <v>54</v>
      </c>
      <c r="E3124">
        <v>35</v>
      </c>
      <c r="F3124">
        <v>2</v>
      </c>
      <c r="G3124" t="s">
        <v>83</v>
      </c>
      <c r="H3124" t="s">
        <v>40</v>
      </c>
      <c r="I3124" t="str">
        <f>VLOOKUP(H3124,[2]CODE_SHEET!$A$2:$G$152,3,FALSE)</f>
        <v>Siderastrea</v>
      </c>
      <c r="J3124" t="str">
        <f>VLOOKUP(H3124,[2]CODE_SHEET!$A$2:$G$152,4,FALSE)</f>
        <v>siderea</v>
      </c>
      <c r="K3124" s="17">
        <v>35</v>
      </c>
      <c r="L3124" s="17">
        <v>30</v>
      </c>
      <c r="M3124" s="17">
        <v>2</v>
      </c>
      <c r="N3124">
        <f t="shared" si="148"/>
        <v>204.20352248333654</v>
      </c>
      <c r="O3124" s="17">
        <v>10</v>
      </c>
      <c r="P3124" t="s">
        <v>29</v>
      </c>
      <c r="Q3124" t="s">
        <v>30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f t="shared" si="149"/>
        <v>0</v>
      </c>
      <c r="Y3124">
        <f t="shared" si="150"/>
        <v>204.20352248333654</v>
      </c>
    </row>
    <row r="3125" spans="1:25">
      <c r="A3125">
        <v>2021</v>
      </c>
      <c r="B3125" t="s">
        <v>25</v>
      </c>
      <c r="C3125">
        <v>28</v>
      </c>
      <c r="D3125" t="s">
        <v>54</v>
      </c>
      <c r="E3125">
        <v>35</v>
      </c>
      <c r="F3125">
        <v>2</v>
      </c>
      <c r="G3125" t="s">
        <v>83</v>
      </c>
      <c r="H3125" t="s">
        <v>40</v>
      </c>
      <c r="I3125" t="str">
        <f>VLOOKUP(H3125,[2]CODE_SHEET!$A$2:$G$152,3,FALSE)</f>
        <v>Siderastrea</v>
      </c>
      <c r="J3125" t="str">
        <f>VLOOKUP(H3125,[2]CODE_SHEET!$A$2:$G$152,4,FALSE)</f>
        <v>siderea</v>
      </c>
      <c r="K3125" s="17">
        <v>7</v>
      </c>
      <c r="L3125" s="17">
        <v>6</v>
      </c>
      <c r="M3125" s="17">
        <v>2</v>
      </c>
      <c r="N3125">
        <f t="shared" si="148"/>
        <v>40.840704496667314</v>
      </c>
      <c r="O3125" s="17">
        <v>10</v>
      </c>
      <c r="P3125" t="s">
        <v>29</v>
      </c>
      <c r="Q3125" t="s">
        <v>30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f t="shared" si="149"/>
        <v>0</v>
      </c>
      <c r="Y3125">
        <f t="shared" si="150"/>
        <v>40.840704496667314</v>
      </c>
    </row>
    <row r="3126" spans="1:25">
      <c r="A3126">
        <v>2021</v>
      </c>
      <c r="B3126" t="s">
        <v>25</v>
      </c>
      <c r="C3126">
        <v>28</v>
      </c>
      <c r="D3126" t="s">
        <v>54</v>
      </c>
      <c r="E3126">
        <v>35</v>
      </c>
      <c r="F3126">
        <v>2</v>
      </c>
      <c r="G3126" t="s">
        <v>83</v>
      </c>
      <c r="H3126" t="s">
        <v>40</v>
      </c>
      <c r="I3126" t="str">
        <f>VLOOKUP(H3126,[2]CODE_SHEET!$A$2:$G$152,3,FALSE)</f>
        <v>Siderastrea</v>
      </c>
      <c r="J3126" t="str">
        <f>VLOOKUP(H3126,[2]CODE_SHEET!$A$2:$G$152,4,FALSE)</f>
        <v>siderea</v>
      </c>
      <c r="K3126" s="17">
        <v>6</v>
      </c>
      <c r="L3126" s="17">
        <v>5</v>
      </c>
      <c r="M3126" s="17">
        <v>2</v>
      </c>
      <c r="N3126">
        <f t="shared" si="148"/>
        <v>34.557519189487721</v>
      </c>
      <c r="O3126" s="17">
        <v>10</v>
      </c>
      <c r="P3126" t="s">
        <v>29</v>
      </c>
      <c r="Q3126" t="s">
        <v>30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f t="shared" si="149"/>
        <v>0</v>
      </c>
      <c r="Y3126">
        <f t="shared" si="150"/>
        <v>34.557519189487721</v>
      </c>
    </row>
    <row r="3127" spans="1:25">
      <c r="A3127">
        <v>2021</v>
      </c>
      <c r="B3127" t="s">
        <v>25</v>
      </c>
      <c r="C3127">
        <v>28</v>
      </c>
      <c r="D3127" t="s">
        <v>54</v>
      </c>
      <c r="E3127">
        <v>35</v>
      </c>
      <c r="F3127">
        <v>2</v>
      </c>
      <c r="G3127" t="s">
        <v>83</v>
      </c>
      <c r="H3127" t="s">
        <v>42</v>
      </c>
      <c r="I3127" t="str">
        <f>VLOOKUP(H3127,[2]CODE_SHEET!$A$2:$G$152,3,FALSE)</f>
        <v>Agaricia</v>
      </c>
      <c r="J3127" t="str">
        <f>VLOOKUP(H3127,[2]CODE_SHEET!$A$2:$G$152,4,FALSE)</f>
        <v>humilis</v>
      </c>
      <c r="K3127" s="17">
        <v>6</v>
      </c>
      <c r="L3127" s="17">
        <v>4</v>
      </c>
      <c r="M3127" s="17">
        <v>2</v>
      </c>
      <c r="N3127">
        <f t="shared" si="148"/>
        <v>31.415926535897931</v>
      </c>
      <c r="O3127" s="17">
        <v>10</v>
      </c>
      <c r="P3127" t="s">
        <v>29</v>
      </c>
      <c r="Q3127" t="s">
        <v>30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f t="shared" si="149"/>
        <v>0</v>
      </c>
      <c r="Y3127">
        <f t="shared" si="150"/>
        <v>31.415926535897931</v>
      </c>
    </row>
    <row r="3128" spans="1:25">
      <c r="A3128">
        <v>2021</v>
      </c>
      <c r="B3128" t="s">
        <v>25</v>
      </c>
      <c r="C3128">
        <v>28</v>
      </c>
      <c r="D3128" t="s">
        <v>54</v>
      </c>
      <c r="E3128">
        <v>35</v>
      </c>
      <c r="F3128">
        <v>2</v>
      </c>
      <c r="G3128" t="s">
        <v>83</v>
      </c>
      <c r="H3128" t="s">
        <v>31</v>
      </c>
      <c r="I3128" t="str">
        <f>VLOOKUP(H3128,[2]CODE_SHEET!$A$2:$G$152,3,FALSE)</f>
        <v>Agaricia</v>
      </c>
      <c r="J3128" t="str">
        <f>VLOOKUP(H3128,[2]CODE_SHEET!$A$2:$G$152,4,FALSE)</f>
        <v>agaricites</v>
      </c>
      <c r="K3128" s="17">
        <v>8</v>
      </c>
      <c r="L3128" s="17">
        <v>6</v>
      </c>
      <c r="M3128" s="17">
        <v>2</v>
      </c>
      <c r="N3128">
        <f t="shared" si="148"/>
        <v>43.982297150257104</v>
      </c>
      <c r="O3128" s="17">
        <v>10</v>
      </c>
      <c r="P3128" t="s">
        <v>29</v>
      </c>
      <c r="Q3128" t="s">
        <v>30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f t="shared" si="149"/>
        <v>0</v>
      </c>
      <c r="Y3128">
        <f t="shared" si="150"/>
        <v>43.982297150257104</v>
      </c>
    </row>
    <row r="3129" spans="1:25">
      <c r="A3129">
        <v>2021</v>
      </c>
      <c r="B3129" t="s">
        <v>25</v>
      </c>
      <c r="C3129">
        <v>28</v>
      </c>
      <c r="D3129" t="s">
        <v>54</v>
      </c>
      <c r="E3129">
        <v>35</v>
      </c>
      <c r="F3129">
        <v>2</v>
      </c>
      <c r="G3129" t="s">
        <v>83</v>
      </c>
      <c r="H3129" t="s">
        <v>40</v>
      </c>
      <c r="I3129" t="str">
        <f>VLOOKUP(H3129,[2]CODE_SHEET!$A$2:$G$152,3,FALSE)</f>
        <v>Siderastrea</v>
      </c>
      <c r="J3129" t="str">
        <f>VLOOKUP(H3129,[2]CODE_SHEET!$A$2:$G$152,4,FALSE)</f>
        <v>siderea</v>
      </c>
      <c r="K3129" s="17">
        <v>9</v>
      </c>
      <c r="L3129" s="17">
        <v>4</v>
      </c>
      <c r="M3129" s="17">
        <v>3</v>
      </c>
      <c r="N3129">
        <f t="shared" si="148"/>
        <v>61.261056745000964</v>
      </c>
      <c r="O3129" s="17">
        <v>10</v>
      </c>
      <c r="P3129" t="s">
        <v>29</v>
      </c>
      <c r="Q3129" t="s">
        <v>30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f t="shared" si="149"/>
        <v>0</v>
      </c>
      <c r="Y3129">
        <f t="shared" si="150"/>
        <v>61.261056745000964</v>
      </c>
    </row>
    <row r="3130" spans="1:25">
      <c r="A3130">
        <v>2021</v>
      </c>
      <c r="B3130" t="s">
        <v>25</v>
      </c>
      <c r="C3130">
        <v>28</v>
      </c>
      <c r="D3130" t="s">
        <v>54</v>
      </c>
      <c r="E3130">
        <v>35</v>
      </c>
      <c r="F3130">
        <v>2</v>
      </c>
      <c r="G3130" t="s">
        <v>83</v>
      </c>
      <c r="H3130" t="s">
        <v>38</v>
      </c>
      <c r="I3130" t="str">
        <f>VLOOKUP(H3130,[2]CODE_SHEET!$A$2:$G$152,3,FALSE)</f>
        <v>Orbicella</v>
      </c>
      <c r="J3130" t="str">
        <f>VLOOKUP(H3130,[2]CODE_SHEET!$A$2:$G$152,4,FALSE)</f>
        <v>faveolata</v>
      </c>
      <c r="K3130" s="17">
        <v>35</v>
      </c>
      <c r="L3130" s="17">
        <v>18</v>
      </c>
      <c r="M3130" s="17">
        <v>24</v>
      </c>
      <c r="N3130">
        <f t="shared" si="148"/>
        <v>1998.0529276831085</v>
      </c>
      <c r="O3130" s="17">
        <v>10</v>
      </c>
      <c r="P3130" t="s">
        <v>29</v>
      </c>
      <c r="Q3130" t="s">
        <v>30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f t="shared" si="149"/>
        <v>0</v>
      </c>
      <c r="Y3130">
        <f t="shared" si="150"/>
        <v>1998.0529276831085</v>
      </c>
    </row>
    <row r="3131" spans="1:25">
      <c r="A3131">
        <v>2021</v>
      </c>
      <c r="B3131" t="s">
        <v>25</v>
      </c>
      <c r="C3131">
        <v>28</v>
      </c>
      <c r="D3131" t="s">
        <v>54</v>
      </c>
      <c r="E3131">
        <v>35</v>
      </c>
      <c r="F3131">
        <v>2</v>
      </c>
      <c r="G3131" t="s">
        <v>83</v>
      </c>
      <c r="H3131" t="s">
        <v>45</v>
      </c>
      <c r="I3131" t="str">
        <f>VLOOKUP(H3131,[2]CODE_SHEET!$A$2:$G$152,3,FALSE)</f>
        <v>Porites</v>
      </c>
      <c r="J3131" t="str">
        <f>VLOOKUP(H3131,[2]CODE_SHEET!$A$2:$G$152,4,FALSE)</f>
        <v>furcata</v>
      </c>
      <c r="K3131" s="17">
        <v>23</v>
      </c>
      <c r="L3131" s="17">
        <v>13</v>
      </c>
      <c r="M3131" s="17">
        <v>14</v>
      </c>
      <c r="N3131">
        <f t="shared" si="148"/>
        <v>791.68134870462791</v>
      </c>
      <c r="O3131" s="17">
        <v>10</v>
      </c>
      <c r="P3131" t="s">
        <v>29</v>
      </c>
      <c r="Q3131" t="s">
        <v>30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20</v>
      </c>
      <c r="X3131">
        <f t="shared" si="149"/>
        <v>158.33626974092559</v>
      </c>
      <c r="Y3131">
        <f t="shared" si="150"/>
        <v>633.34507896370235</v>
      </c>
    </row>
    <row r="3132" spans="1:25">
      <c r="A3132">
        <v>2021</v>
      </c>
      <c r="B3132" t="s">
        <v>25</v>
      </c>
      <c r="C3132">
        <v>28</v>
      </c>
      <c r="D3132" t="s">
        <v>54</v>
      </c>
      <c r="E3132">
        <v>35</v>
      </c>
      <c r="F3132">
        <v>2</v>
      </c>
      <c r="G3132" t="s">
        <v>83</v>
      </c>
      <c r="H3132" t="s">
        <v>45</v>
      </c>
      <c r="I3132" t="str">
        <f>VLOOKUP(H3132,[2]CODE_SHEET!$A$2:$G$152,3,FALSE)</f>
        <v>Porites</v>
      </c>
      <c r="J3132" t="str">
        <f>VLOOKUP(H3132,[2]CODE_SHEET!$A$2:$G$152,4,FALSE)</f>
        <v>furcata</v>
      </c>
      <c r="K3132" s="17">
        <v>20</v>
      </c>
      <c r="L3132" s="17">
        <v>13</v>
      </c>
      <c r="M3132" s="17">
        <v>5</v>
      </c>
      <c r="N3132">
        <f t="shared" si="148"/>
        <v>259.18139392115796</v>
      </c>
      <c r="O3132" s="17">
        <v>10</v>
      </c>
      <c r="P3132" t="s">
        <v>29</v>
      </c>
      <c r="Q3132" t="s">
        <v>30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10</v>
      </c>
      <c r="X3132">
        <f t="shared" si="149"/>
        <v>25.918139392115798</v>
      </c>
      <c r="Y3132">
        <f t="shared" si="150"/>
        <v>233.26325452904217</v>
      </c>
    </row>
    <row r="3133" spans="1:25">
      <c r="A3133">
        <v>2021</v>
      </c>
      <c r="B3133" t="s">
        <v>25</v>
      </c>
      <c r="C3133">
        <v>28</v>
      </c>
      <c r="D3133" t="s">
        <v>54</v>
      </c>
      <c r="E3133">
        <v>35</v>
      </c>
      <c r="F3133">
        <v>2</v>
      </c>
      <c r="G3133" t="s">
        <v>83</v>
      </c>
      <c r="H3133" t="s">
        <v>45</v>
      </c>
      <c r="I3133" t="str">
        <f>VLOOKUP(H3133,[2]CODE_SHEET!$A$2:$G$152,3,FALSE)</f>
        <v>Porites</v>
      </c>
      <c r="J3133" t="str">
        <f>VLOOKUP(H3133,[2]CODE_SHEET!$A$2:$G$152,4,FALSE)</f>
        <v>furcata</v>
      </c>
      <c r="K3133" s="17">
        <v>15</v>
      </c>
      <c r="L3133" s="17">
        <v>4</v>
      </c>
      <c r="M3133" s="17">
        <v>4</v>
      </c>
      <c r="N3133">
        <f t="shared" si="148"/>
        <v>119.38052083641213</v>
      </c>
      <c r="O3133" s="17">
        <v>10</v>
      </c>
      <c r="P3133" t="s">
        <v>29</v>
      </c>
      <c r="Q3133" t="s">
        <v>30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30</v>
      </c>
      <c r="X3133">
        <f t="shared" si="149"/>
        <v>35.814156250923638</v>
      </c>
      <c r="Y3133">
        <f t="shared" si="150"/>
        <v>83.566364585488486</v>
      </c>
    </row>
    <row r="3134" spans="1:25">
      <c r="A3134">
        <v>2021</v>
      </c>
      <c r="B3134" t="s">
        <v>25</v>
      </c>
      <c r="C3134">
        <v>28</v>
      </c>
      <c r="D3134" t="s">
        <v>54</v>
      </c>
      <c r="E3134">
        <v>35</v>
      </c>
      <c r="F3134">
        <v>2</v>
      </c>
      <c r="G3134" t="s">
        <v>83</v>
      </c>
      <c r="H3134" t="s">
        <v>31</v>
      </c>
      <c r="I3134" t="str">
        <f>VLOOKUP(H3134,[2]CODE_SHEET!$A$2:$G$152,3,FALSE)</f>
        <v>Agaricia</v>
      </c>
      <c r="J3134" t="str">
        <f>VLOOKUP(H3134,[2]CODE_SHEET!$A$2:$G$152,4,FALSE)</f>
        <v>agaricites</v>
      </c>
      <c r="K3134" s="17">
        <v>17</v>
      </c>
      <c r="L3134" s="17">
        <v>8</v>
      </c>
      <c r="M3134" s="17">
        <v>11</v>
      </c>
      <c r="N3134">
        <f t="shared" si="148"/>
        <v>431.96898986859657</v>
      </c>
      <c r="O3134" s="17">
        <v>10</v>
      </c>
      <c r="P3134" t="s">
        <v>29</v>
      </c>
      <c r="Q3134" t="s">
        <v>30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f t="shared" si="149"/>
        <v>0</v>
      </c>
      <c r="Y3134">
        <f t="shared" si="150"/>
        <v>431.96898986859657</v>
      </c>
    </row>
    <row r="3135" spans="1:25">
      <c r="A3135">
        <v>2021</v>
      </c>
      <c r="B3135" t="s">
        <v>25</v>
      </c>
      <c r="C3135">
        <v>28</v>
      </c>
      <c r="D3135" t="s">
        <v>54</v>
      </c>
      <c r="E3135">
        <v>35</v>
      </c>
      <c r="F3135">
        <v>2</v>
      </c>
      <c r="G3135" t="s">
        <v>83</v>
      </c>
      <c r="H3135" t="s">
        <v>40</v>
      </c>
      <c r="I3135" t="str">
        <f>VLOOKUP(H3135,[2]CODE_SHEET!$A$2:$G$152,3,FALSE)</f>
        <v>Siderastrea</v>
      </c>
      <c r="J3135" t="str">
        <f>VLOOKUP(H3135,[2]CODE_SHEET!$A$2:$G$152,4,FALSE)</f>
        <v>siderea</v>
      </c>
      <c r="K3135" s="17">
        <v>27</v>
      </c>
      <c r="L3135" s="17">
        <v>13</v>
      </c>
      <c r="M3135" s="17">
        <v>9</v>
      </c>
      <c r="N3135">
        <f t="shared" si="148"/>
        <v>565.48667764616278</v>
      </c>
      <c r="O3135" s="17">
        <v>10</v>
      </c>
      <c r="P3135" t="s">
        <v>29</v>
      </c>
      <c r="Q3135" t="s">
        <v>30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f t="shared" si="149"/>
        <v>0</v>
      </c>
      <c r="Y3135">
        <f t="shared" si="150"/>
        <v>565.48667764616278</v>
      </c>
    </row>
    <row r="3136" spans="1:25">
      <c r="A3136">
        <v>2021</v>
      </c>
      <c r="B3136" t="s">
        <v>25</v>
      </c>
      <c r="C3136">
        <v>28</v>
      </c>
      <c r="D3136" t="s">
        <v>54</v>
      </c>
      <c r="E3136">
        <v>35</v>
      </c>
      <c r="F3136">
        <v>2</v>
      </c>
      <c r="G3136" t="s">
        <v>83</v>
      </c>
      <c r="H3136" t="s">
        <v>34</v>
      </c>
      <c r="I3136" t="str">
        <f>VLOOKUP(H3136,[2]CODE_SHEET!$A$2:$G$152,3,FALSE)</f>
        <v>Porites</v>
      </c>
      <c r="J3136" t="str">
        <f>VLOOKUP(H3136,[2]CODE_SHEET!$A$2:$G$152,4,FALSE)</f>
        <v>astreoides</v>
      </c>
      <c r="K3136" s="17">
        <v>6</v>
      </c>
      <c r="L3136" s="17">
        <v>4</v>
      </c>
      <c r="M3136" s="17">
        <v>4</v>
      </c>
      <c r="N3136">
        <f t="shared" si="148"/>
        <v>62.831853071795862</v>
      </c>
      <c r="O3136" s="17">
        <v>10</v>
      </c>
      <c r="P3136" t="s">
        <v>29</v>
      </c>
      <c r="Q3136" t="s">
        <v>30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f t="shared" si="149"/>
        <v>0</v>
      </c>
      <c r="Y3136">
        <f t="shared" si="150"/>
        <v>62.831853071795862</v>
      </c>
    </row>
    <row r="3137" spans="1:25">
      <c r="A3137">
        <v>2021</v>
      </c>
      <c r="B3137" t="s">
        <v>25</v>
      </c>
      <c r="C3137">
        <v>28</v>
      </c>
      <c r="D3137" t="s">
        <v>54</v>
      </c>
      <c r="E3137">
        <v>35</v>
      </c>
      <c r="F3137">
        <v>2</v>
      </c>
      <c r="G3137" t="s">
        <v>83</v>
      </c>
      <c r="H3137" t="s">
        <v>40</v>
      </c>
      <c r="I3137" t="str">
        <f>VLOOKUP(H3137,[2]CODE_SHEET!$A$2:$G$152,3,FALSE)</f>
        <v>Siderastrea</v>
      </c>
      <c r="J3137" t="str">
        <f>VLOOKUP(H3137,[2]CODE_SHEET!$A$2:$G$152,4,FALSE)</f>
        <v>siderea</v>
      </c>
      <c r="K3137" s="17">
        <v>6</v>
      </c>
      <c r="L3137" s="17">
        <v>4</v>
      </c>
      <c r="M3137" s="17">
        <v>4</v>
      </c>
      <c r="N3137">
        <f t="shared" si="148"/>
        <v>62.831853071795862</v>
      </c>
      <c r="O3137" s="17">
        <v>10</v>
      </c>
      <c r="P3137" t="s">
        <v>29</v>
      </c>
      <c r="Q3137" t="s">
        <v>30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f t="shared" si="149"/>
        <v>0</v>
      </c>
      <c r="Y3137">
        <f t="shared" si="150"/>
        <v>62.831853071795862</v>
      </c>
    </row>
    <row r="3138" spans="1:25">
      <c r="A3138">
        <v>2021</v>
      </c>
      <c r="B3138" t="s">
        <v>25</v>
      </c>
      <c r="C3138">
        <v>28</v>
      </c>
      <c r="D3138" t="s">
        <v>54</v>
      </c>
      <c r="E3138">
        <v>35</v>
      </c>
      <c r="F3138">
        <v>2</v>
      </c>
      <c r="G3138" t="s">
        <v>83</v>
      </c>
      <c r="H3138" t="s">
        <v>34</v>
      </c>
      <c r="I3138" t="str">
        <f>VLOOKUP(H3138,[2]CODE_SHEET!$A$2:$G$152,3,FALSE)</f>
        <v>Porites</v>
      </c>
      <c r="J3138" t="str">
        <f>VLOOKUP(H3138,[2]CODE_SHEET!$A$2:$G$152,4,FALSE)</f>
        <v>astreoides</v>
      </c>
      <c r="K3138" s="17">
        <v>11</v>
      </c>
      <c r="L3138" s="17">
        <v>6</v>
      </c>
      <c r="M3138" s="17">
        <v>2</v>
      </c>
      <c r="N3138">
        <f t="shared" si="148"/>
        <v>53.407075111026479</v>
      </c>
      <c r="O3138" s="17">
        <v>10</v>
      </c>
      <c r="P3138" t="s">
        <v>29</v>
      </c>
      <c r="Q3138" t="s">
        <v>30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f t="shared" si="149"/>
        <v>0</v>
      </c>
      <c r="Y3138">
        <f t="shared" si="150"/>
        <v>53.407075111026479</v>
      </c>
    </row>
    <row r="3139" spans="1:25">
      <c r="A3139">
        <v>2021</v>
      </c>
      <c r="B3139" t="s">
        <v>25</v>
      </c>
      <c r="C3139">
        <v>28</v>
      </c>
      <c r="D3139" t="s">
        <v>54</v>
      </c>
      <c r="E3139">
        <v>35</v>
      </c>
      <c r="F3139">
        <v>2</v>
      </c>
      <c r="G3139" t="s">
        <v>83</v>
      </c>
      <c r="H3139" t="s">
        <v>34</v>
      </c>
      <c r="I3139" t="str">
        <f>VLOOKUP(H3139,[2]CODE_SHEET!$A$2:$G$152,3,FALSE)</f>
        <v>Porites</v>
      </c>
      <c r="J3139" t="str">
        <f>VLOOKUP(H3139,[2]CODE_SHEET!$A$2:$G$152,4,FALSE)</f>
        <v>astreoides</v>
      </c>
      <c r="K3139" s="17">
        <v>7</v>
      </c>
      <c r="L3139" s="17">
        <v>6</v>
      </c>
      <c r="M3139" s="17">
        <v>4</v>
      </c>
      <c r="N3139">
        <f t="shared" si="148"/>
        <v>81.681408993334628</v>
      </c>
      <c r="O3139" s="17">
        <v>10</v>
      </c>
      <c r="P3139" t="s">
        <v>29</v>
      </c>
      <c r="Q3139" t="s">
        <v>30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f t="shared" si="149"/>
        <v>0</v>
      </c>
      <c r="Y3139">
        <f t="shared" si="150"/>
        <v>81.681408993334628</v>
      </c>
    </row>
    <row r="3140" spans="1:25">
      <c r="A3140">
        <v>2021</v>
      </c>
      <c r="B3140" t="s">
        <v>25</v>
      </c>
      <c r="C3140">
        <v>28</v>
      </c>
      <c r="D3140" t="s">
        <v>54</v>
      </c>
      <c r="E3140">
        <v>35</v>
      </c>
      <c r="F3140">
        <v>2</v>
      </c>
      <c r="G3140" t="s">
        <v>83</v>
      </c>
      <c r="H3140" t="s">
        <v>40</v>
      </c>
      <c r="I3140" t="str">
        <f>VLOOKUP(H3140,[2]CODE_SHEET!$A$2:$G$152,3,FALSE)</f>
        <v>Siderastrea</v>
      </c>
      <c r="J3140" t="str">
        <f>VLOOKUP(H3140,[2]CODE_SHEET!$A$2:$G$152,4,FALSE)</f>
        <v>siderea</v>
      </c>
      <c r="K3140" s="17">
        <v>11</v>
      </c>
      <c r="L3140" s="17">
        <v>6</v>
      </c>
      <c r="M3140" s="17">
        <v>3</v>
      </c>
      <c r="N3140">
        <f t="shared" si="148"/>
        <v>80.110612666539723</v>
      </c>
      <c r="O3140" s="17">
        <v>10</v>
      </c>
      <c r="P3140" t="s">
        <v>29</v>
      </c>
      <c r="Q3140" t="s">
        <v>30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30</v>
      </c>
      <c r="X3140">
        <f t="shared" si="149"/>
        <v>24.033183799961915</v>
      </c>
      <c r="Y3140">
        <f t="shared" si="150"/>
        <v>56.077428866577804</v>
      </c>
    </row>
    <row r="3141" spans="1:25">
      <c r="A3141">
        <v>2021</v>
      </c>
      <c r="B3141" t="s">
        <v>25</v>
      </c>
      <c r="C3141">
        <v>28</v>
      </c>
      <c r="D3141" t="s">
        <v>54</v>
      </c>
      <c r="E3141">
        <v>35</v>
      </c>
      <c r="F3141">
        <v>2</v>
      </c>
      <c r="G3141" t="s">
        <v>83</v>
      </c>
      <c r="H3141" t="s">
        <v>40</v>
      </c>
      <c r="I3141" t="str">
        <f>VLOOKUP(H3141,[2]CODE_SHEET!$A$2:$G$152,3,FALSE)</f>
        <v>Siderastrea</v>
      </c>
      <c r="J3141" t="str">
        <f>VLOOKUP(H3141,[2]CODE_SHEET!$A$2:$G$152,4,FALSE)</f>
        <v>siderea</v>
      </c>
      <c r="K3141" s="17">
        <v>6</v>
      </c>
      <c r="L3141" s="17">
        <v>5</v>
      </c>
      <c r="M3141" s="17">
        <v>2</v>
      </c>
      <c r="N3141">
        <f t="shared" si="148"/>
        <v>34.557519189487721</v>
      </c>
      <c r="O3141" s="17">
        <v>10</v>
      </c>
      <c r="P3141" t="s">
        <v>29</v>
      </c>
      <c r="Q3141" t="s">
        <v>30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f t="shared" si="149"/>
        <v>0</v>
      </c>
      <c r="Y3141">
        <f t="shared" si="150"/>
        <v>34.557519189487721</v>
      </c>
    </row>
    <row r="3142" spans="1:25">
      <c r="A3142">
        <v>2021</v>
      </c>
      <c r="B3142" t="s">
        <v>25</v>
      </c>
      <c r="C3142">
        <v>28</v>
      </c>
      <c r="D3142" t="s">
        <v>54</v>
      </c>
      <c r="E3142">
        <v>35</v>
      </c>
      <c r="F3142">
        <v>2</v>
      </c>
      <c r="G3142" t="s">
        <v>83</v>
      </c>
      <c r="H3142" t="s">
        <v>40</v>
      </c>
      <c r="I3142" t="str">
        <f>VLOOKUP(H3142,[2]CODE_SHEET!$A$2:$G$152,3,FALSE)</f>
        <v>Siderastrea</v>
      </c>
      <c r="J3142" t="str">
        <f>VLOOKUP(H3142,[2]CODE_SHEET!$A$2:$G$152,4,FALSE)</f>
        <v>siderea</v>
      </c>
      <c r="K3142" s="17">
        <v>5</v>
      </c>
      <c r="L3142" s="17">
        <v>5</v>
      </c>
      <c r="M3142" s="17">
        <v>3</v>
      </c>
      <c r="N3142">
        <f t="shared" si="148"/>
        <v>47.123889803846893</v>
      </c>
      <c r="O3142" s="17">
        <v>10</v>
      </c>
      <c r="P3142" t="s">
        <v>29</v>
      </c>
      <c r="Q3142" t="s">
        <v>30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f t="shared" si="149"/>
        <v>0</v>
      </c>
      <c r="Y3142">
        <f t="shared" si="150"/>
        <v>47.123889803846893</v>
      </c>
    </row>
    <row r="3143" spans="1:25">
      <c r="A3143">
        <v>2021</v>
      </c>
      <c r="B3143" t="s">
        <v>25</v>
      </c>
      <c r="C3143">
        <v>28</v>
      </c>
      <c r="D3143" t="s">
        <v>54</v>
      </c>
      <c r="E3143">
        <v>35</v>
      </c>
      <c r="F3143">
        <v>2</v>
      </c>
      <c r="G3143" t="s">
        <v>83</v>
      </c>
      <c r="H3143" t="s">
        <v>31</v>
      </c>
      <c r="I3143" t="str">
        <f>VLOOKUP(H3143,[2]CODE_SHEET!$A$2:$G$152,3,FALSE)</f>
        <v>Agaricia</v>
      </c>
      <c r="J3143" t="str">
        <f>VLOOKUP(H3143,[2]CODE_SHEET!$A$2:$G$152,4,FALSE)</f>
        <v>agaricites</v>
      </c>
      <c r="K3143" s="17">
        <v>10</v>
      </c>
      <c r="L3143" s="17">
        <v>6</v>
      </c>
      <c r="M3143" s="17">
        <v>4</v>
      </c>
      <c r="N3143">
        <f t="shared" si="148"/>
        <v>100.53096491487338</v>
      </c>
      <c r="O3143" s="17">
        <v>10</v>
      </c>
      <c r="P3143" t="s">
        <v>29</v>
      </c>
      <c r="Q3143" t="s">
        <v>30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f t="shared" si="149"/>
        <v>0</v>
      </c>
      <c r="Y3143">
        <f t="shared" si="150"/>
        <v>100.53096491487338</v>
      </c>
    </row>
    <row r="3144" spans="1:25">
      <c r="A3144">
        <v>2021</v>
      </c>
      <c r="B3144" t="s">
        <v>25</v>
      </c>
      <c r="C3144">
        <v>28</v>
      </c>
      <c r="D3144" t="s">
        <v>54</v>
      </c>
      <c r="E3144">
        <v>35</v>
      </c>
      <c r="F3144">
        <v>2</v>
      </c>
      <c r="G3144" t="s">
        <v>83</v>
      </c>
      <c r="H3144" t="s">
        <v>34</v>
      </c>
      <c r="I3144" t="str">
        <f>VLOOKUP(H3144,[2]CODE_SHEET!$A$2:$G$152,3,FALSE)</f>
        <v>Porites</v>
      </c>
      <c r="J3144" t="str">
        <f>VLOOKUP(H3144,[2]CODE_SHEET!$A$2:$G$152,4,FALSE)</f>
        <v>astreoides</v>
      </c>
      <c r="K3144" s="17">
        <v>7</v>
      </c>
      <c r="L3144" s="17">
        <v>8</v>
      </c>
      <c r="M3144" s="17">
        <v>4</v>
      </c>
      <c r="N3144">
        <f t="shared" ref="N3144:N3207" si="151">PI()*(K3144/2)*M3144+PI()*(L3144/2)*M3144</f>
        <v>94.247779607693786</v>
      </c>
      <c r="O3144" s="17">
        <v>10</v>
      </c>
      <c r="P3144" t="s">
        <v>29</v>
      </c>
      <c r="Q3144" t="s">
        <v>30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f t="shared" ref="X3144:X3207" si="152">SUM(U3144:W3144)/100*N3144</f>
        <v>0</v>
      </c>
      <c r="Y3144">
        <f t="shared" ref="Y3144:Y3207" si="153">N3144-X3144</f>
        <v>94.247779607693786</v>
      </c>
    </row>
    <row r="3145" spans="1:25">
      <c r="A3145">
        <v>2021</v>
      </c>
      <c r="B3145" t="s">
        <v>25</v>
      </c>
      <c r="C3145">
        <v>28</v>
      </c>
      <c r="D3145" t="s">
        <v>54</v>
      </c>
      <c r="E3145">
        <v>35</v>
      </c>
      <c r="F3145">
        <v>2</v>
      </c>
      <c r="G3145" t="s">
        <v>83</v>
      </c>
      <c r="H3145" t="s">
        <v>31</v>
      </c>
      <c r="I3145" t="str">
        <f>VLOOKUP(H3145,[2]CODE_SHEET!$A$2:$G$152,3,FALSE)</f>
        <v>Agaricia</v>
      </c>
      <c r="J3145" t="str">
        <f>VLOOKUP(H3145,[2]CODE_SHEET!$A$2:$G$152,4,FALSE)</f>
        <v>agaricites</v>
      </c>
      <c r="K3145" s="17">
        <v>15</v>
      </c>
      <c r="L3145" s="17">
        <v>9</v>
      </c>
      <c r="M3145" s="17">
        <v>11</v>
      </c>
      <c r="N3145">
        <f t="shared" si="151"/>
        <v>414.69023027385265</v>
      </c>
      <c r="O3145" s="17">
        <v>10</v>
      </c>
      <c r="P3145" t="s">
        <v>29</v>
      </c>
      <c r="Q3145" t="s">
        <v>30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f t="shared" si="152"/>
        <v>0</v>
      </c>
      <c r="Y3145">
        <f t="shared" si="153"/>
        <v>414.69023027385265</v>
      </c>
    </row>
    <row r="3146" spans="1:25">
      <c r="A3146">
        <v>2021</v>
      </c>
      <c r="B3146" t="s">
        <v>25</v>
      </c>
      <c r="C3146">
        <v>28</v>
      </c>
      <c r="D3146" t="s">
        <v>54</v>
      </c>
      <c r="E3146">
        <v>35</v>
      </c>
      <c r="F3146">
        <v>2</v>
      </c>
      <c r="G3146" t="s">
        <v>83</v>
      </c>
      <c r="H3146" t="s">
        <v>38</v>
      </c>
      <c r="I3146" t="str">
        <f>VLOOKUP(H3146,[2]CODE_SHEET!$A$2:$G$152,3,FALSE)</f>
        <v>Orbicella</v>
      </c>
      <c r="J3146" t="str">
        <f>VLOOKUP(H3146,[2]CODE_SHEET!$A$2:$G$152,4,FALSE)</f>
        <v>faveolata</v>
      </c>
      <c r="K3146" s="17">
        <v>60</v>
      </c>
      <c r="L3146" s="17">
        <v>17</v>
      </c>
      <c r="M3146" s="17">
        <v>5</v>
      </c>
      <c r="N3146">
        <f t="shared" si="151"/>
        <v>604.75658581603511</v>
      </c>
      <c r="O3146" s="17">
        <v>10</v>
      </c>
      <c r="P3146" t="s">
        <v>29</v>
      </c>
      <c r="Q3146" t="s">
        <v>30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20</v>
      </c>
      <c r="X3146">
        <f t="shared" si="152"/>
        <v>120.95131716320702</v>
      </c>
      <c r="Y3146">
        <f t="shared" si="153"/>
        <v>483.80526865282809</v>
      </c>
    </row>
    <row r="3147" spans="1:25">
      <c r="A3147">
        <v>2021</v>
      </c>
      <c r="B3147" t="s">
        <v>25</v>
      </c>
      <c r="C3147">
        <v>29</v>
      </c>
      <c r="D3147" t="s">
        <v>79</v>
      </c>
      <c r="E3147">
        <v>51</v>
      </c>
      <c r="F3147">
        <v>1</v>
      </c>
      <c r="G3147" t="s">
        <v>89</v>
      </c>
      <c r="H3147" t="s">
        <v>34</v>
      </c>
      <c r="I3147" t="str">
        <f>VLOOKUP(H3147,[2]CODE_SHEET!$A$2:$G$152,3,FALSE)</f>
        <v>Porites</v>
      </c>
      <c r="J3147" t="str">
        <f>VLOOKUP(H3147,[2]CODE_SHEET!$A$2:$G$152,4,FALSE)</f>
        <v>astreoides</v>
      </c>
      <c r="K3147" s="17">
        <v>6</v>
      </c>
      <c r="L3147" s="17">
        <v>6</v>
      </c>
      <c r="M3147" s="17">
        <v>3</v>
      </c>
      <c r="N3147">
        <f t="shared" si="151"/>
        <v>56.548667764616276</v>
      </c>
      <c r="O3147" s="17">
        <v>10</v>
      </c>
      <c r="P3147" t="s">
        <v>29</v>
      </c>
      <c r="Q3147" t="s">
        <v>30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f t="shared" si="152"/>
        <v>0</v>
      </c>
      <c r="Y3147">
        <f t="shared" si="153"/>
        <v>56.548667764616276</v>
      </c>
    </row>
    <row r="3148" spans="1:25">
      <c r="A3148">
        <v>2021</v>
      </c>
      <c r="B3148" t="s">
        <v>25</v>
      </c>
      <c r="C3148">
        <v>29</v>
      </c>
      <c r="D3148" t="s">
        <v>79</v>
      </c>
      <c r="E3148">
        <v>51</v>
      </c>
      <c r="F3148">
        <v>1</v>
      </c>
      <c r="G3148" t="s">
        <v>89</v>
      </c>
      <c r="H3148" t="s">
        <v>34</v>
      </c>
      <c r="I3148" t="str">
        <f>VLOOKUP(H3148,[2]CODE_SHEET!$A$2:$G$152,3,FALSE)</f>
        <v>Porites</v>
      </c>
      <c r="J3148" t="str">
        <f>VLOOKUP(H3148,[2]CODE_SHEET!$A$2:$G$152,4,FALSE)</f>
        <v>astreoides</v>
      </c>
      <c r="K3148" s="17">
        <v>10</v>
      </c>
      <c r="L3148" s="17">
        <v>10</v>
      </c>
      <c r="M3148" s="17">
        <v>4</v>
      </c>
      <c r="N3148">
        <f t="shared" si="151"/>
        <v>125.66370614359172</v>
      </c>
      <c r="O3148" s="17">
        <v>10</v>
      </c>
      <c r="P3148" t="s">
        <v>29</v>
      </c>
      <c r="Q3148" t="s">
        <v>30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10</v>
      </c>
      <c r="X3148">
        <f t="shared" si="152"/>
        <v>12.566370614359172</v>
      </c>
      <c r="Y3148">
        <f t="shared" si="153"/>
        <v>113.09733552923255</v>
      </c>
    </row>
    <row r="3149" spans="1:25">
      <c r="A3149">
        <v>2021</v>
      </c>
      <c r="B3149" t="s">
        <v>25</v>
      </c>
      <c r="C3149">
        <v>29</v>
      </c>
      <c r="D3149" t="s">
        <v>79</v>
      </c>
      <c r="E3149">
        <v>51</v>
      </c>
      <c r="F3149">
        <v>1</v>
      </c>
      <c r="G3149" t="s">
        <v>89</v>
      </c>
      <c r="H3149" t="s">
        <v>31</v>
      </c>
      <c r="I3149" t="str">
        <f>VLOOKUP(H3149,[2]CODE_SHEET!$A$2:$G$152,3,FALSE)</f>
        <v>Agaricia</v>
      </c>
      <c r="J3149" t="str">
        <f>VLOOKUP(H3149,[2]CODE_SHEET!$A$2:$G$152,4,FALSE)</f>
        <v>agaricites</v>
      </c>
      <c r="K3149" s="17">
        <v>7</v>
      </c>
      <c r="L3149" s="17">
        <v>3</v>
      </c>
      <c r="M3149" s="17">
        <v>5</v>
      </c>
      <c r="N3149">
        <f t="shared" si="151"/>
        <v>78.539816339744817</v>
      </c>
      <c r="O3149" s="17">
        <v>10</v>
      </c>
      <c r="P3149" t="s">
        <v>29</v>
      </c>
      <c r="Q3149" t="s">
        <v>30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f t="shared" si="152"/>
        <v>0</v>
      </c>
      <c r="Y3149">
        <f t="shared" si="153"/>
        <v>78.539816339744817</v>
      </c>
    </row>
    <row r="3150" spans="1:25">
      <c r="A3150">
        <v>2021</v>
      </c>
      <c r="B3150" t="s">
        <v>25</v>
      </c>
      <c r="C3150">
        <v>29</v>
      </c>
      <c r="D3150" t="s">
        <v>79</v>
      </c>
      <c r="E3150">
        <v>51</v>
      </c>
      <c r="F3150">
        <v>1</v>
      </c>
      <c r="G3150" t="s">
        <v>89</v>
      </c>
      <c r="H3150" t="s">
        <v>31</v>
      </c>
      <c r="I3150" t="str">
        <f>VLOOKUP(H3150,[2]CODE_SHEET!$A$2:$G$152,3,FALSE)</f>
        <v>Agaricia</v>
      </c>
      <c r="J3150" t="str">
        <f>VLOOKUP(H3150,[2]CODE_SHEET!$A$2:$G$152,4,FALSE)</f>
        <v>agaricites</v>
      </c>
      <c r="K3150" s="17">
        <v>5</v>
      </c>
      <c r="L3150" s="17">
        <v>4</v>
      </c>
      <c r="M3150" s="17">
        <v>4</v>
      </c>
      <c r="N3150">
        <f t="shared" si="151"/>
        <v>56.548667764616276</v>
      </c>
      <c r="O3150" s="17">
        <v>10</v>
      </c>
      <c r="P3150" t="s">
        <v>29</v>
      </c>
      <c r="Q3150" t="s">
        <v>30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f t="shared" si="152"/>
        <v>0</v>
      </c>
      <c r="Y3150">
        <f t="shared" si="153"/>
        <v>56.548667764616276</v>
      </c>
    </row>
    <row r="3151" spans="1:25">
      <c r="A3151">
        <v>2021</v>
      </c>
      <c r="B3151" t="s">
        <v>25</v>
      </c>
      <c r="C3151">
        <v>29</v>
      </c>
      <c r="D3151" t="s">
        <v>79</v>
      </c>
      <c r="E3151">
        <v>51</v>
      </c>
      <c r="F3151">
        <v>1</v>
      </c>
      <c r="G3151" t="s">
        <v>89</v>
      </c>
      <c r="H3151" t="s">
        <v>34</v>
      </c>
      <c r="I3151" t="str">
        <f>VLOOKUP(H3151,[2]CODE_SHEET!$A$2:$G$152,3,FALSE)</f>
        <v>Porites</v>
      </c>
      <c r="J3151" t="str">
        <f>VLOOKUP(H3151,[2]CODE_SHEET!$A$2:$G$152,4,FALSE)</f>
        <v>astreoides</v>
      </c>
      <c r="K3151" s="17">
        <v>5</v>
      </c>
      <c r="L3151" s="17">
        <v>4</v>
      </c>
      <c r="M3151" s="17">
        <v>2</v>
      </c>
      <c r="N3151">
        <f t="shared" si="151"/>
        <v>28.274333882308138</v>
      </c>
      <c r="O3151" s="17">
        <v>10</v>
      </c>
      <c r="P3151" t="s">
        <v>29</v>
      </c>
      <c r="Q3151" t="s">
        <v>30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f t="shared" si="152"/>
        <v>0</v>
      </c>
      <c r="Y3151">
        <f t="shared" si="153"/>
        <v>28.274333882308138</v>
      </c>
    </row>
    <row r="3152" spans="1:25">
      <c r="A3152">
        <v>2021</v>
      </c>
      <c r="B3152" t="s">
        <v>25</v>
      </c>
      <c r="C3152">
        <v>29</v>
      </c>
      <c r="D3152" t="s">
        <v>79</v>
      </c>
      <c r="E3152">
        <v>51</v>
      </c>
      <c r="F3152">
        <v>1</v>
      </c>
      <c r="G3152" t="s">
        <v>89</v>
      </c>
      <c r="H3152" t="s">
        <v>41</v>
      </c>
      <c r="I3152" t="str">
        <f>VLOOKUP(H3152,[2]CODE_SHEET!$A$2:$G$152,3,FALSE)</f>
        <v>Millepora</v>
      </c>
      <c r="J3152" t="str">
        <f>VLOOKUP(H3152,[2]CODE_SHEET!$A$2:$G$152,4,FALSE)</f>
        <v>alcicornis</v>
      </c>
      <c r="K3152" s="17">
        <v>10</v>
      </c>
      <c r="L3152" s="17">
        <v>6</v>
      </c>
      <c r="M3152" s="17">
        <v>3</v>
      </c>
      <c r="N3152">
        <f t="shared" si="151"/>
        <v>75.398223686155035</v>
      </c>
      <c r="O3152" s="17">
        <v>10</v>
      </c>
      <c r="P3152" t="s">
        <v>29</v>
      </c>
      <c r="Q3152" t="s">
        <v>30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f t="shared" si="152"/>
        <v>0</v>
      </c>
      <c r="Y3152">
        <f t="shared" si="153"/>
        <v>75.398223686155035</v>
      </c>
    </row>
    <row r="3153" spans="1:25">
      <c r="A3153">
        <v>2021</v>
      </c>
      <c r="B3153" t="s">
        <v>25</v>
      </c>
      <c r="C3153">
        <v>29</v>
      </c>
      <c r="D3153" t="s">
        <v>79</v>
      </c>
      <c r="E3153">
        <v>51</v>
      </c>
      <c r="F3153">
        <v>1</v>
      </c>
      <c r="G3153" t="s">
        <v>89</v>
      </c>
      <c r="H3153" t="s">
        <v>31</v>
      </c>
      <c r="I3153" t="str">
        <f>VLOOKUP(H3153,[2]CODE_SHEET!$A$2:$G$152,3,FALSE)</f>
        <v>Agaricia</v>
      </c>
      <c r="J3153" t="str">
        <f>VLOOKUP(H3153,[2]CODE_SHEET!$A$2:$G$152,4,FALSE)</f>
        <v>agaricites</v>
      </c>
      <c r="K3153" s="17">
        <v>20</v>
      </c>
      <c r="L3153" s="17">
        <v>12</v>
      </c>
      <c r="M3153" s="17">
        <v>17</v>
      </c>
      <c r="N3153">
        <f t="shared" si="151"/>
        <v>854.51320177642378</v>
      </c>
      <c r="O3153" s="17">
        <v>10</v>
      </c>
      <c r="P3153" t="s">
        <v>29</v>
      </c>
      <c r="Q3153" t="s">
        <v>30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f t="shared" si="152"/>
        <v>0</v>
      </c>
      <c r="Y3153">
        <f t="shared" si="153"/>
        <v>854.51320177642378</v>
      </c>
    </row>
    <row r="3154" spans="1:25">
      <c r="A3154">
        <v>2021</v>
      </c>
      <c r="B3154" t="s">
        <v>25</v>
      </c>
      <c r="C3154">
        <v>29</v>
      </c>
      <c r="D3154" t="s">
        <v>79</v>
      </c>
      <c r="E3154">
        <v>51</v>
      </c>
      <c r="F3154">
        <v>1</v>
      </c>
      <c r="G3154" t="s">
        <v>89</v>
      </c>
      <c r="H3154" t="s">
        <v>31</v>
      </c>
      <c r="I3154" t="str">
        <f>VLOOKUP(H3154,[2]CODE_SHEET!$A$2:$G$152,3,FALSE)</f>
        <v>Agaricia</v>
      </c>
      <c r="J3154" t="str">
        <f>VLOOKUP(H3154,[2]CODE_SHEET!$A$2:$G$152,4,FALSE)</f>
        <v>agaricites</v>
      </c>
      <c r="K3154" s="17">
        <v>5</v>
      </c>
      <c r="L3154" s="17">
        <v>5</v>
      </c>
      <c r="M3154" s="17">
        <v>2</v>
      </c>
      <c r="N3154">
        <f t="shared" si="151"/>
        <v>31.415926535897931</v>
      </c>
      <c r="O3154" s="17">
        <v>10</v>
      </c>
      <c r="P3154" t="s">
        <v>29</v>
      </c>
      <c r="Q3154" t="s">
        <v>30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f t="shared" si="152"/>
        <v>0</v>
      </c>
      <c r="Y3154">
        <f t="shared" si="153"/>
        <v>31.415926535897931</v>
      </c>
    </row>
    <row r="3155" spans="1:25">
      <c r="A3155">
        <v>2021</v>
      </c>
      <c r="B3155" t="s">
        <v>25</v>
      </c>
      <c r="C3155">
        <v>29</v>
      </c>
      <c r="D3155" t="s">
        <v>79</v>
      </c>
      <c r="E3155">
        <v>51</v>
      </c>
      <c r="F3155">
        <v>1</v>
      </c>
      <c r="G3155" t="s">
        <v>89</v>
      </c>
      <c r="H3155" t="s">
        <v>31</v>
      </c>
      <c r="I3155" t="str">
        <f>VLOOKUP(H3155,[2]CODE_SHEET!$A$2:$G$152,3,FALSE)</f>
        <v>Agaricia</v>
      </c>
      <c r="J3155" t="str">
        <f>VLOOKUP(H3155,[2]CODE_SHEET!$A$2:$G$152,4,FALSE)</f>
        <v>agaricites</v>
      </c>
      <c r="K3155" s="17">
        <v>1</v>
      </c>
      <c r="L3155" s="17">
        <v>30</v>
      </c>
      <c r="M3155" s="17">
        <v>16</v>
      </c>
      <c r="N3155">
        <f t="shared" si="151"/>
        <v>779.11497809026866</v>
      </c>
      <c r="O3155" s="17">
        <v>10</v>
      </c>
      <c r="P3155" t="s">
        <v>29</v>
      </c>
      <c r="Q3155" t="s">
        <v>30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40</v>
      </c>
      <c r="X3155">
        <f t="shared" si="152"/>
        <v>311.64599123610748</v>
      </c>
      <c r="Y3155">
        <f t="shared" si="153"/>
        <v>467.46898685416119</v>
      </c>
    </row>
    <row r="3156" spans="1:25">
      <c r="A3156">
        <v>2021</v>
      </c>
      <c r="B3156" t="s">
        <v>25</v>
      </c>
      <c r="C3156">
        <v>29</v>
      </c>
      <c r="D3156" t="s">
        <v>79</v>
      </c>
      <c r="E3156">
        <v>51</v>
      </c>
      <c r="F3156">
        <v>1</v>
      </c>
      <c r="G3156" t="s">
        <v>89</v>
      </c>
      <c r="H3156" t="s">
        <v>34</v>
      </c>
      <c r="I3156" t="str">
        <f>VLOOKUP(H3156,[2]CODE_SHEET!$A$2:$G$152,3,FALSE)</f>
        <v>Porites</v>
      </c>
      <c r="J3156" t="str">
        <f>VLOOKUP(H3156,[2]CODE_SHEET!$A$2:$G$152,4,FALSE)</f>
        <v>astreoides</v>
      </c>
      <c r="K3156" s="17">
        <v>5</v>
      </c>
      <c r="L3156" s="17">
        <v>5</v>
      </c>
      <c r="M3156" s="17">
        <v>3</v>
      </c>
      <c r="N3156">
        <f t="shared" si="151"/>
        <v>47.123889803846893</v>
      </c>
      <c r="O3156" s="17">
        <v>10</v>
      </c>
      <c r="P3156" t="s">
        <v>29</v>
      </c>
      <c r="Q3156" t="s">
        <v>30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f t="shared" si="152"/>
        <v>0</v>
      </c>
      <c r="Y3156">
        <f t="shared" si="153"/>
        <v>47.123889803846893</v>
      </c>
    </row>
    <row r="3157" spans="1:25">
      <c r="A3157">
        <v>2021</v>
      </c>
      <c r="B3157" t="s">
        <v>25</v>
      </c>
      <c r="C3157">
        <v>29</v>
      </c>
      <c r="D3157" t="s">
        <v>79</v>
      </c>
      <c r="E3157">
        <v>51</v>
      </c>
      <c r="F3157">
        <v>1</v>
      </c>
      <c r="G3157" t="s">
        <v>89</v>
      </c>
      <c r="H3157" t="s">
        <v>56</v>
      </c>
      <c r="I3157" t="str">
        <f>VLOOKUP(H3157,[2]CODE_SHEET!$A$2:$G$152,3,FALSE)</f>
        <v>Madracis</v>
      </c>
      <c r="J3157" t="str">
        <f>VLOOKUP(H3157,[2]CODE_SHEET!$A$2:$G$152,4,FALSE)</f>
        <v>decactis</v>
      </c>
      <c r="K3157" s="17">
        <v>12</v>
      </c>
      <c r="L3157" s="17">
        <v>4</v>
      </c>
      <c r="M3157" s="17">
        <v>11</v>
      </c>
      <c r="N3157">
        <f t="shared" si="151"/>
        <v>276.46015351590177</v>
      </c>
      <c r="O3157" s="17">
        <v>10</v>
      </c>
      <c r="P3157" t="s">
        <v>29</v>
      </c>
      <c r="Q3157" t="s">
        <v>30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30</v>
      </c>
      <c r="X3157">
        <f t="shared" si="152"/>
        <v>82.938046054770524</v>
      </c>
      <c r="Y3157">
        <f t="shared" si="153"/>
        <v>193.52210746113124</v>
      </c>
    </row>
    <row r="3158" spans="1:25">
      <c r="A3158">
        <v>2021</v>
      </c>
      <c r="B3158" t="s">
        <v>25</v>
      </c>
      <c r="C3158">
        <v>29</v>
      </c>
      <c r="D3158" t="s">
        <v>79</v>
      </c>
      <c r="E3158">
        <v>51</v>
      </c>
      <c r="F3158">
        <v>1</v>
      </c>
      <c r="G3158" t="s">
        <v>89</v>
      </c>
      <c r="H3158" t="s">
        <v>31</v>
      </c>
      <c r="I3158" t="str">
        <f>VLOOKUP(H3158,[2]CODE_SHEET!$A$2:$G$152,3,FALSE)</f>
        <v>Agaricia</v>
      </c>
      <c r="J3158" t="str">
        <f>VLOOKUP(H3158,[2]CODE_SHEET!$A$2:$G$152,4,FALSE)</f>
        <v>agaricites</v>
      </c>
      <c r="K3158" s="17">
        <v>16</v>
      </c>
      <c r="L3158" s="17">
        <v>15</v>
      </c>
      <c r="M3158" s="17">
        <v>14</v>
      </c>
      <c r="N3158">
        <f t="shared" si="151"/>
        <v>681.72560582898507</v>
      </c>
      <c r="O3158" s="17">
        <v>10</v>
      </c>
      <c r="P3158" t="s">
        <v>29</v>
      </c>
      <c r="Q3158" t="s">
        <v>30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f t="shared" si="152"/>
        <v>0</v>
      </c>
      <c r="Y3158">
        <f t="shared" si="153"/>
        <v>681.72560582898507</v>
      </c>
    </row>
    <row r="3159" spans="1:25">
      <c r="A3159">
        <v>2021</v>
      </c>
      <c r="B3159" t="s">
        <v>25</v>
      </c>
      <c r="C3159">
        <v>29</v>
      </c>
      <c r="D3159" t="s">
        <v>79</v>
      </c>
      <c r="E3159">
        <v>51</v>
      </c>
      <c r="F3159">
        <v>1</v>
      </c>
      <c r="G3159" t="s">
        <v>89</v>
      </c>
      <c r="H3159" t="s">
        <v>40</v>
      </c>
      <c r="I3159" t="str">
        <f>VLOOKUP(H3159,[2]CODE_SHEET!$A$2:$G$152,3,FALSE)</f>
        <v>Siderastrea</v>
      </c>
      <c r="J3159" t="str">
        <f>VLOOKUP(H3159,[2]CODE_SHEET!$A$2:$G$152,4,FALSE)</f>
        <v>siderea</v>
      </c>
      <c r="K3159" s="17">
        <v>6</v>
      </c>
      <c r="L3159" s="17">
        <v>4</v>
      </c>
      <c r="M3159" s="17">
        <v>6</v>
      </c>
      <c r="N3159">
        <f t="shared" si="151"/>
        <v>94.247779607693786</v>
      </c>
      <c r="O3159" s="17">
        <v>10</v>
      </c>
      <c r="P3159" t="s">
        <v>29</v>
      </c>
      <c r="Q3159" t="s">
        <v>30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f t="shared" si="152"/>
        <v>0</v>
      </c>
      <c r="Y3159">
        <f t="shared" si="153"/>
        <v>94.247779607693786</v>
      </c>
    </row>
    <row r="3160" spans="1:25">
      <c r="A3160">
        <v>2021</v>
      </c>
      <c r="B3160" t="s">
        <v>25</v>
      </c>
      <c r="C3160">
        <v>29</v>
      </c>
      <c r="D3160" t="s">
        <v>79</v>
      </c>
      <c r="E3160">
        <v>51</v>
      </c>
      <c r="F3160">
        <v>1</v>
      </c>
      <c r="G3160" t="s">
        <v>89</v>
      </c>
      <c r="H3160" t="s">
        <v>34</v>
      </c>
      <c r="I3160" t="str">
        <f>VLOOKUP(H3160,[2]CODE_SHEET!$A$2:$G$152,3,FALSE)</f>
        <v>Porites</v>
      </c>
      <c r="J3160" t="str">
        <f>VLOOKUP(H3160,[2]CODE_SHEET!$A$2:$G$152,4,FALSE)</f>
        <v>astreoides</v>
      </c>
      <c r="K3160" s="17">
        <v>8</v>
      </c>
      <c r="L3160" s="17">
        <v>4</v>
      </c>
      <c r="M3160" s="17">
        <v>2</v>
      </c>
      <c r="N3160">
        <f t="shared" si="151"/>
        <v>37.699111843077517</v>
      </c>
      <c r="O3160" s="17">
        <v>10</v>
      </c>
      <c r="P3160" t="s">
        <v>29</v>
      </c>
      <c r="Q3160" t="s">
        <v>30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f t="shared" si="152"/>
        <v>0</v>
      </c>
      <c r="Y3160">
        <f t="shared" si="153"/>
        <v>37.699111843077517</v>
      </c>
    </row>
    <row r="3161" spans="1:25">
      <c r="A3161">
        <v>2021</v>
      </c>
      <c r="B3161" t="s">
        <v>25</v>
      </c>
      <c r="C3161">
        <v>29</v>
      </c>
      <c r="D3161" t="s">
        <v>79</v>
      </c>
      <c r="E3161">
        <v>51</v>
      </c>
      <c r="F3161">
        <v>1</v>
      </c>
      <c r="G3161" t="s">
        <v>89</v>
      </c>
      <c r="H3161" t="s">
        <v>40</v>
      </c>
      <c r="I3161" t="str">
        <f>VLOOKUP(H3161,[2]CODE_SHEET!$A$2:$G$152,3,FALSE)</f>
        <v>Siderastrea</v>
      </c>
      <c r="J3161" t="str">
        <f>VLOOKUP(H3161,[2]CODE_SHEET!$A$2:$G$152,4,FALSE)</f>
        <v>siderea</v>
      </c>
      <c r="K3161" s="17">
        <v>10</v>
      </c>
      <c r="L3161" s="17">
        <v>6</v>
      </c>
      <c r="M3161" s="17">
        <v>4</v>
      </c>
      <c r="N3161">
        <f t="shared" si="151"/>
        <v>100.53096491487338</v>
      </c>
      <c r="O3161" s="17">
        <v>10</v>
      </c>
      <c r="P3161" t="s">
        <v>29</v>
      </c>
      <c r="Q3161" t="s">
        <v>30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10</v>
      </c>
      <c r="X3161">
        <f t="shared" si="152"/>
        <v>10.053096491487338</v>
      </c>
      <c r="Y3161">
        <f t="shared" si="153"/>
        <v>90.477868423386042</v>
      </c>
    </row>
    <row r="3162" spans="1:25">
      <c r="A3162">
        <v>2021</v>
      </c>
      <c r="B3162" t="s">
        <v>25</v>
      </c>
      <c r="C3162">
        <v>29</v>
      </c>
      <c r="D3162" t="s">
        <v>79</v>
      </c>
      <c r="E3162">
        <v>51</v>
      </c>
      <c r="F3162">
        <v>1</v>
      </c>
      <c r="G3162" t="s">
        <v>89</v>
      </c>
      <c r="H3162" t="s">
        <v>34</v>
      </c>
      <c r="I3162" t="str">
        <f>VLOOKUP(H3162,[2]CODE_SHEET!$A$2:$G$152,3,FALSE)</f>
        <v>Porites</v>
      </c>
      <c r="J3162" t="str">
        <f>VLOOKUP(H3162,[2]CODE_SHEET!$A$2:$G$152,4,FALSE)</f>
        <v>astreoides</v>
      </c>
      <c r="K3162" s="17">
        <v>5</v>
      </c>
      <c r="L3162" s="17">
        <v>3</v>
      </c>
      <c r="M3162" s="17">
        <v>3</v>
      </c>
      <c r="N3162">
        <f t="shared" si="151"/>
        <v>37.699111843077517</v>
      </c>
      <c r="O3162" s="17">
        <v>10</v>
      </c>
      <c r="P3162" t="s">
        <v>29</v>
      </c>
      <c r="Q3162" t="s">
        <v>30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f t="shared" si="152"/>
        <v>0</v>
      </c>
      <c r="Y3162">
        <f t="shared" si="153"/>
        <v>37.699111843077517</v>
      </c>
    </row>
    <row r="3163" spans="1:25">
      <c r="A3163">
        <v>2021</v>
      </c>
      <c r="B3163" t="s">
        <v>25</v>
      </c>
      <c r="C3163">
        <v>29</v>
      </c>
      <c r="D3163" t="s">
        <v>79</v>
      </c>
      <c r="E3163">
        <v>51</v>
      </c>
      <c r="F3163">
        <v>1</v>
      </c>
      <c r="G3163" t="s">
        <v>89</v>
      </c>
      <c r="H3163" t="s">
        <v>34</v>
      </c>
      <c r="I3163" t="str">
        <f>VLOOKUP(H3163,[2]CODE_SHEET!$A$2:$G$152,3,FALSE)</f>
        <v>Porites</v>
      </c>
      <c r="J3163" t="str">
        <f>VLOOKUP(H3163,[2]CODE_SHEET!$A$2:$G$152,4,FALSE)</f>
        <v>astreoides</v>
      </c>
      <c r="K3163" s="17">
        <v>16</v>
      </c>
      <c r="L3163" s="17">
        <v>11</v>
      </c>
      <c r="M3163" s="17">
        <v>12</v>
      </c>
      <c r="N3163">
        <f t="shared" si="151"/>
        <v>508.93800988154646</v>
      </c>
      <c r="O3163" s="17">
        <v>10</v>
      </c>
      <c r="P3163" t="s">
        <v>29</v>
      </c>
      <c r="Q3163" t="s">
        <v>30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f t="shared" si="152"/>
        <v>0</v>
      </c>
      <c r="Y3163">
        <f t="shared" si="153"/>
        <v>508.93800988154646</v>
      </c>
    </row>
    <row r="3164" spans="1:25">
      <c r="A3164">
        <v>2021</v>
      </c>
      <c r="B3164" t="s">
        <v>25</v>
      </c>
      <c r="C3164">
        <v>29</v>
      </c>
      <c r="D3164" t="s">
        <v>79</v>
      </c>
      <c r="E3164">
        <v>51</v>
      </c>
      <c r="F3164">
        <v>1</v>
      </c>
      <c r="G3164" t="s">
        <v>89</v>
      </c>
      <c r="H3164" t="s">
        <v>34</v>
      </c>
      <c r="I3164" t="str">
        <f>VLOOKUP(H3164,[2]CODE_SHEET!$A$2:$G$152,3,FALSE)</f>
        <v>Porites</v>
      </c>
      <c r="J3164" t="str">
        <f>VLOOKUP(H3164,[2]CODE_SHEET!$A$2:$G$152,4,FALSE)</f>
        <v>astreoides</v>
      </c>
      <c r="K3164" s="17">
        <v>11</v>
      </c>
      <c r="L3164" s="17">
        <v>10</v>
      </c>
      <c r="M3164" s="17">
        <v>9</v>
      </c>
      <c r="N3164">
        <f t="shared" si="151"/>
        <v>296.88050576423541</v>
      </c>
      <c r="O3164" s="17">
        <v>10</v>
      </c>
      <c r="P3164" t="s">
        <v>29</v>
      </c>
      <c r="Q3164" t="s">
        <v>30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f t="shared" si="152"/>
        <v>0</v>
      </c>
      <c r="Y3164">
        <f t="shared" si="153"/>
        <v>296.88050576423541</v>
      </c>
    </row>
    <row r="3165" spans="1:25">
      <c r="A3165">
        <v>2021</v>
      </c>
      <c r="B3165" t="s">
        <v>25</v>
      </c>
      <c r="C3165">
        <v>29</v>
      </c>
      <c r="D3165" t="s">
        <v>79</v>
      </c>
      <c r="E3165">
        <v>51</v>
      </c>
      <c r="F3165">
        <v>1</v>
      </c>
      <c r="G3165" t="s">
        <v>89</v>
      </c>
      <c r="H3165" t="s">
        <v>40</v>
      </c>
      <c r="I3165" t="str">
        <f>VLOOKUP(H3165,[2]CODE_SHEET!$A$2:$G$152,3,FALSE)</f>
        <v>Siderastrea</v>
      </c>
      <c r="J3165" t="str">
        <f>VLOOKUP(H3165,[2]CODE_SHEET!$A$2:$G$152,4,FALSE)</f>
        <v>siderea</v>
      </c>
      <c r="K3165" s="17">
        <v>9</v>
      </c>
      <c r="L3165" s="17">
        <v>4</v>
      </c>
      <c r="M3165" s="17">
        <v>2</v>
      </c>
      <c r="N3165">
        <f t="shared" si="151"/>
        <v>40.840704496667314</v>
      </c>
      <c r="O3165" s="17">
        <v>10</v>
      </c>
      <c r="P3165" t="s">
        <v>29</v>
      </c>
      <c r="Q3165" t="s">
        <v>30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40</v>
      </c>
      <c r="X3165">
        <f t="shared" si="152"/>
        <v>16.336281798666928</v>
      </c>
      <c r="Y3165">
        <f t="shared" si="153"/>
        <v>24.504422698000386</v>
      </c>
    </row>
    <row r="3166" spans="1:25">
      <c r="A3166">
        <v>2021</v>
      </c>
      <c r="B3166" t="s">
        <v>25</v>
      </c>
      <c r="C3166">
        <v>29</v>
      </c>
      <c r="D3166" t="s">
        <v>79</v>
      </c>
      <c r="E3166">
        <v>51</v>
      </c>
      <c r="F3166">
        <v>1</v>
      </c>
      <c r="G3166" t="s">
        <v>89</v>
      </c>
      <c r="H3166" t="s">
        <v>31</v>
      </c>
      <c r="I3166" t="str">
        <f>VLOOKUP(H3166,[2]CODE_SHEET!$A$2:$G$152,3,FALSE)</f>
        <v>Agaricia</v>
      </c>
      <c r="J3166" t="str">
        <f>VLOOKUP(H3166,[2]CODE_SHEET!$A$2:$G$152,4,FALSE)</f>
        <v>agaricites</v>
      </c>
      <c r="K3166" s="17">
        <v>11</v>
      </c>
      <c r="L3166" s="17">
        <v>13</v>
      </c>
      <c r="M3166" s="17">
        <v>17</v>
      </c>
      <c r="N3166">
        <f t="shared" si="151"/>
        <v>640.88490133231778</v>
      </c>
      <c r="O3166" s="17">
        <v>10</v>
      </c>
      <c r="P3166" t="s">
        <v>29</v>
      </c>
      <c r="Q3166" t="s">
        <v>30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f t="shared" si="152"/>
        <v>0</v>
      </c>
      <c r="Y3166">
        <f t="shared" si="153"/>
        <v>640.88490133231778</v>
      </c>
    </row>
    <row r="3167" spans="1:25">
      <c r="A3167">
        <v>2021</v>
      </c>
      <c r="B3167" t="s">
        <v>25</v>
      </c>
      <c r="C3167">
        <v>29</v>
      </c>
      <c r="D3167" t="s">
        <v>79</v>
      </c>
      <c r="E3167">
        <v>51</v>
      </c>
      <c r="F3167">
        <v>1</v>
      </c>
      <c r="G3167" t="s">
        <v>89</v>
      </c>
      <c r="H3167" t="s">
        <v>34</v>
      </c>
      <c r="I3167" t="str">
        <f>VLOOKUP(H3167,[2]CODE_SHEET!$A$2:$G$152,3,FALSE)</f>
        <v>Porites</v>
      </c>
      <c r="J3167" t="str">
        <f>VLOOKUP(H3167,[2]CODE_SHEET!$A$2:$G$152,4,FALSE)</f>
        <v>astreoides</v>
      </c>
      <c r="K3167" s="17">
        <v>21</v>
      </c>
      <c r="L3167" s="17">
        <v>18</v>
      </c>
      <c r="M3167" s="17">
        <v>21</v>
      </c>
      <c r="N3167">
        <f t="shared" si="151"/>
        <v>1286.4821916450205</v>
      </c>
      <c r="O3167" s="17">
        <v>10</v>
      </c>
      <c r="P3167" t="s">
        <v>29</v>
      </c>
      <c r="Q3167" t="s">
        <v>30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50</v>
      </c>
      <c r="X3167">
        <f t="shared" si="152"/>
        <v>643.24109582251026</v>
      </c>
      <c r="Y3167">
        <f t="shared" si="153"/>
        <v>643.24109582251026</v>
      </c>
    </row>
    <row r="3168" spans="1:25">
      <c r="A3168">
        <v>2021</v>
      </c>
      <c r="B3168" t="s">
        <v>25</v>
      </c>
      <c r="C3168">
        <v>29</v>
      </c>
      <c r="D3168" t="s">
        <v>79</v>
      </c>
      <c r="E3168">
        <v>51</v>
      </c>
      <c r="F3168">
        <v>1</v>
      </c>
      <c r="G3168" t="s">
        <v>89</v>
      </c>
      <c r="H3168" t="s">
        <v>31</v>
      </c>
      <c r="I3168" t="str">
        <f>VLOOKUP(H3168,[2]CODE_SHEET!$A$2:$G$152,3,FALSE)</f>
        <v>Agaricia</v>
      </c>
      <c r="J3168" t="str">
        <f>VLOOKUP(H3168,[2]CODE_SHEET!$A$2:$G$152,4,FALSE)</f>
        <v>agaricites</v>
      </c>
      <c r="K3168" s="17">
        <v>5</v>
      </c>
      <c r="L3168" s="17">
        <v>6</v>
      </c>
      <c r="M3168" s="17">
        <v>2</v>
      </c>
      <c r="N3168">
        <f t="shared" si="151"/>
        <v>34.557519189487721</v>
      </c>
      <c r="O3168" s="17">
        <v>10</v>
      </c>
      <c r="P3168" t="s">
        <v>29</v>
      </c>
      <c r="Q3168" t="s">
        <v>30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f t="shared" si="152"/>
        <v>0</v>
      </c>
      <c r="Y3168">
        <f t="shared" si="153"/>
        <v>34.557519189487721</v>
      </c>
    </row>
    <row r="3169" spans="1:25">
      <c r="A3169">
        <v>2021</v>
      </c>
      <c r="B3169" t="s">
        <v>25</v>
      </c>
      <c r="C3169">
        <v>29</v>
      </c>
      <c r="D3169" t="s">
        <v>79</v>
      </c>
      <c r="E3169">
        <v>51</v>
      </c>
      <c r="F3169">
        <v>1</v>
      </c>
      <c r="G3169" t="s">
        <v>89</v>
      </c>
      <c r="H3169" t="s">
        <v>31</v>
      </c>
      <c r="I3169" t="str">
        <f>VLOOKUP(H3169,[2]CODE_SHEET!$A$2:$G$152,3,FALSE)</f>
        <v>Agaricia</v>
      </c>
      <c r="J3169" t="str">
        <f>VLOOKUP(H3169,[2]CODE_SHEET!$A$2:$G$152,4,FALSE)</f>
        <v>agaricites</v>
      </c>
      <c r="K3169" s="17">
        <v>35</v>
      </c>
      <c r="L3169" s="17">
        <v>25</v>
      </c>
      <c r="M3169" s="17">
        <v>4</v>
      </c>
      <c r="N3169">
        <f t="shared" si="151"/>
        <v>376.99111843077515</v>
      </c>
      <c r="O3169" s="17">
        <v>10</v>
      </c>
      <c r="P3169" t="s">
        <v>29</v>
      </c>
      <c r="Q3169" t="s">
        <v>30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50</v>
      </c>
      <c r="X3169">
        <f t="shared" si="152"/>
        <v>188.49555921538757</v>
      </c>
      <c r="Y3169">
        <f t="shared" si="153"/>
        <v>188.49555921538757</v>
      </c>
    </row>
    <row r="3170" spans="1:25">
      <c r="A3170">
        <v>2021</v>
      </c>
      <c r="B3170" t="s">
        <v>25</v>
      </c>
      <c r="C3170">
        <v>29</v>
      </c>
      <c r="D3170" t="s">
        <v>79</v>
      </c>
      <c r="E3170">
        <v>51</v>
      </c>
      <c r="F3170">
        <v>1</v>
      </c>
      <c r="G3170" t="s">
        <v>89</v>
      </c>
      <c r="H3170" t="s">
        <v>31</v>
      </c>
      <c r="I3170" t="str">
        <f>VLOOKUP(H3170,[2]CODE_SHEET!$A$2:$G$152,3,FALSE)</f>
        <v>Agaricia</v>
      </c>
      <c r="J3170" t="str">
        <f>VLOOKUP(H3170,[2]CODE_SHEET!$A$2:$G$152,4,FALSE)</f>
        <v>agaricites</v>
      </c>
      <c r="K3170" s="17">
        <v>5</v>
      </c>
      <c r="L3170" s="17">
        <v>3</v>
      </c>
      <c r="M3170" s="17">
        <v>3</v>
      </c>
      <c r="N3170">
        <f t="shared" si="151"/>
        <v>37.699111843077517</v>
      </c>
      <c r="O3170" s="17">
        <v>10</v>
      </c>
      <c r="P3170" t="s">
        <v>29</v>
      </c>
      <c r="Q3170" t="s">
        <v>30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f t="shared" si="152"/>
        <v>0</v>
      </c>
      <c r="Y3170">
        <f t="shared" si="153"/>
        <v>37.699111843077517</v>
      </c>
    </row>
    <row r="3171" spans="1:25">
      <c r="A3171">
        <v>2021</v>
      </c>
      <c r="B3171" t="s">
        <v>25</v>
      </c>
      <c r="C3171">
        <v>29</v>
      </c>
      <c r="D3171" t="s">
        <v>79</v>
      </c>
      <c r="E3171">
        <v>51</v>
      </c>
      <c r="F3171">
        <v>1</v>
      </c>
      <c r="G3171" t="s">
        <v>89</v>
      </c>
      <c r="H3171" t="s">
        <v>43</v>
      </c>
      <c r="I3171" t="str">
        <f>VLOOKUP(H3171,[2]CODE_SHEET!$A$2:$G$152,3,FALSE)</f>
        <v>Eusmilia</v>
      </c>
      <c r="J3171" t="str">
        <f>VLOOKUP(H3171,[2]CODE_SHEET!$A$2:$G$152,4,FALSE)</f>
        <v>fastigiata</v>
      </c>
      <c r="K3171" s="17">
        <v>10</v>
      </c>
      <c r="L3171" s="17">
        <v>12</v>
      </c>
      <c r="M3171" s="17">
        <v>5</v>
      </c>
      <c r="N3171">
        <f t="shared" si="151"/>
        <v>172.7875959474386</v>
      </c>
      <c r="O3171" s="17">
        <v>10</v>
      </c>
      <c r="P3171" t="s">
        <v>29</v>
      </c>
      <c r="Q3171" t="s">
        <v>30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f t="shared" si="152"/>
        <v>0</v>
      </c>
      <c r="Y3171">
        <f t="shared" si="153"/>
        <v>172.7875959474386</v>
      </c>
    </row>
    <row r="3172" spans="1:25">
      <c r="A3172">
        <v>2021</v>
      </c>
      <c r="B3172" t="s">
        <v>25</v>
      </c>
      <c r="C3172">
        <v>29</v>
      </c>
      <c r="D3172" t="s">
        <v>79</v>
      </c>
      <c r="E3172">
        <v>51</v>
      </c>
      <c r="F3172">
        <v>1</v>
      </c>
      <c r="G3172" t="s">
        <v>89</v>
      </c>
      <c r="H3172" t="s">
        <v>38</v>
      </c>
      <c r="I3172" t="str">
        <f>VLOOKUP(H3172,[2]CODE_SHEET!$A$2:$G$152,3,FALSE)</f>
        <v>Orbicella</v>
      </c>
      <c r="J3172" t="str">
        <f>VLOOKUP(H3172,[2]CODE_SHEET!$A$2:$G$152,4,FALSE)</f>
        <v>faveolata</v>
      </c>
      <c r="K3172" s="17">
        <v>9</v>
      </c>
      <c r="L3172" s="17">
        <v>7</v>
      </c>
      <c r="M3172" s="17">
        <v>7</v>
      </c>
      <c r="N3172">
        <f t="shared" si="151"/>
        <v>175.92918860102841</v>
      </c>
      <c r="O3172" s="17">
        <v>10</v>
      </c>
      <c r="P3172" t="s">
        <v>29</v>
      </c>
      <c r="Q3172" t="s">
        <v>30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f t="shared" si="152"/>
        <v>0</v>
      </c>
      <c r="Y3172">
        <f t="shared" si="153"/>
        <v>175.92918860102841</v>
      </c>
    </row>
    <row r="3173" spans="1:25">
      <c r="A3173">
        <v>2021</v>
      </c>
      <c r="B3173" t="s">
        <v>25</v>
      </c>
      <c r="C3173">
        <v>29</v>
      </c>
      <c r="D3173" t="s">
        <v>79</v>
      </c>
      <c r="E3173">
        <v>51</v>
      </c>
      <c r="F3173">
        <v>1</v>
      </c>
      <c r="G3173" t="s">
        <v>89</v>
      </c>
      <c r="H3173" t="s">
        <v>31</v>
      </c>
      <c r="I3173" t="str">
        <f>VLOOKUP(H3173,[2]CODE_SHEET!$A$2:$G$152,3,FALSE)</f>
        <v>Agaricia</v>
      </c>
      <c r="J3173" t="str">
        <f>VLOOKUP(H3173,[2]CODE_SHEET!$A$2:$G$152,4,FALSE)</f>
        <v>agaricites</v>
      </c>
      <c r="K3173" s="17">
        <v>9</v>
      </c>
      <c r="L3173" s="17">
        <v>6</v>
      </c>
      <c r="M3173" s="17">
        <v>8</v>
      </c>
      <c r="N3173">
        <f t="shared" si="151"/>
        <v>188.49555921538757</v>
      </c>
      <c r="O3173" s="17">
        <v>10</v>
      </c>
      <c r="P3173" t="s">
        <v>29</v>
      </c>
      <c r="Q3173" t="s">
        <v>30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f t="shared" si="152"/>
        <v>0</v>
      </c>
      <c r="Y3173">
        <f t="shared" si="153"/>
        <v>188.49555921538757</v>
      </c>
    </row>
    <row r="3174" spans="1:25">
      <c r="A3174">
        <v>2021</v>
      </c>
      <c r="B3174" t="s">
        <v>25</v>
      </c>
      <c r="C3174">
        <v>29</v>
      </c>
      <c r="D3174" t="s">
        <v>79</v>
      </c>
      <c r="E3174">
        <v>51</v>
      </c>
      <c r="F3174">
        <v>1</v>
      </c>
      <c r="G3174" t="s">
        <v>89</v>
      </c>
      <c r="H3174" t="s">
        <v>31</v>
      </c>
      <c r="I3174" t="str">
        <f>VLOOKUP(H3174,[2]CODE_SHEET!$A$2:$G$152,3,FALSE)</f>
        <v>Agaricia</v>
      </c>
      <c r="J3174" t="str">
        <f>VLOOKUP(H3174,[2]CODE_SHEET!$A$2:$G$152,4,FALSE)</f>
        <v>agaricites</v>
      </c>
      <c r="K3174" s="17">
        <v>6</v>
      </c>
      <c r="L3174" s="17">
        <v>3</v>
      </c>
      <c r="M3174" s="17">
        <v>2</v>
      </c>
      <c r="N3174">
        <f t="shared" si="151"/>
        <v>28.274333882308138</v>
      </c>
      <c r="O3174" s="17">
        <v>10</v>
      </c>
      <c r="P3174" t="s">
        <v>29</v>
      </c>
      <c r="Q3174" t="s">
        <v>30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f t="shared" si="152"/>
        <v>0</v>
      </c>
      <c r="Y3174">
        <f t="shared" si="153"/>
        <v>28.274333882308138</v>
      </c>
    </row>
    <row r="3175" spans="1:25">
      <c r="A3175">
        <v>2021</v>
      </c>
      <c r="B3175" t="s">
        <v>25</v>
      </c>
      <c r="C3175">
        <v>29</v>
      </c>
      <c r="D3175" t="s">
        <v>79</v>
      </c>
      <c r="E3175">
        <v>51</v>
      </c>
      <c r="F3175">
        <v>1</v>
      </c>
      <c r="G3175" t="s">
        <v>89</v>
      </c>
      <c r="H3175" t="s">
        <v>34</v>
      </c>
      <c r="I3175" t="str">
        <f>VLOOKUP(H3175,[2]CODE_SHEET!$A$2:$G$152,3,FALSE)</f>
        <v>Porites</v>
      </c>
      <c r="J3175" t="str">
        <f>VLOOKUP(H3175,[2]CODE_SHEET!$A$2:$G$152,4,FALSE)</f>
        <v>astreoides</v>
      </c>
      <c r="K3175" s="17">
        <v>5</v>
      </c>
      <c r="L3175" s="17">
        <v>5</v>
      </c>
      <c r="M3175" s="17">
        <v>8</v>
      </c>
      <c r="N3175">
        <f t="shared" si="151"/>
        <v>125.66370614359172</v>
      </c>
      <c r="O3175" s="17">
        <v>10</v>
      </c>
      <c r="P3175" t="s">
        <v>29</v>
      </c>
      <c r="Q3175" t="s">
        <v>30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f t="shared" si="152"/>
        <v>0</v>
      </c>
      <c r="Y3175">
        <f t="shared" si="153"/>
        <v>125.66370614359172</v>
      </c>
    </row>
    <row r="3176" spans="1:25">
      <c r="A3176">
        <v>2021</v>
      </c>
      <c r="B3176" t="s">
        <v>25</v>
      </c>
      <c r="C3176">
        <v>29</v>
      </c>
      <c r="D3176" t="s">
        <v>79</v>
      </c>
      <c r="E3176">
        <v>51</v>
      </c>
      <c r="F3176">
        <v>1</v>
      </c>
      <c r="G3176" t="s">
        <v>89</v>
      </c>
      <c r="H3176" t="s">
        <v>31</v>
      </c>
      <c r="I3176" t="str">
        <f>VLOOKUP(H3176,[2]CODE_SHEET!$A$2:$G$152,3,FALSE)</f>
        <v>Agaricia</v>
      </c>
      <c r="J3176" t="str">
        <f>VLOOKUP(H3176,[2]CODE_SHEET!$A$2:$G$152,4,FALSE)</f>
        <v>agaricites</v>
      </c>
      <c r="K3176" s="17">
        <v>22</v>
      </c>
      <c r="L3176" s="17">
        <v>15</v>
      </c>
      <c r="M3176" s="17">
        <v>15</v>
      </c>
      <c r="N3176">
        <f t="shared" si="151"/>
        <v>871.79196137116753</v>
      </c>
      <c r="O3176" s="17">
        <v>10</v>
      </c>
      <c r="P3176" t="s">
        <v>29</v>
      </c>
      <c r="Q3176" t="s">
        <v>30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f t="shared" si="152"/>
        <v>0</v>
      </c>
      <c r="Y3176">
        <f t="shared" si="153"/>
        <v>871.79196137116753</v>
      </c>
    </row>
    <row r="3177" spans="1:25">
      <c r="A3177">
        <v>2021</v>
      </c>
      <c r="B3177" t="s">
        <v>25</v>
      </c>
      <c r="C3177">
        <v>29</v>
      </c>
      <c r="D3177" t="s">
        <v>79</v>
      </c>
      <c r="E3177">
        <v>51</v>
      </c>
      <c r="F3177">
        <v>1</v>
      </c>
      <c r="G3177" t="s">
        <v>89</v>
      </c>
      <c r="H3177" t="s">
        <v>31</v>
      </c>
      <c r="I3177" t="str">
        <f>VLOOKUP(H3177,[2]CODE_SHEET!$A$2:$G$152,3,FALSE)</f>
        <v>Agaricia</v>
      </c>
      <c r="J3177" t="str">
        <f>VLOOKUP(H3177,[2]CODE_SHEET!$A$2:$G$152,4,FALSE)</f>
        <v>agaricites</v>
      </c>
      <c r="K3177" s="17">
        <v>21</v>
      </c>
      <c r="L3177" s="17">
        <v>4</v>
      </c>
      <c r="M3177" s="17">
        <v>5</v>
      </c>
      <c r="N3177">
        <f t="shared" si="151"/>
        <v>196.34954084936209</v>
      </c>
      <c r="O3177" s="17">
        <v>10</v>
      </c>
      <c r="P3177" t="s">
        <v>29</v>
      </c>
      <c r="Q3177" t="s">
        <v>30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f t="shared" si="152"/>
        <v>0</v>
      </c>
      <c r="Y3177">
        <f t="shared" si="153"/>
        <v>196.34954084936209</v>
      </c>
    </row>
    <row r="3178" spans="1:25">
      <c r="A3178">
        <v>2021</v>
      </c>
      <c r="B3178" t="s">
        <v>25</v>
      </c>
      <c r="C3178">
        <v>29</v>
      </c>
      <c r="D3178" t="s">
        <v>79</v>
      </c>
      <c r="E3178">
        <v>51</v>
      </c>
      <c r="F3178">
        <v>1</v>
      </c>
      <c r="G3178" t="s">
        <v>89</v>
      </c>
      <c r="H3178" t="s">
        <v>31</v>
      </c>
      <c r="I3178" t="str">
        <f>VLOOKUP(H3178,[2]CODE_SHEET!$A$2:$G$152,3,FALSE)</f>
        <v>Agaricia</v>
      </c>
      <c r="J3178" t="str">
        <f>VLOOKUP(H3178,[2]CODE_SHEET!$A$2:$G$152,4,FALSE)</f>
        <v>agaricites</v>
      </c>
      <c r="K3178" s="17">
        <v>15</v>
      </c>
      <c r="L3178" s="17">
        <v>14</v>
      </c>
      <c r="M3178" s="17">
        <v>1</v>
      </c>
      <c r="N3178">
        <f t="shared" si="151"/>
        <v>45.553093477052002</v>
      </c>
      <c r="O3178" s="17">
        <v>10</v>
      </c>
      <c r="P3178" t="s">
        <v>29</v>
      </c>
      <c r="Q3178" t="s">
        <v>30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f t="shared" si="152"/>
        <v>0</v>
      </c>
      <c r="Y3178">
        <f t="shared" si="153"/>
        <v>45.553093477052002</v>
      </c>
    </row>
    <row r="3179" spans="1:25">
      <c r="A3179">
        <v>2021</v>
      </c>
      <c r="B3179" t="s">
        <v>25</v>
      </c>
      <c r="C3179">
        <v>29</v>
      </c>
      <c r="D3179" t="s">
        <v>79</v>
      </c>
      <c r="E3179">
        <v>51</v>
      </c>
      <c r="F3179">
        <v>1</v>
      </c>
      <c r="G3179" t="s">
        <v>89</v>
      </c>
      <c r="H3179" t="s">
        <v>31</v>
      </c>
      <c r="I3179" t="str">
        <f>VLOOKUP(H3179,[2]CODE_SHEET!$A$2:$G$152,3,FALSE)</f>
        <v>Agaricia</v>
      </c>
      <c r="J3179" t="str">
        <f>VLOOKUP(H3179,[2]CODE_SHEET!$A$2:$G$152,4,FALSE)</f>
        <v>agaricites</v>
      </c>
      <c r="K3179" s="17">
        <v>8</v>
      </c>
      <c r="L3179" s="17">
        <v>11</v>
      </c>
      <c r="M3179" s="17">
        <v>2</v>
      </c>
      <c r="N3179">
        <f t="shared" si="151"/>
        <v>59.690260418206066</v>
      </c>
      <c r="O3179" s="17">
        <v>10</v>
      </c>
      <c r="P3179" t="s">
        <v>29</v>
      </c>
      <c r="Q3179" t="s">
        <v>30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20</v>
      </c>
      <c r="X3179">
        <f t="shared" si="152"/>
        <v>11.938052083641214</v>
      </c>
      <c r="Y3179">
        <f t="shared" si="153"/>
        <v>47.752208334564855</v>
      </c>
    </row>
    <row r="3180" spans="1:25">
      <c r="A3180">
        <v>2021</v>
      </c>
      <c r="B3180" t="s">
        <v>25</v>
      </c>
      <c r="C3180">
        <v>29</v>
      </c>
      <c r="D3180" t="s">
        <v>79</v>
      </c>
      <c r="E3180">
        <v>51</v>
      </c>
      <c r="F3180">
        <v>1</v>
      </c>
      <c r="G3180" t="s">
        <v>89</v>
      </c>
      <c r="H3180" t="s">
        <v>31</v>
      </c>
      <c r="I3180" t="str">
        <f>VLOOKUP(H3180,[2]CODE_SHEET!$A$2:$G$152,3,FALSE)</f>
        <v>Agaricia</v>
      </c>
      <c r="J3180" t="str">
        <f>VLOOKUP(H3180,[2]CODE_SHEET!$A$2:$G$152,4,FALSE)</f>
        <v>agaricites</v>
      </c>
      <c r="K3180" s="17">
        <v>18</v>
      </c>
      <c r="L3180" s="17">
        <v>25</v>
      </c>
      <c r="M3180" s="17">
        <v>4</v>
      </c>
      <c r="N3180">
        <f t="shared" si="151"/>
        <v>270.1769682087222</v>
      </c>
      <c r="O3180" s="17">
        <v>10</v>
      </c>
      <c r="P3180" t="s">
        <v>29</v>
      </c>
      <c r="Q3180" t="s">
        <v>30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10</v>
      </c>
      <c r="X3180">
        <f t="shared" si="152"/>
        <v>27.017696820872221</v>
      </c>
      <c r="Y3180">
        <f t="shared" si="153"/>
        <v>243.15927138784997</v>
      </c>
    </row>
    <row r="3181" spans="1:25">
      <c r="A3181">
        <v>2021</v>
      </c>
      <c r="B3181" t="s">
        <v>25</v>
      </c>
      <c r="C3181">
        <v>29</v>
      </c>
      <c r="D3181" t="s">
        <v>79</v>
      </c>
      <c r="E3181">
        <v>51</v>
      </c>
      <c r="F3181">
        <v>1</v>
      </c>
      <c r="G3181" t="s">
        <v>89</v>
      </c>
      <c r="H3181" t="s">
        <v>40</v>
      </c>
      <c r="I3181" t="str">
        <f>VLOOKUP(H3181,[2]CODE_SHEET!$A$2:$G$152,3,FALSE)</f>
        <v>Siderastrea</v>
      </c>
      <c r="J3181" t="str">
        <f>VLOOKUP(H3181,[2]CODE_SHEET!$A$2:$G$152,4,FALSE)</f>
        <v>siderea</v>
      </c>
      <c r="K3181" s="17">
        <v>35</v>
      </c>
      <c r="L3181" s="17">
        <v>40</v>
      </c>
      <c r="M3181" s="17">
        <v>5</v>
      </c>
      <c r="N3181">
        <f t="shared" si="151"/>
        <v>589.0486225480862</v>
      </c>
      <c r="O3181" s="17">
        <v>10</v>
      </c>
      <c r="P3181" t="s">
        <v>29</v>
      </c>
      <c r="Q3181" t="s">
        <v>30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f t="shared" si="152"/>
        <v>0</v>
      </c>
      <c r="Y3181">
        <f t="shared" si="153"/>
        <v>589.0486225480862</v>
      </c>
    </row>
    <row r="3182" spans="1:25">
      <c r="A3182">
        <v>2021</v>
      </c>
      <c r="B3182" t="s">
        <v>25</v>
      </c>
      <c r="C3182">
        <v>29</v>
      </c>
      <c r="D3182" t="s">
        <v>79</v>
      </c>
      <c r="E3182">
        <v>51</v>
      </c>
      <c r="F3182">
        <v>1</v>
      </c>
      <c r="G3182" t="s">
        <v>89</v>
      </c>
      <c r="H3182" t="s">
        <v>31</v>
      </c>
      <c r="I3182" t="str">
        <f>VLOOKUP(H3182,[2]CODE_SHEET!$A$2:$G$152,3,FALSE)</f>
        <v>Agaricia</v>
      </c>
      <c r="J3182" t="str">
        <f>VLOOKUP(H3182,[2]CODE_SHEET!$A$2:$G$152,4,FALSE)</f>
        <v>agaricites</v>
      </c>
      <c r="K3182" s="17">
        <v>25</v>
      </c>
      <c r="L3182" s="17">
        <v>10</v>
      </c>
      <c r="M3182" s="17">
        <v>17</v>
      </c>
      <c r="N3182">
        <f t="shared" si="151"/>
        <v>934.62381444296352</v>
      </c>
      <c r="O3182" s="17">
        <v>10</v>
      </c>
      <c r="P3182" t="s">
        <v>29</v>
      </c>
      <c r="Q3182" t="s">
        <v>30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30</v>
      </c>
      <c r="X3182">
        <f t="shared" si="152"/>
        <v>280.38714433288902</v>
      </c>
      <c r="Y3182">
        <f t="shared" si="153"/>
        <v>654.23667011007456</v>
      </c>
    </row>
    <row r="3183" spans="1:25">
      <c r="A3183">
        <v>2021</v>
      </c>
      <c r="B3183" t="s">
        <v>25</v>
      </c>
      <c r="C3183">
        <v>29</v>
      </c>
      <c r="D3183" t="s">
        <v>79</v>
      </c>
      <c r="E3183">
        <v>51</v>
      </c>
      <c r="F3183">
        <v>1</v>
      </c>
      <c r="G3183" t="s">
        <v>89</v>
      </c>
      <c r="H3183" t="s">
        <v>31</v>
      </c>
      <c r="I3183" t="str">
        <f>VLOOKUP(H3183,[2]CODE_SHEET!$A$2:$G$152,3,FALSE)</f>
        <v>Agaricia</v>
      </c>
      <c r="J3183" t="str">
        <f>VLOOKUP(H3183,[2]CODE_SHEET!$A$2:$G$152,4,FALSE)</f>
        <v>agaricites</v>
      </c>
      <c r="K3183" s="17">
        <v>45</v>
      </c>
      <c r="L3183" s="17">
        <v>15</v>
      </c>
      <c r="M3183" s="17">
        <v>25</v>
      </c>
      <c r="N3183">
        <f t="shared" si="151"/>
        <v>2356.1944901923448</v>
      </c>
      <c r="O3183" s="17">
        <v>10</v>
      </c>
      <c r="P3183" t="s">
        <v>29</v>
      </c>
      <c r="Q3183" t="s">
        <v>30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50</v>
      </c>
      <c r="X3183">
        <f t="shared" si="152"/>
        <v>1178.0972450961724</v>
      </c>
      <c r="Y3183">
        <f t="shared" si="153"/>
        <v>1178.0972450961724</v>
      </c>
    </row>
    <row r="3184" spans="1:25">
      <c r="A3184">
        <v>2021</v>
      </c>
      <c r="B3184" t="s">
        <v>25</v>
      </c>
      <c r="C3184">
        <v>29</v>
      </c>
      <c r="D3184" t="s">
        <v>79</v>
      </c>
      <c r="E3184">
        <v>51</v>
      </c>
      <c r="F3184">
        <v>1</v>
      </c>
      <c r="G3184" t="s">
        <v>89</v>
      </c>
      <c r="H3184" t="s">
        <v>34</v>
      </c>
      <c r="I3184" t="str">
        <f>VLOOKUP(H3184,[2]CODE_SHEET!$A$2:$G$152,3,FALSE)</f>
        <v>Porites</v>
      </c>
      <c r="J3184" t="str">
        <f>VLOOKUP(H3184,[2]CODE_SHEET!$A$2:$G$152,4,FALSE)</f>
        <v>astreoides</v>
      </c>
      <c r="K3184" s="17">
        <v>18</v>
      </c>
      <c r="L3184" s="17">
        <v>16</v>
      </c>
      <c r="M3184" s="17">
        <v>3</v>
      </c>
      <c r="N3184">
        <f t="shared" si="151"/>
        <v>160.22122533307945</v>
      </c>
      <c r="O3184" s="17">
        <v>10</v>
      </c>
      <c r="P3184" t="s">
        <v>29</v>
      </c>
      <c r="Q3184" t="s">
        <v>30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f t="shared" si="152"/>
        <v>0</v>
      </c>
      <c r="Y3184">
        <f t="shared" si="153"/>
        <v>160.22122533307945</v>
      </c>
    </row>
    <row r="3185" spans="1:25">
      <c r="A3185">
        <v>2021</v>
      </c>
      <c r="B3185" t="s">
        <v>25</v>
      </c>
      <c r="C3185">
        <v>29</v>
      </c>
      <c r="D3185" t="s">
        <v>79</v>
      </c>
      <c r="E3185">
        <v>51</v>
      </c>
      <c r="F3185">
        <v>1</v>
      </c>
      <c r="G3185" t="s">
        <v>89</v>
      </c>
      <c r="H3185" t="s">
        <v>34</v>
      </c>
      <c r="I3185" t="str">
        <f>VLOOKUP(H3185,[2]CODE_SHEET!$A$2:$G$152,3,FALSE)</f>
        <v>Porites</v>
      </c>
      <c r="J3185" t="str">
        <f>VLOOKUP(H3185,[2]CODE_SHEET!$A$2:$G$152,4,FALSE)</f>
        <v>astreoides</v>
      </c>
      <c r="K3185" s="17">
        <v>16</v>
      </c>
      <c r="L3185" s="17">
        <v>13</v>
      </c>
      <c r="M3185" s="17">
        <v>2</v>
      </c>
      <c r="N3185">
        <f t="shared" si="151"/>
        <v>91.106186954104004</v>
      </c>
      <c r="O3185" s="17">
        <v>10</v>
      </c>
      <c r="P3185" t="s">
        <v>29</v>
      </c>
      <c r="Q3185" t="s">
        <v>30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f t="shared" si="152"/>
        <v>0</v>
      </c>
      <c r="Y3185">
        <f t="shared" si="153"/>
        <v>91.106186954104004</v>
      </c>
    </row>
    <row r="3186" spans="1:25">
      <c r="A3186">
        <v>2021</v>
      </c>
      <c r="B3186" t="s">
        <v>25</v>
      </c>
      <c r="C3186">
        <v>29</v>
      </c>
      <c r="D3186" t="s">
        <v>79</v>
      </c>
      <c r="E3186">
        <v>51</v>
      </c>
      <c r="F3186">
        <v>1</v>
      </c>
      <c r="G3186" t="s">
        <v>89</v>
      </c>
      <c r="H3186" t="s">
        <v>31</v>
      </c>
      <c r="I3186" t="str">
        <f>VLOOKUP(H3186,[2]CODE_SHEET!$A$2:$G$152,3,FALSE)</f>
        <v>Agaricia</v>
      </c>
      <c r="J3186" t="str">
        <f>VLOOKUP(H3186,[2]CODE_SHEET!$A$2:$G$152,4,FALSE)</f>
        <v>agaricites</v>
      </c>
      <c r="K3186" s="17">
        <v>24</v>
      </c>
      <c r="L3186" s="17">
        <v>10</v>
      </c>
      <c r="M3186" s="17">
        <v>21</v>
      </c>
      <c r="N3186">
        <f t="shared" si="151"/>
        <v>1121.5485773315563</v>
      </c>
      <c r="O3186" s="17">
        <v>10</v>
      </c>
      <c r="P3186" t="s">
        <v>29</v>
      </c>
      <c r="Q3186" t="s">
        <v>30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f t="shared" si="152"/>
        <v>0</v>
      </c>
      <c r="Y3186">
        <f t="shared" si="153"/>
        <v>1121.5485773315563</v>
      </c>
    </row>
    <row r="3187" spans="1:25">
      <c r="A3187">
        <v>2021</v>
      </c>
      <c r="B3187" t="s">
        <v>25</v>
      </c>
      <c r="C3187">
        <v>29</v>
      </c>
      <c r="D3187" t="s">
        <v>79</v>
      </c>
      <c r="E3187">
        <v>51</v>
      </c>
      <c r="F3187">
        <v>1</v>
      </c>
      <c r="G3187" t="s">
        <v>89</v>
      </c>
      <c r="H3187" t="s">
        <v>58</v>
      </c>
      <c r="I3187" t="str">
        <f>VLOOKUP(H3187,[2]CODE_SHEET!$A$2:$G$152,3,FALSE)</f>
        <v>Mycetophellia</v>
      </c>
      <c r="J3187" t="str">
        <f>VLOOKUP(H3187,[2]CODE_SHEET!$A$2:$G$152,4,FALSE)</f>
        <v>larmarckiana</v>
      </c>
      <c r="K3187" s="17">
        <v>7</v>
      </c>
      <c r="L3187" s="17">
        <v>6</v>
      </c>
      <c r="M3187" s="17">
        <v>2</v>
      </c>
      <c r="N3187">
        <f t="shared" si="151"/>
        <v>40.840704496667314</v>
      </c>
      <c r="O3187" s="17">
        <v>10</v>
      </c>
      <c r="P3187" t="s">
        <v>29</v>
      </c>
      <c r="Q3187" t="s">
        <v>30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f t="shared" si="152"/>
        <v>0</v>
      </c>
      <c r="Y3187">
        <f t="shared" si="153"/>
        <v>40.840704496667314</v>
      </c>
    </row>
    <row r="3188" spans="1:25">
      <c r="A3188">
        <v>2021</v>
      </c>
      <c r="B3188" t="s">
        <v>25</v>
      </c>
      <c r="C3188">
        <v>29</v>
      </c>
      <c r="D3188" t="s">
        <v>79</v>
      </c>
      <c r="E3188">
        <v>51</v>
      </c>
      <c r="F3188">
        <v>1</v>
      </c>
      <c r="G3188" t="s">
        <v>89</v>
      </c>
      <c r="H3188" t="s">
        <v>58</v>
      </c>
      <c r="I3188" t="str">
        <f>VLOOKUP(H3188,[2]CODE_SHEET!$A$2:$G$152,3,FALSE)</f>
        <v>Mycetophellia</v>
      </c>
      <c r="J3188" t="str">
        <f>VLOOKUP(H3188,[2]CODE_SHEET!$A$2:$G$152,4,FALSE)</f>
        <v>larmarckiana</v>
      </c>
      <c r="K3188" s="17">
        <v>13</v>
      </c>
      <c r="L3188" s="17">
        <v>9</v>
      </c>
      <c r="M3188" s="17">
        <v>3</v>
      </c>
      <c r="N3188">
        <f t="shared" si="151"/>
        <v>103.67255756846318</v>
      </c>
      <c r="O3188" s="17">
        <v>10</v>
      </c>
      <c r="P3188" t="s">
        <v>29</v>
      </c>
      <c r="Q3188" t="s">
        <v>30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f t="shared" si="152"/>
        <v>0</v>
      </c>
      <c r="Y3188">
        <f t="shared" si="153"/>
        <v>103.67255756846318</v>
      </c>
    </row>
    <row r="3189" spans="1:25">
      <c r="A3189">
        <v>2021</v>
      </c>
      <c r="B3189" t="s">
        <v>25</v>
      </c>
      <c r="C3189">
        <v>29</v>
      </c>
      <c r="D3189" t="s">
        <v>79</v>
      </c>
      <c r="E3189">
        <v>51</v>
      </c>
      <c r="F3189">
        <v>1</v>
      </c>
      <c r="G3189" t="s">
        <v>89</v>
      </c>
      <c r="H3189" t="s">
        <v>32</v>
      </c>
      <c r="I3189" t="str">
        <f>VLOOKUP(H3189,[2]CODE_SHEET!$A$2:$G$152,3,FALSE)</f>
        <v>Porites</v>
      </c>
      <c r="J3189" t="str">
        <f>VLOOKUP(H3189,[2]CODE_SHEET!$A$2:$G$152,4,FALSE)</f>
        <v>porites</v>
      </c>
      <c r="K3189" s="17">
        <v>14</v>
      </c>
      <c r="L3189" s="17">
        <v>10</v>
      </c>
      <c r="M3189" s="17">
        <v>12</v>
      </c>
      <c r="N3189">
        <f t="shared" si="151"/>
        <v>452.38934211693021</v>
      </c>
      <c r="O3189" s="17">
        <v>10</v>
      </c>
      <c r="P3189" t="s">
        <v>29</v>
      </c>
      <c r="Q3189" t="s">
        <v>30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f t="shared" si="152"/>
        <v>0</v>
      </c>
      <c r="Y3189">
        <f t="shared" si="153"/>
        <v>452.38934211693021</v>
      </c>
    </row>
    <row r="3190" spans="1:25">
      <c r="A3190">
        <v>2021</v>
      </c>
      <c r="B3190" t="s">
        <v>25</v>
      </c>
      <c r="C3190">
        <v>29</v>
      </c>
      <c r="D3190" t="s">
        <v>79</v>
      </c>
      <c r="E3190">
        <v>51</v>
      </c>
      <c r="F3190">
        <v>1</v>
      </c>
      <c r="G3190" t="s">
        <v>89</v>
      </c>
      <c r="H3190" t="s">
        <v>31</v>
      </c>
      <c r="I3190" t="str">
        <f>VLOOKUP(H3190,[2]CODE_SHEET!$A$2:$G$152,3,FALSE)</f>
        <v>Agaricia</v>
      </c>
      <c r="J3190" t="str">
        <f>VLOOKUP(H3190,[2]CODE_SHEET!$A$2:$G$152,4,FALSE)</f>
        <v>agaricites</v>
      </c>
      <c r="K3190" s="17">
        <v>20</v>
      </c>
      <c r="L3190" s="17">
        <v>12</v>
      </c>
      <c r="M3190" s="17">
        <v>12</v>
      </c>
      <c r="N3190">
        <f t="shared" si="151"/>
        <v>603.18578948924028</v>
      </c>
      <c r="O3190" s="17">
        <v>10</v>
      </c>
      <c r="P3190" t="s">
        <v>29</v>
      </c>
      <c r="Q3190" t="s">
        <v>30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50</v>
      </c>
      <c r="X3190">
        <f t="shared" si="152"/>
        <v>301.59289474462014</v>
      </c>
      <c r="Y3190">
        <f t="shared" si="153"/>
        <v>301.59289474462014</v>
      </c>
    </row>
    <row r="3191" spans="1:25">
      <c r="A3191">
        <v>2021</v>
      </c>
      <c r="B3191" t="s">
        <v>25</v>
      </c>
      <c r="C3191">
        <v>29</v>
      </c>
      <c r="D3191" t="s">
        <v>79</v>
      </c>
      <c r="E3191">
        <v>51</v>
      </c>
      <c r="F3191">
        <v>1</v>
      </c>
      <c r="G3191" t="s">
        <v>89</v>
      </c>
      <c r="H3191" t="s">
        <v>31</v>
      </c>
      <c r="I3191" t="str">
        <f>VLOOKUP(H3191,[2]CODE_SHEET!$A$2:$G$152,3,FALSE)</f>
        <v>Agaricia</v>
      </c>
      <c r="J3191" t="str">
        <f>VLOOKUP(H3191,[2]CODE_SHEET!$A$2:$G$152,4,FALSE)</f>
        <v>agaricites</v>
      </c>
      <c r="K3191" s="17">
        <v>11</v>
      </c>
      <c r="L3191" s="17">
        <v>6</v>
      </c>
      <c r="M3191" s="17">
        <v>3</v>
      </c>
      <c r="N3191">
        <f t="shared" si="151"/>
        <v>80.110612666539723</v>
      </c>
      <c r="O3191" s="17">
        <v>10</v>
      </c>
      <c r="P3191" t="s">
        <v>29</v>
      </c>
      <c r="Q3191" t="s">
        <v>30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f t="shared" si="152"/>
        <v>0</v>
      </c>
      <c r="Y3191">
        <f t="shared" si="153"/>
        <v>80.110612666539723</v>
      </c>
    </row>
    <row r="3192" spans="1:25">
      <c r="A3192">
        <v>2021</v>
      </c>
      <c r="B3192" t="s">
        <v>25</v>
      </c>
      <c r="C3192">
        <v>29</v>
      </c>
      <c r="D3192" t="s">
        <v>79</v>
      </c>
      <c r="E3192">
        <v>51</v>
      </c>
      <c r="F3192">
        <v>1</v>
      </c>
      <c r="G3192" t="s">
        <v>89</v>
      </c>
      <c r="H3192" t="s">
        <v>31</v>
      </c>
      <c r="I3192" t="str">
        <f>VLOOKUP(H3192,[2]CODE_SHEET!$A$2:$G$152,3,FALSE)</f>
        <v>Agaricia</v>
      </c>
      <c r="J3192" t="str">
        <f>VLOOKUP(H3192,[2]CODE_SHEET!$A$2:$G$152,4,FALSE)</f>
        <v>agaricites</v>
      </c>
      <c r="K3192" s="17">
        <v>8</v>
      </c>
      <c r="L3192" s="17">
        <v>5</v>
      </c>
      <c r="M3192" s="17">
        <v>1</v>
      </c>
      <c r="N3192">
        <f t="shared" si="151"/>
        <v>20.420352248333657</v>
      </c>
      <c r="O3192" s="17">
        <v>10</v>
      </c>
      <c r="P3192" t="s">
        <v>29</v>
      </c>
      <c r="Q3192" t="s">
        <v>30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f t="shared" si="152"/>
        <v>0</v>
      </c>
      <c r="Y3192">
        <f t="shared" si="153"/>
        <v>20.420352248333657</v>
      </c>
    </row>
    <row r="3193" spans="1:25">
      <c r="A3193">
        <v>2021</v>
      </c>
      <c r="B3193" t="s">
        <v>25</v>
      </c>
      <c r="C3193">
        <v>29</v>
      </c>
      <c r="D3193" t="s">
        <v>79</v>
      </c>
      <c r="E3193">
        <v>51</v>
      </c>
      <c r="F3193">
        <v>1</v>
      </c>
      <c r="G3193" t="s">
        <v>89</v>
      </c>
      <c r="H3193" t="s">
        <v>49</v>
      </c>
      <c r="I3193" t="str">
        <f>VLOOKUP(H3193,[2]CODE_SHEET!$A$2:$G$152,3,FALSE)</f>
        <v>Colpophyllia</v>
      </c>
      <c r="J3193" t="str">
        <f>VLOOKUP(H3193,[2]CODE_SHEET!$A$2:$G$152,4,FALSE)</f>
        <v>natans</v>
      </c>
      <c r="K3193" s="17">
        <v>10</v>
      </c>
      <c r="L3193" s="17">
        <v>9</v>
      </c>
      <c r="M3193" s="17">
        <v>3</v>
      </c>
      <c r="N3193">
        <f t="shared" si="151"/>
        <v>89.535390627309098</v>
      </c>
      <c r="O3193" s="17">
        <v>10</v>
      </c>
      <c r="P3193" t="s">
        <v>29</v>
      </c>
      <c r="Q3193" t="s">
        <v>30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f t="shared" si="152"/>
        <v>0</v>
      </c>
      <c r="Y3193">
        <f t="shared" si="153"/>
        <v>89.535390627309098</v>
      </c>
    </row>
    <row r="3194" spans="1:25">
      <c r="A3194">
        <v>2021</v>
      </c>
      <c r="B3194" t="s">
        <v>25</v>
      </c>
      <c r="C3194">
        <v>29</v>
      </c>
      <c r="D3194" t="s">
        <v>79</v>
      </c>
      <c r="E3194">
        <v>51</v>
      </c>
      <c r="F3194">
        <v>1</v>
      </c>
      <c r="G3194" t="s">
        <v>89</v>
      </c>
      <c r="H3194" t="s">
        <v>34</v>
      </c>
      <c r="I3194" t="str">
        <f>VLOOKUP(H3194,[2]CODE_SHEET!$A$2:$G$152,3,FALSE)</f>
        <v>Porites</v>
      </c>
      <c r="J3194" t="str">
        <f>VLOOKUP(H3194,[2]CODE_SHEET!$A$2:$G$152,4,FALSE)</f>
        <v>astreoides</v>
      </c>
      <c r="K3194" s="17">
        <v>14</v>
      </c>
      <c r="L3194" s="17">
        <v>12</v>
      </c>
      <c r="M3194" s="17">
        <v>6</v>
      </c>
      <c r="N3194">
        <f t="shared" si="151"/>
        <v>245.04422698000388</v>
      </c>
      <c r="O3194" s="17">
        <v>10</v>
      </c>
      <c r="P3194" t="s">
        <v>29</v>
      </c>
      <c r="Q3194" t="s">
        <v>30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f t="shared" si="152"/>
        <v>0</v>
      </c>
      <c r="Y3194">
        <f t="shared" si="153"/>
        <v>245.04422698000388</v>
      </c>
    </row>
    <row r="3195" spans="1:25">
      <c r="A3195">
        <v>2021</v>
      </c>
      <c r="B3195" t="s">
        <v>25</v>
      </c>
      <c r="C3195">
        <v>29</v>
      </c>
      <c r="D3195" t="s">
        <v>79</v>
      </c>
      <c r="E3195">
        <v>51</v>
      </c>
      <c r="F3195">
        <v>1</v>
      </c>
      <c r="G3195" t="s">
        <v>89</v>
      </c>
      <c r="H3195" t="s">
        <v>51</v>
      </c>
      <c r="I3195" t="str">
        <f>VLOOKUP(H3195,[2]CODE_SHEET!$A$2:$G$152,3,FALSE)</f>
        <v>Dichocoenia</v>
      </c>
      <c r="J3195" t="str">
        <f>VLOOKUP(H3195,[2]CODE_SHEET!$A$2:$G$152,4,FALSE)</f>
        <v>stokesii</v>
      </c>
      <c r="K3195" s="17">
        <v>9</v>
      </c>
      <c r="L3195" s="17">
        <v>7</v>
      </c>
      <c r="M3195" s="17">
        <v>3</v>
      </c>
      <c r="N3195">
        <f t="shared" si="151"/>
        <v>75.398223686155035</v>
      </c>
      <c r="O3195" s="17">
        <v>10</v>
      </c>
      <c r="P3195" t="s">
        <v>29</v>
      </c>
      <c r="Q3195" t="s">
        <v>30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f t="shared" si="152"/>
        <v>0</v>
      </c>
      <c r="Y3195">
        <f t="shared" si="153"/>
        <v>75.398223686155035</v>
      </c>
    </row>
    <row r="3196" spans="1:25">
      <c r="A3196">
        <v>2021</v>
      </c>
      <c r="B3196" t="s">
        <v>25</v>
      </c>
      <c r="C3196">
        <v>29</v>
      </c>
      <c r="D3196" t="s">
        <v>79</v>
      </c>
      <c r="E3196">
        <v>51</v>
      </c>
      <c r="F3196">
        <v>1</v>
      </c>
      <c r="G3196" t="s">
        <v>89</v>
      </c>
      <c r="H3196" t="s">
        <v>34</v>
      </c>
      <c r="I3196" t="str">
        <f>VLOOKUP(H3196,[2]CODE_SHEET!$A$2:$G$152,3,FALSE)</f>
        <v>Porites</v>
      </c>
      <c r="J3196" t="str">
        <f>VLOOKUP(H3196,[2]CODE_SHEET!$A$2:$G$152,4,FALSE)</f>
        <v>astreoides</v>
      </c>
      <c r="K3196" s="17">
        <v>40</v>
      </c>
      <c r="L3196" s="17">
        <v>26</v>
      </c>
      <c r="M3196" s="17">
        <v>21</v>
      </c>
      <c r="N3196">
        <f t="shared" si="151"/>
        <v>2177.1237089377269</v>
      </c>
      <c r="O3196" s="17">
        <v>10</v>
      </c>
      <c r="P3196" t="s">
        <v>29</v>
      </c>
      <c r="Q3196" t="s">
        <v>30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f t="shared" si="152"/>
        <v>0</v>
      </c>
      <c r="Y3196">
        <f t="shared" si="153"/>
        <v>2177.1237089377269</v>
      </c>
    </row>
    <row r="3197" spans="1:25">
      <c r="A3197">
        <v>2021</v>
      </c>
      <c r="B3197" t="s">
        <v>25</v>
      </c>
      <c r="C3197">
        <v>29</v>
      </c>
      <c r="D3197" t="s">
        <v>79</v>
      </c>
      <c r="E3197">
        <v>51</v>
      </c>
      <c r="F3197">
        <v>1</v>
      </c>
      <c r="G3197" t="s">
        <v>89</v>
      </c>
      <c r="H3197" t="s">
        <v>31</v>
      </c>
      <c r="I3197" t="str">
        <f>VLOOKUP(H3197,[2]CODE_SHEET!$A$2:$G$152,3,FALSE)</f>
        <v>Agaricia</v>
      </c>
      <c r="J3197" t="str">
        <f>VLOOKUP(H3197,[2]CODE_SHEET!$A$2:$G$152,4,FALSE)</f>
        <v>agaricites</v>
      </c>
      <c r="K3197" s="17">
        <v>12</v>
      </c>
      <c r="L3197" s="17">
        <v>9</v>
      </c>
      <c r="M3197" s="17">
        <v>11</v>
      </c>
      <c r="N3197">
        <f t="shared" si="151"/>
        <v>362.85395148962112</v>
      </c>
      <c r="O3197" s="17">
        <v>10</v>
      </c>
      <c r="P3197" t="s">
        <v>29</v>
      </c>
      <c r="Q3197" t="s">
        <v>30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f t="shared" si="152"/>
        <v>0</v>
      </c>
      <c r="Y3197">
        <f t="shared" si="153"/>
        <v>362.85395148962112</v>
      </c>
    </row>
    <row r="3198" spans="1:25">
      <c r="A3198">
        <v>2021</v>
      </c>
      <c r="B3198" t="s">
        <v>25</v>
      </c>
      <c r="C3198">
        <v>29</v>
      </c>
      <c r="D3198" t="s">
        <v>79</v>
      </c>
      <c r="E3198">
        <v>51</v>
      </c>
      <c r="F3198">
        <v>1</v>
      </c>
      <c r="G3198" t="s">
        <v>89</v>
      </c>
      <c r="H3198" t="s">
        <v>41</v>
      </c>
      <c r="I3198" t="str">
        <f>VLOOKUP(H3198,[2]CODE_SHEET!$A$2:$G$152,3,FALSE)</f>
        <v>Millepora</v>
      </c>
      <c r="J3198" t="str">
        <f>VLOOKUP(H3198,[2]CODE_SHEET!$A$2:$G$152,4,FALSE)</f>
        <v>alcicornis</v>
      </c>
      <c r="K3198" s="17">
        <v>8</v>
      </c>
      <c r="L3198" s="17">
        <v>3</v>
      </c>
      <c r="M3198" s="17">
        <v>12</v>
      </c>
      <c r="N3198">
        <f t="shared" si="151"/>
        <v>207.34511513692635</v>
      </c>
      <c r="O3198" s="17">
        <v>10</v>
      </c>
      <c r="P3198" t="s">
        <v>29</v>
      </c>
      <c r="Q3198" t="s">
        <v>30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f t="shared" si="152"/>
        <v>0</v>
      </c>
      <c r="Y3198">
        <f t="shared" si="153"/>
        <v>207.34511513692635</v>
      </c>
    </row>
    <row r="3199" spans="1:25">
      <c r="A3199">
        <v>2021</v>
      </c>
      <c r="B3199" t="s">
        <v>25</v>
      </c>
      <c r="C3199">
        <v>29</v>
      </c>
      <c r="D3199" t="s">
        <v>79</v>
      </c>
      <c r="E3199">
        <v>51</v>
      </c>
      <c r="F3199">
        <v>1</v>
      </c>
      <c r="G3199" t="s">
        <v>89</v>
      </c>
      <c r="H3199" t="s">
        <v>41</v>
      </c>
      <c r="I3199" t="str">
        <f>VLOOKUP(H3199,[2]CODE_SHEET!$A$2:$G$152,3,FALSE)</f>
        <v>Millepora</v>
      </c>
      <c r="J3199" t="str">
        <f>VLOOKUP(H3199,[2]CODE_SHEET!$A$2:$G$152,4,FALSE)</f>
        <v>alcicornis</v>
      </c>
      <c r="K3199" s="17">
        <v>4</v>
      </c>
      <c r="L3199" s="17">
        <v>1</v>
      </c>
      <c r="M3199" s="17">
        <v>14</v>
      </c>
      <c r="N3199">
        <f t="shared" si="151"/>
        <v>109.95574287564276</v>
      </c>
      <c r="O3199" s="17">
        <v>10</v>
      </c>
      <c r="P3199" t="s">
        <v>29</v>
      </c>
      <c r="Q3199" t="s">
        <v>30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f t="shared" si="152"/>
        <v>0</v>
      </c>
      <c r="Y3199">
        <f t="shared" si="153"/>
        <v>109.95574287564276</v>
      </c>
    </row>
    <row r="3200" spans="1:25">
      <c r="A3200">
        <v>2021</v>
      </c>
      <c r="B3200" t="s">
        <v>25</v>
      </c>
      <c r="C3200">
        <v>29</v>
      </c>
      <c r="D3200" t="s">
        <v>79</v>
      </c>
      <c r="E3200">
        <v>51</v>
      </c>
      <c r="F3200">
        <v>1</v>
      </c>
      <c r="G3200" t="s">
        <v>89</v>
      </c>
      <c r="H3200" t="s">
        <v>34</v>
      </c>
      <c r="I3200" t="str">
        <f>VLOOKUP(H3200,[2]CODE_SHEET!$A$2:$G$152,3,FALSE)</f>
        <v>Porites</v>
      </c>
      <c r="J3200" t="str">
        <f>VLOOKUP(H3200,[2]CODE_SHEET!$A$2:$G$152,4,FALSE)</f>
        <v>astreoides</v>
      </c>
      <c r="K3200" s="17">
        <v>10</v>
      </c>
      <c r="L3200" s="17">
        <v>3</v>
      </c>
      <c r="M3200" s="17">
        <v>7</v>
      </c>
      <c r="N3200">
        <f t="shared" si="151"/>
        <v>142.94246573833559</v>
      </c>
      <c r="O3200" s="17">
        <v>10</v>
      </c>
      <c r="P3200" t="s">
        <v>29</v>
      </c>
      <c r="Q3200" t="s">
        <v>30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f t="shared" si="152"/>
        <v>0</v>
      </c>
      <c r="Y3200">
        <f t="shared" si="153"/>
        <v>142.94246573833559</v>
      </c>
    </row>
    <row r="3201" spans="1:25">
      <c r="A3201">
        <v>2021</v>
      </c>
      <c r="B3201" t="s">
        <v>25</v>
      </c>
      <c r="C3201">
        <v>29</v>
      </c>
      <c r="D3201" t="s">
        <v>79</v>
      </c>
      <c r="E3201">
        <v>51</v>
      </c>
      <c r="F3201">
        <v>1</v>
      </c>
      <c r="G3201" t="s">
        <v>89</v>
      </c>
      <c r="H3201" t="s">
        <v>34</v>
      </c>
      <c r="I3201" t="str">
        <f>VLOOKUP(H3201,[2]CODE_SHEET!$A$2:$G$152,3,FALSE)</f>
        <v>Porites</v>
      </c>
      <c r="J3201" t="str">
        <f>VLOOKUP(H3201,[2]CODE_SHEET!$A$2:$G$152,4,FALSE)</f>
        <v>astreoides</v>
      </c>
      <c r="K3201" s="17">
        <v>13</v>
      </c>
      <c r="L3201" s="17">
        <v>12</v>
      </c>
      <c r="M3201" s="17">
        <v>8</v>
      </c>
      <c r="N3201">
        <f t="shared" si="151"/>
        <v>314.15926535897933</v>
      </c>
      <c r="O3201" s="17">
        <v>10</v>
      </c>
      <c r="P3201" t="s">
        <v>29</v>
      </c>
      <c r="Q3201" t="s">
        <v>30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f t="shared" si="152"/>
        <v>0</v>
      </c>
      <c r="Y3201">
        <f t="shared" si="153"/>
        <v>314.15926535897933</v>
      </c>
    </row>
    <row r="3202" spans="1:25">
      <c r="A3202">
        <v>2021</v>
      </c>
      <c r="B3202" t="s">
        <v>25</v>
      </c>
      <c r="C3202">
        <v>29</v>
      </c>
      <c r="D3202" t="s">
        <v>79</v>
      </c>
      <c r="E3202">
        <v>51</v>
      </c>
      <c r="F3202">
        <v>1</v>
      </c>
      <c r="G3202" t="s">
        <v>89</v>
      </c>
      <c r="H3202" t="s">
        <v>31</v>
      </c>
      <c r="I3202" t="str">
        <f>VLOOKUP(H3202,[2]CODE_SHEET!$A$2:$G$152,3,FALSE)</f>
        <v>Agaricia</v>
      </c>
      <c r="J3202" t="str">
        <f>VLOOKUP(H3202,[2]CODE_SHEET!$A$2:$G$152,4,FALSE)</f>
        <v>agaricites</v>
      </c>
      <c r="K3202" s="17">
        <v>20</v>
      </c>
      <c r="L3202" s="17">
        <v>4</v>
      </c>
      <c r="M3202" s="17">
        <v>3</v>
      </c>
      <c r="N3202">
        <f t="shared" si="151"/>
        <v>113.09733552923254</v>
      </c>
      <c r="O3202" s="17">
        <v>10</v>
      </c>
      <c r="P3202" t="s">
        <v>29</v>
      </c>
      <c r="Q3202" t="s">
        <v>30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30</v>
      </c>
      <c r="X3202">
        <f t="shared" si="152"/>
        <v>33.929200658769759</v>
      </c>
      <c r="Y3202">
        <f t="shared" si="153"/>
        <v>79.168134870462779</v>
      </c>
    </row>
    <row r="3203" spans="1:25">
      <c r="A3203">
        <v>2021</v>
      </c>
      <c r="B3203" t="s">
        <v>25</v>
      </c>
      <c r="C3203">
        <v>29</v>
      </c>
      <c r="D3203" t="s">
        <v>79</v>
      </c>
      <c r="E3203">
        <v>51</v>
      </c>
      <c r="F3203">
        <v>1</v>
      </c>
      <c r="G3203" t="s">
        <v>89</v>
      </c>
      <c r="H3203" t="s">
        <v>33</v>
      </c>
      <c r="I3203" t="str">
        <f>VLOOKUP(H3203,[2]CODE_SHEET!$A$2:$G$152,3,FALSE)</f>
        <v>Orbicella</v>
      </c>
      <c r="J3203" t="str">
        <f>VLOOKUP(H3203,[2]CODE_SHEET!$A$2:$G$152,4,FALSE)</f>
        <v>annularis</v>
      </c>
      <c r="K3203" s="17">
        <v>11</v>
      </c>
      <c r="L3203" s="17">
        <v>10</v>
      </c>
      <c r="M3203" s="17">
        <v>7</v>
      </c>
      <c r="N3203">
        <f t="shared" si="151"/>
        <v>230.90706003884978</v>
      </c>
      <c r="O3203" s="17">
        <v>10</v>
      </c>
      <c r="P3203" t="s">
        <v>29</v>
      </c>
      <c r="Q3203" t="s">
        <v>30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f t="shared" si="152"/>
        <v>0</v>
      </c>
      <c r="Y3203">
        <f t="shared" si="153"/>
        <v>230.90706003884978</v>
      </c>
    </row>
    <row r="3204" spans="1:25">
      <c r="A3204">
        <v>2021</v>
      </c>
      <c r="B3204" t="s">
        <v>25</v>
      </c>
      <c r="C3204">
        <v>29</v>
      </c>
      <c r="D3204" t="s">
        <v>79</v>
      </c>
      <c r="E3204">
        <v>51</v>
      </c>
      <c r="F3204">
        <v>1</v>
      </c>
      <c r="G3204" t="s">
        <v>89</v>
      </c>
      <c r="H3204" t="s">
        <v>31</v>
      </c>
      <c r="I3204" t="str">
        <f>VLOOKUP(H3204,[2]CODE_SHEET!$A$2:$G$152,3,FALSE)</f>
        <v>Agaricia</v>
      </c>
      <c r="J3204" t="str">
        <f>VLOOKUP(H3204,[2]CODE_SHEET!$A$2:$G$152,4,FALSE)</f>
        <v>agaricites</v>
      </c>
      <c r="K3204" s="17">
        <v>8</v>
      </c>
      <c r="L3204" s="17">
        <v>5</v>
      </c>
      <c r="M3204" s="17">
        <v>2</v>
      </c>
      <c r="N3204">
        <f t="shared" si="151"/>
        <v>40.840704496667314</v>
      </c>
      <c r="O3204" s="17">
        <v>10</v>
      </c>
      <c r="P3204" t="s">
        <v>29</v>
      </c>
      <c r="Q3204" t="s">
        <v>30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f t="shared" si="152"/>
        <v>0</v>
      </c>
      <c r="Y3204">
        <f t="shared" si="153"/>
        <v>40.840704496667314</v>
      </c>
    </row>
    <row r="3205" spans="1:25">
      <c r="A3205">
        <v>2021</v>
      </c>
      <c r="B3205" t="s">
        <v>25</v>
      </c>
      <c r="C3205">
        <v>29</v>
      </c>
      <c r="D3205" t="s">
        <v>79</v>
      </c>
      <c r="E3205">
        <v>51</v>
      </c>
      <c r="F3205">
        <v>1</v>
      </c>
      <c r="G3205" t="s">
        <v>89</v>
      </c>
      <c r="H3205" t="s">
        <v>31</v>
      </c>
      <c r="I3205" t="str">
        <f>VLOOKUP(H3205,[2]CODE_SHEET!$A$2:$G$152,3,FALSE)</f>
        <v>Agaricia</v>
      </c>
      <c r="J3205" t="str">
        <f>VLOOKUP(H3205,[2]CODE_SHEET!$A$2:$G$152,4,FALSE)</f>
        <v>agaricites</v>
      </c>
      <c r="K3205" s="17">
        <v>17</v>
      </c>
      <c r="L3205" s="17">
        <v>8</v>
      </c>
      <c r="M3205" s="17">
        <v>12</v>
      </c>
      <c r="N3205">
        <f t="shared" si="151"/>
        <v>471.23889803846902</v>
      </c>
      <c r="O3205" s="17">
        <v>10</v>
      </c>
      <c r="P3205" t="s">
        <v>29</v>
      </c>
      <c r="Q3205" t="s">
        <v>30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f t="shared" si="152"/>
        <v>0</v>
      </c>
      <c r="Y3205">
        <f t="shared" si="153"/>
        <v>471.23889803846902</v>
      </c>
    </row>
    <row r="3206" spans="1:25">
      <c r="A3206">
        <v>2021</v>
      </c>
      <c r="B3206" t="s">
        <v>25</v>
      </c>
      <c r="C3206">
        <v>29</v>
      </c>
      <c r="D3206" t="s">
        <v>79</v>
      </c>
      <c r="E3206">
        <v>51</v>
      </c>
      <c r="F3206">
        <v>1</v>
      </c>
      <c r="G3206" t="s">
        <v>89</v>
      </c>
      <c r="H3206" t="s">
        <v>34</v>
      </c>
      <c r="I3206" t="str">
        <f>VLOOKUP(H3206,[2]CODE_SHEET!$A$2:$G$152,3,FALSE)</f>
        <v>Porites</v>
      </c>
      <c r="J3206" t="str">
        <f>VLOOKUP(H3206,[2]CODE_SHEET!$A$2:$G$152,4,FALSE)</f>
        <v>astreoides</v>
      </c>
      <c r="K3206" s="17">
        <v>12</v>
      </c>
      <c r="L3206" s="17">
        <v>7</v>
      </c>
      <c r="M3206" s="17">
        <v>4</v>
      </c>
      <c r="N3206">
        <f t="shared" si="151"/>
        <v>119.38052083641213</v>
      </c>
      <c r="O3206" s="17">
        <v>10</v>
      </c>
      <c r="P3206" t="s">
        <v>29</v>
      </c>
      <c r="Q3206" t="s">
        <v>30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f t="shared" si="152"/>
        <v>0</v>
      </c>
      <c r="Y3206">
        <f t="shared" si="153"/>
        <v>119.38052083641213</v>
      </c>
    </row>
    <row r="3207" spans="1:25">
      <c r="A3207">
        <v>2021</v>
      </c>
      <c r="B3207" t="s">
        <v>25</v>
      </c>
      <c r="C3207">
        <v>29</v>
      </c>
      <c r="D3207" t="s">
        <v>79</v>
      </c>
      <c r="E3207">
        <v>51</v>
      </c>
      <c r="F3207">
        <v>1</v>
      </c>
      <c r="G3207" t="s">
        <v>89</v>
      </c>
      <c r="H3207" t="s">
        <v>34</v>
      </c>
      <c r="I3207" t="str">
        <f>VLOOKUP(H3207,[2]CODE_SHEET!$A$2:$G$152,3,FALSE)</f>
        <v>Porites</v>
      </c>
      <c r="J3207" t="str">
        <f>VLOOKUP(H3207,[2]CODE_SHEET!$A$2:$G$152,4,FALSE)</f>
        <v>astreoides</v>
      </c>
      <c r="K3207" s="17">
        <v>37</v>
      </c>
      <c r="L3207" s="17">
        <v>17</v>
      </c>
      <c r="M3207" s="17">
        <v>25</v>
      </c>
      <c r="N3207">
        <f t="shared" si="151"/>
        <v>2120.5750411731105</v>
      </c>
      <c r="O3207" s="17">
        <v>10</v>
      </c>
      <c r="P3207" t="s">
        <v>29</v>
      </c>
      <c r="Q3207" t="s">
        <v>30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f t="shared" si="152"/>
        <v>0</v>
      </c>
      <c r="Y3207">
        <f t="shared" si="153"/>
        <v>2120.5750411731105</v>
      </c>
    </row>
    <row r="3208" spans="1:25">
      <c r="A3208">
        <v>2021</v>
      </c>
      <c r="B3208" t="s">
        <v>25</v>
      </c>
      <c r="C3208">
        <v>29</v>
      </c>
      <c r="D3208" t="s">
        <v>79</v>
      </c>
      <c r="E3208">
        <v>51</v>
      </c>
      <c r="F3208">
        <v>1</v>
      </c>
      <c r="G3208" t="s">
        <v>89</v>
      </c>
      <c r="H3208" t="s">
        <v>34</v>
      </c>
      <c r="I3208" t="str">
        <f>VLOOKUP(H3208,[2]CODE_SHEET!$A$2:$G$152,3,FALSE)</f>
        <v>Porites</v>
      </c>
      <c r="J3208" t="str">
        <f>VLOOKUP(H3208,[2]CODE_SHEET!$A$2:$G$152,4,FALSE)</f>
        <v>astreoides</v>
      </c>
      <c r="K3208" s="17">
        <v>7</v>
      </c>
      <c r="L3208" s="17">
        <v>6</v>
      </c>
      <c r="M3208" s="17">
        <v>5</v>
      </c>
      <c r="N3208">
        <f t="shared" ref="N3208:N3271" si="154">PI()*(K3208/2)*M3208+PI()*(L3208/2)*M3208</f>
        <v>102.10176124166827</v>
      </c>
      <c r="O3208" s="17">
        <v>10</v>
      </c>
      <c r="P3208" t="s">
        <v>29</v>
      </c>
      <c r="Q3208" t="s">
        <v>30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f t="shared" ref="X3208:X3271" si="155">SUM(U3208:W3208)/100*N3208</f>
        <v>0</v>
      </c>
      <c r="Y3208">
        <f t="shared" ref="Y3208:Y3271" si="156">N3208-X3208</f>
        <v>102.10176124166827</v>
      </c>
    </row>
    <row r="3209" spans="1:25">
      <c r="A3209">
        <v>2021</v>
      </c>
      <c r="B3209" t="s">
        <v>25</v>
      </c>
      <c r="C3209">
        <v>29</v>
      </c>
      <c r="D3209" t="s">
        <v>79</v>
      </c>
      <c r="E3209">
        <v>51</v>
      </c>
      <c r="F3209">
        <v>1</v>
      </c>
      <c r="G3209" t="s">
        <v>89</v>
      </c>
      <c r="H3209" t="s">
        <v>31</v>
      </c>
      <c r="I3209" t="str">
        <f>VLOOKUP(H3209,[2]CODE_SHEET!$A$2:$G$152,3,FALSE)</f>
        <v>Agaricia</v>
      </c>
      <c r="J3209" t="str">
        <f>VLOOKUP(H3209,[2]CODE_SHEET!$A$2:$G$152,4,FALSE)</f>
        <v>agaricites</v>
      </c>
      <c r="K3209" s="17">
        <v>20</v>
      </c>
      <c r="L3209" s="17">
        <v>12</v>
      </c>
      <c r="M3209" s="17">
        <v>5</v>
      </c>
      <c r="N3209">
        <f t="shared" si="154"/>
        <v>251.32741228718345</v>
      </c>
      <c r="O3209" s="17">
        <v>10</v>
      </c>
      <c r="P3209" t="s">
        <v>29</v>
      </c>
      <c r="Q3209" t="s">
        <v>30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f t="shared" si="155"/>
        <v>0</v>
      </c>
      <c r="Y3209">
        <f t="shared" si="156"/>
        <v>251.32741228718345</v>
      </c>
    </row>
    <row r="3210" spans="1:25">
      <c r="A3210">
        <v>2021</v>
      </c>
      <c r="B3210" t="s">
        <v>25</v>
      </c>
      <c r="C3210">
        <v>29</v>
      </c>
      <c r="D3210" t="s">
        <v>79</v>
      </c>
      <c r="E3210">
        <v>51</v>
      </c>
      <c r="F3210">
        <v>1</v>
      </c>
      <c r="G3210" t="s">
        <v>89</v>
      </c>
      <c r="H3210" t="s">
        <v>58</v>
      </c>
      <c r="I3210" t="str">
        <f>VLOOKUP(H3210,[2]CODE_SHEET!$A$2:$G$152,3,FALSE)</f>
        <v>Mycetophellia</v>
      </c>
      <c r="J3210" t="str">
        <f>VLOOKUP(H3210,[2]CODE_SHEET!$A$2:$G$152,4,FALSE)</f>
        <v>larmarckiana</v>
      </c>
      <c r="K3210" s="17">
        <v>14</v>
      </c>
      <c r="L3210" s="17">
        <v>12</v>
      </c>
      <c r="M3210" s="17">
        <v>3</v>
      </c>
      <c r="N3210">
        <f t="shared" si="154"/>
        <v>122.52211349000194</v>
      </c>
      <c r="O3210" s="17">
        <v>10</v>
      </c>
      <c r="P3210" t="s">
        <v>29</v>
      </c>
      <c r="Q3210" t="s">
        <v>30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f t="shared" si="155"/>
        <v>0</v>
      </c>
      <c r="Y3210">
        <f t="shared" si="156"/>
        <v>122.52211349000194</v>
      </c>
    </row>
    <row r="3211" spans="1:25">
      <c r="A3211">
        <v>2021</v>
      </c>
      <c r="B3211" t="s">
        <v>25</v>
      </c>
      <c r="C3211">
        <v>29</v>
      </c>
      <c r="D3211" t="s">
        <v>79</v>
      </c>
      <c r="E3211">
        <v>51</v>
      </c>
      <c r="F3211">
        <v>1</v>
      </c>
      <c r="G3211" t="s">
        <v>89</v>
      </c>
      <c r="H3211" t="s">
        <v>34</v>
      </c>
      <c r="I3211" t="str">
        <f>VLOOKUP(H3211,[2]CODE_SHEET!$A$2:$G$152,3,FALSE)</f>
        <v>Porites</v>
      </c>
      <c r="J3211" t="str">
        <f>VLOOKUP(H3211,[2]CODE_SHEET!$A$2:$G$152,4,FALSE)</f>
        <v>astreoides</v>
      </c>
      <c r="K3211" s="17">
        <v>40</v>
      </c>
      <c r="L3211" s="17">
        <v>25</v>
      </c>
      <c r="M3211" s="17">
        <v>22</v>
      </c>
      <c r="N3211">
        <f t="shared" si="154"/>
        <v>2246.2387473167023</v>
      </c>
      <c r="O3211" s="17">
        <v>10</v>
      </c>
      <c r="P3211" t="s">
        <v>29</v>
      </c>
      <c r="Q3211" t="s">
        <v>30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f t="shared" si="155"/>
        <v>0</v>
      </c>
      <c r="Y3211">
        <f t="shared" si="156"/>
        <v>2246.2387473167023</v>
      </c>
    </row>
    <row r="3212" spans="1:25">
      <c r="A3212">
        <v>2021</v>
      </c>
      <c r="B3212" t="s">
        <v>25</v>
      </c>
      <c r="C3212">
        <v>29</v>
      </c>
      <c r="D3212" t="s">
        <v>79</v>
      </c>
      <c r="E3212">
        <v>51</v>
      </c>
      <c r="F3212">
        <v>1</v>
      </c>
      <c r="G3212" t="s">
        <v>89</v>
      </c>
      <c r="H3212" t="s">
        <v>31</v>
      </c>
      <c r="I3212" t="str">
        <f>VLOOKUP(H3212,[2]CODE_SHEET!$A$2:$G$152,3,FALSE)</f>
        <v>Agaricia</v>
      </c>
      <c r="J3212" t="str">
        <f>VLOOKUP(H3212,[2]CODE_SHEET!$A$2:$G$152,4,FALSE)</f>
        <v>agaricites</v>
      </c>
      <c r="K3212" s="17">
        <v>9</v>
      </c>
      <c r="L3212" s="17">
        <v>6</v>
      </c>
      <c r="M3212" s="17">
        <v>3</v>
      </c>
      <c r="N3212">
        <f t="shared" si="154"/>
        <v>70.685834705770347</v>
      </c>
      <c r="O3212" s="17">
        <v>10</v>
      </c>
      <c r="P3212" t="s">
        <v>29</v>
      </c>
      <c r="Q3212" t="s">
        <v>30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f t="shared" si="155"/>
        <v>0</v>
      </c>
      <c r="Y3212">
        <f t="shared" si="156"/>
        <v>70.685834705770347</v>
      </c>
    </row>
    <row r="3213" spans="1:25">
      <c r="A3213">
        <v>2021</v>
      </c>
      <c r="B3213" t="s">
        <v>25</v>
      </c>
      <c r="C3213">
        <v>29</v>
      </c>
      <c r="D3213" t="s">
        <v>79</v>
      </c>
      <c r="E3213">
        <v>51</v>
      </c>
      <c r="F3213">
        <v>1</v>
      </c>
      <c r="G3213" t="s">
        <v>89</v>
      </c>
      <c r="H3213" t="s">
        <v>40</v>
      </c>
      <c r="I3213" t="str">
        <f>VLOOKUP(H3213,[2]CODE_SHEET!$A$2:$G$152,3,FALSE)</f>
        <v>Siderastrea</v>
      </c>
      <c r="J3213" t="str">
        <f>VLOOKUP(H3213,[2]CODE_SHEET!$A$2:$G$152,4,FALSE)</f>
        <v>siderea</v>
      </c>
      <c r="K3213" s="17">
        <v>5</v>
      </c>
      <c r="L3213" s="17">
        <v>4</v>
      </c>
      <c r="M3213" s="17">
        <v>3</v>
      </c>
      <c r="N3213">
        <f t="shared" si="154"/>
        <v>42.411500823462205</v>
      </c>
      <c r="O3213" s="17">
        <v>10</v>
      </c>
      <c r="P3213" t="s">
        <v>29</v>
      </c>
      <c r="Q3213" t="s">
        <v>30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f t="shared" si="155"/>
        <v>0</v>
      </c>
      <c r="Y3213">
        <f t="shared" si="156"/>
        <v>42.411500823462205</v>
      </c>
    </row>
    <row r="3214" spans="1:25">
      <c r="A3214">
        <v>2021</v>
      </c>
      <c r="B3214" t="s">
        <v>25</v>
      </c>
      <c r="C3214">
        <v>29</v>
      </c>
      <c r="D3214" t="s">
        <v>79</v>
      </c>
      <c r="E3214">
        <v>51</v>
      </c>
      <c r="F3214">
        <v>1</v>
      </c>
      <c r="G3214" t="s">
        <v>89</v>
      </c>
      <c r="H3214" t="s">
        <v>40</v>
      </c>
      <c r="I3214" t="str">
        <f>VLOOKUP(H3214,[2]CODE_SHEET!$A$2:$G$152,3,FALSE)</f>
        <v>Siderastrea</v>
      </c>
      <c r="J3214" t="str">
        <f>VLOOKUP(H3214,[2]CODE_SHEET!$A$2:$G$152,4,FALSE)</f>
        <v>siderea</v>
      </c>
      <c r="K3214" s="17">
        <v>7</v>
      </c>
      <c r="L3214" s="17">
        <v>5</v>
      </c>
      <c r="M3214" s="17">
        <v>4</v>
      </c>
      <c r="N3214">
        <f t="shared" si="154"/>
        <v>75.398223686155035</v>
      </c>
      <c r="O3214" s="17">
        <v>10</v>
      </c>
      <c r="P3214" t="s">
        <v>29</v>
      </c>
      <c r="Q3214" t="s">
        <v>30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f t="shared" si="155"/>
        <v>0</v>
      </c>
      <c r="Y3214">
        <f t="shared" si="156"/>
        <v>75.398223686155035</v>
      </c>
    </row>
    <row r="3215" spans="1:25">
      <c r="A3215">
        <v>2021</v>
      </c>
      <c r="B3215" t="s">
        <v>25</v>
      </c>
      <c r="C3215">
        <v>29</v>
      </c>
      <c r="D3215" t="s">
        <v>79</v>
      </c>
      <c r="E3215">
        <v>51</v>
      </c>
      <c r="F3215">
        <v>1</v>
      </c>
      <c r="G3215" t="s">
        <v>89</v>
      </c>
      <c r="H3215" t="s">
        <v>31</v>
      </c>
      <c r="I3215" t="str">
        <f>VLOOKUP(H3215,[2]CODE_SHEET!$A$2:$G$152,3,FALSE)</f>
        <v>Agaricia</v>
      </c>
      <c r="J3215" t="str">
        <f>VLOOKUP(H3215,[2]CODE_SHEET!$A$2:$G$152,4,FALSE)</f>
        <v>agaricites</v>
      </c>
      <c r="K3215" s="17">
        <v>12</v>
      </c>
      <c r="L3215" s="17">
        <v>7</v>
      </c>
      <c r="M3215" s="17">
        <v>3</v>
      </c>
      <c r="N3215">
        <f t="shared" si="154"/>
        <v>89.535390627309113</v>
      </c>
      <c r="O3215" s="17">
        <v>10</v>
      </c>
      <c r="P3215" t="s">
        <v>29</v>
      </c>
      <c r="Q3215" t="s">
        <v>30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f t="shared" si="155"/>
        <v>0</v>
      </c>
      <c r="Y3215">
        <f t="shared" si="156"/>
        <v>89.535390627309113</v>
      </c>
    </row>
    <row r="3216" spans="1:25">
      <c r="A3216">
        <v>2021</v>
      </c>
      <c r="B3216" t="s">
        <v>25</v>
      </c>
      <c r="C3216">
        <v>29</v>
      </c>
      <c r="D3216" t="s">
        <v>79</v>
      </c>
      <c r="E3216">
        <v>51</v>
      </c>
      <c r="F3216">
        <v>1</v>
      </c>
      <c r="G3216" t="s">
        <v>89</v>
      </c>
      <c r="H3216" t="s">
        <v>34</v>
      </c>
      <c r="I3216" t="str">
        <f>VLOOKUP(H3216,[2]CODE_SHEET!$A$2:$G$152,3,FALSE)</f>
        <v>Porites</v>
      </c>
      <c r="J3216" t="str">
        <f>VLOOKUP(H3216,[2]CODE_SHEET!$A$2:$G$152,4,FALSE)</f>
        <v>astreoides</v>
      </c>
      <c r="K3216" s="17">
        <v>4</v>
      </c>
      <c r="L3216" s="17">
        <v>6</v>
      </c>
      <c r="M3216" s="17">
        <v>5</v>
      </c>
      <c r="N3216">
        <f t="shared" si="154"/>
        <v>78.539816339744817</v>
      </c>
      <c r="O3216" s="17">
        <v>10</v>
      </c>
      <c r="P3216" t="s">
        <v>29</v>
      </c>
      <c r="Q3216" t="s">
        <v>30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f t="shared" si="155"/>
        <v>0</v>
      </c>
      <c r="Y3216">
        <f t="shared" si="156"/>
        <v>78.539816339744817</v>
      </c>
    </row>
    <row r="3217" spans="1:25">
      <c r="A3217">
        <v>2021</v>
      </c>
      <c r="B3217" t="s">
        <v>25</v>
      </c>
      <c r="C3217">
        <v>29</v>
      </c>
      <c r="D3217" t="s">
        <v>79</v>
      </c>
      <c r="E3217">
        <v>51</v>
      </c>
      <c r="F3217">
        <v>1</v>
      </c>
      <c r="G3217" t="s">
        <v>89</v>
      </c>
      <c r="H3217" t="s">
        <v>31</v>
      </c>
      <c r="I3217" t="str">
        <f>VLOOKUP(H3217,[2]CODE_SHEET!$A$2:$G$152,3,FALSE)</f>
        <v>Agaricia</v>
      </c>
      <c r="J3217" t="str">
        <f>VLOOKUP(H3217,[2]CODE_SHEET!$A$2:$G$152,4,FALSE)</f>
        <v>agaricites</v>
      </c>
      <c r="K3217" s="17">
        <v>12</v>
      </c>
      <c r="L3217" s="17">
        <v>4</v>
      </c>
      <c r="M3217" s="17">
        <v>6</v>
      </c>
      <c r="N3217">
        <f t="shared" si="154"/>
        <v>150.79644737231007</v>
      </c>
      <c r="O3217" s="17">
        <v>10</v>
      </c>
      <c r="P3217" t="s">
        <v>29</v>
      </c>
      <c r="Q3217" t="s">
        <v>30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f t="shared" si="155"/>
        <v>0</v>
      </c>
      <c r="Y3217">
        <f t="shared" si="156"/>
        <v>150.79644737231007</v>
      </c>
    </row>
    <row r="3218" spans="1:25">
      <c r="A3218">
        <v>2021</v>
      </c>
      <c r="B3218" t="s">
        <v>25</v>
      </c>
      <c r="C3218">
        <v>29</v>
      </c>
      <c r="D3218" t="s">
        <v>79</v>
      </c>
      <c r="E3218">
        <v>51</v>
      </c>
      <c r="F3218">
        <v>1</v>
      </c>
      <c r="G3218" t="s">
        <v>89</v>
      </c>
      <c r="H3218" t="s">
        <v>31</v>
      </c>
      <c r="I3218" t="str">
        <f>VLOOKUP(H3218,[2]CODE_SHEET!$A$2:$G$152,3,FALSE)</f>
        <v>Agaricia</v>
      </c>
      <c r="J3218" t="str">
        <f>VLOOKUP(H3218,[2]CODE_SHEET!$A$2:$G$152,4,FALSE)</f>
        <v>agaricites</v>
      </c>
      <c r="K3218" s="17">
        <v>11</v>
      </c>
      <c r="L3218" s="17">
        <v>2</v>
      </c>
      <c r="M3218" s="17">
        <v>9</v>
      </c>
      <c r="N3218">
        <f t="shared" si="154"/>
        <v>183.78317023500287</v>
      </c>
      <c r="O3218" s="17">
        <v>10</v>
      </c>
      <c r="P3218" t="s">
        <v>29</v>
      </c>
      <c r="Q3218" t="s">
        <v>30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f t="shared" si="155"/>
        <v>0</v>
      </c>
      <c r="Y3218">
        <f t="shared" si="156"/>
        <v>183.78317023500287</v>
      </c>
    </row>
    <row r="3219" spans="1:25">
      <c r="A3219">
        <v>2021</v>
      </c>
      <c r="B3219" t="s">
        <v>25</v>
      </c>
      <c r="C3219">
        <v>29</v>
      </c>
      <c r="D3219" t="s">
        <v>79</v>
      </c>
      <c r="E3219">
        <v>51</v>
      </c>
      <c r="F3219">
        <v>1</v>
      </c>
      <c r="G3219" t="s">
        <v>89</v>
      </c>
      <c r="H3219" t="s">
        <v>33</v>
      </c>
      <c r="I3219" t="str">
        <f>VLOOKUP(H3219,[2]CODE_SHEET!$A$2:$G$152,3,FALSE)</f>
        <v>Orbicella</v>
      </c>
      <c r="J3219" t="str">
        <f>VLOOKUP(H3219,[2]CODE_SHEET!$A$2:$G$152,4,FALSE)</f>
        <v>annularis</v>
      </c>
      <c r="K3219" s="17">
        <v>15</v>
      </c>
      <c r="L3219" s="17">
        <v>10</v>
      </c>
      <c r="M3219" s="17">
        <v>14</v>
      </c>
      <c r="N3219">
        <f t="shared" si="154"/>
        <v>549.77871437821375</v>
      </c>
      <c r="O3219" s="17">
        <v>10</v>
      </c>
      <c r="P3219" t="s">
        <v>29</v>
      </c>
      <c r="Q3219" t="s">
        <v>30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f t="shared" si="155"/>
        <v>0</v>
      </c>
      <c r="Y3219">
        <f t="shared" si="156"/>
        <v>549.77871437821375</v>
      </c>
    </row>
    <row r="3220" spans="1:25">
      <c r="A3220">
        <v>2021</v>
      </c>
      <c r="B3220" t="s">
        <v>25</v>
      </c>
      <c r="C3220">
        <v>29</v>
      </c>
      <c r="D3220" t="s">
        <v>79</v>
      </c>
      <c r="E3220">
        <v>51</v>
      </c>
      <c r="F3220">
        <v>1</v>
      </c>
      <c r="G3220" t="s">
        <v>89</v>
      </c>
      <c r="H3220" t="s">
        <v>34</v>
      </c>
      <c r="I3220" t="str">
        <f>VLOOKUP(H3220,[2]CODE_SHEET!$A$2:$G$152,3,FALSE)</f>
        <v>Porites</v>
      </c>
      <c r="J3220" t="str">
        <f>VLOOKUP(H3220,[2]CODE_SHEET!$A$2:$G$152,4,FALSE)</f>
        <v>astreoides</v>
      </c>
      <c r="K3220" s="17">
        <v>12</v>
      </c>
      <c r="L3220" s="17">
        <v>11</v>
      </c>
      <c r="M3220" s="17">
        <v>8</v>
      </c>
      <c r="N3220">
        <f t="shared" si="154"/>
        <v>289.02652413026095</v>
      </c>
      <c r="O3220" s="17">
        <v>10</v>
      </c>
      <c r="P3220" t="s">
        <v>29</v>
      </c>
      <c r="Q3220" t="s">
        <v>30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f t="shared" si="155"/>
        <v>0</v>
      </c>
      <c r="Y3220">
        <f t="shared" si="156"/>
        <v>289.02652413026095</v>
      </c>
    </row>
    <row r="3221" spans="1:25">
      <c r="A3221">
        <v>2021</v>
      </c>
      <c r="B3221" t="s">
        <v>25</v>
      </c>
      <c r="C3221">
        <v>29</v>
      </c>
      <c r="D3221" t="s">
        <v>79</v>
      </c>
      <c r="E3221">
        <v>51</v>
      </c>
      <c r="F3221">
        <v>1</v>
      </c>
      <c r="G3221" t="s">
        <v>89</v>
      </c>
      <c r="H3221" t="s">
        <v>32</v>
      </c>
      <c r="I3221" t="str">
        <f>VLOOKUP(H3221,[2]CODE_SHEET!$A$2:$G$152,3,FALSE)</f>
        <v>Porites</v>
      </c>
      <c r="J3221" t="str">
        <f>VLOOKUP(H3221,[2]CODE_SHEET!$A$2:$G$152,4,FALSE)</f>
        <v>porites</v>
      </c>
      <c r="K3221" s="17">
        <v>7</v>
      </c>
      <c r="L3221" s="17">
        <v>4</v>
      </c>
      <c r="M3221" s="17">
        <v>4</v>
      </c>
      <c r="N3221">
        <f t="shared" si="154"/>
        <v>69.115038378975441</v>
      </c>
      <c r="O3221" s="17">
        <v>10</v>
      </c>
      <c r="P3221" t="s">
        <v>29</v>
      </c>
      <c r="Q3221" t="s">
        <v>30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f t="shared" si="155"/>
        <v>0</v>
      </c>
      <c r="Y3221">
        <f t="shared" si="156"/>
        <v>69.115038378975441</v>
      </c>
    </row>
    <row r="3222" spans="1:25">
      <c r="A3222">
        <v>2021</v>
      </c>
      <c r="B3222" t="s">
        <v>25</v>
      </c>
      <c r="C3222">
        <v>29</v>
      </c>
      <c r="D3222" t="s">
        <v>79</v>
      </c>
      <c r="E3222">
        <v>51</v>
      </c>
      <c r="F3222">
        <v>1</v>
      </c>
      <c r="G3222" t="s">
        <v>89</v>
      </c>
      <c r="H3222" t="s">
        <v>34</v>
      </c>
      <c r="I3222" t="str">
        <f>VLOOKUP(H3222,[2]CODE_SHEET!$A$2:$G$152,3,FALSE)</f>
        <v>Porites</v>
      </c>
      <c r="J3222" t="str">
        <f>VLOOKUP(H3222,[2]CODE_SHEET!$A$2:$G$152,4,FALSE)</f>
        <v>astreoides</v>
      </c>
      <c r="K3222" s="17">
        <v>13</v>
      </c>
      <c r="L3222" s="17">
        <v>8</v>
      </c>
      <c r="M3222" s="17">
        <v>3</v>
      </c>
      <c r="N3222">
        <f t="shared" si="154"/>
        <v>98.960168588078488</v>
      </c>
      <c r="O3222" s="17">
        <v>10</v>
      </c>
      <c r="P3222" t="s">
        <v>29</v>
      </c>
      <c r="Q3222" t="s">
        <v>30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10</v>
      </c>
      <c r="X3222">
        <f t="shared" si="155"/>
        <v>9.8960168588078492</v>
      </c>
      <c r="Y3222">
        <f t="shared" si="156"/>
        <v>89.064151729270634</v>
      </c>
    </row>
    <row r="3223" spans="1:25">
      <c r="A3223">
        <v>2021</v>
      </c>
      <c r="B3223" t="s">
        <v>25</v>
      </c>
      <c r="C3223">
        <v>29</v>
      </c>
      <c r="D3223" t="s">
        <v>79</v>
      </c>
      <c r="E3223">
        <v>51</v>
      </c>
      <c r="F3223">
        <v>1</v>
      </c>
      <c r="G3223" t="s">
        <v>89</v>
      </c>
      <c r="H3223" t="s">
        <v>31</v>
      </c>
      <c r="I3223" t="str">
        <f>VLOOKUP(H3223,[2]CODE_SHEET!$A$2:$G$152,3,FALSE)</f>
        <v>Agaricia</v>
      </c>
      <c r="J3223" t="str">
        <f>VLOOKUP(H3223,[2]CODE_SHEET!$A$2:$G$152,4,FALSE)</f>
        <v>agaricites</v>
      </c>
      <c r="K3223" s="17">
        <v>11</v>
      </c>
      <c r="L3223" s="17">
        <v>4</v>
      </c>
      <c r="M3223" s="17">
        <v>9</v>
      </c>
      <c r="N3223">
        <f t="shared" si="154"/>
        <v>212.05750411731103</v>
      </c>
      <c r="O3223" s="17">
        <v>10</v>
      </c>
      <c r="P3223" t="s">
        <v>29</v>
      </c>
      <c r="Q3223" t="s">
        <v>30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f t="shared" si="155"/>
        <v>0</v>
      </c>
      <c r="Y3223">
        <f t="shared" si="156"/>
        <v>212.05750411731103</v>
      </c>
    </row>
    <row r="3224" spans="1:25">
      <c r="A3224">
        <v>2021</v>
      </c>
      <c r="B3224" t="s">
        <v>25</v>
      </c>
      <c r="C3224">
        <v>29</v>
      </c>
      <c r="D3224" t="s">
        <v>79</v>
      </c>
      <c r="E3224">
        <v>51</v>
      </c>
      <c r="F3224">
        <v>1</v>
      </c>
      <c r="G3224" t="s">
        <v>89</v>
      </c>
      <c r="H3224" t="s">
        <v>31</v>
      </c>
      <c r="I3224" t="str">
        <f>VLOOKUP(H3224,[2]CODE_SHEET!$A$2:$G$152,3,FALSE)</f>
        <v>Agaricia</v>
      </c>
      <c r="J3224" t="str">
        <f>VLOOKUP(H3224,[2]CODE_SHEET!$A$2:$G$152,4,FALSE)</f>
        <v>agaricites</v>
      </c>
      <c r="K3224" s="17">
        <v>7</v>
      </c>
      <c r="L3224" s="17">
        <v>9</v>
      </c>
      <c r="M3224" s="17">
        <v>7</v>
      </c>
      <c r="N3224">
        <f t="shared" si="154"/>
        <v>175.92918860102841</v>
      </c>
      <c r="O3224" s="17">
        <v>10</v>
      </c>
      <c r="P3224" t="s">
        <v>29</v>
      </c>
      <c r="Q3224" t="s">
        <v>30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f t="shared" si="155"/>
        <v>0</v>
      </c>
      <c r="Y3224">
        <f t="shared" si="156"/>
        <v>175.92918860102841</v>
      </c>
    </row>
    <row r="3225" spans="1:25">
      <c r="A3225">
        <v>2021</v>
      </c>
      <c r="B3225" t="s">
        <v>25</v>
      </c>
      <c r="C3225">
        <v>29</v>
      </c>
      <c r="D3225" t="s">
        <v>79</v>
      </c>
      <c r="E3225">
        <v>51</v>
      </c>
      <c r="F3225">
        <v>1</v>
      </c>
      <c r="G3225" t="s">
        <v>89</v>
      </c>
      <c r="H3225" t="s">
        <v>34</v>
      </c>
      <c r="I3225" t="str">
        <f>VLOOKUP(H3225,[2]CODE_SHEET!$A$2:$G$152,3,FALSE)</f>
        <v>Porites</v>
      </c>
      <c r="J3225" t="str">
        <f>VLOOKUP(H3225,[2]CODE_SHEET!$A$2:$G$152,4,FALSE)</f>
        <v>astreoides</v>
      </c>
      <c r="K3225" s="17">
        <v>3</v>
      </c>
      <c r="L3225" s="17">
        <v>10</v>
      </c>
      <c r="M3225" s="17">
        <v>4</v>
      </c>
      <c r="N3225">
        <f t="shared" si="154"/>
        <v>81.681408993334628</v>
      </c>
      <c r="O3225" s="17">
        <v>10</v>
      </c>
      <c r="P3225" t="s">
        <v>29</v>
      </c>
      <c r="Q3225" t="s">
        <v>30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f t="shared" si="155"/>
        <v>0</v>
      </c>
      <c r="Y3225">
        <f t="shared" si="156"/>
        <v>81.681408993334628</v>
      </c>
    </row>
    <row r="3226" spans="1:25">
      <c r="A3226">
        <v>2021</v>
      </c>
      <c r="B3226" t="s">
        <v>25</v>
      </c>
      <c r="C3226">
        <v>29</v>
      </c>
      <c r="D3226" t="s">
        <v>79</v>
      </c>
      <c r="E3226">
        <v>51</v>
      </c>
      <c r="F3226">
        <v>1</v>
      </c>
      <c r="G3226" t="s">
        <v>89</v>
      </c>
      <c r="H3226" t="s">
        <v>34</v>
      </c>
      <c r="I3226" t="str">
        <f>VLOOKUP(H3226,[2]CODE_SHEET!$A$2:$G$152,3,FALSE)</f>
        <v>Porites</v>
      </c>
      <c r="J3226" t="str">
        <f>VLOOKUP(H3226,[2]CODE_SHEET!$A$2:$G$152,4,FALSE)</f>
        <v>astreoides</v>
      </c>
      <c r="K3226" s="17">
        <v>6</v>
      </c>
      <c r="L3226" s="17">
        <v>5</v>
      </c>
      <c r="M3226" s="17">
        <v>3</v>
      </c>
      <c r="N3226">
        <f t="shared" si="154"/>
        <v>51.836278784231581</v>
      </c>
      <c r="O3226" s="17">
        <v>10</v>
      </c>
      <c r="P3226" t="s">
        <v>29</v>
      </c>
      <c r="Q3226" t="s">
        <v>30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f t="shared" si="155"/>
        <v>0</v>
      </c>
      <c r="Y3226">
        <f t="shared" si="156"/>
        <v>51.836278784231581</v>
      </c>
    </row>
    <row r="3227" spans="1:25">
      <c r="A3227">
        <v>2021</v>
      </c>
      <c r="B3227" t="s">
        <v>25</v>
      </c>
      <c r="C3227">
        <v>29</v>
      </c>
      <c r="D3227" t="s">
        <v>79</v>
      </c>
      <c r="E3227">
        <v>51</v>
      </c>
      <c r="F3227">
        <v>1</v>
      </c>
      <c r="G3227" t="s">
        <v>89</v>
      </c>
      <c r="H3227" t="s">
        <v>34</v>
      </c>
      <c r="I3227" t="str">
        <f>VLOOKUP(H3227,[2]CODE_SHEET!$A$2:$G$152,3,FALSE)</f>
        <v>Porites</v>
      </c>
      <c r="J3227" t="str">
        <f>VLOOKUP(H3227,[2]CODE_SHEET!$A$2:$G$152,4,FALSE)</f>
        <v>astreoides</v>
      </c>
      <c r="K3227" s="17">
        <v>21</v>
      </c>
      <c r="L3227" s="17">
        <v>10</v>
      </c>
      <c r="M3227" s="17">
        <v>3</v>
      </c>
      <c r="N3227">
        <f t="shared" si="154"/>
        <v>146.0840583919254</v>
      </c>
      <c r="O3227" s="17">
        <v>10</v>
      </c>
      <c r="P3227" t="s">
        <v>29</v>
      </c>
      <c r="Q3227" t="s">
        <v>30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f t="shared" si="155"/>
        <v>0</v>
      </c>
      <c r="Y3227">
        <f t="shared" si="156"/>
        <v>146.0840583919254</v>
      </c>
    </row>
    <row r="3228" spans="1:25">
      <c r="A3228">
        <v>2021</v>
      </c>
      <c r="B3228" t="s">
        <v>25</v>
      </c>
      <c r="C3228">
        <v>29</v>
      </c>
      <c r="D3228" t="s">
        <v>79</v>
      </c>
      <c r="E3228">
        <v>51</v>
      </c>
      <c r="F3228">
        <v>1</v>
      </c>
      <c r="G3228" t="s">
        <v>89</v>
      </c>
      <c r="H3228" t="s">
        <v>34</v>
      </c>
      <c r="I3228" t="str">
        <f>VLOOKUP(H3228,[2]CODE_SHEET!$A$2:$G$152,3,FALSE)</f>
        <v>Porites</v>
      </c>
      <c r="J3228" t="str">
        <f>VLOOKUP(H3228,[2]CODE_SHEET!$A$2:$G$152,4,FALSE)</f>
        <v>astreoides</v>
      </c>
      <c r="K3228" s="17">
        <v>11</v>
      </c>
      <c r="L3228" s="17">
        <v>5</v>
      </c>
      <c r="M3228" s="17">
        <v>2</v>
      </c>
      <c r="N3228">
        <f t="shared" si="154"/>
        <v>50.26548245743669</v>
      </c>
      <c r="O3228" s="17">
        <v>10</v>
      </c>
      <c r="P3228" t="s">
        <v>29</v>
      </c>
      <c r="Q3228" t="s">
        <v>30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f t="shared" si="155"/>
        <v>0</v>
      </c>
      <c r="Y3228">
        <f t="shared" si="156"/>
        <v>50.26548245743669</v>
      </c>
    </row>
    <row r="3229" spans="1:25">
      <c r="A3229">
        <v>2021</v>
      </c>
      <c r="B3229" t="s">
        <v>25</v>
      </c>
      <c r="C3229">
        <v>29</v>
      </c>
      <c r="D3229" t="s">
        <v>79</v>
      </c>
      <c r="E3229">
        <v>51</v>
      </c>
      <c r="F3229">
        <v>1</v>
      </c>
      <c r="G3229" t="s">
        <v>89</v>
      </c>
      <c r="H3229" t="s">
        <v>34</v>
      </c>
      <c r="I3229" t="str">
        <f>VLOOKUP(H3229,[2]CODE_SHEET!$A$2:$G$152,3,FALSE)</f>
        <v>Porites</v>
      </c>
      <c r="J3229" t="str">
        <f>VLOOKUP(H3229,[2]CODE_SHEET!$A$2:$G$152,4,FALSE)</f>
        <v>astreoides</v>
      </c>
      <c r="K3229" s="17">
        <v>7</v>
      </c>
      <c r="L3229" s="17">
        <v>5</v>
      </c>
      <c r="M3229" s="17">
        <v>4</v>
      </c>
      <c r="N3229">
        <f t="shared" si="154"/>
        <v>75.398223686155035</v>
      </c>
      <c r="O3229" s="17">
        <v>10</v>
      </c>
      <c r="P3229" t="s">
        <v>29</v>
      </c>
      <c r="Q3229" t="s">
        <v>30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f t="shared" si="155"/>
        <v>0</v>
      </c>
      <c r="Y3229">
        <f t="shared" si="156"/>
        <v>75.398223686155035</v>
      </c>
    </row>
    <row r="3230" spans="1:25">
      <c r="A3230">
        <v>2021</v>
      </c>
      <c r="B3230" t="s">
        <v>25</v>
      </c>
      <c r="C3230">
        <v>29</v>
      </c>
      <c r="D3230" t="s">
        <v>79</v>
      </c>
      <c r="E3230">
        <v>51</v>
      </c>
      <c r="F3230">
        <v>1</v>
      </c>
      <c r="G3230" t="s">
        <v>89</v>
      </c>
      <c r="H3230" t="s">
        <v>34</v>
      </c>
      <c r="I3230" t="str">
        <f>VLOOKUP(H3230,[2]CODE_SHEET!$A$2:$G$152,3,FALSE)</f>
        <v>Porites</v>
      </c>
      <c r="J3230" t="str">
        <f>VLOOKUP(H3230,[2]CODE_SHEET!$A$2:$G$152,4,FALSE)</f>
        <v>astreoides</v>
      </c>
      <c r="K3230" s="17">
        <v>7</v>
      </c>
      <c r="L3230" s="17">
        <v>5</v>
      </c>
      <c r="M3230" s="17">
        <v>5</v>
      </c>
      <c r="N3230">
        <f t="shared" si="154"/>
        <v>94.247779607693786</v>
      </c>
      <c r="O3230" s="17">
        <v>10</v>
      </c>
      <c r="P3230" t="s">
        <v>29</v>
      </c>
      <c r="Q3230" t="s">
        <v>30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f t="shared" si="155"/>
        <v>0</v>
      </c>
      <c r="Y3230">
        <f t="shared" si="156"/>
        <v>94.247779607693786</v>
      </c>
    </row>
    <row r="3231" spans="1:25">
      <c r="A3231">
        <v>2021</v>
      </c>
      <c r="B3231" t="s">
        <v>25</v>
      </c>
      <c r="C3231">
        <v>29</v>
      </c>
      <c r="D3231" t="s">
        <v>79</v>
      </c>
      <c r="E3231">
        <v>51</v>
      </c>
      <c r="F3231">
        <v>1</v>
      </c>
      <c r="G3231" t="s">
        <v>89</v>
      </c>
      <c r="H3231" t="s">
        <v>40</v>
      </c>
      <c r="I3231" t="str">
        <f>VLOOKUP(H3231,[2]CODE_SHEET!$A$2:$G$152,3,FALSE)</f>
        <v>Siderastrea</v>
      </c>
      <c r="J3231" t="str">
        <f>VLOOKUP(H3231,[2]CODE_SHEET!$A$2:$G$152,4,FALSE)</f>
        <v>siderea</v>
      </c>
      <c r="K3231" s="17">
        <v>10</v>
      </c>
      <c r="L3231" s="17">
        <v>6</v>
      </c>
      <c r="M3231" s="17">
        <v>2</v>
      </c>
      <c r="N3231">
        <f t="shared" si="154"/>
        <v>50.26548245743669</v>
      </c>
      <c r="O3231" s="17">
        <v>10</v>
      </c>
      <c r="P3231" t="s">
        <v>29</v>
      </c>
      <c r="Q3231" t="s">
        <v>30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f t="shared" si="155"/>
        <v>0</v>
      </c>
      <c r="Y3231">
        <f t="shared" si="156"/>
        <v>50.26548245743669</v>
      </c>
    </row>
    <row r="3232" spans="1:25">
      <c r="A3232">
        <v>2021</v>
      </c>
      <c r="B3232" t="s">
        <v>25</v>
      </c>
      <c r="C3232">
        <v>29</v>
      </c>
      <c r="D3232" t="s">
        <v>79</v>
      </c>
      <c r="E3232">
        <v>51</v>
      </c>
      <c r="F3232">
        <v>1</v>
      </c>
      <c r="G3232" t="s">
        <v>89</v>
      </c>
      <c r="H3232" t="s">
        <v>34</v>
      </c>
      <c r="I3232" t="str">
        <f>VLOOKUP(H3232,[2]CODE_SHEET!$A$2:$G$152,3,FALSE)</f>
        <v>Porites</v>
      </c>
      <c r="J3232" t="str">
        <f>VLOOKUP(H3232,[2]CODE_SHEET!$A$2:$G$152,4,FALSE)</f>
        <v>astreoides</v>
      </c>
      <c r="K3232" s="17">
        <v>16</v>
      </c>
      <c r="L3232" s="17">
        <v>14</v>
      </c>
      <c r="M3232" s="17">
        <v>3</v>
      </c>
      <c r="N3232">
        <f t="shared" si="154"/>
        <v>141.37166941154069</v>
      </c>
      <c r="O3232" s="17">
        <v>10</v>
      </c>
      <c r="P3232" t="s">
        <v>29</v>
      </c>
      <c r="Q3232" t="s">
        <v>30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f t="shared" si="155"/>
        <v>0</v>
      </c>
      <c r="Y3232">
        <f t="shared" si="156"/>
        <v>141.37166941154069</v>
      </c>
    </row>
    <row r="3233" spans="1:25">
      <c r="A3233">
        <v>2021</v>
      </c>
      <c r="B3233" t="s">
        <v>25</v>
      </c>
      <c r="C3233">
        <v>29</v>
      </c>
      <c r="D3233" t="s">
        <v>79</v>
      </c>
      <c r="E3233">
        <v>51</v>
      </c>
      <c r="F3233">
        <v>1</v>
      </c>
      <c r="G3233" t="s">
        <v>89</v>
      </c>
      <c r="H3233" t="s">
        <v>31</v>
      </c>
      <c r="I3233" t="str">
        <f>VLOOKUP(H3233,[2]CODE_SHEET!$A$2:$G$152,3,FALSE)</f>
        <v>Agaricia</v>
      </c>
      <c r="J3233" t="str">
        <f>VLOOKUP(H3233,[2]CODE_SHEET!$A$2:$G$152,4,FALSE)</f>
        <v>agaricites</v>
      </c>
      <c r="K3233" s="17">
        <v>8</v>
      </c>
      <c r="L3233" s="17">
        <v>7</v>
      </c>
      <c r="M3233" s="17">
        <v>6</v>
      </c>
      <c r="N3233">
        <f t="shared" si="154"/>
        <v>141.37166941154069</v>
      </c>
      <c r="O3233" s="17">
        <v>10</v>
      </c>
      <c r="P3233" t="s">
        <v>29</v>
      </c>
      <c r="Q3233" t="s">
        <v>30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f t="shared" si="155"/>
        <v>0</v>
      </c>
      <c r="Y3233">
        <f t="shared" si="156"/>
        <v>141.37166941154069</v>
      </c>
    </row>
    <row r="3234" spans="1:25">
      <c r="A3234">
        <v>2021</v>
      </c>
      <c r="B3234" t="s">
        <v>25</v>
      </c>
      <c r="C3234">
        <v>29</v>
      </c>
      <c r="D3234" t="s">
        <v>79</v>
      </c>
      <c r="E3234">
        <v>51</v>
      </c>
      <c r="F3234">
        <v>1</v>
      </c>
      <c r="G3234" t="s">
        <v>89</v>
      </c>
      <c r="H3234" t="s">
        <v>34</v>
      </c>
      <c r="I3234" t="str">
        <f>VLOOKUP(H3234,[2]CODE_SHEET!$A$2:$G$152,3,FALSE)</f>
        <v>Porites</v>
      </c>
      <c r="J3234" t="str">
        <f>VLOOKUP(H3234,[2]CODE_SHEET!$A$2:$G$152,4,FALSE)</f>
        <v>astreoides</v>
      </c>
      <c r="K3234" s="17">
        <v>8</v>
      </c>
      <c r="L3234" s="17">
        <v>5</v>
      </c>
      <c r="M3234" s="17">
        <v>3</v>
      </c>
      <c r="N3234">
        <f t="shared" si="154"/>
        <v>61.261056745000964</v>
      </c>
      <c r="O3234" s="17">
        <v>10</v>
      </c>
      <c r="P3234" t="s">
        <v>29</v>
      </c>
      <c r="Q3234" t="s">
        <v>30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f t="shared" si="155"/>
        <v>0</v>
      </c>
      <c r="Y3234">
        <f t="shared" si="156"/>
        <v>61.261056745000964</v>
      </c>
    </row>
    <row r="3235" spans="1:25">
      <c r="A3235">
        <v>2021</v>
      </c>
      <c r="B3235" t="s">
        <v>25</v>
      </c>
      <c r="C3235">
        <v>29</v>
      </c>
      <c r="D3235" t="s">
        <v>79</v>
      </c>
      <c r="E3235">
        <v>51</v>
      </c>
      <c r="F3235">
        <v>1</v>
      </c>
      <c r="G3235" t="s">
        <v>89</v>
      </c>
      <c r="H3235" t="s">
        <v>31</v>
      </c>
      <c r="I3235" t="str">
        <f>VLOOKUP(H3235,[2]CODE_SHEET!$A$2:$G$152,3,FALSE)</f>
        <v>Agaricia</v>
      </c>
      <c r="J3235" t="str">
        <f>VLOOKUP(H3235,[2]CODE_SHEET!$A$2:$G$152,4,FALSE)</f>
        <v>agaricites</v>
      </c>
      <c r="K3235" s="17">
        <v>17</v>
      </c>
      <c r="L3235" s="17">
        <v>12</v>
      </c>
      <c r="M3235" s="17">
        <v>14</v>
      </c>
      <c r="N3235">
        <f t="shared" si="154"/>
        <v>637.743308678728</v>
      </c>
      <c r="O3235" s="17">
        <v>10</v>
      </c>
      <c r="P3235" t="s">
        <v>29</v>
      </c>
      <c r="Q3235" t="s">
        <v>30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f t="shared" si="155"/>
        <v>0</v>
      </c>
      <c r="Y3235">
        <f t="shared" si="156"/>
        <v>637.743308678728</v>
      </c>
    </row>
    <row r="3236" spans="1:25">
      <c r="A3236">
        <v>2021</v>
      </c>
      <c r="B3236" t="s">
        <v>25</v>
      </c>
      <c r="C3236">
        <v>29</v>
      </c>
      <c r="D3236" t="s">
        <v>79</v>
      </c>
      <c r="E3236">
        <v>51</v>
      </c>
      <c r="F3236">
        <v>1</v>
      </c>
      <c r="G3236" t="s">
        <v>89</v>
      </c>
      <c r="H3236" t="s">
        <v>41</v>
      </c>
      <c r="I3236" t="str">
        <f>VLOOKUP(H3236,[2]CODE_SHEET!$A$2:$G$152,3,FALSE)</f>
        <v>Millepora</v>
      </c>
      <c r="J3236" t="str">
        <f>VLOOKUP(H3236,[2]CODE_SHEET!$A$2:$G$152,4,FALSE)</f>
        <v>alcicornis</v>
      </c>
      <c r="K3236" s="17">
        <v>10</v>
      </c>
      <c r="L3236" s="17">
        <v>1</v>
      </c>
      <c r="M3236" s="17">
        <v>11</v>
      </c>
      <c r="N3236">
        <f t="shared" si="154"/>
        <v>190.06635554218249</v>
      </c>
      <c r="O3236" s="17">
        <v>10</v>
      </c>
      <c r="P3236" t="s">
        <v>29</v>
      </c>
      <c r="Q3236" t="s">
        <v>30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f t="shared" si="155"/>
        <v>0</v>
      </c>
      <c r="Y3236">
        <f t="shared" si="156"/>
        <v>190.06635554218249</v>
      </c>
    </row>
    <row r="3237" spans="1:25">
      <c r="A3237">
        <v>2021</v>
      </c>
      <c r="B3237" t="s">
        <v>25</v>
      </c>
      <c r="C3237">
        <v>29</v>
      </c>
      <c r="D3237" t="s">
        <v>79</v>
      </c>
      <c r="E3237">
        <v>51</v>
      </c>
      <c r="F3237">
        <v>1</v>
      </c>
      <c r="G3237" t="s">
        <v>89</v>
      </c>
      <c r="H3237" t="s">
        <v>31</v>
      </c>
      <c r="I3237" t="str">
        <f>VLOOKUP(H3237,[2]CODE_SHEET!$A$2:$G$152,3,FALSE)</f>
        <v>Agaricia</v>
      </c>
      <c r="J3237" t="str">
        <f>VLOOKUP(H3237,[2]CODE_SHEET!$A$2:$G$152,4,FALSE)</f>
        <v>agaricites</v>
      </c>
      <c r="K3237" s="17">
        <v>18</v>
      </c>
      <c r="L3237" s="17">
        <v>11</v>
      </c>
      <c r="M3237" s="17">
        <v>2</v>
      </c>
      <c r="N3237">
        <f t="shared" si="154"/>
        <v>91.106186954104004</v>
      </c>
      <c r="O3237" s="17">
        <v>10</v>
      </c>
      <c r="P3237" t="s">
        <v>29</v>
      </c>
      <c r="Q3237" t="s">
        <v>30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f t="shared" si="155"/>
        <v>0</v>
      </c>
      <c r="Y3237">
        <f t="shared" si="156"/>
        <v>91.106186954104004</v>
      </c>
    </row>
    <row r="3238" spans="1:25">
      <c r="A3238">
        <v>2021</v>
      </c>
      <c r="B3238" t="s">
        <v>25</v>
      </c>
      <c r="C3238">
        <v>29</v>
      </c>
      <c r="D3238" t="s">
        <v>79</v>
      </c>
      <c r="E3238">
        <v>51</v>
      </c>
      <c r="F3238">
        <v>1</v>
      </c>
      <c r="G3238" t="s">
        <v>89</v>
      </c>
      <c r="H3238" t="s">
        <v>31</v>
      </c>
      <c r="I3238" t="str">
        <f>VLOOKUP(H3238,[2]CODE_SHEET!$A$2:$G$152,3,FALSE)</f>
        <v>Agaricia</v>
      </c>
      <c r="J3238" t="str">
        <f>VLOOKUP(H3238,[2]CODE_SHEET!$A$2:$G$152,4,FALSE)</f>
        <v>agaricites</v>
      </c>
      <c r="K3238" s="17">
        <v>13</v>
      </c>
      <c r="L3238" s="17">
        <v>5</v>
      </c>
      <c r="M3238" s="17">
        <v>5</v>
      </c>
      <c r="N3238">
        <f t="shared" si="154"/>
        <v>141.37166941154069</v>
      </c>
      <c r="O3238" s="17">
        <v>10</v>
      </c>
      <c r="P3238" t="s">
        <v>29</v>
      </c>
      <c r="Q3238" t="s">
        <v>30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f t="shared" si="155"/>
        <v>0</v>
      </c>
      <c r="Y3238">
        <f t="shared" si="156"/>
        <v>141.37166941154069</v>
      </c>
    </row>
    <row r="3239" spans="1:25">
      <c r="A3239">
        <v>2021</v>
      </c>
      <c r="B3239" t="s">
        <v>25</v>
      </c>
      <c r="C3239">
        <v>29</v>
      </c>
      <c r="D3239" t="s">
        <v>79</v>
      </c>
      <c r="E3239">
        <v>51</v>
      </c>
      <c r="F3239">
        <v>1</v>
      </c>
      <c r="G3239" t="s">
        <v>89</v>
      </c>
      <c r="H3239" t="s">
        <v>53</v>
      </c>
      <c r="I3239" t="str">
        <f>VLOOKUP(H3239,[2]CODE_SHEET!$A$2:$G$152,3,FALSE)</f>
        <v>Siderastrea</v>
      </c>
      <c r="J3239" t="str">
        <f>VLOOKUP(H3239,[2]CODE_SHEET!$A$2:$G$152,4,FALSE)</f>
        <v>radians</v>
      </c>
      <c r="K3239" s="17">
        <v>5</v>
      </c>
      <c r="L3239" s="17">
        <v>4</v>
      </c>
      <c r="M3239" s="17">
        <v>1</v>
      </c>
      <c r="N3239">
        <f t="shared" si="154"/>
        <v>14.137166941154069</v>
      </c>
      <c r="O3239" s="17">
        <v>10</v>
      </c>
      <c r="P3239" t="s">
        <v>29</v>
      </c>
      <c r="Q3239" t="s">
        <v>30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f t="shared" si="155"/>
        <v>0</v>
      </c>
      <c r="Y3239">
        <f t="shared" si="156"/>
        <v>14.137166941154069</v>
      </c>
    </row>
    <row r="3240" spans="1:25">
      <c r="A3240">
        <v>2021</v>
      </c>
      <c r="B3240" t="s">
        <v>25</v>
      </c>
      <c r="C3240">
        <v>29</v>
      </c>
      <c r="D3240" t="s">
        <v>79</v>
      </c>
      <c r="E3240">
        <v>51</v>
      </c>
      <c r="F3240">
        <v>1</v>
      </c>
      <c r="G3240" t="s">
        <v>89</v>
      </c>
      <c r="H3240" t="s">
        <v>34</v>
      </c>
      <c r="I3240" t="str">
        <f>VLOOKUP(H3240,[2]CODE_SHEET!$A$2:$G$152,3,FALSE)</f>
        <v>Porites</v>
      </c>
      <c r="J3240" t="str">
        <f>VLOOKUP(H3240,[2]CODE_SHEET!$A$2:$G$152,4,FALSE)</f>
        <v>astreoides</v>
      </c>
      <c r="K3240" s="17">
        <v>14</v>
      </c>
      <c r="L3240" s="17">
        <v>6</v>
      </c>
      <c r="M3240" s="17">
        <v>4</v>
      </c>
      <c r="N3240">
        <f t="shared" si="154"/>
        <v>125.66370614359172</v>
      </c>
      <c r="O3240" s="17">
        <v>10</v>
      </c>
      <c r="P3240" t="s">
        <v>29</v>
      </c>
      <c r="Q3240" t="s">
        <v>30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f t="shared" si="155"/>
        <v>0</v>
      </c>
      <c r="Y3240">
        <f t="shared" si="156"/>
        <v>125.66370614359172</v>
      </c>
    </row>
    <row r="3241" spans="1:25">
      <c r="A3241">
        <v>2021</v>
      </c>
      <c r="B3241" t="s">
        <v>25</v>
      </c>
      <c r="C3241">
        <v>29</v>
      </c>
      <c r="D3241" t="s">
        <v>79</v>
      </c>
      <c r="E3241">
        <v>51</v>
      </c>
      <c r="F3241">
        <v>1</v>
      </c>
      <c r="G3241" t="s">
        <v>89</v>
      </c>
      <c r="H3241" t="s">
        <v>53</v>
      </c>
      <c r="I3241" t="str">
        <f>VLOOKUP(H3241,[2]CODE_SHEET!$A$2:$G$152,3,FALSE)</f>
        <v>Siderastrea</v>
      </c>
      <c r="J3241" t="str">
        <f>VLOOKUP(H3241,[2]CODE_SHEET!$A$2:$G$152,4,FALSE)</f>
        <v>radians</v>
      </c>
      <c r="K3241" s="17">
        <v>5</v>
      </c>
      <c r="L3241" s="17">
        <v>2</v>
      </c>
      <c r="M3241" s="17">
        <v>1</v>
      </c>
      <c r="N3241">
        <f t="shared" si="154"/>
        <v>10.995574287564276</v>
      </c>
      <c r="O3241" s="17">
        <v>10</v>
      </c>
      <c r="P3241" t="s">
        <v>29</v>
      </c>
      <c r="Q3241" t="s">
        <v>30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f t="shared" si="155"/>
        <v>0</v>
      </c>
      <c r="Y3241">
        <f t="shared" si="156"/>
        <v>10.995574287564276</v>
      </c>
    </row>
    <row r="3242" spans="1:25">
      <c r="A3242">
        <v>2021</v>
      </c>
      <c r="B3242" t="s">
        <v>25</v>
      </c>
      <c r="C3242">
        <v>29</v>
      </c>
      <c r="D3242" t="s">
        <v>79</v>
      </c>
      <c r="E3242">
        <v>51</v>
      </c>
      <c r="F3242">
        <v>1</v>
      </c>
      <c r="G3242" t="s">
        <v>89</v>
      </c>
      <c r="H3242" t="s">
        <v>31</v>
      </c>
      <c r="I3242" t="str">
        <f>VLOOKUP(H3242,[2]CODE_SHEET!$A$2:$G$152,3,FALSE)</f>
        <v>Agaricia</v>
      </c>
      <c r="J3242" t="str">
        <f>VLOOKUP(H3242,[2]CODE_SHEET!$A$2:$G$152,4,FALSE)</f>
        <v>agaricites</v>
      </c>
      <c r="K3242" s="17">
        <v>9</v>
      </c>
      <c r="L3242" s="17">
        <v>5</v>
      </c>
      <c r="M3242" s="17">
        <v>6</v>
      </c>
      <c r="N3242">
        <f t="shared" si="154"/>
        <v>131.94689145077132</v>
      </c>
      <c r="O3242" s="17">
        <v>10</v>
      </c>
      <c r="P3242" t="s">
        <v>29</v>
      </c>
      <c r="Q3242" t="s">
        <v>30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f t="shared" si="155"/>
        <v>0</v>
      </c>
      <c r="Y3242">
        <f t="shared" si="156"/>
        <v>131.94689145077132</v>
      </c>
    </row>
    <row r="3243" spans="1:25">
      <c r="A3243">
        <v>2021</v>
      </c>
      <c r="B3243" t="s">
        <v>25</v>
      </c>
      <c r="C3243">
        <v>29</v>
      </c>
      <c r="D3243" t="s">
        <v>79</v>
      </c>
      <c r="E3243">
        <v>51</v>
      </c>
      <c r="F3243">
        <v>1</v>
      </c>
      <c r="G3243" t="s">
        <v>89</v>
      </c>
      <c r="H3243" t="s">
        <v>34</v>
      </c>
      <c r="I3243" t="str">
        <f>VLOOKUP(H3243,[2]CODE_SHEET!$A$2:$G$152,3,FALSE)</f>
        <v>Porites</v>
      </c>
      <c r="J3243" t="str">
        <f>VLOOKUP(H3243,[2]CODE_SHEET!$A$2:$G$152,4,FALSE)</f>
        <v>astreoides</v>
      </c>
      <c r="K3243" s="17">
        <v>14</v>
      </c>
      <c r="L3243" s="17">
        <v>9</v>
      </c>
      <c r="M3243" s="17">
        <v>3</v>
      </c>
      <c r="N3243">
        <f t="shared" si="154"/>
        <v>108.38494654884786</v>
      </c>
      <c r="O3243" s="17">
        <v>10</v>
      </c>
      <c r="P3243" t="s">
        <v>29</v>
      </c>
      <c r="Q3243" t="s">
        <v>30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f t="shared" si="155"/>
        <v>0</v>
      </c>
      <c r="Y3243">
        <f t="shared" si="156"/>
        <v>108.38494654884786</v>
      </c>
    </row>
    <row r="3244" spans="1:25">
      <c r="A3244">
        <v>2021</v>
      </c>
      <c r="B3244" t="s">
        <v>25</v>
      </c>
      <c r="C3244">
        <v>29</v>
      </c>
      <c r="D3244" t="s">
        <v>79</v>
      </c>
      <c r="E3244">
        <v>51</v>
      </c>
      <c r="F3244">
        <v>1</v>
      </c>
      <c r="G3244" t="s">
        <v>89</v>
      </c>
      <c r="H3244" t="s">
        <v>31</v>
      </c>
      <c r="I3244" t="str">
        <f>VLOOKUP(H3244,[2]CODE_SHEET!$A$2:$G$152,3,FALSE)</f>
        <v>Agaricia</v>
      </c>
      <c r="J3244" t="str">
        <f>VLOOKUP(H3244,[2]CODE_SHEET!$A$2:$G$152,4,FALSE)</f>
        <v>agaricites</v>
      </c>
      <c r="K3244" s="17">
        <v>19</v>
      </c>
      <c r="L3244" s="17">
        <v>16</v>
      </c>
      <c r="M3244" s="17">
        <v>16</v>
      </c>
      <c r="N3244">
        <f t="shared" si="154"/>
        <v>879.64594300514204</v>
      </c>
      <c r="O3244" s="17">
        <v>10</v>
      </c>
      <c r="P3244" t="s">
        <v>29</v>
      </c>
      <c r="Q3244" t="s">
        <v>30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50</v>
      </c>
      <c r="X3244">
        <f t="shared" si="155"/>
        <v>439.82297150257102</v>
      </c>
      <c r="Y3244">
        <f t="shared" si="156"/>
        <v>439.82297150257102</v>
      </c>
    </row>
    <row r="3245" spans="1:25">
      <c r="A3245">
        <v>2021</v>
      </c>
      <c r="B3245" t="s">
        <v>25</v>
      </c>
      <c r="C3245">
        <v>29</v>
      </c>
      <c r="D3245" t="s">
        <v>79</v>
      </c>
      <c r="E3245">
        <v>51</v>
      </c>
      <c r="F3245">
        <v>1</v>
      </c>
      <c r="G3245" t="s">
        <v>89</v>
      </c>
      <c r="H3245" t="s">
        <v>40</v>
      </c>
      <c r="I3245" t="str">
        <f>VLOOKUP(H3245,[2]CODE_SHEET!$A$2:$G$152,3,FALSE)</f>
        <v>Siderastrea</v>
      </c>
      <c r="J3245" t="str">
        <f>VLOOKUP(H3245,[2]CODE_SHEET!$A$2:$G$152,4,FALSE)</f>
        <v>siderea</v>
      </c>
      <c r="K3245" s="17">
        <v>14</v>
      </c>
      <c r="L3245" s="17">
        <v>8</v>
      </c>
      <c r="M3245" s="17">
        <v>2</v>
      </c>
      <c r="N3245">
        <f t="shared" si="154"/>
        <v>69.115038378975441</v>
      </c>
      <c r="O3245" s="17">
        <v>10</v>
      </c>
      <c r="P3245" t="s">
        <v>29</v>
      </c>
      <c r="Q3245" t="s">
        <v>30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f t="shared" si="155"/>
        <v>0</v>
      </c>
      <c r="Y3245">
        <f t="shared" si="156"/>
        <v>69.115038378975441</v>
      </c>
    </row>
    <row r="3246" spans="1:25">
      <c r="A3246">
        <v>2021</v>
      </c>
      <c r="B3246" t="s">
        <v>25</v>
      </c>
      <c r="C3246">
        <v>29</v>
      </c>
      <c r="D3246" t="s">
        <v>79</v>
      </c>
      <c r="E3246">
        <v>51</v>
      </c>
      <c r="F3246">
        <v>1</v>
      </c>
      <c r="G3246" t="s">
        <v>89</v>
      </c>
      <c r="H3246" t="s">
        <v>31</v>
      </c>
      <c r="I3246" t="str">
        <f>VLOOKUP(H3246,[2]CODE_SHEET!$A$2:$G$152,3,FALSE)</f>
        <v>Agaricia</v>
      </c>
      <c r="J3246" t="str">
        <f>VLOOKUP(H3246,[2]CODE_SHEET!$A$2:$G$152,4,FALSE)</f>
        <v>agaricites</v>
      </c>
      <c r="K3246" s="17">
        <v>15</v>
      </c>
      <c r="L3246" s="17">
        <v>13</v>
      </c>
      <c r="M3246" s="17">
        <v>3</v>
      </c>
      <c r="N3246">
        <f t="shared" si="154"/>
        <v>131.94689145077132</v>
      </c>
      <c r="O3246" s="17">
        <v>10</v>
      </c>
      <c r="P3246" t="s">
        <v>29</v>
      </c>
      <c r="Q3246" t="s">
        <v>30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f t="shared" si="155"/>
        <v>0</v>
      </c>
      <c r="Y3246">
        <f t="shared" si="156"/>
        <v>131.94689145077132</v>
      </c>
    </row>
    <row r="3247" spans="1:25">
      <c r="A3247">
        <v>2021</v>
      </c>
      <c r="B3247" t="s">
        <v>25</v>
      </c>
      <c r="C3247">
        <v>29</v>
      </c>
      <c r="D3247" t="s">
        <v>79</v>
      </c>
      <c r="E3247">
        <v>51</v>
      </c>
      <c r="F3247">
        <v>1</v>
      </c>
      <c r="G3247" t="s">
        <v>89</v>
      </c>
      <c r="H3247" t="s">
        <v>31</v>
      </c>
      <c r="I3247" t="str">
        <f>VLOOKUP(H3247,[2]CODE_SHEET!$A$2:$G$152,3,FALSE)</f>
        <v>Agaricia</v>
      </c>
      <c r="J3247" t="str">
        <f>VLOOKUP(H3247,[2]CODE_SHEET!$A$2:$G$152,4,FALSE)</f>
        <v>agaricites</v>
      </c>
      <c r="K3247" s="17">
        <v>27</v>
      </c>
      <c r="L3247" s="17">
        <v>15</v>
      </c>
      <c r="M3247" s="17">
        <v>14</v>
      </c>
      <c r="N3247">
        <f t="shared" si="154"/>
        <v>923.628240155399</v>
      </c>
      <c r="O3247" s="17">
        <v>10</v>
      </c>
      <c r="P3247" t="s">
        <v>29</v>
      </c>
      <c r="Q3247" t="s">
        <v>30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10</v>
      </c>
      <c r="X3247">
        <f t="shared" si="155"/>
        <v>92.3628240155399</v>
      </c>
      <c r="Y3247">
        <f t="shared" si="156"/>
        <v>831.2654161398591</v>
      </c>
    </row>
    <row r="3248" spans="1:25">
      <c r="A3248">
        <v>2021</v>
      </c>
      <c r="B3248" t="s">
        <v>25</v>
      </c>
      <c r="C3248">
        <v>29</v>
      </c>
      <c r="D3248" t="s">
        <v>79</v>
      </c>
      <c r="E3248">
        <v>51</v>
      </c>
      <c r="F3248">
        <v>1</v>
      </c>
      <c r="G3248" t="s">
        <v>89</v>
      </c>
      <c r="H3248" t="s">
        <v>34</v>
      </c>
      <c r="I3248" t="str">
        <f>VLOOKUP(H3248,[2]CODE_SHEET!$A$2:$G$152,3,FALSE)</f>
        <v>Porites</v>
      </c>
      <c r="J3248" t="str">
        <f>VLOOKUP(H3248,[2]CODE_SHEET!$A$2:$G$152,4,FALSE)</f>
        <v>astreoides</v>
      </c>
      <c r="K3248" s="17">
        <v>13</v>
      </c>
      <c r="L3248" s="17">
        <v>7</v>
      </c>
      <c r="M3248" s="17">
        <v>2</v>
      </c>
      <c r="N3248">
        <f t="shared" si="154"/>
        <v>62.831853071795862</v>
      </c>
      <c r="O3248" s="17">
        <v>10</v>
      </c>
      <c r="P3248" t="s">
        <v>29</v>
      </c>
      <c r="Q3248" t="s">
        <v>30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f t="shared" si="155"/>
        <v>0</v>
      </c>
      <c r="Y3248">
        <f t="shared" si="156"/>
        <v>62.831853071795862</v>
      </c>
    </row>
    <row r="3249" spans="1:25">
      <c r="A3249">
        <v>2021</v>
      </c>
      <c r="B3249" t="s">
        <v>25</v>
      </c>
      <c r="C3249">
        <v>29</v>
      </c>
      <c r="D3249" t="s">
        <v>79</v>
      </c>
      <c r="E3249">
        <v>51</v>
      </c>
      <c r="F3249">
        <v>1</v>
      </c>
      <c r="G3249" t="s">
        <v>89</v>
      </c>
      <c r="H3249" t="s">
        <v>32</v>
      </c>
      <c r="I3249" t="str">
        <f>VLOOKUP(H3249,[2]CODE_SHEET!$A$2:$G$152,3,FALSE)</f>
        <v>Porites</v>
      </c>
      <c r="J3249" t="str">
        <f>VLOOKUP(H3249,[2]CODE_SHEET!$A$2:$G$152,4,FALSE)</f>
        <v>porites</v>
      </c>
      <c r="K3249" s="17">
        <v>15</v>
      </c>
      <c r="L3249" s="17">
        <v>13</v>
      </c>
      <c r="M3249" s="17">
        <v>5</v>
      </c>
      <c r="N3249">
        <f t="shared" si="154"/>
        <v>219.91148575128551</v>
      </c>
      <c r="O3249" s="17">
        <v>10</v>
      </c>
      <c r="P3249" t="s">
        <v>29</v>
      </c>
      <c r="Q3249" t="s">
        <v>30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f t="shared" si="155"/>
        <v>0</v>
      </c>
      <c r="Y3249">
        <f t="shared" si="156"/>
        <v>219.91148575128551</v>
      </c>
    </row>
    <row r="3250" spans="1:25">
      <c r="A3250">
        <v>2021</v>
      </c>
      <c r="B3250" t="s">
        <v>25</v>
      </c>
      <c r="C3250">
        <v>29</v>
      </c>
      <c r="D3250" t="s">
        <v>79</v>
      </c>
      <c r="E3250">
        <v>51</v>
      </c>
      <c r="F3250">
        <v>1</v>
      </c>
      <c r="G3250" t="s">
        <v>89</v>
      </c>
      <c r="H3250" t="s">
        <v>34</v>
      </c>
      <c r="I3250" t="str">
        <f>VLOOKUP(H3250,[2]CODE_SHEET!$A$2:$G$152,3,FALSE)</f>
        <v>Porites</v>
      </c>
      <c r="J3250" t="str">
        <f>VLOOKUP(H3250,[2]CODE_SHEET!$A$2:$G$152,4,FALSE)</f>
        <v>astreoides</v>
      </c>
      <c r="K3250" s="17">
        <v>12</v>
      </c>
      <c r="L3250" s="17">
        <v>10</v>
      </c>
      <c r="M3250" s="17">
        <v>4</v>
      </c>
      <c r="N3250">
        <f t="shared" si="154"/>
        <v>138.23007675795088</v>
      </c>
      <c r="O3250" s="17">
        <v>10</v>
      </c>
      <c r="P3250" t="s">
        <v>29</v>
      </c>
      <c r="Q3250" t="s">
        <v>30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f t="shared" si="155"/>
        <v>0</v>
      </c>
      <c r="Y3250">
        <f t="shared" si="156"/>
        <v>138.23007675795088</v>
      </c>
    </row>
    <row r="3251" spans="1:25">
      <c r="A3251">
        <v>2021</v>
      </c>
      <c r="B3251" t="s">
        <v>25</v>
      </c>
      <c r="C3251">
        <v>29</v>
      </c>
      <c r="D3251" t="s">
        <v>79</v>
      </c>
      <c r="E3251">
        <v>51</v>
      </c>
      <c r="F3251">
        <v>1</v>
      </c>
      <c r="G3251" t="s">
        <v>89</v>
      </c>
      <c r="H3251" t="s">
        <v>34</v>
      </c>
      <c r="I3251" t="str">
        <f>VLOOKUP(H3251,[2]CODE_SHEET!$A$2:$G$152,3,FALSE)</f>
        <v>Porites</v>
      </c>
      <c r="J3251" t="str">
        <f>VLOOKUP(H3251,[2]CODE_SHEET!$A$2:$G$152,4,FALSE)</f>
        <v>astreoides</v>
      </c>
      <c r="K3251" s="17">
        <v>7</v>
      </c>
      <c r="L3251" s="17">
        <v>3</v>
      </c>
      <c r="M3251" s="17">
        <v>4</v>
      </c>
      <c r="N3251">
        <f t="shared" si="154"/>
        <v>62.831853071795862</v>
      </c>
      <c r="O3251" s="17">
        <v>10</v>
      </c>
      <c r="P3251" t="s">
        <v>29</v>
      </c>
      <c r="Q3251" t="s">
        <v>30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f t="shared" si="155"/>
        <v>0</v>
      </c>
      <c r="Y3251">
        <f t="shared" si="156"/>
        <v>62.831853071795862</v>
      </c>
    </row>
    <row r="3252" spans="1:25">
      <c r="A3252">
        <v>2021</v>
      </c>
      <c r="B3252" t="s">
        <v>25</v>
      </c>
      <c r="C3252">
        <v>29</v>
      </c>
      <c r="D3252" t="s">
        <v>79</v>
      </c>
      <c r="E3252">
        <v>51</v>
      </c>
      <c r="F3252">
        <v>1</v>
      </c>
      <c r="G3252" t="s">
        <v>89</v>
      </c>
      <c r="H3252" t="s">
        <v>31</v>
      </c>
      <c r="I3252" t="str">
        <f>VLOOKUP(H3252,[2]CODE_SHEET!$A$2:$G$152,3,FALSE)</f>
        <v>Agaricia</v>
      </c>
      <c r="J3252" t="str">
        <f>VLOOKUP(H3252,[2]CODE_SHEET!$A$2:$G$152,4,FALSE)</f>
        <v>agaricites</v>
      </c>
      <c r="K3252" s="17">
        <v>26</v>
      </c>
      <c r="L3252" s="17">
        <v>15</v>
      </c>
      <c r="M3252" s="17">
        <v>12</v>
      </c>
      <c r="N3252">
        <f t="shared" si="154"/>
        <v>772.8317927830891</v>
      </c>
      <c r="O3252" s="17">
        <v>10</v>
      </c>
      <c r="P3252" t="s">
        <v>29</v>
      </c>
      <c r="Q3252" t="s">
        <v>30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f t="shared" si="155"/>
        <v>0</v>
      </c>
      <c r="Y3252">
        <f t="shared" si="156"/>
        <v>772.8317927830891</v>
      </c>
    </row>
    <row r="3253" spans="1:25">
      <c r="A3253">
        <v>2021</v>
      </c>
      <c r="B3253" t="s">
        <v>25</v>
      </c>
      <c r="C3253">
        <v>29</v>
      </c>
      <c r="D3253" t="s">
        <v>79</v>
      </c>
      <c r="E3253">
        <v>51</v>
      </c>
      <c r="F3253">
        <v>1</v>
      </c>
      <c r="G3253" t="s">
        <v>89</v>
      </c>
      <c r="H3253" t="s">
        <v>40</v>
      </c>
      <c r="I3253" t="str">
        <f>VLOOKUP(H3253,[2]CODE_SHEET!$A$2:$G$152,3,FALSE)</f>
        <v>Siderastrea</v>
      </c>
      <c r="J3253" t="str">
        <f>VLOOKUP(H3253,[2]CODE_SHEET!$A$2:$G$152,4,FALSE)</f>
        <v>siderea</v>
      </c>
      <c r="K3253" s="17">
        <v>8</v>
      </c>
      <c r="L3253" s="17">
        <v>4</v>
      </c>
      <c r="M3253" s="17">
        <v>2</v>
      </c>
      <c r="N3253">
        <f t="shared" si="154"/>
        <v>37.699111843077517</v>
      </c>
      <c r="O3253" s="17">
        <v>10</v>
      </c>
      <c r="P3253" t="s">
        <v>29</v>
      </c>
      <c r="Q3253" t="s">
        <v>30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f t="shared" si="155"/>
        <v>0</v>
      </c>
      <c r="Y3253">
        <f t="shared" si="156"/>
        <v>37.699111843077517</v>
      </c>
    </row>
    <row r="3254" spans="1:25">
      <c r="A3254">
        <v>2021</v>
      </c>
      <c r="B3254" t="s">
        <v>25</v>
      </c>
      <c r="C3254">
        <v>29</v>
      </c>
      <c r="D3254" t="s">
        <v>79</v>
      </c>
      <c r="E3254">
        <v>51</v>
      </c>
      <c r="F3254">
        <v>1</v>
      </c>
      <c r="G3254" t="s">
        <v>89</v>
      </c>
      <c r="H3254" t="s">
        <v>40</v>
      </c>
      <c r="I3254" t="str">
        <f>VLOOKUP(H3254,[2]CODE_SHEET!$A$2:$G$152,3,FALSE)</f>
        <v>Siderastrea</v>
      </c>
      <c r="J3254" t="str">
        <f>VLOOKUP(H3254,[2]CODE_SHEET!$A$2:$G$152,4,FALSE)</f>
        <v>siderea</v>
      </c>
      <c r="K3254" s="17">
        <v>6</v>
      </c>
      <c r="L3254" s="17">
        <v>3</v>
      </c>
      <c r="M3254" s="17">
        <v>2</v>
      </c>
      <c r="N3254">
        <f t="shared" si="154"/>
        <v>28.274333882308138</v>
      </c>
      <c r="O3254" s="17">
        <v>10</v>
      </c>
      <c r="P3254" t="s">
        <v>29</v>
      </c>
      <c r="Q3254" t="s">
        <v>30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f t="shared" si="155"/>
        <v>0</v>
      </c>
      <c r="Y3254">
        <f t="shared" si="156"/>
        <v>28.274333882308138</v>
      </c>
    </row>
    <row r="3255" spans="1:25">
      <c r="A3255">
        <v>2021</v>
      </c>
      <c r="B3255" t="s">
        <v>25</v>
      </c>
      <c r="C3255">
        <v>29</v>
      </c>
      <c r="D3255" t="s">
        <v>79</v>
      </c>
      <c r="E3255">
        <v>51</v>
      </c>
      <c r="F3255">
        <v>1</v>
      </c>
      <c r="G3255" t="s">
        <v>89</v>
      </c>
      <c r="H3255" t="s">
        <v>31</v>
      </c>
      <c r="I3255" t="str">
        <f>VLOOKUP(H3255,[2]CODE_SHEET!$A$2:$G$152,3,FALSE)</f>
        <v>Agaricia</v>
      </c>
      <c r="J3255" t="str">
        <f>VLOOKUP(H3255,[2]CODE_SHEET!$A$2:$G$152,4,FALSE)</f>
        <v>agaricites</v>
      </c>
      <c r="K3255" s="17">
        <v>10</v>
      </c>
      <c r="L3255" s="17">
        <v>5</v>
      </c>
      <c r="M3255" s="17">
        <v>2</v>
      </c>
      <c r="N3255">
        <f t="shared" si="154"/>
        <v>47.123889803846893</v>
      </c>
      <c r="O3255" s="17">
        <v>10</v>
      </c>
      <c r="P3255" t="s">
        <v>29</v>
      </c>
      <c r="Q3255" t="s">
        <v>30</v>
      </c>
      <c r="R3255">
        <v>0</v>
      </c>
      <c r="S3255">
        <v>0</v>
      </c>
      <c r="T3255">
        <v>10</v>
      </c>
      <c r="U3255">
        <v>0</v>
      </c>
      <c r="V3255">
        <v>0</v>
      </c>
      <c r="W3255">
        <v>0</v>
      </c>
      <c r="X3255">
        <f t="shared" si="155"/>
        <v>0</v>
      </c>
      <c r="Y3255">
        <f t="shared" si="156"/>
        <v>47.123889803846893</v>
      </c>
    </row>
    <row r="3256" spans="1:25">
      <c r="A3256">
        <v>2021</v>
      </c>
      <c r="B3256" t="s">
        <v>25</v>
      </c>
      <c r="C3256">
        <v>29</v>
      </c>
      <c r="D3256" t="s">
        <v>79</v>
      </c>
      <c r="E3256">
        <v>51</v>
      </c>
      <c r="F3256">
        <v>1</v>
      </c>
      <c r="G3256" t="s">
        <v>89</v>
      </c>
      <c r="H3256" t="s">
        <v>40</v>
      </c>
      <c r="I3256" t="str">
        <f>VLOOKUP(H3256,[2]CODE_SHEET!$A$2:$G$152,3,FALSE)</f>
        <v>Siderastrea</v>
      </c>
      <c r="J3256" t="str">
        <f>VLOOKUP(H3256,[2]CODE_SHEET!$A$2:$G$152,4,FALSE)</f>
        <v>siderea</v>
      </c>
      <c r="K3256" s="17">
        <v>12</v>
      </c>
      <c r="L3256" s="17">
        <v>8</v>
      </c>
      <c r="M3256" s="17">
        <v>3</v>
      </c>
      <c r="N3256">
        <f t="shared" si="154"/>
        <v>94.247779607693786</v>
      </c>
      <c r="O3256" s="17">
        <v>10</v>
      </c>
      <c r="P3256" t="s">
        <v>29</v>
      </c>
      <c r="Q3256" t="s">
        <v>30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f t="shared" si="155"/>
        <v>0</v>
      </c>
      <c r="Y3256">
        <f t="shared" si="156"/>
        <v>94.247779607693786</v>
      </c>
    </row>
    <row r="3257" spans="1:25">
      <c r="A3257">
        <v>2021</v>
      </c>
      <c r="B3257" t="s">
        <v>25</v>
      </c>
      <c r="C3257">
        <v>29</v>
      </c>
      <c r="D3257" t="s">
        <v>79</v>
      </c>
      <c r="E3257">
        <v>51</v>
      </c>
      <c r="F3257">
        <v>1</v>
      </c>
      <c r="G3257" t="s">
        <v>89</v>
      </c>
      <c r="H3257" t="s">
        <v>34</v>
      </c>
      <c r="I3257" t="str">
        <f>VLOOKUP(H3257,[2]CODE_SHEET!$A$2:$G$152,3,FALSE)</f>
        <v>Porites</v>
      </c>
      <c r="J3257" t="str">
        <f>VLOOKUP(H3257,[2]CODE_SHEET!$A$2:$G$152,4,FALSE)</f>
        <v>astreoides</v>
      </c>
      <c r="K3257" s="17">
        <v>11</v>
      </c>
      <c r="L3257" s="17">
        <v>8</v>
      </c>
      <c r="M3257" s="17">
        <v>4</v>
      </c>
      <c r="N3257">
        <f t="shared" si="154"/>
        <v>119.38052083641213</v>
      </c>
      <c r="O3257" s="17">
        <v>10</v>
      </c>
      <c r="P3257" t="s">
        <v>29</v>
      </c>
      <c r="Q3257" t="s">
        <v>30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f t="shared" si="155"/>
        <v>0</v>
      </c>
      <c r="Y3257">
        <f t="shared" si="156"/>
        <v>119.38052083641213</v>
      </c>
    </row>
    <row r="3258" spans="1:25">
      <c r="A3258">
        <v>2021</v>
      </c>
      <c r="B3258" t="s">
        <v>25</v>
      </c>
      <c r="C3258">
        <v>29</v>
      </c>
      <c r="D3258" t="s">
        <v>79</v>
      </c>
      <c r="E3258">
        <v>51</v>
      </c>
      <c r="F3258">
        <v>1</v>
      </c>
      <c r="G3258" t="s">
        <v>89</v>
      </c>
      <c r="H3258" t="s">
        <v>53</v>
      </c>
      <c r="I3258" t="str">
        <f>VLOOKUP(H3258,[2]CODE_SHEET!$A$2:$G$152,3,FALSE)</f>
        <v>Siderastrea</v>
      </c>
      <c r="J3258" t="str">
        <f>VLOOKUP(H3258,[2]CODE_SHEET!$A$2:$G$152,4,FALSE)</f>
        <v>radians</v>
      </c>
      <c r="K3258" s="17">
        <v>7</v>
      </c>
      <c r="L3258" s="17">
        <v>3</v>
      </c>
      <c r="M3258" s="17">
        <v>1</v>
      </c>
      <c r="N3258">
        <f t="shared" si="154"/>
        <v>15.707963267948966</v>
      </c>
      <c r="O3258" s="17">
        <v>10</v>
      </c>
      <c r="P3258" t="s">
        <v>29</v>
      </c>
      <c r="Q3258" t="s">
        <v>30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f t="shared" si="155"/>
        <v>0</v>
      </c>
      <c r="Y3258">
        <f t="shared" si="156"/>
        <v>15.707963267948966</v>
      </c>
    </row>
    <row r="3259" spans="1:25">
      <c r="A3259">
        <v>2021</v>
      </c>
      <c r="B3259" t="s">
        <v>25</v>
      </c>
      <c r="C3259">
        <v>29</v>
      </c>
      <c r="D3259" t="s">
        <v>79</v>
      </c>
      <c r="E3259">
        <v>51</v>
      </c>
      <c r="F3259">
        <v>1</v>
      </c>
      <c r="G3259" t="s">
        <v>89</v>
      </c>
      <c r="H3259" t="s">
        <v>32</v>
      </c>
      <c r="I3259" t="str">
        <f>VLOOKUP(H3259,[2]CODE_SHEET!$A$2:$G$152,3,FALSE)</f>
        <v>Porites</v>
      </c>
      <c r="J3259" t="str">
        <f>VLOOKUP(H3259,[2]CODE_SHEET!$A$2:$G$152,4,FALSE)</f>
        <v>porites</v>
      </c>
      <c r="K3259" s="17">
        <v>15</v>
      </c>
      <c r="L3259" s="17">
        <v>11</v>
      </c>
      <c r="M3259" s="17">
        <v>7</v>
      </c>
      <c r="N3259">
        <f t="shared" si="154"/>
        <v>285.88493147667111</v>
      </c>
      <c r="O3259" s="17">
        <v>10</v>
      </c>
      <c r="P3259" t="s">
        <v>29</v>
      </c>
      <c r="Q3259" t="s">
        <v>30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f t="shared" si="155"/>
        <v>0</v>
      </c>
      <c r="Y3259">
        <f t="shared" si="156"/>
        <v>285.88493147667111</v>
      </c>
    </row>
    <row r="3260" spans="1:25">
      <c r="A3260">
        <v>2021</v>
      </c>
      <c r="B3260" t="s">
        <v>25</v>
      </c>
      <c r="C3260">
        <v>29</v>
      </c>
      <c r="D3260" t="s">
        <v>79</v>
      </c>
      <c r="E3260">
        <v>51</v>
      </c>
      <c r="F3260">
        <v>1</v>
      </c>
      <c r="G3260" t="s">
        <v>89</v>
      </c>
      <c r="H3260" t="s">
        <v>34</v>
      </c>
      <c r="I3260" t="str">
        <f>VLOOKUP(H3260,[2]CODE_SHEET!$A$2:$G$152,3,FALSE)</f>
        <v>Porites</v>
      </c>
      <c r="J3260" t="str">
        <f>VLOOKUP(H3260,[2]CODE_SHEET!$A$2:$G$152,4,FALSE)</f>
        <v>astreoides</v>
      </c>
      <c r="K3260" s="17">
        <v>6</v>
      </c>
      <c r="L3260" s="17">
        <v>12</v>
      </c>
      <c r="M3260" s="17">
        <v>4</v>
      </c>
      <c r="N3260">
        <f t="shared" si="154"/>
        <v>113.09733552923255</v>
      </c>
      <c r="O3260" s="17">
        <v>10</v>
      </c>
      <c r="P3260" t="s">
        <v>29</v>
      </c>
      <c r="Q3260" t="s">
        <v>30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20</v>
      </c>
      <c r="X3260">
        <f t="shared" si="155"/>
        <v>22.61946710584651</v>
      </c>
      <c r="Y3260">
        <f t="shared" si="156"/>
        <v>90.477868423386042</v>
      </c>
    </row>
    <row r="3261" spans="1:25">
      <c r="A3261">
        <v>2021</v>
      </c>
      <c r="B3261" t="s">
        <v>25</v>
      </c>
      <c r="C3261">
        <v>29</v>
      </c>
      <c r="D3261" t="s">
        <v>79</v>
      </c>
      <c r="E3261">
        <v>51</v>
      </c>
      <c r="F3261">
        <v>1</v>
      </c>
      <c r="G3261" t="s">
        <v>89</v>
      </c>
      <c r="H3261" t="s">
        <v>34</v>
      </c>
      <c r="I3261" t="str">
        <f>VLOOKUP(H3261,[2]CODE_SHEET!$A$2:$G$152,3,FALSE)</f>
        <v>Porites</v>
      </c>
      <c r="J3261" t="str">
        <f>VLOOKUP(H3261,[2]CODE_SHEET!$A$2:$G$152,4,FALSE)</f>
        <v>astreoides</v>
      </c>
      <c r="K3261" s="17">
        <v>6</v>
      </c>
      <c r="L3261" s="17">
        <v>4</v>
      </c>
      <c r="M3261" s="17">
        <v>3</v>
      </c>
      <c r="N3261">
        <f t="shared" si="154"/>
        <v>47.123889803846893</v>
      </c>
      <c r="O3261" s="17">
        <v>10</v>
      </c>
      <c r="P3261" t="s">
        <v>29</v>
      </c>
      <c r="Q3261" t="s">
        <v>30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f t="shared" si="155"/>
        <v>0</v>
      </c>
      <c r="Y3261">
        <f t="shared" si="156"/>
        <v>47.123889803846893</v>
      </c>
    </row>
    <row r="3262" spans="1:25">
      <c r="A3262">
        <v>2021</v>
      </c>
      <c r="B3262" t="s">
        <v>25</v>
      </c>
      <c r="C3262">
        <v>29</v>
      </c>
      <c r="D3262" t="s">
        <v>79</v>
      </c>
      <c r="E3262">
        <v>51</v>
      </c>
      <c r="F3262">
        <v>2</v>
      </c>
      <c r="G3262" t="s">
        <v>83</v>
      </c>
      <c r="H3262" t="s">
        <v>40</v>
      </c>
      <c r="I3262" t="str">
        <f>VLOOKUP(H3262,[2]CODE_SHEET!$A$2:$G$152,3,FALSE)</f>
        <v>Siderastrea</v>
      </c>
      <c r="J3262" t="str">
        <f>VLOOKUP(H3262,[2]CODE_SHEET!$A$2:$G$152,4,FALSE)</f>
        <v>siderea</v>
      </c>
      <c r="K3262" s="17">
        <v>30</v>
      </c>
      <c r="L3262" s="17">
        <v>35</v>
      </c>
      <c r="M3262" s="17">
        <v>3</v>
      </c>
      <c r="N3262">
        <f t="shared" si="154"/>
        <v>306.30528372500481</v>
      </c>
      <c r="O3262" s="17">
        <v>10</v>
      </c>
      <c r="P3262" t="s">
        <v>29</v>
      </c>
      <c r="Q3262" t="s">
        <v>30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f t="shared" si="155"/>
        <v>0</v>
      </c>
      <c r="Y3262">
        <f t="shared" si="156"/>
        <v>306.30528372500481</v>
      </c>
    </row>
    <row r="3263" spans="1:25">
      <c r="A3263">
        <v>2021</v>
      </c>
      <c r="B3263" t="s">
        <v>25</v>
      </c>
      <c r="C3263">
        <v>29</v>
      </c>
      <c r="D3263" t="s">
        <v>79</v>
      </c>
      <c r="E3263">
        <v>51</v>
      </c>
      <c r="F3263">
        <v>2</v>
      </c>
      <c r="G3263" t="s">
        <v>83</v>
      </c>
      <c r="H3263" t="s">
        <v>40</v>
      </c>
      <c r="I3263" t="str">
        <f>VLOOKUP(H3263,[2]CODE_SHEET!$A$2:$G$152,3,FALSE)</f>
        <v>Siderastrea</v>
      </c>
      <c r="J3263" t="str">
        <f>VLOOKUP(H3263,[2]CODE_SHEET!$A$2:$G$152,4,FALSE)</f>
        <v>siderea</v>
      </c>
      <c r="K3263" s="17">
        <v>8</v>
      </c>
      <c r="L3263" s="17">
        <v>11</v>
      </c>
      <c r="M3263" s="17">
        <v>4</v>
      </c>
      <c r="N3263">
        <f t="shared" si="154"/>
        <v>119.38052083641213</v>
      </c>
      <c r="O3263" s="17">
        <v>10</v>
      </c>
      <c r="P3263" t="s">
        <v>29</v>
      </c>
      <c r="Q3263" t="s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f t="shared" si="155"/>
        <v>0</v>
      </c>
      <c r="Y3263">
        <f t="shared" si="156"/>
        <v>119.38052083641213</v>
      </c>
    </row>
    <row r="3264" spans="1:25">
      <c r="A3264">
        <v>2021</v>
      </c>
      <c r="B3264" t="s">
        <v>25</v>
      </c>
      <c r="C3264">
        <v>29</v>
      </c>
      <c r="D3264" t="s">
        <v>79</v>
      </c>
      <c r="E3264">
        <v>51</v>
      </c>
      <c r="F3264">
        <v>2</v>
      </c>
      <c r="G3264" t="s">
        <v>83</v>
      </c>
      <c r="H3264" t="s">
        <v>34</v>
      </c>
      <c r="I3264" t="str">
        <f>VLOOKUP(H3264,[2]CODE_SHEET!$A$2:$G$152,3,FALSE)</f>
        <v>Porites</v>
      </c>
      <c r="J3264" t="str">
        <f>VLOOKUP(H3264,[2]CODE_SHEET!$A$2:$G$152,4,FALSE)</f>
        <v>astreoides</v>
      </c>
      <c r="K3264" s="17">
        <v>12</v>
      </c>
      <c r="L3264" s="17">
        <v>7</v>
      </c>
      <c r="M3264" s="17">
        <v>3</v>
      </c>
      <c r="N3264">
        <f t="shared" si="154"/>
        <v>89.535390627309113</v>
      </c>
      <c r="O3264" s="17">
        <v>10</v>
      </c>
      <c r="P3264" t="s">
        <v>29</v>
      </c>
      <c r="Q3264" t="s">
        <v>30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f t="shared" si="155"/>
        <v>0</v>
      </c>
      <c r="Y3264">
        <f t="shared" si="156"/>
        <v>89.535390627309113</v>
      </c>
    </row>
    <row r="3265" spans="1:25">
      <c r="A3265">
        <v>2021</v>
      </c>
      <c r="B3265" t="s">
        <v>25</v>
      </c>
      <c r="C3265">
        <v>29</v>
      </c>
      <c r="D3265" t="s">
        <v>79</v>
      </c>
      <c r="E3265">
        <v>51</v>
      </c>
      <c r="F3265">
        <v>2</v>
      </c>
      <c r="G3265" t="s">
        <v>83</v>
      </c>
      <c r="H3265" t="s">
        <v>69</v>
      </c>
      <c r="I3265" t="str">
        <f>VLOOKUP(H3265,[2]CODE_SHEET!$A$2:$G$152,3,FALSE)</f>
        <v>Porites</v>
      </c>
      <c r="J3265" t="str">
        <f>VLOOKUP(H3265,[2]CODE_SHEET!$A$2:$G$152,4,FALSE)</f>
        <v>divaricata</v>
      </c>
      <c r="K3265" s="17">
        <v>15</v>
      </c>
      <c r="L3265" s="17">
        <v>14</v>
      </c>
      <c r="M3265" s="17">
        <v>4</v>
      </c>
      <c r="N3265">
        <f t="shared" si="154"/>
        <v>182.21237390820801</v>
      </c>
      <c r="O3265" s="17">
        <v>10</v>
      </c>
      <c r="P3265" t="s">
        <v>29</v>
      </c>
      <c r="Q3265" t="s">
        <v>30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f t="shared" si="155"/>
        <v>0</v>
      </c>
      <c r="Y3265">
        <f t="shared" si="156"/>
        <v>182.21237390820801</v>
      </c>
    </row>
    <row r="3266" spans="1:25">
      <c r="A3266">
        <v>2021</v>
      </c>
      <c r="B3266" t="s">
        <v>25</v>
      </c>
      <c r="C3266">
        <v>29</v>
      </c>
      <c r="D3266" t="s">
        <v>79</v>
      </c>
      <c r="E3266">
        <v>51</v>
      </c>
      <c r="F3266">
        <v>2</v>
      </c>
      <c r="G3266" t="s">
        <v>83</v>
      </c>
      <c r="H3266" t="s">
        <v>69</v>
      </c>
      <c r="I3266" t="str">
        <f>VLOOKUP(H3266,[2]CODE_SHEET!$A$2:$G$152,3,FALSE)</f>
        <v>Porites</v>
      </c>
      <c r="J3266" t="str">
        <f>VLOOKUP(H3266,[2]CODE_SHEET!$A$2:$G$152,4,FALSE)</f>
        <v>divaricata</v>
      </c>
      <c r="K3266" s="17">
        <v>50</v>
      </c>
      <c r="L3266" s="17">
        <v>30</v>
      </c>
      <c r="M3266" s="17">
        <v>11</v>
      </c>
      <c r="N3266">
        <f t="shared" si="154"/>
        <v>1382.3007675795088</v>
      </c>
      <c r="O3266" s="17">
        <v>10</v>
      </c>
      <c r="P3266" t="s">
        <v>29</v>
      </c>
      <c r="Q3266" t="s">
        <v>30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f t="shared" si="155"/>
        <v>0</v>
      </c>
      <c r="Y3266">
        <f t="shared" si="156"/>
        <v>1382.3007675795088</v>
      </c>
    </row>
    <row r="3267" spans="1:25">
      <c r="A3267">
        <v>2021</v>
      </c>
      <c r="B3267" t="s">
        <v>25</v>
      </c>
      <c r="C3267">
        <v>29</v>
      </c>
      <c r="D3267" t="s">
        <v>79</v>
      </c>
      <c r="E3267">
        <v>51</v>
      </c>
      <c r="F3267">
        <v>2</v>
      </c>
      <c r="G3267" t="s">
        <v>83</v>
      </c>
      <c r="H3267" t="s">
        <v>69</v>
      </c>
      <c r="I3267" t="str">
        <f>VLOOKUP(H3267,[2]CODE_SHEET!$A$2:$G$152,3,FALSE)</f>
        <v>Porites</v>
      </c>
      <c r="J3267" t="str">
        <f>VLOOKUP(H3267,[2]CODE_SHEET!$A$2:$G$152,4,FALSE)</f>
        <v>divaricata</v>
      </c>
      <c r="K3267" s="17">
        <v>23</v>
      </c>
      <c r="L3267" s="17">
        <v>14</v>
      </c>
      <c r="M3267" s="17">
        <v>11</v>
      </c>
      <c r="N3267">
        <f t="shared" si="154"/>
        <v>639.31410500552283</v>
      </c>
      <c r="O3267" s="17">
        <v>10</v>
      </c>
      <c r="P3267" t="s">
        <v>29</v>
      </c>
      <c r="Q3267" t="s">
        <v>30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f t="shared" si="155"/>
        <v>0</v>
      </c>
      <c r="Y3267">
        <f t="shared" si="156"/>
        <v>639.31410500552283</v>
      </c>
    </row>
    <row r="3268" spans="1:25">
      <c r="A3268">
        <v>2021</v>
      </c>
      <c r="B3268" t="s">
        <v>25</v>
      </c>
      <c r="C3268">
        <v>29</v>
      </c>
      <c r="D3268" t="s">
        <v>79</v>
      </c>
      <c r="E3268">
        <v>51</v>
      </c>
      <c r="F3268">
        <v>2</v>
      </c>
      <c r="G3268" t="s">
        <v>83</v>
      </c>
      <c r="H3268" t="s">
        <v>34</v>
      </c>
      <c r="I3268" t="str">
        <f>VLOOKUP(H3268,[2]CODE_SHEET!$A$2:$G$152,3,FALSE)</f>
        <v>Porites</v>
      </c>
      <c r="J3268" t="str">
        <f>VLOOKUP(H3268,[2]CODE_SHEET!$A$2:$G$152,4,FALSE)</f>
        <v>astreoides</v>
      </c>
      <c r="K3268" s="17">
        <v>8</v>
      </c>
      <c r="L3268" s="17">
        <v>5</v>
      </c>
      <c r="M3268" s="17">
        <v>2</v>
      </c>
      <c r="N3268">
        <f t="shared" si="154"/>
        <v>40.840704496667314</v>
      </c>
      <c r="O3268" s="17">
        <v>10</v>
      </c>
      <c r="P3268" t="s">
        <v>29</v>
      </c>
      <c r="Q3268" t="s">
        <v>30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f t="shared" si="155"/>
        <v>0</v>
      </c>
      <c r="Y3268">
        <f t="shared" si="156"/>
        <v>40.840704496667314</v>
      </c>
    </row>
    <row r="3269" spans="1:25">
      <c r="A3269">
        <v>2021</v>
      </c>
      <c r="B3269" t="s">
        <v>25</v>
      </c>
      <c r="C3269">
        <v>29</v>
      </c>
      <c r="D3269" t="s">
        <v>79</v>
      </c>
      <c r="E3269">
        <v>51</v>
      </c>
      <c r="F3269">
        <v>2</v>
      </c>
      <c r="G3269" t="s">
        <v>83</v>
      </c>
      <c r="H3269" t="s">
        <v>34</v>
      </c>
      <c r="I3269" t="str">
        <f>VLOOKUP(H3269,[2]CODE_SHEET!$A$2:$G$152,3,FALSE)</f>
        <v>Porites</v>
      </c>
      <c r="J3269" t="str">
        <f>VLOOKUP(H3269,[2]CODE_SHEET!$A$2:$G$152,4,FALSE)</f>
        <v>astreoides</v>
      </c>
      <c r="K3269" s="17">
        <v>15</v>
      </c>
      <c r="L3269" s="17">
        <v>11</v>
      </c>
      <c r="M3269" s="17">
        <v>3</v>
      </c>
      <c r="N3269">
        <f t="shared" si="154"/>
        <v>122.52211349000191</v>
      </c>
      <c r="O3269" s="17">
        <v>10</v>
      </c>
      <c r="P3269" t="s">
        <v>29</v>
      </c>
      <c r="Q3269" t="s">
        <v>30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f t="shared" si="155"/>
        <v>0</v>
      </c>
      <c r="Y3269">
        <f t="shared" si="156"/>
        <v>122.52211349000191</v>
      </c>
    </row>
    <row r="3270" spans="1:25">
      <c r="A3270">
        <v>2021</v>
      </c>
      <c r="B3270" t="s">
        <v>25</v>
      </c>
      <c r="C3270">
        <v>29</v>
      </c>
      <c r="D3270" t="s">
        <v>79</v>
      </c>
      <c r="E3270">
        <v>51</v>
      </c>
      <c r="F3270">
        <v>2</v>
      </c>
      <c r="G3270" t="s">
        <v>83</v>
      </c>
      <c r="H3270" t="s">
        <v>31</v>
      </c>
      <c r="I3270" t="str">
        <f>VLOOKUP(H3270,[2]CODE_SHEET!$A$2:$G$152,3,FALSE)</f>
        <v>Agaricia</v>
      </c>
      <c r="J3270" t="str">
        <f>VLOOKUP(H3270,[2]CODE_SHEET!$A$2:$G$152,4,FALSE)</f>
        <v>agaricites</v>
      </c>
      <c r="K3270" s="17">
        <v>14</v>
      </c>
      <c r="L3270" s="17">
        <v>11</v>
      </c>
      <c r="M3270" s="17">
        <v>15</v>
      </c>
      <c r="N3270">
        <f t="shared" si="154"/>
        <v>589.0486225480862</v>
      </c>
      <c r="O3270" s="17">
        <v>10</v>
      </c>
      <c r="P3270" t="s">
        <v>29</v>
      </c>
      <c r="Q3270" t="s">
        <v>30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f t="shared" si="155"/>
        <v>0</v>
      </c>
      <c r="Y3270">
        <f t="shared" si="156"/>
        <v>589.0486225480862</v>
      </c>
    </row>
    <row r="3271" spans="1:25">
      <c r="A3271">
        <v>2021</v>
      </c>
      <c r="B3271" t="s">
        <v>25</v>
      </c>
      <c r="C3271">
        <v>29</v>
      </c>
      <c r="D3271" t="s">
        <v>79</v>
      </c>
      <c r="E3271">
        <v>51</v>
      </c>
      <c r="F3271">
        <v>2</v>
      </c>
      <c r="G3271" t="s">
        <v>83</v>
      </c>
      <c r="H3271" t="s">
        <v>34</v>
      </c>
      <c r="I3271" t="str">
        <f>VLOOKUP(H3271,[2]CODE_SHEET!$A$2:$G$152,3,FALSE)</f>
        <v>Porites</v>
      </c>
      <c r="J3271" t="str">
        <f>VLOOKUP(H3271,[2]CODE_SHEET!$A$2:$G$152,4,FALSE)</f>
        <v>astreoides</v>
      </c>
      <c r="K3271" s="17">
        <v>10</v>
      </c>
      <c r="L3271" s="17">
        <v>9</v>
      </c>
      <c r="M3271" s="17">
        <v>2</v>
      </c>
      <c r="N3271">
        <f t="shared" si="154"/>
        <v>59.690260418206066</v>
      </c>
      <c r="O3271" s="17">
        <v>10</v>
      </c>
      <c r="P3271" t="s">
        <v>29</v>
      </c>
      <c r="Q3271" t="s">
        <v>30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f t="shared" si="155"/>
        <v>0</v>
      </c>
      <c r="Y3271">
        <f t="shared" si="156"/>
        <v>59.690260418206066</v>
      </c>
    </row>
    <row r="3272" spans="1:25">
      <c r="A3272">
        <v>2021</v>
      </c>
      <c r="B3272" t="s">
        <v>25</v>
      </c>
      <c r="C3272">
        <v>29</v>
      </c>
      <c r="D3272" t="s">
        <v>79</v>
      </c>
      <c r="E3272">
        <v>51</v>
      </c>
      <c r="F3272">
        <v>2</v>
      </c>
      <c r="G3272" t="s">
        <v>83</v>
      </c>
      <c r="H3272" t="s">
        <v>31</v>
      </c>
      <c r="I3272" t="str">
        <f>VLOOKUP(H3272,[2]CODE_SHEET!$A$2:$G$152,3,FALSE)</f>
        <v>Agaricia</v>
      </c>
      <c r="J3272" t="str">
        <f>VLOOKUP(H3272,[2]CODE_SHEET!$A$2:$G$152,4,FALSE)</f>
        <v>agaricites</v>
      </c>
      <c r="K3272" s="17">
        <v>18</v>
      </c>
      <c r="L3272" s="17">
        <v>16</v>
      </c>
      <c r="M3272" s="17">
        <v>5</v>
      </c>
      <c r="N3272">
        <f t="shared" ref="N3272:N3335" si="157">PI()*(K3272/2)*M3272+PI()*(L3272/2)*M3272</f>
        <v>267.03537555513242</v>
      </c>
      <c r="O3272" s="17">
        <v>10</v>
      </c>
      <c r="P3272" t="s">
        <v>29</v>
      </c>
      <c r="Q3272" t="s">
        <v>30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f t="shared" ref="X3272:X3335" si="158">SUM(U3272:W3272)/100*N3272</f>
        <v>0</v>
      </c>
      <c r="Y3272">
        <f t="shared" ref="Y3272:Y3335" si="159">N3272-X3272</f>
        <v>267.03537555513242</v>
      </c>
    </row>
    <row r="3273" spans="1:25">
      <c r="A3273">
        <v>2021</v>
      </c>
      <c r="B3273" t="s">
        <v>25</v>
      </c>
      <c r="C3273">
        <v>29</v>
      </c>
      <c r="D3273" t="s">
        <v>79</v>
      </c>
      <c r="E3273">
        <v>51</v>
      </c>
      <c r="F3273">
        <v>2</v>
      </c>
      <c r="G3273" t="s">
        <v>83</v>
      </c>
      <c r="H3273" t="s">
        <v>31</v>
      </c>
      <c r="I3273" t="str">
        <f>VLOOKUP(H3273,[2]CODE_SHEET!$A$2:$G$152,3,FALSE)</f>
        <v>Agaricia</v>
      </c>
      <c r="J3273" t="str">
        <f>VLOOKUP(H3273,[2]CODE_SHEET!$A$2:$G$152,4,FALSE)</f>
        <v>agaricites</v>
      </c>
      <c r="K3273" s="17">
        <v>14</v>
      </c>
      <c r="L3273" s="17">
        <v>12</v>
      </c>
      <c r="M3273" s="17">
        <v>8</v>
      </c>
      <c r="N3273">
        <f t="shared" si="157"/>
        <v>326.72563597333851</v>
      </c>
      <c r="O3273" s="17">
        <v>10</v>
      </c>
      <c r="P3273" t="s">
        <v>29</v>
      </c>
      <c r="Q3273" t="s">
        <v>30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f t="shared" si="158"/>
        <v>0</v>
      </c>
      <c r="Y3273">
        <f t="shared" si="159"/>
        <v>326.72563597333851</v>
      </c>
    </row>
    <row r="3274" spans="1:25">
      <c r="A3274">
        <v>2021</v>
      </c>
      <c r="B3274" t="s">
        <v>25</v>
      </c>
      <c r="C3274">
        <v>29</v>
      </c>
      <c r="D3274" t="s">
        <v>79</v>
      </c>
      <c r="E3274">
        <v>51</v>
      </c>
      <c r="F3274">
        <v>2</v>
      </c>
      <c r="G3274" t="s">
        <v>83</v>
      </c>
      <c r="H3274" t="s">
        <v>31</v>
      </c>
      <c r="I3274" t="str">
        <f>VLOOKUP(H3274,[2]CODE_SHEET!$A$2:$G$152,3,FALSE)</f>
        <v>Agaricia</v>
      </c>
      <c r="J3274" t="str">
        <f>VLOOKUP(H3274,[2]CODE_SHEET!$A$2:$G$152,4,FALSE)</f>
        <v>agaricites</v>
      </c>
      <c r="K3274" s="17">
        <v>21</v>
      </c>
      <c r="L3274" s="17">
        <v>24</v>
      </c>
      <c r="M3274" s="17">
        <v>7</v>
      </c>
      <c r="N3274">
        <f t="shared" si="157"/>
        <v>494.80084294039244</v>
      </c>
      <c r="O3274" s="17">
        <v>10</v>
      </c>
      <c r="P3274" t="s">
        <v>29</v>
      </c>
      <c r="Q3274" t="s">
        <v>30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f t="shared" si="158"/>
        <v>0</v>
      </c>
      <c r="Y3274">
        <f t="shared" si="159"/>
        <v>494.80084294039244</v>
      </c>
    </row>
    <row r="3275" spans="1:25">
      <c r="A3275">
        <v>2021</v>
      </c>
      <c r="B3275" t="s">
        <v>25</v>
      </c>
      <c r="C3275">
        <v>29</v>
      </c>
      <c r="D3275" t="s">
        <v>79</v>
      </c>
      <c r="E3275">
        <v>51</v>
      </c>
      <c r="F3275">
        <v>2</v>
      </c>
      <c r="G3275" t="s">
        <v>83</v>
      </c>
      <c r="H3275" t="s">
        <v>31</v>
      </c>
      <c r="I3275" t="str">
        <f>VLOOKUP(H3275,[2]CODE_SHEET!$A$2:$G$152,3,FALSE)</f>
        <v>Agaricia</v>
      </c>
      <c r="J3275" t="str">
        <f>VLOOKUP(H3275,[2]CODE_SHEET!$A$2:$G$152,4,FALSE)</f>
        <v>agaricites</v>
      </c>
      <c r="K3275" s="17">
        <v>30</v>
      </c>
      <c r="L3275" s="17">
        <v>17</v>
      </c>
      <c r="M3275" s="17">
        <v>14</v>
      </c>
      <c r="N3275">
        <f t="shared" si="157"/>
        <v>1033.583983031042</v>
      </c>
      <c r="O3275" s="17">
        <v>10</v>
      </c>
      <c r="P3275" t="s">
        <v>29</v>
      </c>
      <c r="Q3275" t="s">
        <v>30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f t="shared" si="158"/>
        <v>0</v>
      </c>
      <c r="Y3275">
        <f t="shared" si="159"/>
        <v>1033.583983031042</v>
      </c>
    </row>
    <row r="3276" spans="1:25">
      <c r="A3276">
        <v>2021</v>
      </c>
      <c r="B3276" t="s">
        <v>25</v>
      </c>
      <c r="C3276">
        <v>29</v>
      </c>
      <c r="D3276" t="s">
        <v>79</v>
      </c>
      <c r="E3276">
        <v>51</v>
      </c>
      <c r="F3276">
        <v>2</v>
      </c>
      <c r="G3276" t="s">
        <v>83</v>
      </c>
      <c r="H3276" t="s">
        <v>40</v>
      </c>
      <c r="I3276" t="str">
        <f>VLOOKUP(H3276,[2]CODE_SHEET!$A$2:$G$152,3,FALSE)</f>
        <v>Siderastrea</v>
      </c>
      <c r="J3276" t="str">
        <f>VLOOKUP(H3276,[2]CODE_SHEET!$A$2:$G$152,4,FALSE)</f>
        <v>siderea</v>
      </c>
      <c r="K3276" s="17">
        <v>23</v>
      </c>
      <c r="L3276" s="17">
        <v>18</v>
      </c>
      <c r="M3276" s="17">
        <v>12</v>
      </c>
      <c r="N3276">
        <f t="shared" si="157"/>
        <v>772.8317927830891</v>
      </c>
      <c r="O3276" s="17">
        <v>10</v>
      </c>
      <c r="P3276" t="s">
        <v>29</v>
      </c>
      <c r="Q3276" t="s">
        <v>30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f t="shared" si="158"/>
        <v>0</v>
      </c>
      <c r="Y3276">
        <f t="shared" si="159"/>
        <v>772.8317927830891</v>
      </c>
    </row>
    <row r="3277" spans="1:25">
      <c r="A3277">
        <v>2021</v>
      </c>
      <c r="B3277" t="s">
        <v>25</v>
      </c>
      <c r="C3277">
        <v>29</v>
      </c>
      <c r="D3277" t="s">
        <v>79</v>
      </c>
      <c r="E3277">
        <v>51</v>
      </c>
      <c r="F3277">
        <v>2</v>
      </c>
      <c r="G3277" t="s">
        <v>83</v>
      </c>
      <c r="H3277" t="s">
        <v>31</v>
      </c>
      <c r="I3277" t="str">
        <f>VLOOKUP(H3277,[2]CODE_SHEET!$A$2:$G$152,3,FALSE)</f>
        <v>Agaricia</v>
      </c>
      <c r="J3277" t="str">
        <f>VLOOKUP(H3277,[2]CODE_SHEET!$A$2:$G$152,4,FALSE)</f>
        <v>agaricites</v>
      </c>
      <c r="K3277" s="17">
        <v>8</v>
      </c>
      <c r="L3277" s="17">
        <v>7</v>
      </c>
      <c r="M3277" s="17">
        <v>6</v>
      </c>
      <c r="N3277">
        <f t="shared" si="157"/>
        <v>141.37166941154069</v>
      </c>
      <c r="O3277" s="17">
        <v>10</v>
      </c>
      <c r="P3277" t="s">
        <v>29</v>
      </c>
      <c r="Q3277" t="s">
        <v>30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f t="shared" si="158"/>
        <v>0</v>
      </c>
      <c r="Y3277">
        <f t="shared" si="159"/>
        <v>141.37166941154069</v>
      </c>
    </row>
    <row r="3278" spans="1:25">
      <c r="A3278">
        <v>2021</v>
      </c>
      <c r="B3278" t="s">
        <v>25</v>
      </c>
      <c r="C3278">
        <v>29</v>
      </c>
      <c r="D3278" t="s">
        <v>79</v>
      </c>
      <c r="E3278">
        <v>51</v>
      </c>
      <c r="F3278">
        <v>2</v>
      </c>
      <c r="G3278" t="s">
        <v>83</v>
      </c>
      <c r="H3278" t="s">
        <v>34</v>
      </c>
      <c r="I3278" t="str">
        <f>VLOOKUP(H3278,[2]CODE_SHEET!$A$2:$G$152,3,FALSE)</f>
        <v>Porites</v>
      </c>
      <c r="J3278" t="str">
        <f>VLOOKUP(H3278,[2]CODE_SHEET!$A$2:$G$152,4,FALSE)</f>
        <v>astreoides</v>
      </c>
      <c r="K3278" s="17">
        <v>7</v>
      </c>
      <c r="L3278" s="17">
        <v>8</v>
      </c>
      <c r="M3278" s="17">
        <v>11</v>
      </c>
      <c r="N3278">
        <f t="shared" si="157"/>
        <v>259.18139392115791</v>
      </c>
      <c r="O3278" s="17">
        <v>10</v>
      </c>
      <c r="P3278" t="s">
        <v>29</v>
      </c>
      <c r="Q3278" t="s">
        <v>30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f t="shared" si="158"/>
        <v>0</v>
      </c>
      <c r="Y3278">
        <f t="shared" si="159"/>
        <v>259.18139392115791</v>
      </c>
    </row>
    <row r="3279" spans="1:25">
      <c r="A3279">
        <v>2021</v>
      </c>
      <c r="B3279" t="s">
        <v>25</v>
      </c>
      <c r="C3279">
        <v>29</v>
      </c>
      <c r="D3279" t="s">
        <v>79</v>
      </c>
      <c r="E3279">
        <v>51</v>
      </c>
      <c r="F3279">
        <v>2</v>
      </c>
      <c r="G3279" t="s">
        <v>83</v>
      </c>
      <c r="H3279" t="s">
        <v>53</v>
      </c>
      <c r="I3279" t="str">
        <f>VLOOKUP(H3279,[2]CODE_SHEET!$A$2:$G$152,3,FALSE)</f>
        <v>Siderastrea</v>
      </c>
      <c r="J3279" t="str">
        <f>VLOOKUP(H3279,[2]CODE_SHEET!$A$2:$G$152,4,FALSE)</f>
        <v>radians</v>
      </c>
      <c r="K3279" s="17">
        <v>9</v>
      </c>
      <c r="L3279" s="17">
        <v>6</v>
      </c>
      <c r="M3279" s="17">
        <v>1</v>
      </c>
      <c r="N3279">
        <f t="shared" si="157"/>
        <v>23.561944901923447</v>
      </c>
      <c r="O3279" s="17">
        <v>10</v>
      </c>
      <c r="P3279" t="s">
        <v>29</v>
      </c>
      <c r="Q3279" t="s">
        <v>30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f t="shared" si="158"/>
        <v>0</v>
      </c>
      <c r="Y3279">
        <f t="shared" si="159"/>
        <v>23.561944901923447</v>
      </c>
    </row>
    <row r="3280" spans="1:25">
      <c r="A3280">
        <v>2021</v>
      </c>
      <c r="B3280" t="s">
        <v>25</v>
      </c>
      <c r="C3280">
        <v>29</v>
      </c>
      <c r="D3280" t="s">
        <v>79</v>
      </c>
      <c r="E3280">
        <v>51</v>
      </c>
      <c r="F3280">
        <v>2</v>
      </c>
      <c r="G3280" t="s">
        <v>83</v>
      </c>
      <c r="H3280" t="s">
        <v>53</v>
      </c>
      <c r="I3280" t="str">
        <f>VLOOKUP(H3280,[2]CODE_SHEET!$A$2:$G$152,3,FALSE)</f>
        <v>Siderastrea</v>
      </c>
      <c r="J3280" t="str">
        <f>VLOOKUP(H3280,[2]CODE_SHEET!$A$2:$G$152,4,FALSE)</f>
        <v>radians</v>
      </c>
      <c r="K3280" s="17">
        <v>5</v>
      </c>
      <c r="L3280" s="17">
        <v>5</v>
      </c>
      <c r="M3280" s="17">
        <v>1</v>
      </c>
      <c r="N3280">
        <f t="shared" si="157"/>
        <v>15.707963267948966</v>
      </c>
      <c r="O3280" s="17">
        <v>10</v>
      </c>
      <c r="P3280" t="s">
        <v>29</v>
      </c>
      <c r="Q3280" t="s">
        <v>30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f t="shared" si="158"/>
        <v>0</v>
      </c>
      <c r="Y3280">
        <f t="shared" si="159"/>
        <v>15.707963267948966</v>
      </c>
    </row>
    <row r="3281" spans="1:25">
      <c r="A3281">
        <v>2021</v>
      </c>
      <c r="B3281" t="s">
        <v>25</v>
      </c>
      <c r="C3281">
        <v>29</v>
      </c>
      <c r="D3281" t="s">
        <v>79</v>
      </c>
      <c r="E3281">
        <v>51</v>
      </c>
      <c r="F3281">
        <v>2</v>
      </c>
      <c r="G3281" t="s">
        <v>83</v>
      </c>
      <c r="H3281" t="s">
        <v>34</v>
      </c>
      <c r="I3281" t="str">
        <f>VLOOKUP(H3281,[2]CODE_SHEET!$A$2:$G$152,3,FALSE)</f>
        <v>Porites</v>
      </c>
      <c r="J3281" t="str">
        <f>VLOOKUP(H3281,[2]CODE_SHEET!$A$2:$G$152,4,FALSE)</f>
        <v>astreoides</v>
      </c>
      <c r="K3281" s="17">
        <v>13</v>
      </c>
      <c r="L3281" s="17">
        <v>7</v>
      </c>
      <c r="M3281" s="17">
        <v>3</v>
      </c>
      <c r="N3281">
        <f t="shared" si="157"/>
        <v>94.247779607693801</v>
      </c>
      <c r="O3281" s="17">
        <v>10</v>
      </c>
      <c r="P3281" t="s">
        <v>29</v>
      </c>
      <c r="Q3281" t="s">
        <v>30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f t="shared" si="158"/>
        <v>0</v>
      </c>
      <c r="Y3281">
        <f t="shared" si="159"/>
        <v>94.247779607693801</v>
      </c>
    </row>
    <row r="3282" spans="1:25">
      <c r="A3282">
        <v>2021</v>
      </c>
      <c r="B3282" t="s">
        <v>25</v>
      </c>
      <c r="C3282">
        <v>29</v>
      </c>
      <c r="D3282" t="s">
        <v>79</v>
      </c>
      <c r="E3282">
        <v>51</v>
      </c>
      <c r="F3282">
        <v>2</v>
      </c>
      <c r="G3282" t="s">
        <v>83</v>
      </c>
      <c r="H3282" t="s">
        <v>31</v>
      </c>
      <c r="I3282" t="str">
        <f>VLOOKUP(H3282,[2]CODE_SHEET!$A$2:$G$152,3,FALSE)</f>
        <v>Agaricia</v>
      </c>
      <c r="J3282" t="str">
        <f>VLOOKUP(H3282,[2]CODE_SHEET!$A$2:$G$152,4,FALSE)</f>
        <v>agaricites</v>
      </c>
      <c r="K3282" s="17">
        <v>17</v>
      </c>
      <c r="L3282" s="17">
        <v>15</v>
      </c>
      <c r="M3282" s="17">
        <v>11</v>
      </c>
      <c r="N3282">
        <f t="shared" si="157"/>
        <v>552.92030703180353</v>
      </c>
      <c r="O3282" s="17">
        <v>10</v>
      </c>
      <c r="P3282" t="s">
        <v>29</v>
      </c>
      <c r="Q3282" t="s">
        <v>30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f t="shared" si="158"/>
        <v>0</v>
      </c>
      <c r="Y3282">
        <f t="shared" si="159"/>
        <v>552.92030703180353</v>
      </c>
    </row>
    <row r="3283" spans="1:25">
      <c r="A3283">
        <v>2021</v>
      </c>
      <c r="B3283" t="s">
        <v>25</v>
      </c>
      <c r="C3283">
        <v>29</v>
      </c>
      <c r="D3283" t="s">
        <v>79</v>
      </c>
      <c r="E3283">
        <v>51</v>
      </c>
      <c r="F3283">
        <v>2</v>
      </c>
      <c r="G3283" t="s">
        <v>83</v>
      </c>
      <c r="H3283" t="s">
        <v>34</v>
      </c>
      <c r="I3283" t="str">
        <f>VLOOKUP(H3283,[2]CODE_SHEET!$A$2:$G$152,3,FALSE)</f>
        <v>Porites</v>
      </c>
      <c r="J3283" t="str">
        <f>VLOOKUP(H3283,[2]CODE_SHEET!$A$2:$G$152,4,FALSE)</f>
        <v>astreoides</v>
      </c>
      <c r="K3283" s="17">
        <v>28</v>
      </c>
      <c r="L3283" s="17">
        <v>20</v>
      </c>
      <c r="M3283" s="17">
        <v>2</v>
      </c>
      <c r="N3283">
        <f t="shared" si="157"/>
        <v>150.79644737231007</v>
      </c>
      <c r="O3283" s="17">
        <v>10</v>
      </c>
      <c r="P3283" t="s">
        <v>29</v>
      </c>
      <c r="Q3283" t="s">
        <v>30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f t="shared" si="158"/>
        <v>0</v>
      </c>
      <c r="Y3283">
        <f t="shared" si="159"/>
        <v>150.79644737231007</v>
      </c>
    </row>
    <row r="3284" spans="1:25">
      <c r="A3284">
        <v>2021</v>
      </c>
      <c r="B3284" t="s">
        <v>25</v>
      </c>
      <c r="C3284">
        <v>29</v>
      </c>
      <c r="D3284" t="s">
        <v>79</v>
      </c>
      <c r="E3284">
        <v>51</v>
      </c>
      <c r="F3284">
        <v>2</v>
      </c>
      <c r="G3284" t="s">
        <v>83</v>
      </c>
      <c r="H3284" t="s">
        <v>32</v>
      </c>
      <c r="I3284" t="str">
        <f>VLOOKUP(H3284,[2]CODE_SHEET!$A$2:$G$152,3,FALSE)</f>
        <v>Porites</v>
      </c>
      <c r="J3284" t="str">
        <f>VLOOKUP(H3284,[2]CODE_SHEET!$A$2:$G$152,4,FALSE)</f>
        <v>porites</v>
      </c>
      <c r="K3284" s="17">
        <v>9</v>
      </c>
      <c r="L3284" s="17">
        <v>7</v>
      </c>
      <c r="M3284" s="17">
        <v>3</v>
      </c>
      <c r="N3284">
        <f t="shared" si="157"/>
        <v>75.398223686155035</v>
      </c>
      <c r="O3284" s="17">
        <v>10</v>
      </c>
      <c r="P3284" t="s">
        <v>29</v>
      </c>
      <c r="Q3284" t="s">
        <v>30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f t="shared" si="158"/>
        <v>0</v>
      </c>
      <c r="Y3284">
        <f t="shared" si="159"/>
        <v>75.398223686155035</v>
      </c>
    </row>
    <row r="3285" spans="1:25">
      <c r="A3285">
        <v>2021</v>
      </c>
      <c r="B3285" t="s">
        <v>25</v>
      </c>
      <c r="C3285">
        <v>29</v>
      </c>
      <c r="D3285" t="s">
        <v>79</v>
      </c>
      <c r="E3285">
        <v>51</v>
      </c>
      <c r="F3285">
        <v>2</v>
      </c>
      <c r="G3285" t="s">
        <v>83</v>
      </c>
      <c r="H3285" t="s">
        <v>31</v>
      </c>
      <c r="I3285" t="str">
        <f>VLOOKUP(H3285,[2]CODE_SHEET!$A$2:$G$152,3,FALSE)</f>
        <v>Agaricia</v>
      </c>
      <c r="J3285" t="str">
        <f>VLOOKUP(H3285,[2]CODE_SHEET!$A$2:$G$152,4,FALSE)</f>
        <v>agaricites</v>
      </c>
      <c r="K3285" s="17">
        <v>23</v>
      </c>
      <c r="L3285" s="17">
        <v>9</v>
      </c>
      <c r="M3285" s="17">
        <v>2</v>
      </c>
      <c r="N3285">
        <f t="shared" si="157"/>
        <v>100.53096491487338</v>
      </c>
      <c r="O3285" s="17">
        <v>10</v>
      </c>
      <c r="P3285" t="s">
        <v>29</v>
      </c>
      <c r="Q3285" t="s">
        <v>30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f t="shared" si="158"/>
        <v>0</v>
      </c>
      <c r="Y3285">
        <f t="shared" si="159"/>
        <v>100.53096491487338</v>
      </c>
    </row>
    <row r="3286" spans="1:25">
      <c r="A3286">
        <v>2021</v>
      </c>
      <c r="B3286" t="s">
        <v>25</v>
      </c>
      <c r="C3286">
        <v>29</v>
      </c>
      <c r="D3286" t="s">
        <v>79</v>
      </c>
      <c r="E3286">
        <v>51</v>
      </c>
      <c r="F3286">
        <v>2</v>
      </c>
      <c r="G3286" t="s">
        <v>83</v>
      </c>
      <c r="H3286" t="s">
        <v>31</v>
      </c>
      <c r="I3286" t="str">
        <f>VLOOKUP(H3286,[2]CODE_SHEET!$A$2:$G$152,3,FALSE)</f>
        <v>Agaricia</v>
      </c>
      <c r="J3286" t="str">
        <f>VLOOKUP(H3286,[2]CODE_SHEET!$A$2:$G$152,4,FALSE)</f>
        <v>agaricites</v>
      </c>
      <c r="K3286" s="17">
        <v>30</v>
      </c>
      <c r="L3286" s="17">
        <v>1</v>
      </c>
      <c r="M3286" s="17">
        <v>2</v>
      </c>
      <c r="N3286">
        <f t="shared" si="157"/>
        <v>97.389372261283583</v>
      </c>
      <c r="O3286" s="17">
        <v>10</v>
      </c>
      <c r="P3286" t="s">
        <v>29</v>
      </c>
      <c r="Q3286" t="s">
        <v>30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f t="shared" si="158"/>
        <v>0</v>
      </c>
      <c r="Y3286">
        <f t="shared" si="159"/>
        <v>97.389372261283583</v>
      </c>
    </row>
    <row r="3287" spans="1:25">
      <c r="A3287">
        <v>2021</v>
      </c>
      <c r="B3287" t="s">
        <v>25</v>
      </c>
      <c r="C3287">
        <v>29</v>
      </c>
      <c r="D3287" t="s">
        <v>79</v>
      </c>
      <c r="E3287">
        <v>51</v>
      </c>
      <c r="F3287">
        <v>2</v>
      </c>
      <c r="G3287" t="s">
        <v>83</v>
      </c>
      <c r="H3287" t="s">
        <v>31</v>
      </c>
      <c r="I3287" t="str">
        <f>VLOOKUP(H3287,[2]CODE_SHEET!$A$2:$G$152,3,FALSE)</f>
        <v>Agaricia</v>
      </c>
      <c r="J3287" t="str">
        <f>VLOOKUP(H3287,[2]CODE_SHEET!$A$2:$G$152,4,FALSE)</f>
        <v>agaricites</v>
      </c>
      <c r="K3287" s="17">
        <v>9</v>
      </c>
      <c r="L3287" s="17">
        <v>4</v>
      </c>
      <c r="M3287" s="17">
        <v>5</v>
      </c>
      <c r="N3287">
        <f t="shared" si="157"/>
        <v>102.10176124166827</v>
      </c>
      <c r="O3287" s="17">
        <v>10</v>
      </c>
      <c r="P3287" t="s">
        <v>29</v>
      </c>
      <c r="Q3287" t="s">
        <v>30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f t="shared" si="158"/>
        <v>0</v>
      </c>
      <c r="Y3287">
        <f t="shared" si="159"/>
        <v>102.10176124166827</v>
      </c>
    </row>
    <row r="3288" spans="1:25">
      <c r="A3288">
        <v>2021</v>
      </c>
      <c r="B3288" t="s">
        <v>25</v>
      </c>
      <c r="C3288">
        <v>29</v>
      </c>
      <c r="D3288" t="s">
        <v>79</v>
      </c>
      <c r="E3288">
        <v>51</v>
      </c>
      <c r="F3288">
        <v>2</v>
      </c>
      <c r="G3288" t="s">
        <v>83</v>
      </c>
      <c r="H3288" t="s">
        <v>59</v>
      </c>
      <c r="I3288" t="str">
        <f>VLOOKUP(H3288,[2]CODE_SHEET!$A$2:$G$152,3,FALSE)</f>
        <v xml:space="preserve">Stephanocoenia </v>
      </c>
      <c r="J3288" t="str">
        <f>VLOOKUP(H3288,[2]CODE_SHEET!$A$2:$G$152,4,FALSE)</f>
        <v>intersepta</v>
      </c>
      <c r="K3288" s="17">
        <v>8</v>
      </c>
      <c r="L3288" s="17">
        <v>8</v>
      </c>
      <c r="M3288" s="17">
        <v>1</v>
      </c>
      <c r="N3288">
        <f t="shared" si="157"/>
        <v>25.132741228718345</v>
      </c>
      <c r="O3288" s="17">
        <v>10</v>
      </c>
      <c r="P3288" t="s">
        <v>29</v>
      </c>
      <c r="Q3288" t="s">
        <v>30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f t="shared" si="158"/>
        <v>0</v>
      </c>
      <c r="Y3288">
        <f t="shared" si="159"/>
        <v>25.132741228718345</v>
      </c>
    </row>
    <row r="3289" spans="1:25">
      <c r="A3289">
        <v>2021</v>
      </c>
      <c r="B3289" t="s">
        <v>25</v>
      </c>
      <c r="C3289">
        <v>29</v>
      </c>
      <c r="D3289" t="s">
        <v>79</v>
      </c>
      <c r="E3289">
        <v>51</v>
      </c>
      <c r="F3289">
        <v>2</v>
      </c>
      <c r="G3289" t="s">
        <v>83</v>
      </c>
      <c r="H3289" t="s">
        <v>34</v>
      </c>
      <c r="I3289" t="str">
        <f>VLOOKUP(H3289,[2]CODE_SHEET!$A$2:$G$152,3,FALSE)</f>
        <v>Porites</v>
      </c>
      <c r="J3289" t="str">
        <f>VLOOKUP(H3289,[2]CODE_SHEET!$A$2:$G$152,4,FALSE)</f>
        <v>astreoides</v>
      </c>
      <c r="K3289" s="17">
        <v>9</v>
      </c>
      <c r="L3289" s="17">
        <v>7</v>
      </c>
      <c r="M3289" s="17">
        <v>5</v>
      </c>
      <c r="N3289">
        <f t="shared" si="157"/>
        <v>125.66370614359172</v>
      </c>
      <c r="O3289" s="17">
        <v>10</v>
      </c>
      <c r="P3289" t="s">
        <v>29</v>
      </c>
      <c r="Q3289" t="s">
        <v>30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f t="shared" si="158"/>
        <v>0</v>
      </c>
      <c r="Y3289">
        <f t="shared" si="159"/>
        <v>125.66370614359172</v>
      </c>
    </row>
    <row r="3290" spans="1:25">
      <c r="A3290">
        <v>2021</v>
      </c>
      <c r="B3290" t="s">
        <v>25</v>
      </c>
      <c r="C3290">
        <v>29</v>
      </c>
      <c r="D3290" t="s">
        <v>79</v>
      </c>
      <c r="E3290">
        <v>51</v>
      </c>
      <c r="F3290">
        <v>2</v>
      </c>
      <c r="G3290" t="s">
        <v>83</v>
      </c>
      <c r="H3290" t="s">
        <v>33</v>
      </c>
      <c r="I3290" t="str">
        <f>VLOOKUP(H3290,[2]CODE_SHEET!$A$2:$G$152,3,FALSE)</f>
        <v>Orbicella</v>
      </c>
      <c r="J3290" t="str">
        <f>VLOOKUP(H3290,[2]CODE_SHEET!$A$2:$G$152,4,FALSE)</f>
        <v>annularis</v>
      </c>
      <c r="K3290" s="17">
        <v>16</v>
      </c>
      <c r="L3290" s="17">
        <v>8</v>
      </c>
      <c r="M3290" s="17">
        <v>11</v>
      </c>
      <c r="N3290">
        <f t="shared" si="157"/>
        <v>414.69023027385265</v>
      </c>
      <c r="O3290" s="17">
        <v>10</v>
      </c>
      <c r="P3290" t="s">
        <v>29</v>
      </c>
      <c r="Q3290" t="s">
        <v>30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f t="shared" si="158"/>
        <v>0</v>
      </c>
      <c r="Y3290">
        <f t="shared" si="159"/>
        <v>414.69023027385265</v>
      </c>
    </row>
    <row r="3291" spans="1:25">
      <c r="A3291">
        <v>2021</v>
      </c>
      <c r="B3291" t="s">
        <v>25</v>
      </c>
      <c r="C3291">
        <v>29</v>
      </c>
      <c r="D3291" t="s">
        <v>79</v>
      </c>
      <c r="E3291">
        <v>51</v>
      </c>
      <c r="F3291">
        <v>2</v>
      </c>
      <c r="G3291" t="s">
        <v>83</v>
      </c>
      <c r="H3291" t="s">
        <v>69</v>
      </c>
      <c r="I3291" t="str">
        <f>VLOOKUP(H3291,[2]CODE_SHEET!$A$2:$G$152,3,FALSE)</f>
        <v>Porites</v>
      </c>
      <c r="J3291" t="str">
        <f>VLOOKUP(H3291,[2]CODE_SHEET!$A$2:$G$152,4,FALSE)</f>
        <v>divaricata</v>
      </c>
      <c r="K3291" s="17">
        <v>16</v>
      </c>
      <c r="L3291" s="17">
        <v>12</v>
      </c>
      <c r="M3291" s="17">
        <v>3</v>
      </c>
      <c r="N3291">
        <f t="shared" si="157"/>
        <v>131.94689145077132</v>
      </c>
      <c r="O3291" s="17">
        <v>10</v>
      </c>
      <c r="P3291" t="s">
        <v>29</v>
      </c>
      <c r="Q3291" t="s">
        <v>30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f t="shared" si="158"/>
        <v>0</v>
      </c>
      <c r="Y3291">
        <f t="shared" si="159"/>
        <v>131.94689145077132</v>
      </c>
    </row>
    <row r="3292" spans="1:25">
      <c r="A3292">
        <v>2021</v>
      </c>
      <c r="B3292" t="s">
        <v>25</v>
      </c>
      <c r="C3292">
        <v>29</v>
      </c>
      <c r="D3292" t="s">
        <v>79</v>
      </c>
      <c r="E3292">
        <v>51</v>
      </c>
      <c r="F3292">
        <v>2</v>
      </c>
      <c r="G3292" t="s">
        <v>83</v>
      </c>
      <c r="H3292" t="s">
        <v>41</v>
      </c>
      <c r="I3292" t="str">
        <f>VLOOKUP(H3292,[2]CODE_SHEET!$A$2:$G$152,3,FALSE)</f>
        <v>Millepora</v>
      </c>
      <c r="J3292" t="str">
        <f>VLOOKUP(H3292,[2]CODE_SHEET!$A$2:$G$152,4,FALSE)</f>
        <v>alcicornis</v>
      </c>
      <c r="K3292" s="17">
        <v>30</v>
      </c>
      <c r="L3292" s="17">
        <v>1</v>
      </c>
      <c r="M3292" s="17">
        <v>23</v>
      </c>
      <c r="N3292">
        <f t="shared" si="157"/>
        <v>1119.977781004761</v>
      </c>
      <c r="O3292" s="17">
        <v>10</v>
      </c>
      <c r="P3292" t="s">
        <v>29</v>
      </c>
      <c r="Q3292" t="s">
        <v>30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f t="shared" si="158"/>
        <v>0</v>
      </c>
      <c r="Y3292">
        <f t="shared" si="159"/>
        <v>1119.977781004761</v>
      </c>
    </row>
    <row r="3293" spans="1:25">
      <c r="A3293">
        <v>2021</v>
      </c>
      <c r="B3293" t="s">
        <v>25</v>
      </c>
      <c r="C3293">
        <v>29</v>
      </c>
      <c r="D3293" t="s">
        <v>79</v>
      </c>
      <c r="E3293">
        <v>51</v>
      </c>
      <c r="F3293">
        <v>2</v>
      </c>
      <c r="G3293" t="s">
        <v>83</v>
      </c>
      <c r="H3293" t="s">
        <v>31</v>
      </c>
      <c r="I3293" t="str">
        <f>VLOOKUP(H3293,[2]CODE_SHEET!$A$2:$G$152,3,FALSE)</f>
        <v>Agaricia</v>
      </c>
      <c r="J3293" t="str">
        <f>VLOOKUP(H3293,[2]CODE_SHEET!$A$2:$G$152,4,FALSE)</f>
        <v>agaricites</v>
      </c>
      <c r="K3293" s="17">
        <v>30</v>
      </c>
      <c r="L3293" s="17">
        <v>13</v>
      </c>
      <c r="M3293" s="17">
        <v>23</v>
      </c>
      <c r="N3293">
        <f t="shared" si="157"/>
        <v>1553.5175672001526</v>
      </c>
      <c r="O3293" s="17">
        <v>10</v>
      </c>
      <c r="P3293" t="s">
        <v>29</v>
      </c>
      <c r="Q3293" t="s">
        <v>30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f t="shared" si="158"/>
        <v>0</v>
      </c>
      <c r="Y3293">
        <f t="shared" si="159"/>
        <v>1553.5175672001526</v>
      </c>
    </row>
    <row r="3294" spans="1:25">
      <c r="A3294">
        <v>2021</v>
      </c>
      <c r="B3294" t="s">
        <v>25</v>
      </c>
      <c r="C3294">
        <v>29</v>
      </c>
      <c r="D3294" t="s">
        <v>79</v>
      </c>
      <c r="E3294">
        <v>51</v>
      </c>
      <c r="F3294">
        <v>2</v>
      </c>
      <c r="G3294" t="s">
        <v>83</v>
      </c>
      <c r="H3294" t="s">
        <v>34</v>
      </c>
      <c r="I3294" t="str">
        <f>VLOOKUP(H3294,[2]CODE_SHEET!$A$2:$G$152,3,FALSE)</f>
        <v>Porites</v>
      </c>
      <c r="J3294" t="str">
        <f>VLOOKUP(H3294,[2]CODE_SHEET!$A$2:$G$152,4,FALSE)</f>
        <v>astreoides</v>
      </c>
      <c r="K3294" s="17">
        <v>16</v>
      </c>
      <c r="L3294" s="17">
        <v>18</v>
      </c>
      <c r="M3294" s="17">
        <v>5</v>
      </c>
      <c r="N3294">
        <f t="shared" si="157"/>
        <v>267.03537555513242</v>
      </c>
      <c r="O3294" s="17">
        <v>10</v>
      </c>
      <c r="P3294" t="s">
        <v>29</v>
      </c>
      <c r="Q3294" t="s">
        <v>30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f t="shared" si="158"/>
        <v>0</v>
      </c>
      <c r="Y3294">
        <f t="shared" si="159"/>
        <v>267.03537555513242</v>
      </c>
    </row>
    <row r="3295" spans="1:25">
      <c r="A3295">
        <v>2021</v>
      </c>
      <c r="B3295" t="s">
        <v>25</v>
      </c>
      <c r="C3295">
        <v>29</v>
      </c>
      <c r="D3295" t="s">
        <v>79</v>
      </c>
      <c r="E3295">
        <v>51</v>
      </c>
      <c r="F3295">
        <v>2</v>
      </c>
      <c r="G3295" t="s">
        <v>83</v>
      </c>
      <c r="H3295" t="s">
        <v>31</v>
      </c>
      <c r="I3295" t="str">
        <f>VLOOKUP(H3295,[2]CODE_SHEET!$A$2:$G$152,3,FALSE)</f>
        <v>Agaricia</v>
      </c>
      <c r="J3295" t="str">
        <f>VLOOKUP(H3295,[2]CODE_SHEET!$A$2:$G$152,4,FALSE)</f>
        <v>agaricites</v>
      </c>
      <c r="K3295" s="17">
        <v>11</v>
      </c>
      <c r="L3295" s="17">
        <v>4</v>
      </c>
      <c r="M3295" s="17">
        <v>11</v>
      </c>
      <c r="N3295">
        <f t="shared" si="157"/>
        <v>259.18139392115791</v>
      </c>
      <c r="O3295" s="17">
        <v>10</v>
      </c>
      <c r="P3295" t="s">
        <v>29</v>
      </c>
      <c r="Q3295" t="s">
        <v>30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f t="shared" si="158"/>
        <v>0</v>
      </c>
      <c r="Y3295">
        <f t="shared" si="159"/>
        <v>259.18139392115791</v>
      </c>
    </row>
    <row r="3296" spans="1:25">
      <c r="A3296">
        <v>2021</v>
      </c>
      <c r="B3296" t="s">
        <v>25</v>
      </c>
      <c r="C3296">
        <v>29</v>
      </c>
      <c r="D3296" t="s">
        <v>79</v>
      </c>
      <c r="E3296">
        <v>51</v>
      </c>
      <c r="F3296">
        <v>2</v>
      </c>
      <c r="G3296" t="s">
        <v>83</v>
      </c>
      <c r="H3296" t="s">
        <v>34</v>
      </c>
      <c r="I3296" t="str">
        <f>VLOOKUP(H3296,[2]CODE_SHEET!$A$2:$G$152,3,FALSE)</f>
        <v>Porites</v>
      </c>
      <c r="J3296" t="str">
        <f>VLOOKUP(H3296,[2]CODE_SHEET!$A$2:$G$152,4,FALSE)</f>
        <v>astreoides</v>
      </c>
      <c r="K3296" s="17">
        <v>9</v>
      </c>
      <c r="L3296" s="17">
        <v>8</v>
      </c>
      <c r="M3296" s="17">
        <v>3</v>
      </c>
      <c r="N3296">
        <f t="shared" si="157"/>
        <v>80.110612666539723</v>
      </c>
      <c r="O3296" s="17">
        <v>10</v>
      </c>
      <c r="P3296" t="s">
        <v>29</v>
      </c>
      <c r="Q3296" t="s">
        <v>30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f t="shared" si="158"/>
        <v>0</v>
      </c>
      <c r="Y3296">
        <f t="shared" si="159"/>
        <v>80.110612666539723</v>
      </c>
    </row>
    <row r="3297" spans="1:25">
      <c r="A3297">
        <v>2021</v>
      </c>
      <c r="B3297" t="s">
        <v>25</v>
      </c>
      <c r="C3297">
        <v>29</v>
      </c>
      <c r="D3297" t="s">
        <v>79</v>
      </c>
      <c r="E3297">
        <v>51</v>
      </c>
      <c r="F3297">
        <v>2</v>
      </c>
      <c r="G3297" t="s">
        <v>83</v>
      </c>
      <c r="H3297" t="s">
        <v>31</v>
      </c>
      <c r="I3297" t="str">
        <f>VLOOKUP(H3297,[2]CODE_SHEET!$A$2:$G$152,3,FALSE)</f>
        <v>Agaricia</v>
      </c>
      <c r="J3297" t="str">
        <f>VLOOKUP(H3297,[2]CODE_SHEET!$A$2:$G$152,4,FALSE)</f>
        <v>agaricites</v>
      </c>
      <c r="K3297" s="17">
        <v>9</v>
      </c>
      <c r="L3297" s="17">
        <v>8</v>
      </c>
      <c r="M3297" s="17">
        <v>1</v>
      </c>
      <c r="N3297">
        <f t="shared" si="157"/>
        <v>26.703537555513243</v>
      </c>
      <c r="O3297" s="17">
        <v>10</v>
      </c>
      <c r="P3297" t="s">
        <v>29</v>
      </c>
      <c r="Q3297" t="s">
        <v>30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f t="shared" si="158"/>
        <v>0</v>
      </c>
      <c r="Y3297">
        <f t="shared" si="159"/>
        <v>26.703537555513243</v>
      </c>
    </row>
    <row r="3298" spans="1:25">
      <c r="A3298">
        <v>2021</v>
      </c>
      <c r="B3298" t="s">
        <v>25</v>
      </c>
      <c r="C3298">
        <v>29</v>
      </c>
      <c r="D3298" t="s">
        <v>79</v>
      </c>
      <c r="E3298">
        <v>51</v>
      </c>
      <c r="F3298">
        <v>2</v>
      </c>
      <c r="G3298" t="s">
        <v>83</v>
      </c>
      <c r="H3298" t="s">
        <v>31</v>
      </c>
      <c r="I3298" t="str">
        <f>VLOOKUP(H3298,[2]CODE_SHEET!$A$2:$G$152,3,FALSE)</f>
        <v>Agaricia</v>
      </c>
      <c r="J3298" t="str">
        <f>VLOOKUP(H3298,[2]CODE_SHEET!$A$2:$G$152,4,FALSE)</f>
        <v>agaricites</v>
      </c>
      <c r="K3298" s="17">
        <v>8</v>
      </c>
      <c r="L3298" s="17">
        <v>2</v>
      </c>
      <c r="M3298" s="17">
        <v>6</v>
      </c>
      <c r="N3298">
        <f t="shared" si="157"/>
        <v>94.247779607693786</v>
      </c>
      <c r="O3298" s="17">
        <v>10</v>
      </c>
      <c r="P3298" t="s">
        <v>29</v>
      </c>
      <c r="Q3298" t="s">
        <v>30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f t="shared" si="158"/>
        <v>0</v>
      </c>
      <c r="Y3298">
        <f t="shared" si="159"/>
        <v>94.247779607693786</v>
      </c>
    </row>
    <row r="3299" spans="1:25">
      <c r="A3299">
        <v>2021</v>
      </c>
      <c r="B3299" t="s">
        <v>25</v>
      </c>
      <c r="C3299">
        <v>29</v>
      </c>
      <c r="D3299" t="s">
        <v>79</v>
      </c>
      <c r="E3299">
        <v>51</v>
      </c>
      <c r="F3299">
        <v>2</v>
      </c>
      <c r="G3299" t="s">
        <v>83</v>
      </c>
      <c r="H3299" t="s">
        <v>34</v>
      </c>
      <c r="I3299" t="str">
        <f>VLOOKUP(H3299,[2]CODE_SHEET!$A$2:$G$152,3,FALSE)</f>
        <v>Porites</v>
      </c>
      <c r="J3299" t="str">
        <f>VLOOKUP(H3299,[2]CODE_SHEET!$A$2:$G$152,4,FALSE)</f>
        <v>astreoides</v>
      </c>
      <c r="K3299" s="17">
        <v>11</v>
      </c>
      <c r="L3299" s="17">
        <v>6</v>
      </c>
      <c r="M3299" s="17">
        <v>3</v>
      </c>
      <c r="N3299">
        <f t="shared" si="157"/>
        <v>80.110612666539723</v>
      </c>
      <c r="O3299" s="17">
        <v>10</v>
      </c>
      <c r="P3299" t="s">
        <v>29</v>
      </c>
      <c r="Q3299" t="s">
        <v>30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f t="shared" si="158"/>
        <v>0</v>
      </c>
      <c r="Y3299">
        <f t="shared" si="159"/>
        <v>80.110612666539723</v>
      </c>
    </row>
    <row r="3300" spans="1:25">
      <c r="A3300">
        <v>2021</v>
      </c>
      <c r="B3300" t="s">
        <v>25</v>
      </c>
      <c r="C3300">
        <v>29</v>
      </c>
      <c r="D3300" t="s">
        <v>79</v>
      </c>
      <c r="E3300">
        <v>51</v>
      </c>
      <c r="F3300">
        <v>2</v>
      </c>
      <c r="G3300" t="s">
        <v>83</v>
      </c>
      <c r="H3300" t="s">
        <v>34</v>
      </c>
      <c r="I3300" t="str">
        <f>VLOOKUP(H3300,[2]CODE_SHEET!$A$2:$G$152,3,FALSE)</f>
        <v>Porites</v>
      </c>
      <c r="J3300" t="str">
        <f>VLOOKUP(H3300,[2]CODE_SHEET!$A$2:$G$152,4,FALSE)</f>
        <v>astreoides</v>
      </c>
      <c r="K3300" s="17">
        <v>17</v>
      </c>
      <c r="L3300" s="17">
        <v>12</v>
      </c>
      <c r="M3300" s="17">
        <v>2</v>
      </c>
      <c r="N3300">
        <f t="shared" si="157"/>
        <v>91.106186954104004</v>
      </c>
      <c r="O3300" s="17">
        <v>10</v>
      </c>
      <c r="P3300" t="s">
        <v>29</v>
      </c>
      <c r="Q3300" t="s">
        <v>30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f t="shared" si="158"/>
        <v>0</v>
      </c>
      <c r="Y3300">
        <f t="shared" si="159"/>
        <v>91.106186954104004</v>
      </c>
    </row>
    <row r="3301" spans="1:25">
      <c r="A3301">
        <v>2021</v>
      </c>
      <c r="B3301" t="s">
        <v>25</v>
      </c>
      <c r="C3301">
        <v>29</v>
      </c>
      <c r="D3301" t="s">
        <v>79</v>
      </c>
      <c r="E3301">
        <v>51</v>
      </c>
      <c r="F3301">
        <v>2</v>
      </c>
      <c r="G3301" t="s">
        <v>83</v>
      </c>
      <c r="H3301" t="s">
        <v>33</v>
      </c>
      <c r="I3301" t="str">
        <f>VLOOKUP(H3301,[2]CODE_SHEET!$A$2:$G$152,3,FALSE)</f>
        <v>Orbicella</v>
      </c>
      <c r="J3301" t="str">
        <f>VLOOKUP(H3301,[2]CODE_SHEET!$A$2:$G$152,4,FALSE)</f>
        <v>annularis</v>
      </c>
      <c r="K3301" s="17">
        <v>23</v>
      </c>
      <c r="L3301" s="17">
        <v>19</v>
      </c>
      <c r="M3301" s="17">
        <v>31</v>
      </c>
      <c r="N3301">
        <f t="shared" si="157"/>
        <v>2045.1768174869553</v>
      </c>
      <c r="O3301" s="17">
        <v>10</v>
      </c>
      <c r="P3301" t="s">
        <v>29</v>
      </c>
      <c r="Q3301" t="s">
        <v>30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f t="shared" si="158"/>
        <v>0</v>
      </c>
      <c r="Y3301">
        <f t="shared" si="159"/>
        <v>2045.1768174869553</v>
      </c>
    </row>
    <row r="3302" spans="1:25">
      <c r="A3302">
        <v>2021</v>
      </c>
      <c r="B3302" t="s">
        <v>25</v>
      </c>
      <c r="C3302">
        <v>29</v>
      </c>
      <c r="D3302" t="s">
        <v>79</v>
      </c>
      <c r="E3302">
        <v>51</v>
      </c>
      <c r="F3302">
        <v>2</v>
      </c>
      <c r="G3302" t="s">
        <v>83</v>
      </c>
      <c r="H3302" t="s">
        <v>34</v>
      </c>
      <c r="I3302" t="str">
        <f>VLOOKUP(H3302,[2]CODE_SHEET!$A$2:$G$152,3,FALSE)</f>
        <v>Porites</v>
      </c>
      <c r="J3302" t="str">
        <f>VLOOKUP(H3302,[2]CODE_SHEET!$A$2:$G$152,4,FALSE)</f>
        <v>astreoides</v>
      </c>
      <c r="K3302" s="17">
        <v>14</v>
      </c>
      <c r="L3302" s="17">
        <v>6</v>
      </c>
      <c r="M3302" s="17">
        <v>2</v>
      </c>
      <c r="N3302">
        <f t="shared" si="157"/>
        <v>62.831853071795862</v>
      </c>
      <c r="O3302" s="17">
        <v>10</v>
      </c>
      <c r="P3302" t="s">
        <v>29</v>
      </c>
      <c r="Q3302" t="s">
        <v>30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f t="shared" si="158"/>
        <v>0</v>
      </c>
      <c r="Y3302">
        <f t="shared" si="159"/>
        <v>62.831853071795862</v>
      </c>
    </row>
    <row r="3303" spans="1:25">
      <c r="A3303">
        <v>2021</v>
      </c>
      <c r="B3303" t="s">
        <v>25</v>
      </c>
      <c r="C3303">
        <v>29</v>
      </c>
      <c r="D3303" t="s">
        <v>79</v>
      </c>
      <c r="E3303">
        <v>51</v>
      </c>
      <c r="F3303">
        <v>2</v>
      </c>
      <c r="G3303" t="s">
        <v>83</v>
      </c>
      <c r="H3303" t="s">
        <v>31</v>
      </c>
      <c r="I3303" t="str">
        <f>VLOOKUP(H3303,[2]CODE_SHEET!$A$2:$G$152,3,FALSE)</f>
        <v>Agaricia</v>
      </c>
      <c r="J3303" t="str">
        <f>VLOOKUP(H3303,[2]CODE_SHEET!$A$2:$G$152,4,FALSE)</f>
        <v>agaricites</v>
      </c>
      <c r="K3303" s="17">
        <v>9</v>
      </c>
      <c r="L3303" s="17">
        <v>7</v>
      </c>
      <c r="M3303" s="17">
        <v>5</v>
      </c>
      <c r="N3303">
        <f t="shared" si="157"/>
        <v>125.66370614359172</v>
      </c>
      <c r="O3303" s="17">
        <v>10</v>
      </c>
      <c r="P3303" t="s">
        <v>29</v>
      </c>
      <c r="Q3303" t="s">
        <v>30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f t="shared" si="158"/>
        <v>0</v>
      </c>
      <c r="Y3303">
        <f t="shared" si="159"/>
        <v>125.66370614359172</v>
      </c>
    </row>
    <row r="3304" spans="1:25">
      <c r="A3304">
        <v>2021</v>
      </c>
      <c r="B3304" t="s">
        <v>25</v>
      </c>
      <c r="C3304">
        <v>29</v>
      </c>
      <c r="D3304" t="s">
        <v>79</v>
      </c>
      <c r="E3304">
        <v>51</v>
      </c>
      <c r="F3304">
        <v>2</v>
      </c>
      <c r="G3304" t="s">
        <v>83</v>
      </c>
      <c r="H3304" t="s">
        <v>41</v>
      </c>
      <c r="I3304" t="str">
        <f>VLOOKUP(H3304,[2]CODE_SHEET!$A$2:$G$152,3,FALSE)</f>
        <v>Millepora</v>
      </c>
      <c r="J3304" t="str">
        <f>VLOOKUP(H3304,[2]CODE_SHEET!$A$2:$G$152,4,FALSE)</f>
        <v>alcicornis</v>
      </c>
      <c r="K3304" s="17">
        <v>3</v>
      </c>
      <c r="L3304" s="17">
        <v>1</v>
      </c>
      <c r="M3304" s="17">
        <v>6</v>
      </c>
      <c r="N3304">
        <f t="shared" si="157"/>
        <v>37.699111843077517</v>
      </c>
      <c r="O3304" s="17">
        <v>10</v>
      </c>
      <c r="P3304" t="s">
        <v>29</v>
      </c>
      <c r="Q3304" t="s">
        <v>30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f t="shared" si="158"/>
        <v>0</v>
      </c>
      <c r="Y3304">
        <f t="shared" si="159"/>
        <v>37.699111843077517</v>
      </c>
    </row>
    <row r="3305" spans="1:25">
      <c r="A3305">
        <v>2021</v>
      </c>
      <c r="B3305" t="s">
        <v>25</v>
      </c>
      <c r="C3305">
        <v>29</v>
      </c>
      <c r="D3305" t="s">
        <v>79</v>
      </c>
      <c r="E3305">
        <v>51</v>
      </c>
      <c r="F3305">
        <v>2</v>
      </c>
      <c r="G3305" t="s">
        <v>83</v>
      </c>
      <c r="H3305" t="s">
        <v>38</v>
      </c>
      <c r="I3305" t="str">
        <f>VLOOKUP(H3305,[2]CODE_SHEET!$A$2:$G$152,3,FALSE)</f>
        <v>Orbicella</v>
      </c>
      <c r="J3305" t="str">
        <f>VLOOKUP(H3305,[2]CODE_SHEET!$A$2:$G$152,4,FALSE)</f>
        <v>faveolata</v>
      </c>
      <c r="K3305" s="17">
        <v>10</v>
      </c>
      <c r="L3305" s="17">
        <v>4</v>
      </c>
      <c r="M3305" s="17">
        <v>1</v>
      </c>
      <c r="N3305">
        <f t="shared" si="157"/>
        <v>21.991148575128552</v>
      </c>
      <c r="O3305" s="17">
        <v>10</v>
      </c>
      <c r="P3305" t="s">
        <v>29</v>
      </c>
      <c r="Q3305" t="s">
        <v>30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f t="shared" si="158"/>
        <v>0</v>
      </c>
      <c r="Y3305">
        <f t="shared" si="159"/>
        <v>21.991148575128552</v>
      </c>
    </row>
    <row r="3306" spans="1:25">
      <c r="A3306">
        <v>2021</v>
      </c>
      <c r="B3306" t="s">
        <v>25</v>
      </c>
      <c r="C3306">
        <v>29</v>
      </c>
      <c r="D3306" t="s">
        <v>79</v>
      </c>
      <c r="E3306">
        <v>51</v>
      </c>
      <c r="F3306">
        <v>2</v>
      </c>
      <c r="G3306" t="s">
        <v>83</v>
      </c>
      <c r="H3306" t="s">
        <v>41</v>
      </c>
      <c r="I3306" t="str">
        <f>VLOOKUP(H3306,[2]CODE_SHEET!$A$2:$G$152,3,FALSE)</f>
        <v>Millepora</v>
      </c>
      <c r="J3306" t="str">
        <f>VLOOKUP(H3306,[2]CODE_SHEET!$A$2:$G$152,4,FALSE)</f>
        <v>alcicornis</v>
      </c>
      <c r="K3306" s="17">
        <v>12</v>
      </c>
      <c r="L3306" s="17">
        <v>2</v>
      </c>
      <c r="M3306" s="17">
        <v>8</v>
      </c>
      <c r="N3306">
        <f t="shared" si="157"/>
        <v>175.92918860102841</v>
      </c>
      <c r="O3306" s="17">
        <v>10</v>
      </c>
      <c r="P3306" t="s">
        <v>29</v>
      </c>
      <c r="Q3306" t="s">
        <v>30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f t="shared" si="158"/>
        <v>0</v>
      </c>
      <c r="Y3306">
        <f t="shared" si="159"/>
        <v>175.92918860102841</v>
      </c>
    </row>
    <row r="3307" spans="1:25">
      <c r="A3307">
        <v>2021</v>
      </c>
      <c r="B3307" t="s">
        <v>25</v>
      </c>
      <c r="C3307">
        <v>29</v>
      </c>
      <c r="D3307" t="s">
        <v>79</v>
      </c>
      <c r="E3307">
        <v>51</v>
      </c>
      <c r="F3307">
        <v>2</v>
      </c>
      <c r="G3307" t="s">
        <v>83</v>
      </c>
      <c r="H3307" t="s">
        <v>34</v>
      </c>
      <c r="I3307" t="str">
        <f>VLOOKUP(H3307,[2]CODE_SHEET!$A$2:$G$152,3,FALSE)</f>
        <v>Porites</v>
      </c>
      <c r="J3307" t="str">
        <f>VLOOKUP(H3307,[2]CODE_SHEET!$A$2:$G$152,4,FALSE)</f>
        <v>astreoides</v>
      </c>
      <c r="K3307" s="17">
        <v>9</v>
      </c>
      <c r="L3307" s="17">
        <v>3</v>
      </c>
      <c r="M3307" s="17">
        <v>2</v>
      </c>
      <c r="N3307">
        <f t="shared" si="157"/>
        <v>37.699111843077517</v>
      </c>
      <c r="O3307" s="17">
        <v>10</v>
      </c>
      <c r="P3307" t="s">
        <v>29</v>
      </c>
      <c r="Q3307" t="s">
        <v>30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f t="shared" si="158"/>
        <v>0</v>
      </c>
      <c r="Y3307">
        <f t="shared" si="159"/>
        <v>37.699111843077517</v>
      </c>
    </row>
    <row r="3308" spans="1:25">
      <c r="A3308">
        <v>2021</v>
      </c>
      <c r="B3308" t="s">
        <v>25</v>
      </c>
      <c r="C3308">
        <v>29</v>
      </c>
      <c r="D3308" t="s">
        <v>79</v>
      </c>
      <c r="E3308">
        <v>51</v>
      </c>
      <c r="F3308">
        <v>2</v>
      </c>
      <c r="G3308" t="s">
        <v>83</v>
      </c>
      <c r="H3308" t="s">
        <v>34</v>
      </c>
      <c r="I3308" t="str">
        <f>VLOOKUP(H3308,[2]CODE_SHEET!$A$2:$G$152,3,FALSE)</f>
        <v>Porites</v>
      </c>
      <c r="J3308" t="str">
        <f>VLOOKUP(H3308,[2]CODE_SHEET!$A$2:$G$152,4,FALSE)</f>
        <v>astreoides</v>
      </c>
      <c r="K3308" s="17">
        <v>6</v>
      </c>
      <c r="L3308" s="17">
        <v>4</v>
      </c>
      <c r="M3308" s="17">
        <v>2</v>
      </c>
      <c r="N3308">
        <f t="shared" si="157"/>
        <v>31.415926535897931</v>
      </c>
      <c r="O3308" s="17">
        <v>10</v>
      </c>
      <c r="P3308" t="s">
        <v>29</v>
      </c>
      <c r="Q3308" t="s">
        <v>30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f t="shared" si="158"/>
        <v>0</v>
      </c>
      <c r="Y3308">
        <f t="shared" si="159"/>
        <v>31.415926535897931</v>
      </c>
    </row>
    <row r="3309" spans="1:25">
      <c r="A3309">
        <v>2021</v>
      </c>
      <c r="B3309" t="s">
        <v>25</v>
      </c>
      <c r="C3309">
        <v>29</v>
      </c>
      <c r="D3309" t="s">
        <v>77</v>
      </c>
      <c r="E3309">
        <v>42</v>
      </c>
      <c r="F3309">
        <v>1</v>
      </c>
      <c r="G3309" t="s">
        <v>89</v>
      </c>
      <c r="H3309" t="s">
        <v>38</v>
      </c>
      <c r="I3309" t="str">
        <f>VLOOKUP(H3309,[2]CODE_SHEET!$A$2:$G$152,3,FALSE)</f>
        <v>Orbicella</v>
      </c>
      <c r="J3309" t="str">
        <f>VLOOKUP(H3309,[2]CODE_SHEET!$A$2:$G$152,4,FALSE)</f>
        <v>faveolata</v>
      </c>
      <c r="K3309" s="17">
        <v>23</v>
      </c>
      <c r="L3309" s="17">
        <v>22</v>
      </c>
      <c r="M3309" s="17">
        <v>19</v>
      </c>
      <c r="N3309">
        <f t="shared" si="157"/>
        <v>1343.0308594096364</v>
      </c>
      <c r="O3309" s="17">
        <v>10</v>
      </c>
      <c r="P3309" t="s">
        <v>29</v>
      </c>
      <c r="Q3309" t="s">
        <v>30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f t="shared" si="158"/>
        <v>0</v>
      </c>
      <c r="Y3309">
        <f t="shared" si="159"/>
        <v>1343.0308594096364</v>
      </c>
    </row>
    <row r="3310" spans="1:25">
      <c r="A3310">
        <v>2021</v>
      </c>
      <c r="B3310" t="s">
        <v>25</v>
      </c>
      <c r="C3310">
        <v>29</v>
      </c>
      <c r="D3310" t="s">
        <v>77</v>
      </c>
      <c r="E3310">
        <v>42</v>
      </c>
      <c r="F3310">
        <v>1</v>
      </c>
      <c r="G3310" t="s">
        <v>89</v>
      </c>
      <c r="H3310" t="s">
        <v>35</v>
      </c>
      <c r="I3310" t="str">
        <f>VLOOKUP(H3310,[2]CODE_SHEET!$A$2:$G$152,3,FALSE)</f>
        <v>Montastraea</v>
      </c>
      <c r="J3310" t="str">
        <f>VLOOKUP(H3310,[2]CODE_SHEET!$A$2:$G$152,4,FALSE)</f>
        <v>cavernosa</v>
      </c>
      <c r="K3310" s="17">
        <v>45</v>
      </c>
      <c r="L3310" s="17">
        <v>20</v>
      </c>
      <c r="M3310" s="17">
        <v>17</v>
      </c>
      <c r="N3310">
        <f t="shared" si="157"/>
        <v>1735.7299411083607</v>
      </c>
      <c r="O3310" s="17">
        <v>10</v>
      </c>
      <c r="P3310" t="s">
        <v>29</v>
      </c>
      <c r="Q3310" t="s">
        <v>30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f t="shared" si="158"/>
        <v>0</v>
      </c>
      <c r="Y3310">
        <f t="shared" si="159"/>
        <v>1735.7299411083607</v>
      </c>
    </row>
    <row r="3311" spans="1:25">
      <c r="A3311">
        <v>2021</v>
      </c>
      <c r="B3311" t="s">
        <v>25</v>
      </c>
      <c r="C3311">
        <v>29</v>
      </c>
      <c r="D3311" t="s">
        <v>77</v>
      </c>
      <c r="E3311">
        <v>42</v>
      </c>
      <c r="F3311">
        <v>1</v>
      </c>
      <c r="G3311" t="s">
        <v>89</v>
      </c>
      <c r="H3311" t="s">
        <v>31</v>
      </c>
      <c r="I3311" t="str">
        <f>VLOOKUP(H3311,[2]CODE_SHEET!$A$2:$G$152,3,FALSE)</f>
        <v>Agaricia</v>
      </c>
      <c r="J3311" t="str">
        <f>VLOOKUP(H3311,[2]CODE_SHEET!$A$2:$G$152,4,FALSE)</f>
        <v>agaricites</v>
      </c>
      <c r="K3311" s="17">
        <v>10</v>
      </c>
      <c r="L3311" s="17">
        <v>5</v>
      </c>
      <c r="M3311" s="17">
        <v>2</v>
      </c>
      <c r="N3311">
        <f t="shared" si="157"/>
        <v>47.123889803846893</v>
      </c>
      <c r="O3311" s="17">
        <v>10</v>
      </c>
      <c r="P3311" t="s">
        <v>29</v>
      </c>
      <c r="Q3311" t="s">
        <v>30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f t="shared" si="158"/>
        <v>0</v>
      </c>
      <c r="Y3311">
        <f t="shared" si="159"/>
        <v>47.123889803846893</v>
      </c>
    </row>
    <row r="3312" spans="1:25">
      <c r="A3312">
        <v>2021</v>
      </c>
      <c r="B3312" t="s">
        <v>25</v>
      </c>
      <c r="C3312">
        <v>29</v>
      </c>
      <c r="D3312" t="s">
        <v>77</v>
      </c>
      <c r="E3312">
        <v>42</v>
      </c>
      <c r="F3312">
        <v>1</v>
      </c>
      <c r="G3312" t="s">
        <v>89</v>
      </c>
      <c r="H3312" t="s">
        <v>58</v>
      </c>
      <c r="I3312" t="str">
        <f>VLOOKUP(H3312,[2]CODE_SHEET!$A$2:$G$152,3,FALSE)</f>
        <v>Mycetophellia</v>
      </c>
      <c r="J3312" t="str">
        <f>VLOOKUP(H3312,[2]CODE_SHEET!$A$2:$G$152,4,FALSE)</f>
        <v>larmarckiana</v>
      </c>
      <c r="K3312" s="17">
        <v>17</v>
      </c>
      <c r="L3312" s="17">
        <v>13</v>
      </c>
      <c r="M3312" s="17">
        <v>3</v>
      </c>
      <c r="N3312">
        <f t="shared" si="157"/>
        <v>141.37166941154072</v>
      </c>
      <c r="O3312" s="17">
        <v>10</v>
      </c>
      <c r="P3312" t="s">
        <v>29</v>
      </c>
      <c r="Q3312" t="s">
        <v>30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f t="shared" si="158"/>
        <v>0</v>
      </c>
      <c r="Y3312">
        <f t="shared" si="159"/>
        <v>141.37166941154072</v>
      </c>
    </row>
    <row r="3313" spans="1:25">
      <c r="A3313">
        <v>2021</v>
      </c>
      <c r="B3313" t="s">
        <v>25</v>
      </c>
      <c r="C3313">
        <v>29</v>
      </c>
      <c r="D3313" t="s">
        <v>77</v>
      </c>
      <c r="E3313">
        <v>42</v>
      </c>
      <c r="F3313">
        <v>1</v>
      </c>
      <c r="G3313" t="s">
        <v>89</v>
      </c>
      <c r="H3313" t="s">
        <v>45</v>
      </c>
      <c r="I3313" t="str">
        <f>VLOOKUP(H3313,[2]CODE_SHEET!$A$2:$G$152,3,FALSE)</f>
        <v>Porites</v>
      </c>
      <c r="J3313" t="str">
        <f>VLOOKUP(H3313,[2]CODE_SHEET!$A$2:$G$152,4,FALSE)</f>
        <v>furcata</v>
      </c>
      <c r="K3313" s="17">
        <v>11</v>
      </c>
      <c r="L3313" s="17">
        <v>7</v>
      </c>
      <c r="M3313" s="17">
        <v>5</v>
      </c>
      <c r="N3313">
        <f t="shared" si="157"/>
        <v>141.37166941154067</v>
      </c>
      <c r="O3313" s="17">
        <v>10</v>
      </c>
      <c r="P3313" t="s">
        <v>29</v>
      </c>
      <c r="Q3313" t="s">
        <v>30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f t="shared" si="158"/>
        <v>0</v>
      </c>
      <c r="Y3313">
        <f t="shared" si="159"/>
        <v>141.37166941154067</v>
      </c>
    </row>
    <row r="3314" spans="1:25">
      <c r="A3314">
        <v>2021</v>
      </c>
      <c r="B3314" t="s">
        <v>25</v>
      </c>
      <c r="C3314">
        <v>29</v>
      </c>
      <c r="D3314" t="s">
        <v>77</v>
      </c>
      <c r="E3314">
        <v>42</v>
      </c>
      <c r="F3314">
        <v>1</v>
      </c>
      <c r="G3314" t="s">
        <v>89</v>
      </c>
      <c r="H3314" t="s">
        <v>41</v>
      </c>
      <c r="I3314" t="str">
        <f>VLOOKUP(H3314,[2]CODE_SHEET!$A$2:$G$152,3,FALSE)</f>
        <v>Millepora</v>
      </c>
      <c r="J3314" t="str">
        <f>VLOOKUP(H3314,[2]CODE_SHEET!$A$2:$G$152,4,FALSE)</f>
        <v>alcicornis</v>
      </c>
      <c r="K3314" s="17">
        <v>5</v>
      </c>
      <c r="L3314" s="17">
        <v>2</v>
      </c>
      <c r="M3314" s="17">
        <v>7</v>
      </c>
      <c r="N3314">
        <f t="shared" si="157"/>
        <v>76.969020012949926</v>
      </c>
      <c r="O3314" s="17">
        <v>10</v>
      </c>
      <c r="P3314" t="s">
        <v>29</v>
      </c>
      <c r="Q3314" t="s">
        <v>30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f t="shared" si="158"/>
        <v>0</v>
      </c>
      <c r="Y3314">
        <f t="shared" si="159"/>
        <v>76.969020012949926</v>
      </c>
    </row>
    <row r="3315" spans="1:25">
      <c r="A3315">
        <v>2021</v>
      </c>
      <c r="B3315" t="s">
        <v>25</v>
      </c>
      <c r="C3315">
        <v>29</v>
      </c>
      <c r="D3315" t="s">
        <v>77</v>
      </c>
      <c r="E3315">
        <v>42</v>
      </c>
      <c r="F3315">
        <v>1</v>
      </c>
      <c r="G3315" t="s">
        <v>89</v>
      </c>
      <c r="H3315" t="s">
        <v>35</v>
      </c>
      <c r="I3315" t="str">
        <f>VLOOKUP(H3315,[2]CODE_SHEET!$A$2:$G$152,3,FALSE)</f>
        <v>Montastraea</v>
      </c>
      <c r="J3315" t="str">
        <f>VLOOKUP(H3315,[2]CODE_SHEET!$A$2:$G$152,4,FALSE)</f>
        <v>cavernosa</v>
      </c>
      <c r="K3315" s="17">
        <v>37</v>
      </c>
      <c r="L3315" s="17">
        <v>18</v>
      </c>
      <c r="M3315" s="17">
        <v>1</v>
      </c>
      <c r="N3315">
        <f t="shared" si="157"/>
        <v>86.393797973719316</v>
      </c>
      <c r="O3315" s="17">
        <v>10</v>
      </c>
      <c r="P3315" t="s">
        <v>29</v>
      </c>
      <c r="Q3315" t="s">
        <v>30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f t="shared" si="158"/>
        <v>0</v>
      </c>
      <c r="Y3315">
        <f t="shared" si="159"/>
        <v>86.393797973719316</v>
      </c>
    </row>
    <row r="3316" spans="1:25">
      <c r="A3316">
        <v>2021</v>
      </c>
      <c r="B3316" t="s">
        <v>25</v>
      </c>
      <c r="C3316">
        <v>29</v>
      </c>
      <c r="D3316" t="s">
        <v>77</v>
      </c>
      <c r="E3316">
        <v>42</v>
      </c>
      <c r="F3316">
        <v>1</v>
      </c>
      <c r="G3316" t="s">
        <v>89</v>
      </c>
      <c r="H3316" t="s">
        <v>40</v>
      </c>
      <c r="I3316" t="str">
        <f>VLOOKUP(H3316,[2]CODE_SHEET!$A$2:$G$152,3,FALSE)</f>
        <v>Siderastrea</v>
      </c>
      <c r="J3316" t="str">
        <f>VLOOKUP(H3316,[2]CODE_SHEET!$A$2:$G$152,4,FALSE)</f>
        <v>siderea</v>
      </c>
      <c r="K3316" s="17">
        <v>5</v>
      </c>
      <c r="L3316" s="17">
        <v>4</v>
      </c>
      <c r="M3316" s="17">
        <v>2</v>
      </c>
      <c r="N3316">
        <f t="shared" si="157"/>
        <v>28.274333882308138</v>
      </c>
      <c r="O3316" s="17">
        <v>10</v>
      </c>
      <c r="P3316" t="s">
        <v>29</v>
      </c>
      <c r="Q3316" t="s">
        <v>30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f t="shared" si="158"/>
        <v>0</v>
      </c>
      <c r="Y3316">
        <f t="shared" si="159"/>
        <v>28.274333882308138</v>
      </c>
    </row>
    <row r="3317" spans="1:25">
      <c r="A3317">
        <v>2021</v>
      </c>
      <c r="B3317" t="s">
        <v>25</v>
      </c>
      <c r="C3317">
        <v>29</v>
      </c>
      <c r="D3317" t="s">
        <v>77</v>
      </c>
      <c r="E3317">
        <v>42</v>
      </c>
      <c r="F3317">
        <v>1</v>
      </c>
      <c r="G3317" t="s">
        <v>89</v>
      </c>
      <c r="H3317" t="s">
        <v>31</v>
      </c>
      <c r="I3317" t="str">
        <f>VLOOKUP(H3317,[2]CODE_SHEET!$A$2:$G$152,3,FALSE)</f>
        <v>Agaricia</v>
      </c>
      <c r="J3317" t="str">
        <f>VLOOKUP(H3317,[2]CODE_SHEET!$A$2:$G$152,4,FALSE)</f>
        <v>agaricites</v>
      </c>
      <c r="K3317" s="17">
        <v>12</v>
      </c>
      <c r="L3317" s="17">
        <v>9</v>
      </c>
      <c r="M3317" s="17">
        <v>4</v>
      </c>
      <c r="N3317">
        <f t="shared" si="157"/>
        <v>131.94689145077132</v>
      </c>
      <c r="O3317" s="17">
        <v>10</v>
      </c>
      <c r="P3317" t="s">
        <v>29</v>
      </c>
      <c r="Q3317" t="s">
        <v>30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f t="shared" si="158"/>
        <v>0</v>
      </c>
      <c r="Y3317">
        <f t="shared" si="159"/>
        <v>131.94689145077132</v>
      </c>
    </row>
    <row r="3318" spans="1:25">
      <c r="A3318">
        <v>2021</v>
      </c>
      <c r="B3318" t="s">
        <v>25</v>
      </c>
      <c r="C3318">
        <v>29</v>
      </c>
      <c r="D3318" t="s">
        <v>77</v>
      </c>
      <c r="E3318">
        <v>42</v>
      </c>
      <c r="F3318">
        <v>1</v>
      </c>
      <c r="G3318" t="s">
        <v>89</v>
      </c>
      <c r="H3318" t="s">
        <v>69</v>
      </c>
      <c r="I3318" t="str">
        <f>VLOOKUP(H3318,[2]CODE_SHEET!$A$2:$G$152,3,FALSE)</f>
        <v>Porites</v>
      </c>
      <c r="J3318" t="str">
        <f>VLOOKUP(H3318,[2]CODE_SHEET!$A$2:$G$152,4,FALSE)</f>
        <v>divaricata</v>
      </c>
      <c r="K3318" s="17">
        <v>8</v>
      </c>
      <c r="L3318" s="17">
        <v>6</v>
      </c>
      <c r="M3318" s="17">
        <v>2</v>
      </c>
      <c r="N3318">
        <f t="shared" si="157"/>
        <v>43.982297150257104</v>
      </c>
      <c r="O3318" s="17">
        <v>10</v>
      </c>
      <c r="P3318" t="s">
        <v>29</v>
      </c>
      <c r="Q3318" t="s">
        <v>30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30</v>
      </c>
      <c r="X3318">
        <f t="shared" si="158"/>
        <v>13.194689145077131</v>
      </c>
      <c r="Y3318">
        <f t="shared" si="159"/>
        <v>30.787608005179973</v>
      </c>
    </row>
    <row r="3319" spans="1:25">
      <c r="A3319">
        <v>2021</v>
      </c>
      <c r="B3319" t="s">
        <v>25</v>
      </c>
      <c r="C3319">
        <v>29</v>
      </c>
      <c r="D3319" t="s">
        <v>77</v>
      </c>
      <c r="E3319">
        <v>42</v>
      </c>
      <c r="F3319">
        <v>1</v>
      </c>
      <c r="G3319" t="s">
        <v>89</v>
      </c>
      <c r="H3319" t="s">
        <v>34</v>
      </c>
      <c r="I3319" t="str">
        <f>VLOOKUP(H3319,[2]CODE_SHEET!$A$2:$G$152,3,FALSE)</f>
        <v>Porites</v>
      </c>
      <c r="J3319" t="str">
        <f>VLOOKUP(H3319,[2]CODE_SHEET!$A$2:$G$152,4,FALSE)</f>
        <v>astreoides</v>
      </c>
      <c r="K3319" s="17">
        <v>8</v>
      </c>
      <c r="L3319" s="17">
        <v>6</v>
      </c>
      <c r="M3319" s="17">
        <v>2</v>
      </c>
      <c r="N3319">
        <f t="shared" si="157"/>
        <v>43.982297150257104</v>
      </c>
      <c r="O3319" s="17">
        <v>10</v>
      </c>
      <c r="P3319" t="s">
        <v>29</v>
      </c>
      <c r="Q3319" t="s">
        <v>30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f t="shared" si="158"/>
        <v>0</v>
      </c>
      <c r="Y3319">
        <f t="shared" si="159"/>
        <v>43.982297150257104</v>
      </c>
    </row>
    <row r="3320" spans="1:25">
      <c r="A3320">
        <v>2021</v>
      </c>
      <c r="B3320" t="s">
        <v>25</v>
      </c>
      <c r="C3320">
        <v>29</v>
      </c>
      <c r="D3320" t="s">
        <v>77</v>
      </c>
      <c r="E3320">
        <v>42</v>
      </c>
      <c r="F3320">
        <v>1</v>
      </c>
      <c r="G3320" t="s">
        <v>89</v>
      </c>
      <c r="H3320" t="s">
        <v>31</v>
      </c>
      <c r="I3320" t="str">
        <f>VLOOKUP(H3320,[2]CODE_SHEET!$A$2:$G$152,3,FALSE)</f>
        <v>Agaricia</v>
      </c>
      <c r="J3320" t="str">
        <f>VLOOKUP(H3320,[2]CODE_SHEET!$A$2:$G$152,4,FALSE)</f>
        <v>agaricites</v>
      </c>
      <c r="K3320" s="17">
        <v>17</v>
      </c>
      <c r="L3320" s="17">
        <v>13</v>
      </c>
      <c r="M3320" s="17">
        <v>13</v>
      </c>
      <c r="N3320">
        <f t="shared" si="157"/>
        <v>612.61056745000974</v>
      </c>
      <c r="O3320" s="17">
        <v>10</v>
      </c>
      <c r="P3320" t="s">
        <v>29</v>
      </c>
      <c r="Q3320" t="s">
        <v>30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f t="shared" si="158"/>
        <v>0</v>
      </c>
      <c r="Y3320">
        <f t="shared" si="159"/>
        <v>612.61056745000974</v>
      </c>
    </row>
    <row r="3321" spans="1:25">
      <c r="A3321">
        <v>2021</v>
      </c>
      <c r="B3321" t="s">
        <v>25</v>
      </c>
      <c r="C3321">
        <v>29</v>
      </c>
      <c r="D3321" t="s">
        <v>77</v>
      </c>
      <c r="E3321">
        <v>42</v>
      </c>
      <c r="F3321">
        <v>1</v>
      </c>
      <c r="G3321" t="s">
        <v>89</v>
      </c>
      <c r="H3321" t="s">
        <v>31</v>
      </c>
      <c r="I3321" t="str">
        <f>VLOOKUP(H3321,[2]CODE_SHEET!$A$2:$G$152,3,FALSE)</f>
        <v>Agaricia</v>
      </c>
      <c r="J3321" t="str">
        <f>VLOOKUP(H3321,[2]CODE_SHEET!$A$2:$G$152,4,FALSE)</f>
        <v>agaricites</v>
      </c>
      <c r="K3321" s="17">
        <v>7</v>
      </c>
      <c r="L3321" s="17">
        <v>7</v>
      </c>
      <c r="M3321" s="17">
        <v>5</v>
      </c>
      <c r="N3321">
        <f t="shared" si="157"/>
        <v>109.95574287564276</v>
      </c>
      <c r="O3321" s="17">
        <v>10</v>
      </c>
      <c r="P3321" t="s">
        <v>29</v>
      </c>
      <c r="Q3321" t="s">
        <v>30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f t="shared" si="158"/>
        <v>0</v>
      </c>
      <c r="Y3321">
        <f t="shared" si="159"/>
        <v>109.95574287564276</v>
      </c>
    </row>
    <row r="3322" spans="1:25">
      <c r="A3322">
        <v>2021</v>
      </c>
      <c r="B3322" t="s">
        <v>25</v>
      </c>
      <c r="C3322">
        <v>29</v>
      </c>
      <c r="D3322" t="s">
        <v>77</v>
      </c>
      <c r="E3322">
        <v>42</v>
      </c>
      <c r="F3322">
        <v>1</v>
      </c>
      <c r="G3322" t="s">
        <v>89</v>
      </c>
      <c r="H3322" t="s">
        <v>31</v>
      </c>
      <c r="I3322" t="str">
        <f>VLOOKUP(H3322,[2]CODE_SHEET!$A$2:$G$152,3,FALSE)</f>
        <v>Agaricia</v>
      </c>
      <c r="J3322" t="str">
        <f>VLOOKUP(H3322,[2]CODE_SHEET!$A$2:$G$152,4,FALSE)</f>
        <v>agaricites</v>
      </c>
      <c r="K3322" s="17">
        <v>18</v>
      </c>
      <c r="L3322" s="17">
        <v>13</v>
      </c>
      <c r="M3322" s="17">
        <v>11</v>
      </c>
      <c r="N3322">
        <f t="shared" si="157"/>
        <v>535.64154743705978</v>
      </c>
      <c r="O3322" s="17">
        <v>10</v>
      </c>
      <c r="P3322" t="s">
        <v>29</v>
      </c>
      <c r="Q3322" t="s">
        <v>30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f t="shared" si="158"/>
        <v>0</v>
      </c>
      <c r="Y3322">
        <f t="shared" si="159"/>
        <v>535.64154743705978</v>
      </c>
    </row>
    <row r="3323" spans="1:25">
      <c r="A3323">
        <v>2021</v>
      </c>
      <c r="B3323" t="s">
        <v>25</v>
      </c>
      <c r="C3323">
        <v>29</v>
      </c>
      <c r="D3323" t="s">
        <v>77</v>
      </c>
      <c r="E3323">
        <v>42</v>
      </c>
      <c r="F3323">
        <v>1</v>
      </c>
      <c r="G3323" t="s">
        <v>89</v>
      </c>
      <c r="H3323" t="s">
        <v>31</v>
      </c>
      <c r="I3323" t="str">
        <f>VLOOKUP(H3323,[2]CODE_SHEET!$A$2:$G$152,3,FALSE)</f>
        <v>Agaricia</v>
      </c>
      <c r="J3323" t="str">
        <f>VLOOKUP(H3323,[2]CODE_SHEET!$A$2:$G$152,4,FALSE)</f>
        <v>agaricites</v>
      </c>
      <c r="K3323" s="17">
        <v>9</v>
      </c>
      <c r="L3323" s="17">
        <v>5</v>
      </c>
      <c r="M3323" s="17">
        <v>12</v>
      </c>
      <c r="N3323">
        <f t="shared" si="157"/>
        <v>263.89378290154264</v>
      </c>
      <c r="O3323" s="17">
        <v>10</v>
      </c>
      <c r="P3323" t="s">
        <v>29</v>
      </c>
      <c r="Q3323" t="s">
        <v>30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f t="shared" si="158"/>
        <v>0</v>
      </c>
      <c r="Y3323">
        <f t="shared" si="159"/>
        <v>263.89378290154264</v>
      </c>
    </row>
    <row r="3324" spans="1:25">
      <c r="A3324">
        <v>2021</v>
      </c>
      <c r="B3324" t="s">
        <v>25</v>
      </c>
      <c r="C3324">
        <v>29</v>
      </c>
      <c r="D3324" t="s">
        <v>77</v>
      </c>
      <c r="E3324">
        <v>42</v>
      </c>
      <c r="F3324">
        <v>1</v>
      </c>
      <c r="G3324" t="s">
        <v>89</v>
      </c>
      <c r="H3324" t="s">
        <v>34</v>
      </c>
      <c r="I3324" t="str">
        <f>VLOOKUP(H3324,[2]CODE_SHEET!$A$2:$G$152,3,FALSE)</f>
        <v>Porites</v>
      </c>
      <c r="J3324" t="str">
        <f>VLOOKUP(H3324,[2]CODE_SHEET!$A$2:$G$152,4,FALSE)</f>
        <v>astreoides</v>
      </c>
      <c r="K3324" s="17">
        <v>16</v>
      </c>
      <c r="L3324" s="17">
        <v>13</v>
      </c>
      <c r="M3324" s="17">
        <v>1</v>
      </c>
      <c r="N3324">
        <f t="shared" si="157"/>
        <v>45.553093477052002</v>
      </c>
      <c r="O3324" s="17">
        <v>10</v>
      </c>
      <c r="P3324" t="s">
        <v>29</v>
      </c>
      <c r="Q3324" t="s">
        <v>30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f t="shared" si="158"/>
        <v>0</v>
      </c>
      <c r="Y3324">
        <f t="shared" si="159"/>
        <v>45.553093477052002</v>
      </c>
    </row>
    <row r="3325" spans="1:25">
      <c r="A3325">
        <v>2021</v>
      </c>
      <c r="B3325" t="s">
        <v>25</v>
      </c>
      <c r="C3325">
        <v>29</v>
      </c>
      <c r="D3325" t="s">
        <v>77</v>
      </c>
      <c r="E3325">
        <v>42</v>
      </c>
      <c r="F3325">
        <v>1</v>
      </c>
      <c r="G3325" t="s">
        <v>89</v>
      </c>
      <c r="H3325" t="s">
        <v>45</v>
      </c>
      <c r="I3325" t="str">
        <f>VLOOKUP(H3325,[2]CODE_SHEET!$A$2:$G$152,3,FALSE)</f>
        <v>Porites</v>
      </c>
      <c r="J3325" t="str">
        <f>VLOOKUP(H3325,[2]CODE_SHEET!$A$2:$G$152,4,FALSE)</f>
        <v>furcata</v>
      </c>
      <c r="K3325" s="17">
        <v>12</v>
      </c>
      <c r="L3325" s="17">
        <v>9</v>
      </c>
      <c r="M3325" s="17">
        <v>5</v>
      </c>
      <c r="N3325">
        <f t="shared" si="157"/>
        <v>164.93361431346415</v>
      </c>
      <c r="O3325" s="17">
        <v>10</v>
      </c>
      <c r="P3325" t="s">
        <v>29</v>
      </c>
      <c r="Q3325" t="s">
        <v>30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10</v>
      </c>
      <c r="X3325">
        <f t="shared" si="158"/>
        <v>16.493361431346415</v>
      </c>
      <c r="Y3325">
        <f t="shared" si="159"/>
        <v>148.44025288211773</v>
      </c>
    </row>
    <row r="3326" spans="1:25">
      <c r="A3326">
        <v>2021</v>
      </c>
      <c r="B3326" t="s">
        <v>25</v>
      </c>
      <c r="C3326">
        <v>29</v>
      </c>
      <c r="D3326" t="s">
        <v>77</v>
      </c>
      <c r="E3326">
        <v>42</v>
      </c>
      <c r="F3326">
        <v>1</v>
      </c>
      <c r="G3326" t="s">
        <v>89</v>
      </c>
      <c r="H3326" t="s">
        <v>40</v>
      </c>
      <c r="I3326" t="str">
        <f>VLOOKUP(H3326,[2]CODE_SHEET!$A$2:$G$152,3,FALSE)</f>
        <v>Siderastrea</v>
      </c>
      <c r="J3326" t="str">
        <f>VLOOKUP(H3326,[2]CODE_SHEET!$A$2:$G$152,4,FALSE)</f>
        <v>siderea</v>
      </c>
      <c r="K3326" s="17">
        <v>12</v>
      </c>
      <c r="L3326" s="17">
        <v>9</v>
      </c>
      <c r="M3326" s="17">
        <v>2</v>
      </c>
      <c r="N3326">
        <f t="shared" si="157"/>
        <v>65.973445725385659</v>
      </c>
      <c r="O3326" s="17">
        <v>10</v>
      </c>
      <c r="P3326" t="s">
        <v>29</v>
      </c>
      <c r="Q3326" t="s">
        <v>30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f t="shared" si="158"/>
        <v>0</v>
      </c>
      <c r="Y3326">
        <f t="shared" si="159"/>
        <v>65.973445725385659</v>
      </c>
    </row>
    <row r="3327" spans="1:25">
      <c r="A3327">
        <v>2021</v>
      </c>
      <c r="B3327" t="s">
        <v>25</v>
      </c>
      <c r="C3327">
        <v>29</v>
      </c>
      <c r="D3327" t="s">
        <v>77</v>
      </c>
      <c r="E3327">
        <v>42</v>
      </c>
      <c r="F3327">
        <v>1</v>
      </c>
      <c r="G3327" t="s">
        <v>89</v>
      </c>
      <c r="H3327" t="s">
        <v>69</v>
      </c>
      <c r="I3327" t="str">
        <f>VLOOKUP(H3327,[2]CODE_SHEET!$A$2:$G$152,3,FALSE)</f>
        <v>Porites</v>
      </c>
      <c r="J3327" t="str">
        <f>VLOOKUP(H3327,[2]CODE_SHEET!$A$2:$G$152,4,FALSE)</f>
        <v>divaricata</v>
      </c>
      <c r="K3327" s="17">
        <v>8</v>
      </c>
      <c r="L3327" s="17">
        <v>3</v>
      </c>
      <c r="M3327" s="17">
        <v>2</v>
      </c>
      <c r="N3327">
        <f t="shared" si="157"/>
        <v>34.557519189487721</v>
      </c>
      <c r="O3327" s="17">
        <v>10</v>
      </c>
      <c r="P3327" t="s">
        <v>29</v>
      </c>
      <c r="Q3327" t="s">
        <v>30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f t="shared" si="158"/>
        <v>0</v>
      </c>
      <c r="Y3327">
        <f t="shared" si="159"/>
        <v>34.557519189487721</v>
      </c>
    </row>
    <row r="3328" spans="1:25">
      <c r="A3328">
        <v>2021</v>
      </c>
      <c r="B3328" t="s">
        <v>25</v>
      </c>
      <c r="C3328">
        <v>29</v>
      </c>
      <c r="D3328" t="s">
        <v>77</v>
      </c>
      <c r="E3328">
        <v>42</v>
      </c>
      <c r="F3328">
        <v>1</v>
      </c>
      <c r="G3328" t="s">
        <v>89</v>
      </c>
      <c r="H3328" t="s">
        <v>41</v>
      </c>
      <c r="I3328" t="str">
        <f>VLOOKUP(H3328,[2]CODE_SHEET!$A$2:$G$152,3,FALSE)</f>
        <v>Millepora</v>
      </c>
      <c r="J3328" t="str">
        <f>VLOOKUP(H3328,[2]CODE_SHEET!$A$2:$G$152,4,FALSE)</f>
        <v>alcicornis</v>
      </c>
      <c r="K3328" s="17">
        <v>30</v>
      </c>
      <c r="L3328" s="17">
        <v>16</v>
      </c>
      <c r="M3328" s="17">
        <v>4</v>
      </c>
      <c r="N3328">
        <f t="shared" si="157"/>
        <v>289.02652413026095</v>
      </c>
      <c r="O3328" s="17">
        <v>10</v>
      </c>
      <c r="P3328" t="s">
        <v>29</v>
      </c>
      <c r="Q3328" t="s">
        <v>30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50</v>
      </c>
      <c r="X3328">
        <f t="shared" si="158"/>
        <v>144.51326206513048</v>
      </c>
      <c r="Y3328">
        <f t="shared" si="159"/>
        <v>144.51326206513048</v>
      </c>
    </row>
    <row r="3329" spans="1:25">
      <c r="A3329">
        <v>2021</v>
      </c>
      <c r="B3329" t="s">
        <v>25</v>
      </c>
      <c r="C3329">
        <v>29</v>
      </c>
      <c r="D3329" t="s">
        <v>77</v>
      </c>
      <c r="E3329">
        <v>42</v>
      </c>
      <c r="F3329">
        <v>1</v>
      </c>
      <c r="G3329" t="s">
        <v>89</v>
      </c>
      <c r="H3329" t="s">
        <v>31</v>
      </c>
      <c r="I3329" t="str">
        <f>VLOOKUP(H3329,[2]CODE_SHEET!$A$2:$G$152,3,FALSE)</f>
        <v>Agaricia</v>
      </c>
      <c r="J3329" t="str">
        <f>VLOOKUP(H3329,[2]CODE_SHEET!$A$2:$G$152,4,FALSE)</f>
        <v>agaricites</v>
      </c>
      <c r="K3329" s="17">
        <v>11</v>
      </c>
      <c r="L3329" s="17">
        <v>7</v>
      </c>
      <c r="M3329" s="17">
        <v>2</v>
      </c>
      <c r="N3329">
        <f t="shared" si="157"/>
        <v>56.548667764616269</v>
      </c>
      <c r="O3329" s="17">
        <v>10</v>
      </c>
      <c r="P3329" t="s">
        <v>29</v>
      </c>
      <c r="Q3329" t="s">
        <v>30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f t="shared" si="158"/>
        <v>0</v>
      </c>
      <c r="Y3329">
        <f t="shared" si="159"/>
        <v>56.548667764616269</v>
      </c>
    </row>
    <row r="3330" spans="1:25">
      <c r="A3330">
        <v>2021</v>
      </c>
      <c r="B3330" t="s">
        <v>25</v>
      </c>
      <c r="C3330">
        <v>29</v>
      </c>
      <c r="D3330" t="s">
        <v>77</v>
      </c>
      <c r="E3330">
        <v>42</v>
      </c>
      <c r="F3330">
        <v>1</v>
      </c>
      <c r="G3330" t="s">
        <v>89</v>
      </c>
      <c r="H3330" t="s">
        <v>31</v>
      </c>
      <c r="I3330" t="str">
        <f>VLOOKUP(H3330,[2]CODE_SHEET!$A$2:$G$152,3,FALSE)</f>
        <v>Agaricia</v>
      </c>
      <c r="J3330" t="str">
        <f>VLOOKUP(H3330,[2]CODE_SHEET!$A$2:$G$152,4,FALSE)</f>
        <v>agaricites</v>
      </c>
      <c r="K3330" s="17">
        <v>15</v>
      </c>
      <c r="L3330" s="17">
        <v>14</v>
      </c>
      <c r="M3330" s="17">
        <v>26</v>
      </c>
      <c r="N3330">
        <f t="shared" si="157"/>
        <v>1184.380430403352</v>
      </c>
      <c r="O3330" s="17">
        <v>10</v>
      </c>
      <c r="P3330" t="s">
        <v>29</v>
      </c>
      <c r="Q3330" t="s">
        <v>30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15</v>
      </c>
      <c r="X3330">
        <f t="shared" si="158"/>
        <v>177.65706456050279</v>
      </c>
      <c r="Y3330">
        <f t="shared" si="159"/>
        <v>1006.7233658428491</v>
      </c>
    </row>
    <row r="3331" spans="1:25">
      <c r="A3331">
        <v>2021</v>
      </c>
      <c r="B3331" t="s">
        <v>25</v>
      </c>
      <c r="C3331">
        <v>29</v>
      </c>
      <c r="D3331" t="s">
        <v>77</v>
      </c>
      <c r="E3331">
        <v>42</v>
      </c>
      <c r="F3331">
        <v>1</v>
      </c>
      <c r="G3331" t="s">
        <v>89</v>
      </c>
      <c r="H3331" t="s">
        <v>31</v>
      </c>
      <c r="I3331" t="str">
        <f>VLOOKUP(H3331,[2]CODE_SHEET!$A$2:$G$152,3,FALSE)</f>
        <v>Agaricia</v>
      </c>
      <c r="J3331" t="str">
        <f>VLOOKUP(H3331,[2]CODE_SHEET!$A$2:$G$152,4,FALSE)</f>
        <v>agaricites</v>
      </c>
      <c r="K3331" s="17">
        <v>9</v>
      </c>
      <c r="L3331" s="17">
        <v>6</v>
      </c>
      <c r="M3331" s="17">
        <v>2</v>
      </c>
      <c r="N3331">
        <f t="shared" si="157"/>
        <v>47.123889803846893</v>
      </c>
      <c r="O3331" s="17">
        <v>10</v>
      </c>
      <c r="P3331" t="s">
        <v>29</v>
      </c>
      <c r="Q3331" t="s">
        <v>30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f t="shared" si="158"/>
        <v>0</v>
      </c>
      <c r="Y3331">
        <f t="shared" si="159"/>
        <v>47.123889803846893</v>
      </c>
    </row>
    <row r="3332" spans="1:25">
      <c r="A3332">
        <v>2021</v>
      </c>
      <c r="B3332" t="s">
        <v>25</v>
      </c>
      <c r="C3332">
        <v>29</v>
      </c>
      <c r="D3332" t="s">
        <v>77</v>
      </c>
      <c r="E3332">
        <v>42</v>
      </c>
      <c r="F3332">
        <v>1</v>
      </c>
      <c r="G3332" t="s">
        <v>89</v>
      </c>
      <c r="H3332" t="s">
        <v>40</v>
      </c>
      <c r="I3332" t="str">
        <f>VLOOKUP(H3332,[2]CODE_SHEET!$A$2:$G$152,3,FALSE)</f>
        <v>Siderastrea</v>
      </c>
      <c r="J3332" t="str">
        <f>VLOOKUP(H3332,[2]CODE_SHEET!$A$2:$G$152,4,FALSE)</f>
        <v>siderea</v>
      </c>
      <c r="K3332" s="17">
        <v>7</v>
      </c>
      <c r="L3332" s="17">
        <v>4</v>
      </c>
      <c r="M3332" s="17">
        <v>2</v>
      </c>
      <c r="N3332">
        <f t="shared" si="157"/>
        <v>34.557519189487721</v>
      </c>
      <c r="O3332" s="17">
        <v>10</v>
      </c>
      <c r="P3332" t="s">
        <v>29</v>
      </c>
      <c r="Q3332" t="s">
        <v>30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f t="shared" si="158"/>
        <v>0</v>
      </c>
      <c r="Y3332">
        <f t="shared" si="159"/>
        <v>34.557519189487721</v>
      </c>
    </row>
    <row r="3333" spans="1:25">
      <c r="A3333">
        <v>2021</v>
      </c>
      <c r="B3333" t="s">
        <v>25</v>
      </c>
      <c r="C3333">
        <v>29</v>
      </c>
      <c r="D3333" t="s">
        <v>77</v>
      </c>
      <c r="E3333">
        <v>42</v>
      </c>
      <c r="F3333">
        <v>1</v>
      </c>
      <c r="G3333" t="s">
        <v>89</v>
      </c>
      <c r="H3333" t="s">
        <v>31</v>
      </c>
      <c r="I3333" t="str">
        <f>VLOOKUP(H3333,[2]CODE_SHEET!$A$2:$G$152,3,FALSE)</f>
        <v>Agaricia</v>
      </c>
      <c r="J3333" t="str">
        <f>VLOOKUP(H3333,[2]CODE_SHEET!$A$2:$G$152,4,FALSE)</f>
        <v>agaricites</v>
      </c>
      <c r="K3333" s="17">
        <v>22</v>
      </c>
      <c r="L3333" s="17">
        <v>14</v>
      </c>
      <c r="M3333" s="17">
        <v>17</v>
      </c>
      <c r="N3333">
        <f t="shared" si="157"/>
        <v>961.32735199847662</v>
      </c>
      <c r="O3333" s="17">
        <v>10</v>
      </c>
      <c r="P3333" t="s">
        <v>29</v>
      </c>
      <c r="Q3333" t="s">
        <v>30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f t="shared" si="158"/>
        <v>0</v>
      </c>
      <c r="Y3333">
        <f t="shared" si="159"/>
        <v>961.32735199847662</v>
      </c>
    </row>
    <row r="3334" spans="1:25">
      <c r="A3334">
        <v>2021</v>
      </c>
      <c r="B3334" t="s">
        <v>25</v>
      </c>
      <c r="C3334">
        <v>29</v>
      </c>
      <c r="D3334" t="s">
        <v>77</v>
      </c>
      <c r="E3334">
        <v>42</v>
      </c>
      <c r="F3334">
        <v>1</v>
      </c>
      <c r="G3334" t="s">
        <v>89</v>
      </c>
      <c r="H3334" t="s">
        <v>31</v>
      </c>
      <c r="I3334" t="str">
        <f>VLOOKUP(H3334,[2]CODE_SHEET!$A$2:$G$152,3,FALSE)</f>
        <v>Agaricia</v>
      </c>
      <c r="J3334" t="str">
        <f>VLOOKUP(H3334,[2]CODE_SHEET!$A$2:$G$152,4,FALSE)</f>
        <v>agaricites</v>
      </c>
      <c r="K3334" s="17">
        <v>19</v>
      </c>
      <c r="L3334" s="17">
        <v>17</v>
      </c>
      <c r="M3334" s="17">
        <v>1</v>
      </c>
      <c r="N3334">
        <f t="shared" si="157"/>
        <v>56.548667764616276</v>
      </c>
      <c r="O3334" s="17">
        <v>10</v>
      </c>
      <c r="P3334" t="s">
        <v>29</v>
      </c>
      <c r="Q3334" t="s">
        <v>30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f t="shared" si="158"/>
        <v>0</v>
      </c>
      <c r="Y3334">
        <f t="shared" si="159"/>
        <v>56.548667764616276</v>
      </c>
    </row>
    <row r="3335" spans="1:25">
      <c r="A3335">
        <v>2021</v>
      </c>
      <c r="B3335" t="s">
        <v>25</v>
      </c>
      <c r="C3335">
        <v>29</v>
      </c>
      <c r="D3335" t="s">
        <v>77</v>
      </c>
      <c r="E3335">
        <v>42</v>
      </c>
      <c r="F3335">
        <v>1</v>
      </c>
      <c r="G3335" t="s">
        <v>89</v>
      </c>
      <c r="H3335" t="s">
        <v>38</v>
      </c>
      <c r="I3335" t="str">
        <f>VLOOKUP(H3335,[2]CODE_SHEET!$A$2:$G$152,3,FALSE)</f>
        <v>Orbicella</v>
      </c>
      <c r="J3335" t="str">
        <f>VLOOKUP(H3335,[2]CODE_SHEET!$A$2:$G$152,4,FALSE)</f>
        <v>faveolata</v>
      </c>
      <c r="K3335" s="17">
        <v>30</v>
      </c>
      <c r="L3335" s="17">
        <v>12</v>
      </c>
      <c r="M3335" s="17">
        <v>15</v>
      </c>
      <c r="N3335">
        <f t="shared" si="157"/>
        <v>989.60168588078477</v>
      </c>
      <c r="O3335" s="17">
        <v>10</v>
      </c>
      <c r="P3335" t="s">
        <v>29</v>
      </c>
      <c r="Q3335" t="s">
        <v>30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f t="shared" si="158"/>
        <v>0</v>
      </c>
      <c r="Y3335">
        <f t="shared" si="159"/>
        <v>989.60168588078477</v>
      </c>
    </row>
    <row r="3336" spans="1:25">
      <c r="A3336">
        <v>2021</v>
      </c>
      <c r="B3336" t="s">
        <v>25</v>
      </c>
      <c r="C3336">
        <v>29</v>
      </c>
      <c r="D3336" t="s">
        <v>77</v>
      </c>
      <c r="E3336">
        <v>42</v>
      </c>
      <c r="F3336">
        <v>1</v>
      </c>
      <c r="G3336" t="s">
        <v>89</v>
      </c>
      <c r="H3336" t="s">
        <v>31</v>
      </c>
      <c r="I3336" t="str">
        <f>VLOOKUP(H3336,[2]CODE_SHEET!$A$2:$G$152,3,FALSE)</f>
        <v>Agaricia</v>
      </c>
      <c r="J3336" t="str">
        <f>VLOOKUP(H3336,[2]CODE_SHEET!$A$2:$G$152,4,FALSE)</f>
        <v>agaricites</v>
      </c>
      <c r="K3336" s="17">
        <v>12</v>
      </c>
      <c r="L3336" s="17">
        <v>8</v>
      </c>
      <c r="M3336" s="17">
        <v>2</v>
      </c>
      <c r="N3336">
        <f t="shared" ref="N3336:N3399" si="160">PI()*(K3336/2)*M3336+PI()*(L3336/2)*M3336</f>
        <v>62.831853071795862</v>
      </c>
      <c r="O3336" s="17">
        <v>10</v>
      </c>
      <c r="P3336" t="s">
        <v>29</v>
      </c>
      <c r="Q3336" t="s">
        <v>30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30</v>
      </c>
      <c r="X3336">
        <f t="shared" ref="X3336:X3399" si="161">SUM(U3336:W3336)/100*N3336</f>
        <v>18.849555921538759</v>
      </c>
      <c r="Y3336">
        <f t="shared" ref="Y3336:Y3399" si="162">N3336-X3336</f>
        <v>43.982297150257104</v>
      </c>
    </row>
    <row r="3337" spans="1:25">
      <c r="A3337">
        <v>2021</v>
      </c>
      <c r="B3337" t="s">
        <v>25</v>
      </c>
      <c r="C3337">
        <v>29</v>
      </c>
      <c r="D3337" t="s">
        <v>77</v>
      </c>
      <c r="E3337">
        <v>42</v>
      </c>
      <c r="F3337">
        <v>1</v>
      </c>
      <c r="G3337" t="s">
        <v>89</v>
      </c>
      <c r="H3337" t="s">
        <v>40</v>
      </c>
      <c r="I3337" t="str">
        <f>VLOOKUP(H3337,[2]CODE_SHEET!$A$2:$G$152,3,FALSE)</f>
        <v>Siderastrea</v>
      </c>
      <c r="J3337" t="str">
        <f>VLOOKUP(H3337,[2]CODE_SHEET!$A$2:$G$152,4,FALSE)</f>
        <v>siderea</v>
      </c>
      <c r="K3337" s="17">
        <v>15</v>
      </c>
      <c r="L3337" s="17">
        <v>8</v>
      </c>
      <c r="M3337" s="17">
        <v>4</v>
      </c>
      <c r="N3337">
        <f t="shared" si="160"/>
        <v>144.51326206513048</v>
      </c>
      <c r="O3337" s="17">
        <v>10</v>
      </c>
      <c r="P3337" t="s">
        <v>29</v>
      </c>
      <c r="Q3337" t="s">
        <v>30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f t="shared" si="161"/>
        <v>0</v>
      </c>
      <c r="Y3337">
        <f t="shared" si="162"/>
        <v>144.51326206513048</v>
      </c>
    </row>
    <row r="3338" spans="1:25">
      <c r="A3338">
        <v>2021</v>
      </c>
      <c r="B3338" t="s">
        <v>25</v>
      </c>
      <c r="C3338">
        <v>29</v>
      </c>
      <c r="D3338" t="s">
        <v>77</v>
      </c>
      <c r="E3338">
        <v>42</v>
      </c>
      <c r="F3338">
        <v>1</v>
      </c>
      <c r="G3338" t="s">
        <v>89</v>
      </c>
      <c r="H3338" t="s">
        <v>31</v>
      </c>
      <c r="I3338" t="str">
        <f>VLOOKUP(H3338,[2]CODE_SHEET!$A$2:$G$152,3,FALSE)</f>
        <v>Agaricia</v>
      </c>
      <c r="J3338" t="str">
        <f>VLOOKUP(H3338,[2]CODE_SHEET!$A$2:$G$152,4,FALSE)</f>
        <v>agaricites</v>
      </c>
      <c r="K3338" s="17">
        <v>6</v>
      </c>
      <c r="L3338" s="17">
        <v>5</v>
      </c>
      <c r="M3338" s="17">
        <v>2</v>
      </c>
      <c r="N3338">
        <f t="shared" si="160"/>
        <v>34.557519189487721</v>
      </c>
      <c r="O3338" s="17">
        <v>10</v>
      </c>
      <c r="P3338" t="s">
        <v>29</v>
      </c>
      <c r="Q3338" t="s">
        <v>30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f t="shared" si="161"/>
        <v>0</v>
      </c>
      <c r="Y3338">
        <f t="shared" si="162"/>
        <v>34.557519189487721</v>
      </c>
    </row>
    <row r="3339" spans="1:25">
      <c r="A3339">
        <v>2021</v>
      </c>
      <c r="B3339" t="s">
        <v>25</v>
      </c>
      <c r="C3339">
        <v>29</v>
      </c>
      <c r="D3339" t="s">
        <v>77</v>
      </c>
      <c r="E3339">
        <v>42</v>
      </c>
      <c r="F3339">
        <v>1</v>
      </c>
      <c r="G3339" t="s">
        <v>89</v>
      </c>
      <c r="H3339" t="s">
        <v>31</v>
      </c>
      <c r="I3339" t="str">
        <f>VLOOKUP(H3339,[2]CODE_SHEET!$A$2:$G$152,3,FALSE)</f>
        <v>Agaricia</v>
      </c>
      <c r="J3339" t="str">
        <f>VLOOKUP(H3339,[2]CODE_SHEET!$A$2:$G$152,4,FALSE)</f>
        <v>agaricites</v>
      </c>
      <c r="K3339" s="17">
        <v>8</v>
      </c>
      <c r="L3339" s="17">
        <v>5</v>
      </c>
      <c r="M3339" s="17">
        <v>2</v>
      </c>
      <c r="N3339">
        <f t="shared" si="160"/>
        <v>40.840704496667314</v>
      </c>
      <c r="O3339" s="17">
        <v>10</v>
      </c>
      <c r="P3339" t="s">
        <v>29</v>
      </c>
      <c r="Q3339" t="s">
        <v>30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f t="shared" si="161"/>
        <v>0</v>
      </c>
      <c r="Y3339">
        <f t="shared" si="162"/>
        <v>40.840704496667314</v>
      </c>
    </row>
    <row r="3340" spans="1:25">
      <c r="A3340">
        <v>2021</v>
      </c>
      <c r="B3340" t="s">
        <v>25</v>
      </c>
      <c r="C3340">
        <v>29</v>
      </c>
      <c r="D3340" t="s">
        <v>77</v>
      </c>
      <c r="E3340">
        <v>42</v>
      </c>
      <c r="F3340">
        <v>1</v>
      </c>
      <c r="G3340" t="s">
        <v>89</v>
      </c>
      <c r="H3340" t="s">
        <v>31</v>
      </c>
      <c r="I3340" t="str">
        <f>VLOOKUP(H3340,[2]CODE_SHEET!$A$2:$G$152,3,FALSE)</f>
        <v>Agaricia</v>
      </c>
      <c r="J3340" t="str">
        <f>VLOOKUP(H3340,[2]CODE_SHEET!$A$2:$G$152,4,FALSE)</f>
        <v>agaricites</v>
      </c>
      <c r="K3340" s="17">
        <v>9</v>
      </c>
      <c r="L3340" s="17">
        <v>6</v>
      </c>
      <c r="M3340" s="17">
        <v>2</v>
      </c>
      <c r="N3340">
        <f t="shared" si="160"/>
        <v>47.123889803846893</v>
      </c>
      <c r="O3340" s="17">
        <v>10</v>
      </c>
      <c r="P3340" t="s">
        <v>29</v>
      </c>
      <c r="Q3340" t="s">
        <v>30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f t="shared" si="161"/>
        <v>0</v>
      </c>
      <c r="Y3340">
        <f t="shared" si="162"/>
        <v>47.123889803846893</v>
      </c>
    </row>
    <row r="3341" spans="1:25">
      <c r="A3341">
        <v>2021</v>
      </c>
      <c r="B3341" t="s">
        <v>25</v>
      </c>
      <c r="C3341">
        <v>29</v>
      </c>
      <c r="D3341" t="s">
        <v>77</v>
      </c>
      <c r="E3341">
        <v>42</v>
      </c>
      <c r="F3341">
        <v>1</v>
      </c>
      <c r="G3341" t="s">
        <v>89</v>
      </c>
      <c r="H3341" t="s">
        <v>34</v>
      </c>
      <c r="I3341" t="str">
        <f>VLOOKUP(H3341,[2]CODE_SHEET!$A$2:$G$152,3,FALSE)</f>
        <v>Porites</v>
      </c>
      <c r="J3341" t="str">
        <f>VLOOKUP(H3341,[2]CODE_SHEET!$A$2:$G$152,4,FALSE)</f>
        <v>astreoides</v>
      </c>
      <c r="K3341" s="17">
        <v>30</v>
      </c>
      <c r="L3341" s="17">
        <v>20</v>
      </c>
      <c r="M3341" s="17">
        <v>22</v>
      </c>
      <c r="N3341">
        <f t="shared" si="160"/>
        <v>1727.875959474386</v>
      </c>
      <c r="O3341" s="17">
        <v>10</v>
      </c>
      <c r="P3341" t="s">
        <v>29</v>
      </c>
      <c r="Q3341" t="s">
        <v>30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40</v>
      </c>
      <c r="X3341">
        <f t="shared" si="161"/>
        <v>691.15038378975441</v>
      </c>
      <c r="Y3341">
        <f t="shared" si="162"/>
        <v>1036.7255756846316</v>
      </c>
    </row>
    <row r="3342" spans="1:25">
      <c r="A3342">
        <v>2021</v>
      </c>
      <c r="B3342" t="s">
        <v>25</v>
      </c>
      <c r="C3342">
        <v>29</v>
      </c>
      <c r="D3342" t="s">
        <v>77</v>
      </c>
      <c r="E3342">
        <v>42</v>
      </c>
      <c r="F3342">
        <v>1</v>
      </c>
      <c r="G3342" t="s">
        <v>89</v>
      </c>
      <c r="H3342" t="s">
        <v>31</v>
      </c>
      <c r="I3342" t="str">
        <f>VLOOKUP(H3342,[2]CODE_SHEET!$A$2:$G$152,3,FALSE)</f>
        <v>Agaricia</v>
      </c>
      <c r="J3342" t="str">
        <f>VLOOKUP(H3342,[2]CODE_SHEET!$A$2:$G$152,4,FALSE)</f>
        <v>agaricites</v>
      </c>
      <c r="K3342" s="17">
        <v>10</v>
      </c>
      <c r="L3342" s="17">
        <v>9</v>
      </c>
      <c r="M3342" s="17">
        <v>8</v>
      </c>
      <c r="N3342">
        <f t="shared" si="160"/>
        <v>238.76104167282426</v>
      </c>
      <c r="O3342" s="17">
        <v>10</v>
      </c>
      <c r="P3342" t="s">
        <v>29</v>
      </c>
      <c r="Q3342" t="s">
        <v>30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30</v>
      </c>
      <c r="X3342">
        <f t="shared" si="161"/>
        <v>71.628312501847276</v>
      </c>
      <c r="Y3342">
        <f t="shared" si="162"/>
        <v>167.13272917097697</v>
      </c>
    </row>
    <row r="3343" spans="1:25">
      <c r="A3343">
        <v>2021</v>
      </c>
      <c r="B3343" t="s">
        <v>25</v>
      </c>
      <c r="C3343">
        <v>29</v>
      </c>
      <c r="D3343" t="s">
        <v>77</v>
      </c>
      <c r="E3343">
        <v>42</v>
      </c>
      <c r="F3343">
        <v>1</v>
      </c>
      <c r="G3343" t="s">
        <v>89</v>
      </c>
      <c r="H3343" t="s">
        <v>31</v>
      </c>
      <c r="I3343" t="str">
        <f>VLOOKUP(H3343,[2]CODE_SHEET!$A$2:$G$152,3,FALSE)</f>
        <v>Agaricia</v>
      </c>
      <c r="J3343" t="str">
        <f>VLOOKUP(H3343,[2]CODE_SHEET!$A$2:$G$152,4,FALSE)</f>
        <v>agaricites</v>
      </c>
      <c r="K3343" s="17">
        <v>14</v>
      </c>
      <c r="L3343" s="17">
        <v>7</v>
      </c>
      <c r="M3343" s="17">
        <v>6</v>
      </c>
      <c r="N3343">
        <f t="shared" si="160"/>
        <v>197.92033717615698</v>
      </c>
      <c r="O3343" s="17">
        <v>10</v>
      </c>
      <c r="P3343" t="s">
        <v>29</v>
      </c>
      <c r="Q3343" t="s">
        <v>30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f t="shared" si="161"/>
        <v>0</v>
      </c>
      <c r="Y3343">
        <f t="shared" si="162"/>
        <v>197.92033717615698</v>
      </c>
    </row>
    <row r="3344" spans="1:25">
      <c r="A3344">
        <v>2021</v>
      </c>
      <c r="B3344" t="s">
        <v>25</v>
      </c>
      <c r="C3344">
        <v>29</v>
      </c>
      <c r="D3344" t="s">
        <v>77</v>
      </c>
      <c r="E3344">
        <v>42</v>
      </c>
      <c r="F3344">
        <v>1</v>
      </c>
      <c r="G3344" t="s">
        <v>89</v>
      </c>
      <c r="H3344" t="s">
        <v>58</v>
      </c>
      <c r="I3344" t="str">
        <f>VLOOKUP(H3344,[2]CODE_SHEET!$A$2:$G$152,3,FALSE)</f>
        <v>Mycetophellia</v>
      </c>
      <c r="J3344" t="str">
        <f>VLOOKUP(H3344,[2]CODE_SHEET!$A$2:$G$152,4,FALSE)</f>
        <v>larmarckiana</v>
      </c>
      <c r="K3344" s="17">
        <v>22</v>
      </c>
      <c r="L3344" s="17">
        <v>8</v>
      </c>
      <c r="M3344" s="17">
        <v>4</v>
      </c>
      <c r="N3344">
        <f t="shared" si="160"/>
        <v>188.49555921538757</v>
      </c>
      <c r="O3344" s="17">
        <v>10</v>
      </c>
      <c r="P3344" t="s">
        <v>29</v>
      </c>
      <c r="Q3344" t="s">
        <v>30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f t="shared" si="161"/>
        <v>0</v>
      </c>
      <c r="Y3344">
        <f t="shared" si="162"/>
        <v>188.49555921538757</v>
      </c>
    </row>
    <row r="3345" spans="1:25">
      <c r="A3345">
        <v>2021</v>
      </c>
      <c r="B3345" t="s">
        <v>25</v>
      </c>
      <c r="C3345">
        <v>29</v>
      </c>
      <c r="D3345" t="s">
        <v>77</v>
      </c>
      <c r="E3345">
        <v>42</v>
      </c>
      <c r="F3345">
        <v>1</v>
      </c>
      <c r="G3345" t="s">
        <v>89</v>
      </c>
      <c r="H3345" t="s">
        <v>31</v>
      </c>
      <c r="I3345" t="str">
        <f>VLOOKUP(H3345,[2]CODE_SHEET!$A$2:$G$152,3,FALSE)</f>
        <v>Agaricia</v>
      </c>
      <c r="J3345" t="str">
        <f>VLOOKUP(H3345,[2]CODE_SHEET!$A$2:$G$152,4,FALSE)</f>
        <v>agaricites</v>
      </c>
      <c r="K3345" s="17">
        <v>8</v>
      </c>
      <c r="L3345" s="17">
        <v>5</v>
      </c>
      <c r="M3345" s="17">
        <v>3</v>
      </c>
      <c r="N3345">
        <f t="shared" si="160"/>
        <v>61.261056745000964</v>
      </c>
      <c r="O3345" s="17">
        <v>10</v>
      </c>
      <c r="P3345" t="s">
        <v>29</v>
      </c>
      <c r="Q3345" t="s">
        <v>30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f t="shared" si="161"/>
        <v>0</v>
      </c>
      <c r="Y3345">
        <f t="shared" si="162"/>
        <v>61.261056745000964</v>
      </c>
    </row>
    <row r="3346" spans="1:25">
      <c r="A3346">
        <v>2021</v>
      </c>
      <c r="B3346" t="s">
        <v>25</v>
      </c>
      <c r="C3346">
        <v>29</v>
      </c>
      <c r="D3346" t="s">
        <v>77</v>
      </c>
      <c r="E3346">
        <v>42</v>
      </c>
      <c r="F3346">
        <v>1</v>
      </c>
      <c r="G3346" t="s">
        <v>89</v>
      </c>
      <c r="H3346" t="s">
        <v>31</v>
      </c>
      <c r="I3346" t="str">
        <f>VLOOKUP(H3346,[2]CODE_SHEET!$A$2:$G$152,3,FALSE)</f>
        <v>Agaricia</v>
      </c>
      <c r="J3346" t="str">
        <f>VLOOKUP(H3346,[2]CODE_SHEET!$A$2:$G$152,4,FALSE)</f>
        <v>agaricites</v>
      </c>
      <c r="K3346" s="17">
        <v>9</v>
      </c>
      <c r="L3346" s="17">
        <v>6</v>
      </c>
      <c r="M3346" s="17">
        <v>2</v>
      </c>
      <c r="N3346">
        <f t="shared" si="160"/>
        <v>47.123889803846893</v>
      </c>
      <c r="O3346" s="17">
        <v>10</v>
      </c>
      <c r="P3346" t="s">
        <v>29</v>
      </c>
      <c r="Q3346" t="s">
        <v>30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f t="shared" si="161"/>
        <v>0</v>
      </c>
      <c r="Y3346">
        <f t="shared" si="162"/>
        <v>47.123889803846893</v>
      </c>
    </row>
    <row r="3347" spans="1:25">
      <c r="A3347">
        <v>2021</v>
      </c>
      <c r="B3347" t="s">
        <v>25</v>
      </c>
      <c r="C3347">
        <v>29</v>
      </c>
      <c r="D3347" t="s">
        <v>77</v>
      </c>
      <c r="E3347">
        <v>42</v>
      </c>
      <c r="F3347">
        <v>1</v>
      </c>
      <c r="G3347" t="s">
        <v>89</v>
      </c>
      <c r="H3347" t="s">
        <v>31</v>
      </c>
      <c r="I3347" t="str">
        <f>VLOOKUP(H3347,[2]CODE_SHEET!$A$2:$G$152,3,FALSE)</f>
        <v>Agaricia</v>
      </c>
      <c r="J3347" t="str">
        <f>VLOOKUP(H3347,[2]CODE_SHEET!$A$2:$G$152,4,FALSE)</f>
        <v>agaricites</v>
      </c>
      <c r="K3347" s="17">
        <v>16</v>
      </c>
      <c r="L3347" s="17">
        <v>5</v>
      </c>
      <c r="M3347" s="17">
        <v>4</v>
      </c>
      <c r="N3347">
        <f t="shared" si="160"/>
        <v>131.94689145077132</v>
      </c>
      <c r="O3347" s="17">
        <v>10</v>
      </c>
      <c r="P3347" t="s">
        <v>29</v>
      </c>
      <c r="Q3347" t="s">
        <v>30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f t="shared" si="161"/>
        <v>0</v>
      </c>
      <c r="Y3347">
        <f t="shared" si="162"/>
        <v>131.94689145077132</v>
      </c>
    </row>
    <row r="3348" spans="1:25">
      <c r="A3348">
        <v>2021</v>
      </c>
      <c r="B3348" t="s">
        <v>25</v>
      </c>
      <c r="C3348">
        <v>29</v>
      </c>
      <c r="D3348" t="s">
        <v>77</v>
      </c>
      <c r="E3348">
        <v>42</v>
      </c>
      <c r="F3348">
        <v>1</v>
      </c>
      <c r="G3348" t="s">
        <v>89</v>
      </c>
      <c r="H3348" t="s">
        <v>31</v>
      </c>
      <c r="I3348" t="str">
        <f>VLOOKUP(H3348,[2]CODE_SHEET!$A$2:$G$152,3,FALSE)</f>
        <v>Agaricia</v>
      </c>
      <c r="J3348" t="str">
        <f>VLOOKUP(H3348,[2]CODE_SHEET!$A$2:$G$152,4,FALSE)</f>
        <v>agaricites</v>
      </c>
      <c r="K3348" s="17">
        <v>8</v>
      </c>
      <c r="L3348" s="17">
        <v>3</v>
      </c>
      <c r="M3348" s="17">
        <v>5</v>
      </c>
      <c r="N3348">
        <f t="shared" si="160"/>
        <v>86.393797973719302</v>
      </c>
      <c r="O3348" s="17">
        <v>10</v>
      </c>
      <c r="P3348" t="s">
        <v>29</v>
      </c>
      <c r="Q3348" t="s">
        <v>30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f t="shared" si="161"/>
        <v>0</v>
      </c>
      <c r="Y3348">
        <f t="shared" si="162"/>
        <v>86.393797973719302</v>
      </c>
    </row>
    <row r="3349" spans="1:25">
      <c r="A3349">
        <v>2021</v>
      </c>
      <c r="B3349" t="s">
        <v>25</v>
      </c>
      <c r="C3349">
        <v>29</v>
      </c>
      <c r="D3349" t="s">
        <v>77</v>
      </c>
      <c r="E3349">
        <v>42</v>
      </c>
      <c r="F3349">
        <v>1</v>
      </c>
      <c r="G3349" t="s">
        <v>89</v>
      </c>
      <c r="H3349" t="s">
        <v>34</v>
      </c>
      <c r="I3349" t="str">
        <f>VLOOKUP(H3349,[2]CODE_SHEET!$A$2:$G$152,3,FALSE)</f>
        <v>Porites</v>
      </c>
      <c r="J3349" t="str">
        <f>VLOOKUP(H3349,[2]CODE_SHEET!$A$2:$G$152,4,FALSE)</f>
        <v>astreoides</v>
      </c>
      <c r="K3349" s="17">
        <v>7</v>
      </c>
      <c r="L3349" s="17">
        <v>5</v>
      </c>
      <c r="M3349" s="17">
        <v>4</v>
      </c>
      <c r="N3349">
        <f t="shared" si="160"/>
        <v>75.398223686155035</v>
      </c>
      <c r="O3349" s="17">
        <v>10</v>
      </c>
      <c r="P3349" t="s">
        <v>29</v>
      </c>
      <c r="Q3349" t="s">
        <v>30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f t="shared" si="161"/>
        <v>0</v>
      </c>
      <c r="Y3349">
        <f t="shared" si="162"/>
        <v>75.398223686155035</v>
      </c>
    </row>
    <row r="3350" spans="1:25">
      <c r="A3350">
        <v>2021</v>
      </c>
      <c r="B3350" t="s">
        <v>25</v>
      </c>
      <c r="C3350">
        <v>29</v>
      </c>
      <c r="D3350" t="s">
        <v>77</v>
      </c>
      <c r="E3350">
        <v>42</v>
      </c>
      <c r="F3350">
        <v>1</v>
      </c>
      <c r="G3350" t="s">
        <v>89</v>
      </c>
      <c r="H3350" t="s">
        <v>31</v>
      </c>
      <c r="I3350" t="str">
        <f>VLOOKUP(H3350,[2]CODE_SHEET!$A$2:$G$152,3,FALSE)</f>
        <v>Agaricia</v>
      </c>
      <c r="J3350" t="str">
        <f>VLOOKUP(H3350,[2]CODE_SHEET!$A$2:$G$152,4,FALSE)</f>
        <v>agaricites</v>
      </c>
      <c r="K3350" s="17">
        <v>24</v>
      </c>
      <c r="L3350" s="17">
        <v>10</v>
      </c>
      <c r="M3350" s="17">
        <v>4</v>
      </c>
      <c r="N3350">
        <f t="shared" si="160"/>
        <v>213.62830044410595</v>
      </c>
      <c r="O3350" s="17">
        <v>10</v>
      </c>
      <c r="P3350" t="s">
        <v>29</v>
      </c>
      <c r="Q3350" t="s">
        <v>30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f t="shared" si="161"/>
        <v>0</v>
      </c>
      <c r="Y3350">
        <f t="shared" si="162"/>
        <v>213.62830044410595</v>
      </c>
    </row>
    <row r="3351" spans="1:25">
      <c r="A3351">
        <v>2021</v>
      </c>
      <c r="B3351" t="s">
        <v>25</v>
      </c>
      <c r="C3351">
        <v>29</v>
      </c>
      <c r="D3351" t="s">
        <v>77</v>
      </c>
      <c r="E3351">
        <v>42</v>
      </c>
      <c r="F3351">
        <v>1</v>
      </c>
      <c r="G3351" t="s">
        <v>89</v>
      </c>
      <c r="H3351" t="s">
        <v>45</v>
      </c>
      <c r="I3351" t="str">
        <f>VLOOKUP(H3351,[2]CODE_SHEET!$A$2:$G$152,3,FALSE)</f>
        <v>Porites</v>
      </c>
      <c r="J3351" t="str">
        <f>VLOOKUP(H3351,[2]CODE_SHEET!$A$2:$G$152,4,FALSE)</f>
        <v>furcata</v>
      </c>
      <c r="K3351" s="17">
        <v>7</v>
      </c>
      <c r="L3351" s="17">
        <v>9</v>
      </c>
      <c r="M3351" s="17">
        <v>4</v>
      </c>
      <c r="N3351">
        <f t="shared" si="160"/>
        <v>100.53096491487338</v>
      </c>
      <c r="O3351" s="17">
        <v>10</v>
      </c>
      <c r="P3351" t="s">
        <v>29</v>
      </c>
      <c r="Q3351" t="s">
        <v>30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f t="shared" si="161"/>
        <v>0</v>
      </c>
      <c r="Y3351">
        <f t="shared" si="162"/>
        <v>100.53096491487338</v>
      </c>
    </row>
    <row r="3352" spans="1:25">
      <c r="A3352">
        <v>2021</v>
      </c>
      <c r="B3352" t="s">
        <v>25</v>
      </c>
      <c r="C3352">
        <v>29</v>
      </c>
      <c r="D3352" t="s">
        <v>77</v>
      </c>
      <c r="E3352">
        <v>42</v>
      </c>
      <c r="F3352">
        <v>1</v>
      </c>
      <c r="G3352" t="s">
        <v>89</v>
      </c>
      <c r="H3352" t="s">
        <v>31</v>
      </c>
      <c r="I3352" t="str">
        <f>VLOOKUP(H3352,[2]CODE_SHEET!$A$2:$G$152,3,FALSE)</f>
        <v>Agaricia</v>
      </c>
      <c r="J3352" t="str">
        <f>VLOOKUP(H3352,[2]CODE_SHEET!$A$2:$G$152,4,FALSE)</f>
        <v>agaricites</v>
      </c>
      <c r="K3352" s="17">
        <v>11</v>
      </c>
      <c r="L3352" s="17">
        <v>10</v>
      </c>
      <c r="M3352" s="17">
        <v>4</v>
      </c>
      <c r="N3352">
        <f t="shared" si="160"/>
        <v>131.94689145077132</v>
      </c>
      <c r="O3352" s="17">
        <v>10</v>
      </c>
      <c r="P3352" t="s">
        <v>29</v>
      </c>
      <c r="Q3352" t="s">
        <v>30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f t="shared" si="161"/>
        <v>0</v>
      </c>
      <c r="Y3352">
        <f t="shared" si="162"/>
        <v>131.94689145077132</v>
      </c>
    </row>
    <row r="3353" spans="1:25">
      <c r="A3353">
        <v>2021</v>
      </c>
      <c r="B3353" t="s">
        <v>25</v>
      </c>
      <c r="C3353">
        <v>29</v>
      </c>
      <c r="D3353" t="s">
        <v>77</v>
      </c>
      <c r="E3353">
        <v>42</v>
      </c>
      <c r="F3353">
        <v>1</v>
      </c>
      <c r="G3353" t="s">
        <v>89</v>
      </c>
      <c r="H3353" t="s">
        <v>31</v>
      </c>
      <c r="I3353" t="str">
        <f>VLOOKUP(H3353,[2]CODE_SHEET!$A$2:$G$152,3,FALSE)</f>
        <v>Agaricia</v>
      </c>
      <c r="J3353" t="str">
        <f>VLOOKUP(H3353,[2]CODE_SHEET!$A$2:$G$152,4,FALSE)</f>
        <v>agaricites</v>
      </c>
      <c r="K3353" s="17">
        <v>7</v>
      </c>
      <c r="L3353" s="17">
        <v>9</v>
      </c>
      <c r="M3353" s="17">
        <v>3</v>
      </c>
      <c r="N3353">
        <f t="shared" si="160"/>
        <v>75.398223686155035</v>
      </c>
      <c r="O3353" s="17">
        <v>10</v>
      </c>
      <c r="P3353" t="s">
        <v>29</v>
      </c>
      <c r="Q3353" t="s">
        <v>30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f t="shared" si="161"/>
        <v>0</v>
      </c>
      <c r="Y3353">
        <f t="shared" si="162"/>
        <v>75.398223686155035</v>
      </c>
    </row>
    <row r="3354" spans="1:25">
      <c r="A3354">
        <v>2021</v>
      </c>
      <c r="B3354" t="s">
        <v>25</v>
      </c>
      <c r="C3354">
        <v>29</v>
      </c>
      <c r="D3354" t="s">
        <v>77</v>
      </c>
      <c r="E3354">
        <v>42</v>
      </c>
      <c r="F3354">
        <v>1</v>
      </c>
      <c r="G3354" t="s">
        <v>89</v>
      </c>
      <c r="H3354" t="s">
        <v>45</v>
      </c>
      <c r="I3354" t="str">
        <f>VLOOKUP(H3354,[2]CODE_SHEET!$A$2:$G$152,3,FALSE)</f>
        <v>Porites</v>
      </c>
      <c r="J3354" t="str">
        <f>VLOOKUP(H3354,[2]CODE_SHEET!$A$2:$G$152,4,FALSE)</f>
        <v>furcata</v>
      </c>
      <c r="K3354" s="17">
        <v>21</v>
      </c>
      <c r="L3354" s="17">
        <v>12</v>
      </c>
      <c r="M3354" s="17">
        <v>12</v>
      </c>
      <c r="N3354">
        <f t="shared" si="160"/>
        <v>622.03534541077909</v>
      </c>
      <c r="O3354" s="17">
        <v>10</v>
      </c>
      <c r="P3354" t="s">
        <v>29</v>
      </c>
      <c r="Q3354" t="s">
        <v>30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f t="shared" si="161"/>
        <v>0</v>
      </c>
      <c r="Y3354">
        <f t="shared" si="162"/>
        <v>622.03534541077909</v>
      </c>
    </row>
    <row r="3355" spans="1:25">
      <c r="A3355">
        <v>2021</v>
      </c>
      <c r="B3355" t="s">
        <v>25</v>
      </c>
      <c r="C3355">
        <v>29</v>
      </c>
      <c r="D3355" t="s">
        <v>77</v>
      </c>
      <c r="E3355">
        <v>42</v>
      </c>
      <c r="F3355">
        <v>1</v>
      </c>
      <c r="G3355" t="s">
        <v>89</v>
      </c>
      <c r="H3355" t="s">
        <v>69</v>
      </c>
      <c r="I3355" t="str">
        <f>VLOOKUP(H3355,[2]CODE_SHEET!$A$2:$G$152,3,FALSE)</f>
        <v>Porites</v>
      </c>
      <c r="J3355" t="str">
        <f>VLOOKUP(H3355,[2]CODE_SHEET!$A$2:$G$152,4,FALSE)</f>
        <v>divaricata</v>
      </c>
      <c r="K3355" s="17">
        <v>16</v>
      </c>
      <c r="L3355" s="17">
        <v>12</v>
      </c>
      <c r="M3355" s="17">
        <v>7</v>
      </c>
      <c r="N3355">
        <f t="shared" si="160"/>
        <v>307.8760800517997</v>
      </c>
      <c r="O3355" s="17">
        <v>10</v>
      </c>
      <c r="P3355" t="s">
        <v>29</v>
      </c>
      <c r="Q3355" t="s">
        <v>30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30</v>
      </c>
      <c r="X3355">
        <f t="shared" si="161"/>
        <v>92.362824015539914</v>
      </c>
      <c r="Y3355">
        <f t="shared" si="162"/>
        <v>215.5132560362598</v>
      </c>
    </row>
    <row r="3356" spans="1:25">
      <c r="A3356">
        <v>2021</v>
      </c>
      <c r="B3356" t="s">
        <v>25</v>
      </c>
      <c r="C3356">
        <v>29</v>
      </c>
      <c r="D3356" t="s">
        <v>77</v>
      </c>
      <c r="E3356">
        <v>42</v>
      </c>
      <c r="F3356">
        <v>1</v>
      </c>
      <c r="G3356" t="s">
        <v>89</v>
      </c>
      <c r="H3356" t="s">
        <v>31</v>
      </c>
      <c r="I3356" t="str">
        <f>VLOOKUP(H3356,[2]CODE_SHEET!$A$2:$G$152,3,FALSE)</f>
        <v>Agaricia</v>
      </c>
      <c r="J3356" t="str">
        <f>VLOOKUP(H3356,[2]CODE_SHEET!$A$2:$G$152,4,FALSE)</f>
        <v>agaricites</v>
      </c>
      <c r="K3356" s="17">
        <v>18</v>
      </c>
      <c r="L3356" s="17">
        <v>13</v>
      </c>
      <c r="M3356" s="17">
        <v>12</v>
      </c>
      <c r="N3356">
        <f t="shared" si="160"/>
        <v>584.33623356770158</v>
      </c>
      <c r="O3356" s="17">
        <v>10</v>
      </c>
      <c r="P3356" t="s">
        <v>29</v>
      </c>
      <c r="Q3356" t="s">
        <v>30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f t="shared" si="161"/>
        <v>0</v>
      </c>
      <c r="Y3356">
        <f t="shared" si="162"/>
        <v>584.33623356770158</v>
      </c>
    </row>
    <row r="3357" spans="1:25">
      <c r="A3357">
        <v>2021</v>
      </c>
      <c r="B3357" t="s">
        <v>25</v>
      </c>
      <c r="C3357">
        <v>29</v>
      </c>
      <c r="D3357" t="s">
        <v>77</v>
      </c>
      <c r="E3357">
        <v>42</v>
      </c>
      <c r="F3357">
        <v>1</v>
      </c>
      <c r="G3357" t="s">
        <v>89</v>
      </c>
      <c r="H3357" t="s">
        <v>34</v>
      </c>
      <c r="I3357" t="str">
        <f>VLOOKUP(H3357,[2]CODE_SHEET!$A$2:$G$152,3,FALSE)</f>
        <v>Porites</v>
      </c>
      <c r="J3357" t="str">
        <f>VLOOKUP(H3357,[2]CODE_SHEET!$A$2:$G$152,4,FALSE)</f>
        <v>astreoides</v>
      </c>
      <c r="K3357" s="17">
        <v>16</v>
      </c>
      <c r="L3357" s="17">
        <v>15</v>
      </c>
      <c r="M3357" s="17">
        <v>8</v>
      </c>
      <c r="N3357">
        <f t="shared" si="160"/>
        <v>389.55748904513433</v>
      </c>
      <c r="O3357" s="17">
        <v>10</v>
      </c>
      <c r="P3357" t="s">
        <v>29</v>
      </c>
      <c r="Q3357" t="s">
        <v>30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f t="shared" si="161"/>
        <v>0</v>
      </c>
      <c r="Y3357">
        <f t="shared" si="162"/>
        <v>389.55748904513433</v>
      </c>
    </row>
    <row r="3358" spans="1:25">
      <c r="A3358">
        <v>2021</v>
      </c>
      <c r="B3358" t="s">
        <v>25</v>
      </c>
      <c r="C3358">
        <v>29</v>
      </c>
      <c r="D3358" t="s">
        <v>77</v>
      </c>
      <c r="E3358">
        <v>42</v>
      </c>
      <c r="F3358">
        <v>1</v>
      </c>
      <c r="G3358" t="s">
        <v>89</v>
      </c>
      <c r="H3358" t="s">
        <v>34</v>
      </c>
      <c r="I3358" t="str">
        <f>VLOOKUP(H3358,[2]CODE_SHEET!$A$2:$G$152,3,FALSE)</f>
        <v>Porites</v>
      </c>
      <c r="J3358" t="str">
        <f>VLOOKUP(H3358,[2]CODE_SHEET!$A$2:$G$152,4,FALSE)</f>
        <v>astreoides</v>
      </c>
      <c r="K3358" s="17">
        <v>8</v>
      </c>
      <c r="L3358" s="17">
        <v>4</v>
      </c>
      <c r="M3358" s="17">
        <v>2</v>
      </c>
      <c r="N3358">
        <f t="shared" si="160"/>
        <v>37.699111843077517</v>
      </c>
      <c r="O3358" s="17">
        <v>10</v>
      </c>
      <c r="P3358" t="s">
        <v>29</v>
      </c>
      <c r="Q3358" t="s">
        <v>30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f t="shared" si="161"/>
        <v>0</v>
      </c>
      <c r="Y3358">
        <f t="shared" si="162"/>
        <v>37.699111843077517</v>
      </c>
    </row>
    <row r="3359" spans="1:25">
      <c r="A3359">
        <v>2021</v>
      </c>
      <c r="B3359" t="s">
        <v>25</v>
      </c>
      <c r="C3359">
        <v>29</v>
      </c>
      <c r="D3359" t="s">
        <v>77</v>
      </c>
      <c r="E3359">
        <v>42</v>
      </c>
      <c r="F3359">
        <v>1</v>
      </c>
      <c r="G3359" t="s">
        <v>89</v>
      </c>
      <c r="H3359" t="s">
        <v>53</v>
      </c>
      <c r="I3359" t="str">
        <f>VLOOKUP(H3359,[2]CODE_SHEET!$A$2:$G$152,3,FALSE)</f>
        <v>Siderastrea</v>
      </c>
      <c r="J3359" t="str">
        <f>VLOOKUP(H3359,[2]CODE_SHEET!$A$2:$G$152,4,FALSE)</f>
        <v>radians</v>
      </c>
      <c r="K3359" s="17">
        <v>6</v>
      </c>
      <c r="L3359" s="17">
        <v>5</v>
      </c>
      <c r="M3359" s="17">
        <v>1</v>
      </c>
      <c r="N3359">
        <f t="shared" si="160"/>
        <v>17.27875959474386</v>
      </c>
      <c r="O3359" s="17">
        <v>10</v>
      </c>
      <c r="P3359" t="s">
        <v>29</v>
      </c>
      <c r="Q3359" t="s">
        <v>30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f t="shared" si="161"/>
        <v>0</v>
      </c>
      <c r="Y3359">
        <f t="shared" si="162"/>
        <v>17.27875959474386</v>
      </c>
    </row>
    <row r="3360" spans="1:25">
      <c r="A3360">
        <v>2021</v>
      </c>
      <c r="B3360" t="s">
        <v>25</v>
      </c>
      <c r="C3360">
        <v>29</v>
      </c>
      <c r="D3360" t="s">
        <v>77</v>
      </c>
      <c r="E3360">
        <v>42</v>
      </c>
      <c r="F3360">
        <v>1</v>
      </c>
      <c r="G3360" t="s">
        <v>89</v>
      </c>
      <c r="H3360" t="s">
        <v>31</v>
      </c>
      <c r="I3360" t="str">
        <f>VLOOKUP(H3360,[2]CODE_SHEET!$A$2:$G$152,3,FALSE)</f>
        <v>Agaricia</v>
      </c>
      <c r="J3360" t="str">
        <f>VLOOKUP(H3360,[2]CODE_SHEET!$A$2:$G$152,4,FALSE)</f>
        <v>agaricites</v>
      </c>
      <c r="K3360" s="17">
        <v>11</v>
      </c>
      <c r="L3360" s="17">
        <v>6</v>
      </c>
      <c r="M3360" s="17">
        <v>4</v>
      </c>
      <c r="N3360">
        <f t="shared" si="160"/>
        <v>106.81415022205296</v>
      </c>
      <c r="O3360" s="17">
        <v>10</v>
      </c>
      <c r="P3360" t="s">
        <v>29</v>
      </c>
      <c r="Q3360" t="s">
        <v>30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20</v>
      </c>
      <c r="X3360">
        <f t="shared" si="161"/>
        <v>21.362830044410593</v>
      </c>
      <c r="Y3360">
        <f t="shared" si="162"/>
        <v>85.451320177642373</v>
      </c>
    </row>
    <row r="3361" spans="1:25">
      <c r="A3361">
        <v>2021</v>
      </c>
      <c r="B3361" t="s">
        <v>25</v>
      </c>
      <c r="C3361">
        <v>29</v>
      </c>
      <c r="D3361" t="s">
        <v>77</v>
      </c>
      <c r="E3361">
        <v>42</v>
      </c>
      <c r="F3361">
        <v>1</v>
      </c>
      <c r="G3361" t="s">
        <v>89</v>
      </c>
      <c r="H3361" t="s">
        <v>31</v>
      </c>
      <c r="I3361" t="str">
        <f>VLOOKUP(H3361,[2]CODE_SHEET!$A$2:$G$152,3,FALSE)</f>
        <v>Agaricia</v>
      </c>
      <c r="J3361" t="str">
        <f>VLOOKUP(H3361,[2]CODE_SHEET!$A$2:$G$152,4,FALSE)</f>
        <v>agaricites</v>
      </c>
      <c r="K3361" s="17">
        <v>11</v>
      </c>
      <c r="L3361" s="17">
        <v>5</v>
      </c>
      <c r="M3361" s="17">
        <v>6</v>
      </c>
      <c r="N3361">
        <f t="shared" si="160"/>
        <v>150.79644737231007</v>
      </c>
      <c r="O3361" s="17">
        <v>10</v>
      </c>
      <c r="P3361" t="s">
        <v>29</v>
      </c>
      <c r="Q3361" t="s">
        <v>30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f t="shared" si="161"/>
        <v>0</v>
      </c>
      <c r="Y3361">
        <f t="shared" si="162"/>
        <v>150.79644737231007</v>
      </c>
    </row>
    <row r="3362" spans="1:25">
      <c r="A3362">
        <v>2021</v>
      </c>
      <c r="B3362" t="s">
        <v>25</v>
      </c>
      <c r="C3362">
        <v>29</v>
      </c>
      <c r="D3362" t="s">
        <v>77</v>
      </c>
      <c r="E3362">
        <v>42</v>
      </c>
      <c r="F3362">
        <v>1</v>
      </c>
      <c r="G3362" t="s">
        <v>89</v>
      </c>
      <c r="H3362" t="s">
        <v>31</v>
      </c>
      <c r="I3362" t="str">
        <f>VLOOKUP(H3362,[2]CODE_SHEET!$A$2:$G$152,3,FALSE)</f>
        <v>Agaricia</v>
      </c>
      <c r="J3362" t="str">
        <f>VLOOKUP(H3362,[2]CODE_SHEET!$A$2:$G$152,4,FALSE)</f>
        <v>agaricites</v>
      </c>
      <c r="K3362" s="17">
        <v>8</v>
      </c>
      <c r="L3362" s="17">
        <v>4</v>
      </c>
      <c r="M3362" s="17">
        <v>2</v>
      </c>
      <c r="N3362">
        <f t="shared" si="160"/>
        <v>37.699111843077517</v>
      </c>
      <c r="O3362" s="17">
        <v>10</v>
      </c>
      <c r="P3362" t="s">
        <v>29</v>
      </c>
      <c r="Q3362" t="s">
        <v>30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f t="shared" si="161"/>
        <v>0</v>
      </c>
      <c r="Y3362">
        <f t="shared" si="162"/>
        <v>37.699111843077517</v>
      </c>
    </row>
    <row r="3363" spans="1:25">
      <c r="A3363">
        <v>2021</v>
      </c>
      <c r="B3363" t="s">
        <v>25</v>
      </c>
      <c r="C3363">
        <v>29</v>
      </c>
      <c r="D3363" t="s">
        <v>77</v>
      </c>
      <c r="E3363">
        <v>42</v>
      </c>
      <c r="F3363">
        <v>1</v>
      </c>
      <c r="G3363" t="s">
        <v>89</v>
      </c>
      <c r="H3363" t="s">
        <v>40</v>
      </c>
      <c r="I3363" t="str">
        <f>VLOOKUP(H3363,[2]CODE_SHEET!$A$2:$G$152,3,FALSE)</f>
        <v>Siderastrea</v>
      </c>
      <c r="J3363" t="str">
        <f>VLOOKUP(H3363,[2]CODE_SHEET!$A$2:$G$152,4,FALSE)</f>
        <v>siderea</v>
      </c>
      <c r="K3363" s="17">
        <v>6</v>
      </c>
      <c r="L3363" s="17">
        <v>5</v>
      </c>
      <c r="M3363" s="17">
        <v>2</v>
      </c>
      <c r="N3363">
        <f t="shared" si="160"/>
        <v>34.557519189487721</v>
      </c>
      <c r="O3363" s="17">
        <v>10</v>
      </c>
      <c r="P3363" t="s">
        <v>29</v>
      </c>
      <c r="Q3363" t="s">
        <v>30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f t="shared" si="161"/>
        <v>0</v>
      </c>
      <c r="Y3363">
        <f t="shared" si="162"/>
        <v>34.557519189487721</v>
      </c>
    </row>
    <row r="3364" spans="1:25">
      <c r="A3364">
        <v>2021</v>
      </c>
      <c r="B3364" t="s">
        <v>25</v>
      </c>
      <c r="C3364">
        <v>29</v>
      </c>
      <c r="D3364" t="s">
        <v>77</v>
      </c>
      <c r="E3364">
        <v>42</v>
      </c>
      <c r="F3364">
        <v>1</v>
      </c>
      <c r="G3364" t="s">
        <v>89</v>
      </c>
      <c r="H3364" t="s">
        <v>31</v>
      </c>
      <c r="I3364" t="str">
        <f>VLOOKUP(H3364,[2]CODE_SHEET!$A$2:$G$152,3,FALSE)</f>
        <v>Agaricia</v>
      </c>
      <c r="J3364" t="str">
        <f>VLOOKUP(H3364,[2]CODE_SHEET!$A$2:$G$152,4,FALSE)</f>
        <v>agaricites</v>
      </c>
      <c r="K3364" s="17">
        <v>14</v>
      </c>
      <c r="L3364" s="17">
        <v>7</v>
      </c>
      <c r="M3364" s="17">
        <v>9</v>
      </c>
      <c r="N3364">
        <f t="shared" si="160"/>
        <v>296.88050576423547</v>
      </c>
      <c r="O3364" s="17">
        <v>10</v>
      </c>
      <c r="P3364" t="s">
        <v>29</v>
      </c>
      <c r="Q3364" t="s">
        <v>30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f t="shared" si="161"/>
        <v>0</v>
      </c>
      <c r="Y3364">
        <f t="shared" si="162"/>
        <v>296.88050576423547</v>
      </c>
    </row>
    <row r="3365" spans="1:25">
      <c r="A3365">
        <v>2021</v>
      </c>
      <c r="B3365" t="s">
        <v>25</v>
      </c>
      <c r="C3365">
        <v>29</v>
      </c>
      <c r="D3365" t="s">
        <v>77</v>
      </c>
      <c r="E3365">
        <v>42</v>
      </c>
      <c r="F3365">
        <v>1</v>
      </c>
      <c r="G3365" t="s">
        <v>89</v>
      </c>
      <c r="H3365" t="s">
        <v>31</v>
      </c>
      <c r="I3365" t="str">
        <f>VLOOKUP(H3365,[2]CODE_SHEET!$A$2:$G$152,3,FALSE)</f>
        <v>Agaricia</v>
      </c>
      <c r="J3365" t="str">
        <f>VLOOKUP(H3365,[2]CODE_SHEET!$A$2:$G$152,4,FALSE)</f>
        <v>agaricites</v>
      </c>
      <c r="K3365" s="17">
        <v>10</v>
      </c>
      <c r="L3365" s="17">
        <v>7</v>
      </c>
      <c r="M3365" s="17">
        <v>5</v>
      </c>
      <c r="N3365">
        <f t="shared" si="160"/>
        <v>133.51768777756621</v>
      </c>
      <c r="O3365" s="17">
        <v>10</v>
      </c>
      <c r="P3365" t="s">
        <v>29</v>
      </c>
      <c r="Q3365" t="s">
        <v>30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f t="shared" si="161"/>
        <v>0</v>
      </c>
      <c r="Y3365">
        <f t="shared" si="162"/>
        <v>133.51768777756621</v>
      </c>
    </row>
    <row r="3366" spans="1:25">
      <c r="A3366">
        <v>2021</v>
      </c>
      <c r="B3366" t="s">
        <v>25</v>
      </c>
      <c r="C3366">
        <v>29</v>
      </c>
      <c r="D3366" t="s">
        <v>77</v>
      </c>
      <c r="E3366">
        <v>42</v>
      </c>
      <c r="F3366">
        <v>1</v>
      </c>
      <c r="G3366" t="s">
        <v>89</v>
      </c>
      <c r="H3366" t="s">
        <v>31</v>
      </c>
      <c r="I3366" t="str">
        <f>VLOOKUP(H3366,[2]CODE_SHEET!$A$2:$G$152,3,FALSE)</f>
        <v>Agaricia</v>
      </c>
      <c r="J3366" t="str">
        <f>VLOOKUP(H3366,[2]CODE_SHEET!$A$2:$G$152,4,FALSE)</f>
        <v>agaricites</v>
      </c>
      <c r="K3366" s="17">
        <v>12</v>
      </c>
      <c r="L3366" s="17">
        <v>10</v>
      </c>
      <c r="M3366" s="17">
        <v>7</v>
      </c>
      <c r="N3366">
        <f t="shared" si="160"/>
        <v>241.90263432641407</v>
      </c>
      <c r="O3366" s="17">
        <v>10</v>
      </c>
      <c r="P3366" t="s">
        <v>29</v>
      </c>
      <c r="Q3366" t="s">
        <v>30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f t="shared" si="161"/>
        <v>0</v>
      </c>
      <c r="Y3366">
        <f t="shared" si="162"/>
        <v>241.90263432641407</v>
      </c>
    </row>
    <row r="3367" spans="1:25">
      <c r="A3367">
        <v>2021</v>
      </c>
      <c r="B3367" t="s">
        <v>25</v>
      </c>
      <c r="C3367">
        <v>29</v>
      </c>
      <c r="D3367" t="s">
        <v>77</v>
      </c>
      <c r="E3367">
        <v>42</v>
      </c>
      <c r="F3367">
        <v>1</v>
      </c>
      <c r="G3367" t="s">
        <v>89</v>
      </c>
      <c r="H3367" t="s">
        <v>31</v>
      </c>
      <c r="I3367" t="str">
        <f>VLOOKUP(H3367,[2]CODE_SHEET!$A$2:$G$152,3,FALSE)</f>
        <v>Agaricia</v>
      </c>
      <c r="J3367" t="str">
        <f>VLOOKUP(H3367,[2]CODE_SHEET!$A$2:$G$152,4,FALSE)</f>
        <v>agaricites</v>
      </c>
      <c r="K3367" s="17">
        <v>5</v>
      </c>
      <c r="L3367" s="17">
        <v>5</v>
      </c>
      <c r="M3367" s="17">
        <v>3</v>
      </c>
      <c r="N3367">
        <f t="shared" si="160"/>
        <v>47.123889803846893</v>
      </c>
      <c r="O3367" s="17">
        <v>10</v>
      </c>
      <c r="P3367" t="s">
        <v>29</v>
      </c>
      <c r="Q3367" t="s">
        <v>30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f t="shared" si="161"/>
        <v>0</v>
      </c>
      <c r="Y3367">
        <f t="shared" si="162"/>
        <v>47.123889803846893</v>
      </c>
    </row>
    <row r="3368" spans="1:25">
      <c r="A3368">
        <v>2021</v>
      </c>
      <c r="B3368" t="s">
        <v>25</v>
      </c>
      <c r="C3368">
        <v>29</v>
      </c>
      <c r="D3368" t="s">
        <v>77</v>
      </c>
      <c r="E3368">
        <v>42</v>
      </c>
      <c r="F3368">
        <v>1</v>
      </c>
      <c r="G3368" t="s">
        <v>89</v>
      </c>
      <c r="H3368" t="s">
        <v>31</v>
      </c>
      <c r="I3368" t="str">
        <f>VLOOKUP(H3368,[2]CODE_SHEET!$A$2:$G$152,3,FALSE)</f>
        <v>Agaricia</v>
      </c>
      <c r="J3368" t="str">
        <f>VLOOKUP(H3368,[2]CODE_SHEET!$A$2:$G$152,4,FALSE)</f>
        <v>agaricites</v>
      </c>
      <c r="K3368" s="17">
        <v>7</v>
      </c>
      <c r="L3368" s="17">
        <v>8</v>
      </c>
      <c r="M3368" s="17">
        <v>5</v>
      </c>
      <c r="N3368">
        <f t="shared" si="160"/>
        <v>117.80972450961724</v>
      </c>
      <c r="O3368" s="17">
        <v>10</v>
      </c>
      <c r="P3368" t="s">
        <v>29</v>
      </c>
      <c r="Q3368" t="s">
        <v>30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f t="shared" si="161"/>
        <v>0</v>
      </c>
      <c r="Y3368">
        <f t="shared" si="162"/>
        <v>117.80972450961724</v>
      </c>
    </row>
    <row r="3369" spans="1:25">
      <c r="A3369">
        <v>2021</v>
      </c>
      <c r="B3369" t="s">
        <v>25</v>
      </c>
      <c r="C3369">
        <v>29</v>
      </c>
      <c r="D3369" t="s">
        <v>77</v>
      </c>
      <c r="E3369">
        <v>42</v>
      </c>
      <c r="F3369">
        <v>1</v>
      </c>
      <c r="G3369" t="s">
        <v>89</v>
      </c>
      <c r="H3369" t="s">
        <v>31</v>
      </c>
      <c r="I3369" t="str">
        <f>VLOOKUP(H3369,[2]CODE_SHEET!$A$2:$G$152,3,FALSE)</f>
        <v>Agaricia</v>
      </c>
      <c r="J3369" t="str">
        <f>VLOOKUP(H3369,[2]CODE_SHEET!$A$2:$G$152,4,FALSE)</f>
        <v>agaricites</v>
      </c>
      <c r="K3369" s="17">
        <v>18</v>
      </c>
      <c r="L3369" s="17">
        <v>12</v>
      </c>
      <c r="M3369" s="17">
        <v>11</v>
      </c>
      <c r="N3369">
        <f t="shared" si="160"/>
        <v>518.36278784231592</v>
      </c>
      <c r="O3369" s="17">
        <v>10</v>
      </c>
      <c r="P3369" t="s">
        <v>29</v>
      </c>
      <c r="Q3369" t="s">
        <v>30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f t="shared" si="161"/>
        <v>0</v>
      </c>
      <c r="Y3369">
        <f t="shared" si="162"/>
        <v>518.36278784231592</v>
      </c>
    </row>
    <row r="3370" spans="1:25">
      <c r="A3370">
        <v>2021</v>
      </c>
      <c r="B3370" t="s">
        <v>25</v>
      </c>
      <c r="C3370">
        <v>29</v>
      </c>
      <c r="D3370" t="s">
        <v>77</v>
      </c>
      <c r="E3370">
        <v>42</v>
      </c>
      <c r="F3370">
        <v>1</v>
      </c>
      <c r="G3370" t="s">
        <v>89</v>
      </c>
      <c r="H3370" t="s">
        <v>31</v>
      </c>
      <c r="I3370" t="str">
        <f>VLOOKUP(H3370,[2]CODE_SHEET!$A$2:$G$152,3,FALSE)</f>
        <v>Agaricia</v>
      </c>
      <c r="J3370" t="str">
        <f>VLOOKUP(H3370,[2]CODE_SHEET!$A$2:$G$152,4,FALSE)</f>
        <v>agaricites</v>
      </c>
      <c r="K3370" s="17">
        <v>30</v>
      </c>
      <c r="L3370" s="17">
        <v>30</v>
      </c>
      <c r="M3370" s="17">
        <v>12</v>
      </c>
      <c r="N3370">
        <f t="shared" si="160"/>
        <v>1130.9733552923253</v>
      </c>
      <c r="O3370" s="17">
        <v>10</v>
      </c>
      <c r="P3370" t="s">
        <v>29</v>
      </c>
      <c r="Q3370" t="s">
        <v>30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30</v>
      </c>
      <c r="X3370">
        <f t="shared" si="161"/>
        <v>339.29200658769759</v>
      </c>
      <c r="Y3370">
        <f t="shared" si="162"/>
        <v>791.68134870462768</v>
      </c>
    </row>
    <row r="3371" spans="1:25">
      <c r="A3371">
        <v>2021</v>
      </c>
      <c r="B3371" t="s">
        <v>25</v>
      </c>
      <c r="C3371">
        <v>29</v>
      </c>
      <c r="D3371" t="s">
        <v>77</v>
      </c>
      <c r="E3371">
        <v>42</v>
      </c>
      <c r="F3371">
        <v>1</v>
      </c>
      <c r="G3371" t="s">
        <v>89</v>
      </c>
      <c r="H3371" t="s">
        <v>31</v>
      </c>
      <c r="I3371" t="str">
        <f>VLOOKUP(H3371,[2]CODE_SHEET!$A$2:$G$152,3,FALSE)</f>
        <v>Agaricia</v>
      </c>
      <c r="J3371" t="str">
        <f>VLOOKUP(H3371,[2]CODE_SHEET!$A$2:$G$152,4,FALSE)</f>
        <v>agaricites</v>
      </c>
      <c r="K3371" s="17">
        <v>8</v>
      </c>
      <c r="L3371" s="17">
        <v>5</v>
      </c>
      <c r="M3371" s="17">
        <v>4</v>
      </c>
      <c r="N3371">
        <f t="shared" si="160"/>
        <v>81.681408993334628</v>
      </c>
      <c r="O3371" s="17">
        <v>10</v>
      </c>
      <c r="P3371" t="s">
        <v>29</v>
      </c>
      <c r="Q3371" t="s">
        <v>30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f t="shared" si="161"/>
        <v>0</v>
      </c>
      <c r="Y3371">
        <f t="shared" si="162"/>
        <v>81.681408993334628</v>
      </c>
    </row>
    <row r="3372" spans="1:25">
      <c r="A3372">
        <v>2021</v>
      </c>
      <c r="B3372" t="s">
        <v>25</v>
      </c>
      <c r="C3372">
        <v>29</v>
      </c>
      <c r="D3372" t="s">
        <v>77</v>
      </c>
      <c r="E3372">
        <v>42</v>
      </c>
      <c r="F3372">
        <v>1</v>
      </c>
      <c r="G3372" t="s">
        <v>89</v>
      </c>
      <c r="H3372" t="s">
        <v>38</v>
      </c>
      <c r="I3372" t="str">
        <f>VLOOKUP(H3372,[2]CODE_SHEET!$A$2:$G$152,3,FALSE)</f>
        <v>Orbicella</v>
      </c>
      <c r="J3372" t="str">
        <f>VLOOKUP(H3372,[2]CODE_SHEET!$A$2:$G$152,4,FALSE)</f>
        <v>faveolata</v>
      </c>
      <c r="K3372" s="17">
        <v>18</v>
      </c>
      <c r="L3372" s="17">
        <v>8</v>
      </c>
      <c r="M3372" s="17">
        <v>17</v>
      </c>
      <c r="N3372">
        <f t="shared" si="160"/>
        <v>694.29197644334431</v>
      </c>
      <c r="O3372" s="17">
        <v>10</v>
      </c>
      <c r="P3372" t="s">
        <v>29</v>
      </c>
      <c r="Q3372" t="s">
        <v>30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f t="shared" si="161"/>
        <v>0</v>
      </c>
      <c r="Y3372">
        <f t="shared" si="162"/>
        <v>694.29197644334431</v>
      </c>
    </row>
    <row r="3373" spans="1:25">
      <c r="A3373">
        <v>2021</v>
      </c>
      <c r="B3373" t="s">
        <v>25</v>
      </c>
      <c r="C3373">
        <v>29</v>
      </c>
      <c r="D3373" t="s">
        <v>77</v>
      </c>
      <c r="E3373">
        <v>42</v>
      </c>
      <c r="F3373">
        <v>1</v>
      </c>
      <c r="G3373" t="s">
        <v>89</v>
      </c>
      <c r="H3373" t="s">
        <v>69</v>
      </c>
      <c r="I3373" t="str">
        <f>VLOOKUP(H3373,[2]CODE_SHEET!$A$2:$G$152,3,FALSE)</f>
        <v>Porites</v>
      </c>
      <c r="J3373" t="str">
        <f>VLOOKUP(H3373,[2]CODE_SHEET!$A$2:$G$152,4,FALSE)</f>
        <v>divaricata</v>
      </c>
      <c r="K3373" s="17">
        <v>30</v>
      </c>
      <c r="L3373" s="17">
        <v>12</v>
      </c>
      <c r="M3373" s="17">
        <v>11</v>
      </c>
      <c r="N3373">
        <f t="shared" si="160"/>
        <v>725.70790297924214</v>
      </c>
      <c r="O3373" s="17">
        <v>10</v>
      </c>
      <c r="P3373" t="s">
        <v>29</v>
      </c>
      <c r="Q3373" t="s">
        <v>30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40</v>
      </c>
      <c r="X3373">
        <f t="shared" si="161"/>
        <v>290.28316119169688</v>
      </c>
      <c r="Y3373">
        <f t="shared" si="162"/>
        <v>435.42474178754526</v>
      </c>
    </row>
    <row r="3374" spans="1:25">
      <c r="A3374">
        <v>2021</v>
      </c>
      <c r="B3374" t="s">
        <v>25</v>
      </c>
      <c r="C3374">
        <v>29</v>
      </c>
      <c r="D3374" t="s">
        <v>77</v>
      </c>
      <c r="E3374">
        <v>42</v>
      </c>
      <c r="F3374">
        <v>1</v>
      </c>
      <c r="G3374" t="s">
        <v>89</v>
      </c>
      <c r="H3374" t="s">
        <v>31</v>
      </c>
      <c r="I3374" t="str">
        <f>VLOOKUP(H3374,[2]CODE_SHEET!$A$2:$G$152,3,FALSE)</f>
        <v>Agaricia</v>
      </c>
      <c r="J3374" t="str">
        <f>VLOOKUP(H3374,[2]CODE_SHEET!$A$2:$G$152,4,FALSE)</f>
        <v>agaricites</v>
      </c>
      <c r="K3374" s="17">
        <v>7</v>
      </c>
      <c r="L3374" s="17">
        <v>6</v>
      </c>
      <c r="M3374" s="17">
        <v>4</v>
      </c>
      <c r="N3374">
        <f t="shared" si="160"/>
        <v>81.681408993334628</v>
      </c>
      <c r="O3374" s="17">
        <v>10</v>
      </c>
      <c r="P3374" t="s">
        <v>29</v>
      </c>
      <c r="Q3374" t="s">
        <v>30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f t="shared" si="161"/>
        <v>0</v>
      </c>
      <c r="Y3374">
        <f t="shared" si="162"/>
        <v>81.681408993334628</v>
      </c>
    </row>
    <row r="3375" spans="1:25">
      <c r="A3375">
        <v>2021</v>
      </c>
      <c r="B3375" t="s">
        <v>25</v>
      </c>
      <c r="C3375">
        <v>29</v>
      </c>
      <c r="D3375" t="s">
        <v>77</v>
      </c>
      <c r="E3375">
        <v>42</v>
      </c>
      <c r="F3375">
        <v>1</v>
      </c>
      <c r="G3375" t="s">
        <v>89</v>
      </c>
      <c r="H3375" t="s">
        <v>40</v>
      </c>
      <c r="I3375" t="str">
        <f>VLOOKUP(H3375,[2]CODE_SHEET!$A$2:$G$152,3,FALSE)</f>
        <v>Siderastrea</v>
      </c>
      <c r="J3375" t="str">
        <f>VLOOKUP(H3375,[2]CODE_SHEET!$A$2:$G$152,4,FALSE)</f>
        <v>siderea</v>
      </c>
      <c r="K3375" s="17">
        <v>6</v>
      </c>
      <c r="L3375" s="17">
        <v>4</v>
      </c>
      <c r="M3375" s="17">
        <v>3</v>
      </c>
      <c r="N3375">
        <f t="shared" si="160"/>
        <v>47.123889803846893</v>
      </c>
      <c r="O3375" s="17">
        <v>10</v>
      </c>
      <c r="P3375" t="s">
        <v>29</v>
      </c>
      <c r="Q3375" t="s">
        <v>30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f t="shared" si="161"/>
        <v>0</v>
      </c>
      <c r="Y3375">
        <f t="shared" si="162"/>
        <v>47.123889803846893</v>
      </c>
    </row>
    <row r="3376" spans="1:25">
      <c r="A3376">
        <v>2021</v>
      </c>
      <c r="B3376" t="s">
        <v>25</v>
      </c>
      <c r="C3376">
        <v>29</v>
      </c>
      <c r="D3376" t="s">
        <v>77</v>
      </c>
      <c r="E3376">
        <v>42</v>
      </c>
      <c r="F3376">
        <v>1</v>
      </c>
      <c r="G3376" t="s">
        <v>89</v>
      </c>
      <c r="H3376" t="s">
        <v>59</v>
      </c>
      <c r="I3376" t="str">
        <f>VLOOKUP(H3376,[2]CODE_SHEET!$A$2:$G$152,3,FALSE)</f>
        <v xml:space="preserve">Stephanocoenia </v>
      </c>
      <c r="J3376" t="str">
        <f>VLOOKUP(H3376,[2]CODE_SHEET!$A$2:$G$152,4,FALSE)</f>
        <v>intersepta</v>
      </c>
      <c r="K3376" s="17">
        <v>5</v>
      </c>
      <c r="L3376" s="17">
        <v>3</v>
      </c>
      <c r="M3376" s="17">
        <v>2</v>
      </c>
      <c r="N3376">
        <f t="shared" si="160"/>
        <v>25.132741228718345</v>
      </c>
      <c r="O3376" s="17">
        <v>10</v>
      </c>
      <c r="P3376" t="s">
        <v>29</v>
      </c>
      <c r="Q3376" t="s">
        <v>30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f t="shared" si="161"/>
        <v>0</v>
      </c>
      <c r="Y3376">
        <f t="shared" si="162"/>
        <v>25.132741228718345</v>
      </c>
    </row>
    <row r="3377" spans="1:25">
      <c r="A3377">
        <v>2021</v>
      </c>
      <c r="B3377" t="s">
        <v>25</v>
      </c>
      <c r="C3377">
        <v>29</v>
      </c>
      <c r="D3377" t="s">
        <v>77</v>
      </c>
      <c r="E3377">
        <v>42</v>
      </c>
      <c r="F3377">
        <v>1</v>
      </c>
      <c r="G3377" t="s">
        <v>89</v>
      </c>
      <c r="H3377" t="s">
        <v>53</v>
      </c>
      <c r="I3377" t="str">
        <f>VLOOKUP(H3377,[2]CODE_SHEET!$A$2:$G$152,3,FALSE)</f>
        <v>Siderastrea</v>
      </c>
      <c r="J3377" t="str">
        <f>VLOOKUP(H3377,[2]CODE_SHEET!$A$2:$G$152,4,FALSE)</f>
        <v>radians</v>
      </c>
      <c r="K3377" s="17">
        <v>7</v>
      </c>
      <c r="L3377" s="17">
        <v>4</v>
      </c>
      <c r="M3377" s="17">
        <v>1</v>
      </c>
      <c r="N3377">
        <f t="shared" si="160"/>
        <v>17.27875959474386</v>
      </c>
      <c r="O3377" s="17">
        <v>10</v>
      </c>
      <c r="P3377" t="s">
        <v>29</v>
      </c>
      <c r="Q3377" t="s">
        <v>30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f t="shared" si="161"/>
        <v>0</v>
      </c>
      <c r="Y3377">
        <f t="shared" si="162"/>
        <v>17.27875959474386</v>
      </c>
    </row>
    <row r="3378" spans="1:25">
      <c r="A3378">
        <v>2021</v>
      </c>
      <c r="B3378" t="s">
        <v>25</v>
      </c>
      <c r="C3378">
        <v>29</v>
      </c>
      <c r="D3378" t="s">
        <v>77</v>
      </c>
      <c r="E3378">
        <v>42</v>
      </c>
      <c r="F3378">
        <v>1</v>
      </c>
      <c r="G3378" t="s">
        <v>89</v>
      </c>
      <c r="H3378" t="s">
        <v>69</v>
      </c>
      <c r="I3378" t="str">
        <f>VLOOKUP(H3378,[2]CODE_SHEET!$A$2:$G$152,3,FALSE)</f>
        <v>Porites</v>
      </c>
      <c r="J3378" t="str">
        <f>VLOOKUP(H3378,[2]CODE_SHEET!$A$2:$G$152,4,FALSE)</f>
        <v>divaricata</v>
      </c>
      <c r="K3378" s="17">
        <v>10</v>
      </c>
      <c r="L3378" s="17">
        <v>4</v>
      </c>
      <c r="M3378" s="17">
        <v>2</v>
      </c>
      <c r="N3378">
        <f t="shared" si="160"/>
        <v>43.982297150257104</v>
      </c>
      <c r="O3378" s="17">
        <v>10</v>
      </c>
      <c r="P3378" t="s">
        <v>29</v>
      </c>
      <c r="Q3378" t="s">
        <v>30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f t="shared" si="161"/>
        <v>0</v>
      </c>
      <c r="Y3378">
        <f t="shared" si="162"/>
        <v>43.982297150257104</v>
      </c>
    </row>
    <row r="3379" spans="1:25">
      <c r="A3379">
        <v>2021</v>
      </c>
      <c r="B3379" t="s">
        <v>25</v>
      </c>
      <c r="C3379">
        <v>29</v>
      </c>
      <c r="D3379" t="s">
        <v>77</v>
      </c>
      <c r="E3379">
        <v>42</v>
      </c>
      <c r="F3379">
        <v>1</v>
      </c>
      <c r="G3379" t="s">
        <v>89</v>
      </c>
      <c r="H3379" t="s">
        <v>38</v>
      </c>
      <c r="I3379" t="str">
        <f>VLOOKUP(H3379,[2]CODE_SHEET!$A$2:$G$152,3,FALSE)</f>
        <v>Orbicella</v>
      </c>
      <c r="J3379" t="str">
        <f>VLOOKUP(H3379,[2]CODE_SHEET!$A$2:$G$152,4,FALSE)</f>
        <v>faveolata</v>
      </c>
      <c r="K3379" s="17">
        <v>24</v>
      </c>
      <c r="L3379" s="17">
        <v>10</v>
      </c>
      <c r="M3379" s="17">
        <v>2</v>
      </c>
      <c r="N3379">
        <f t="shared" si="160"/>
        <v>106.81415022205297</v>
      </c>
      <c r="O3379" s="17">
        <v>10</v>
      </c>
      <c r="P3379" t="s">
        <v>29</v>
      </c>
      <c r="Q3379" t="s">
        <v>30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f t="shared" si="161"/>
        <v>0</v>
      </c>
      <c r="Y3379">
        <f t="shared" si="162"/>
        <v>106.81415022205297</v>
      </c>
    </row>
    <row r="3380" spans="1:25">
      <c r="A3380">
        <v>2021</v>
      </c>
      <c r="B3380" t="s">
        <v>25</v>
      </c>
      <c r="C3380">
        <v>29</v>
      </c>
      <c r="D3380" t="s">
        <v>77</v>
      </c>
      <c r="E3380">
        <v>42</v>
      </c>
      <c r="F3380">
        <v>1</v>
      </c>
      <c r="G3380" t="s">
        <v>89</v>
      </c>
      <c r="H3380" t="s">
        <v>38</v>
      </c>
      <c r="I3380" t="str">
        <f>VLOOKUP(H3380,[2]CODE_SHEET!$A$2:$G$152,3,FALSE)</f>
        <v>Orbicella</v>
      </c>
      <c r="J3380" t="str">
        <f>VLOOKUP(H3380,[2]CODE_SHEET!$A$2:$G$152,4,FALSE)</f>
        <v>faveolata</v>
      </c>
      <c r="K3380" s="17">
        <v>32</v>
      </c>
      <c r="L3380" s="17">
        <v>14</v>
      </c>
      <c r="M3380" s="17">
        <v>11</v>
      </c>
      <c r="N3380">
        <f t="shared" si="160"/>
        <v>794.82294135821758</v>
      </c>
      <c r="O3380" s="17">
        <v>10</v>
      </c>
      <c r="P3380" t="s">
        <v>29</v>
      </c>
      <c r="Q3380" t="s">
        <v>30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f t="shared" si="161"/>
        <v>0</v>
      </c>
      <c r="Y3380">
        <f t="shared" si="162"/>
        <v>794.82294135821758</v>
      </c>
    </row>
    <row r="3381" spans="1:25">
      <c r="A3381">
        <v>2021</v>
      </c>
      <c r="B3381" t="s">
        <v>25</v>
      </c>
      <c r="C3381">
        <v>29</v>
      </c>
      <c r="D3381" t="s">
        <v>77</v>
      </c>
      <c r="E3381">
        <v>42</v>
      </c>
      <c r="F3381">
        <v>1</v>
      </c>
      <c r="G3381" t="s">
        <v>89</v>
      </c>
      <c r="H3381" t="s">
        <v>38</v>
      </c>
      <c r="I3381" t="str">
        <f>VLOOKUP(H3381,[2]CODE_SHEET!$A$2:$G$152,3,FALSE)</f>
        <v>Orbicella</v>
      </c>
      <c r="J3381" t="str">
        <f>VLOOKUP(H3381,[2]CODE_SHEET!$A$2:$G$152,4,FALSE)</f>
        <v>faveolata</v>
      </c>
      <c r="K3381" s="17">
        <v>12</v>
      </c>
      <c r="L3381" s="17">
        <v>9</v>
      </c>
      <c r="M3381" s="17">
        <v>8</v>
      </c>
      <c r="N3381">
        <f t="shared" si="160"/>
        <v>263.89378290154264</v>
      </c>
      <c r="O3381" s="17">
        <v>10</v>
      </c>
      <c r="P3381" t="s">
        <v>29</v>
      </c>
      <c r="Q3381" t="s">
        <v>30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f t="shared" si="161"/>
        <v>0</v>
      </c>
      <c r="Y3381">
        <f t="shared" si="162"/>
        <v>263.89378290154264</v>
      </c>
    </row>
    <row r="3382" spans="1:25">
      <c r="A3382">
        <v>2021</v>
      </c>
      <c r="B3382" t="s">
        <v>25</v>
      </c>
      <c r="C3382">
        <v>29</v>
      </c>
      <c r="D3382" t="s">
        <v>77</v>
      </c>
      <c r="E3382">
        <v>42</v>
      </c>
      <c r="F3382">
        <v>1</v>
      </c>
      <c r="G3382" t="s">
        <v>89</v>
      </c>
      <c r="H3382" t="s">
        <v>31</v>
      </c>
      <c r="I3382" t="str">
        <f>VLOOKUP(H3382,[2]CODE_SHEET!$A$2:$G$152,3,FALSE)</f>
        <v>Agaricia</v>
      </c>
      <c r="J3382" t="str">
        <f>VLOOKUP(H3382,[2]CODE_SHEET!$A$2:$G$152,4,FALSE)</f>
        <v>agaricites</v>
      </c>
      <c r="K3382" s="17">
        <v>6</v>
      </c>
      <c r="L3382" s="17">
        <v>5</v>
      </c>
      <c r="M3382" s="17">
        <v>1</v>
      </c>
      <c r="N3382">
        <f t="shared" si="160"/>
        <v>17.27875959474386</v>
      </c>
      <c r="O3382" s="17">
        <v>10</v>
      </c>
      <c r="P3382" t="s">
        <v>29</v>
      </c>
      <c r="Q3382" t="s">
        <v>30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f t="shared" si="161"/>
        <v>0</v>
      </c>
      <c r="Y3382">
        <f t="shared" si="162"/>
        <v>17.27875959474386</v>
      </c>
    </row>
    <row r="3383" spans="1:25">
      <c r="A3383">
        <v>2021</v>
      </c>
      <c r="B3383" t="s">
        <v>25</v>
      </c>
      <c r="C3383">
        <v>29</v>
      </c>
      <c r="D3383" t="s">
        <v>77</v>
      </c>
      <c r="E3383">
        <v>42</v>
      </c>
      <c r="F3383">
        <v>1</v>
      </c>
      <c r="G3383" t="s">
        <v>89</v>
      </c>
      <c r="H3383" t="s">
        <v>34</v>
      </c>
      <c r="I3383" t="str">
        <f>VLOOKUP(H3383,[2]CODE_SHEET!$A$2:$G$152,3,FALSE)</f>
        <v>Porites</v>
      </c>
      <c r="J3383" t="str">
        <f>VLOOKUP(H3383,[2]CODE_SHEET!$A$2:$G$152,4,FALSE)</f>
        <v>astreoides</v>
      </c>
      <c r="K3383" s="17">
        <v>6</v>
      </c>
      <c r="L3383" s="17">
        <v>5</v>
      </c>
      <c r="M3383" s="17">
        <v>3</v>
      </c>
      <c r="N3383">
        <f t="shared" si="160"/>
        <v>51.836278784231581</v>
      </c>
      <c r="O3383" s="17">
        <v>10</v>
      </c>
      <c r="P3383" t="s">
        <v>29</v>
      </c>
      <c r="Q3383" t="s">
        <v>30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f t="shared" si="161"/>
        <v>0</v>
      </c>
      <c r="Y3383">
        <f t="shared" si="162"/>
        <v>51.836278784231581</v>
      </c>
    </row>
    <row r="3384" spans="1:25">
      <c r="A3384">
        <v>2021</v>
      </c>
      <c r="B3384" t="s">
        <v>25</v>
      </c>
      <c r="C3384">
        <v>29</v>
      </c>
      <c r="D3384" t="s">
        <v>77</v>
      </c>
      <c r="E3384">
        <v>42</v>
      </c>
      <c r="F3384">
        <v>1</v>
      </c>
      <c r="G3384" t="s">
        <v>89</v>
      </c>
      <c r="H3384" t="s">
        <v>40</v>
      </c>
      <c r="I3384" t="str">
        <f>VLOOKUP(H3384,[2]CODE_SHEET!$A$2:$G$152,3,FALSE)</f>
        <v>Siderastrea</v>
      </c>
      <c r="J3384" t="str">
        <f>VLOOKUP(H3384,[2]CODE_SHEET!$A$2:$G$152,4,FALSE)</f>
        <v>siderea</v>
      </c>
      <c r="K3384" s="17">
        <v>11</v>
      </c>
      <c r="L3384" s="17">
        <v>8</v>
      </c>
      <c r="M3384" s="17">
        <v>3</v>
      </c>
      <c r="N3384">
        <f t="shared" si="160"/>
        <v>89.535390627309098</v>
      </c>
      <c r="O3384" s="17">
        <v>10</v>
      </c>
      <c r="P3384" t="s">
        <v>29</v>
      </c>
      <c r="Q3384" t="s">
        <v>30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f t="shared" si="161"/>
        <v>0</v>
      </c>
      <c r="Y3384">
        <f t="shared" si="162"/>
        <v>89.535390627309098</v>
      </c>
    </row>
    <row r="3385" spans="1:25">
      <c r="A3385">
        <v>2021</v>
      </c>
      <c r="B3385" t="s">
        <v>25</v>
      </c>
      <c r="C3385">
        <v>29</v>
      </c>
      <c r="D3385" t="s">
        <v>77</v>
      </c>
      <c r="E3385">
        <v>42</v>
      </c>
      <c r="F3385">
        <v>1</v>
      </c>
      <c r="G3385" t="s">
        <v>89</v>
      </c>
      <c r="H3385" t="s">
        <v>69</v>
      </c>
      <c r="I3385" t="str">
        <f>VLOOKUP(H3385,[2]CODE_SHEET!$A$2:$G$152,3,FALSE)</f>
        <v>Porites</v>
      </c>
      <c r="J3385" t="str">
        <f>VLOOKUP(H3385,[2]CODE_SHEET!$A$2:$G$152,4,FALSE)</f>
        <v>divaricata</v>
      </c>
      <c r="K3385" s="17">
        <v>200</v>
      </c>
      <c r="L3385" s="17">
        <v>50</v>
      </c>
      <c r="M3385" s="17">
        <v>11</v>
      </c>
      <c r="N3385">
        <f t="shared" si="160"/>
        <v>4319.689898685966</v>
      </c>
      <c r="O3385" s="17">
        <v>10</v>
      </c>
      <c r="P3385" t="s">
        <v>29</v>
      </c>
      <c r="Q3385" t="s">
        <v>30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60</v>
      </c>
      <c r="X3385">
        <f t="shared" si="161"/>
        <v>2591.8139392115795</v>
      </c>
      <c r="Y3385">
        <f t="shared" si="162"/>
        <v>1727.8759594743865</v>
      </c>
    </row>
    <row r="3386" spans="1:25">
      <c r="A3386">
        <v>2021</v>
      </c>
      <c r="B3386" t="s">
        <v>25</v>
      </c>
      <c r="C3386">
        <v>29</v>
      </c>
      <c r="D3386" t="s">
        <v>77</v>
      </c>
      <c r="E3386">
        <v>42</v>
      </c>
      <c r="F3386">
        <v>1</v>
      </c>
      <c r="G3386" t="s">
        <v>89</v>
      </c>
      <c r="H3386" t="s">
        <v>31</v>
      </c>
      <c r="I3386" t="str">
        <f>VLOOKUP(H3386,[2]CODE_SHEET!$A$2:$G$152,3,FALSE)</f>
        <v>Agaricia</v>
      </c>
      <c r="J3386" t="str">
        <f>VLOOKUP(H3386,[2]CODE_SHEET!$A$2:$G$152,4,FALSE)</f>
        <v>agaricites</v>
      </c>
      <c r="K3386" s="17">
        <v>9</v>
      </c>
      <c r="L3386" s="17">
        <v>5</v>
      </c>
      <c r="M3386" s="17">
        <v>4</v>
      </c>
      <c r="N3386">
        <f t="shared" si="160"/>
        <v>87.964594300514207</v>
      </c>
      <c r="O3386" s="17">
        <v>10</v>
      </c>
      <c r="P3386" t="s">
        <v>29</v>
      </c>
      <c r="Q3386" t="s">
        <v>30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f t="shared" si="161"/>
        <v>0</v>
      </c>
      <c r="Y3386">
        <f t="shared" si="162"/>
        <v>87.964594300514207</v>
      </c>
    </row>
    <row r="3387" spans="1:25">
      <c r="A3387">
        <v>2021</v>
      </c>
      <c r="B3387" t="s">
        <v>25</v>
      </c>
      <c r="C3387">
        <v>29</v>
      </c>
      <c r="D3387" t="s">
        <v>77</v>
      </c>
      <c r="E3387">
        <v>42</v>
      </c>
      <c r="F3387">
        <v>1</v>
      </c>
      <c r="G3387" t="s">
        <v>89</v>
      </c>
      <c r="H3387" t="s">
        <v>31</v>
      </c>
      <c r="I3387" t="str">
        <f>VLOOKUP(H3387,[2]CODE_SHEET!$A$2:$G$152,3,FALSE)</f>
        <v>Agaricia</v>
      </c>
      <c r="J3387" t="str">
        <f>VLOOKUP(H3387,[2]CODE_SHEET!$A$2:$G$152,4,FALSE)</f>
        <v>agaricites</v>
      </c>
      <c r="K3387" s="17">
        <v>7</v>
      </c>
      <c r="L3387" s="17">
        <v>2</v>
      </c>
      <c r="M3387" s="17">
        <v>5</v>
      </c>
      <c r="N3387">
        <f t="shared" si="160"/>
        <v>70.685834705770347</v>
      </c>
      <c r="O3387" s="17">
        <v>10</v>
      </c>
      <c r="P3387" t="s">
        <v>29</v>
      </c>
      <c r="Q3387" t="s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f t="shared" si="161"/>
        <v>0</v>
      </c>
      <c r="Y3387">
        <f t="shared" si="162"/>
        <v>70.685834705770347</v>
      </c>
    </row>
    <row r="3388" spans="1:25">
      <c r="A3388">
        <v>2021</v>
      </c>
      <c r="B3388" t="s">
        <v>25</v>
      </c>
      <c r="C3388">
        <v>29</v>
      </c>
      <c r="D3388" t="s">
        <v>77</v>
      </c>
      <c r="E3388">
        <v>42</v>
      </c>
      <c r="F3388">
        <v>1</v>
      </c>
      <c r="G3388" t="s">
        <v>89</v>
      </c>
      <c r="H3388" t="s">
        <v>69</v>
      </c>
      <c r="I3388" t="str">
        <f>VLOOKUP(H3388,[2]CODE_SHEET!$A$2:$G$152,3,FALSE)</f>
        <v>Porites</v>
      </c>
      <c r="J3388" t="str">
        <f>VLOOKUP(H3388,[2]CODE_SHEET!$A$2:$G$152,4,FALSE)</f>
        <v>divaricata</v>
      </c>
      <c r="K3388" s="17">
        <v>30</v>
      </c>
      <c r="L3388" s="17">
        <v>15</v>
      </c>
      <c r="M3388" s="17">
        <v>1</v>
      </c>
      <c r="N3388">
        <f t="shared" si="160"/>
        <v>70.685834705770333</v>
      </c>
      <c r="O3388" s="17">
        <v>10</v>
      </c>
      <c r="P3388" t="s">
        <v>29</v>
      </c>
      <c r="Q3388" t="s">
        <v>30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40</v>
      </c>
      <c r="X3388">
        <f t="shared" si="161"/>
        <v>28.274333882308134</v>
      </c>
      <c r="Y3388">
        <f t="shared" si="162"/>
        <v>42.411500823462198</v>
      </c>
    </row>
    <row r="3389" spans="1:25">
      <c r="A3389">
        <v>2021</v>
      </c>
      <c r="B3389" t="s">
        <v>25</v>
      </c>
      <c r="C3389">
        <v>29</v>
      </c>
      <c r="D3389" t="s">
        <v>77</v>
      </c>
      <c r="E3389">
        <v>42</v>
      </c>
      <c r="F3389">
        <v>1</v>
      </c>
      <c r="G3389" t="s">
        <v>89</v>
      </c>
      <c r="H3389" t="s">
        <v>38</v>
      </c>
      <c r="I3389" t="str">
        <f>VLOOKUP(H3389,[2]CODE_SHEET!$A$2:$G$152,3,FALSE)</f>
        <v>Orbicella</v>
      </c>
      <c r="J3389" t="str">
        <f>VLOOKUP(H3389,[2]CODE_SHEET!$A$2:$G$152,4,FALSE)</f>
        <v>faveolata</v>
      </c>
      <c r="K3389" s="17">
        <v>13</v>
      </c>
      <c r="L3389" s="17">
        <v>14</v>
      </c>
      <c r="M3389" s="17">
        <v>16</v>
      </c>
      <c r="N3389">
        <f t="shared" si="160"/>
        <v>678.58401317539528</v>
      </c>
      <c r="O3389" s="17">
        <v>10</v>
      </c>
      <c r="P3389" t="s">
        <v>29</v>
      </c>
      <c r="Q3389" t="s">
        <v>30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f t="shared" si="161"/>
        <v>0</v>
      </c>
      <c r="Y3389">
        <f t="shared" si="162"/>
        <v>678.58401317539528</v>
      </c>
    </row>
    <row r="3390" spans="1:25">
      <c r="A3390">
        <v>2021</v>
      </c>
      <c r="B3390" t="s">
        <v>25</v>
      </c>
      <c r="C3390">
        <v>29</v>
      </c>
      <c r="D3390" t="s">
        <v>77</v>
      </c>
      <c r="E3390">
        <v>42</v>
      </c>
      <c r="F3390">
        <v>1</v>
      </c>
      <c r="G3390" t="s">
        <v>89</v>
      </c>
      <c r="H3390" t="s">
        <v>40</v>
      </c>
      <c r="I3390" t="str">
        <f>VLOOKUP(H3390,[2]CODE_SHEET!$A$2:$G$152,3,FALSE)</f>
        <v>Siderastrea</v>
      </c>
      <c r="J3390" t="str">
        <f>VLOOKUP(H3390,[2]CODE_SHEET!$A$2:$G$152,4,FALSE)</f>
        <v>siderea</v>
      </c>
      <c r="K3390" s="17">
        <v>10</v>
      </c>
      <c r="L3390" s="17">
        <v>6</v>
      </c>
      <c r="M3390" s="17">
        <v>3</v>
      </c>
      <c r="N3390">
        <f t="shared" si="160"/>
        <v>75.398223686155035</v>
      </c>
      <c r="O3390" s="17">
        <v>10</v>
      </c>
      <c r="P3390" t="s">
        <v>29</v>
      </c>
      <c r="Q3390" t="s">
        <v>30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f t="shared" si="161"/>
        <v>0</v>
      </c>
      <c r="Y3390">
        <f t="shared" si="162"/>
        <v>75.398223686155035</v>
      </c>
    </row>
    <row r="3391" spans="1:25">
      <c r="A3391">
        <v>2021</v>
      </c>
      <c r="B3391" t="s">
        <v>25</v>
      </c>
      <c r="C3391">
        <v>29</v>
      </c>
      <c r="D3391" t="s">
        <v>77</v>
      </c>
      <c r="E3391">
        <v>42</v>
      </c>
      <c r="F3391">
        <v>1</v>
      </c>
      <c r="G3391" t="s">
        <v>89</v>
      </c>
      <c r="H3391" t="s">
        <v>40</v>
      </c>
      <c r="I3391" t="str">
        <f>VLOOKUP(H3391,[2]CODE_SHEET!$A$2:$G$152,3,FALSE)</f>
        <v>Siderastrea</v>
      </c>
      <c r="J3391" t="str">
        <f>VLOOKUP(H3391,[2]CODE_SHEET!$A$2:$G$152,4,FALSE)</f>
        <v>siderea</v>
      </c>
      <c r="K3391" s="17">
        <v>30</v>
      </c>
      <c r="L3391" s="17">
        <v>30</v>
      </c>
      <c r="M3391" s="17">
        <v>11</v>
      </c>
      <c r="N3391">
        <f t="shared" si="160"/>
        <v>1036.7255756846316</v>
      </c>
      <c r="O3391" s="17">
        <v>10</v>
      </c>
      <c r="P3391" t="s">
        <v>29</v>
      </c>
      <c r="Q3391" t="s">
        <v>30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f t="shared" si="161"/>
        <v>0</v>
      </c>
      <c r="Y3391">
        <f t="shared" si="162"/>
        <v>1036.7255756846316</v>
      </c>
    </row>
    <row r="3392" spans="1:25">
      <c r="A3392">
        <v>2021</v>
      </c>
      <c r="B3392" t="s">
        <v>25</v>
      </c>
      <c r="C3392">
        <v>29</v>
      </c>
      <c r="D3392" t="s">
        <v>77</v>
      </c>
      <c r="E3392">
        <v>42</v>
      </c>
      <c r="F3392">
        <v>1</v>
      </c>
      <c r="G3392" t="s">
        <v>89</v>
      </c>
      <c r="H3392" t="s">
        <v>41</v>
      </c>
      <c r="I3392" t="str">
        <f>VLOOKUP(H3392,[2]CODE_SHEET!$A$2:$G$152,3,FALSE)</f>
        <v>Millepora</v>
      </c>
      <c r="J3392" t="str">
        <f>VLOOKUP(H3392,[2]CODE_SHEET!$A$2:$G$152,4,FALSE)</f>
        <v>alcicornis</v>
      </c>
      <c r="K3392" s="17">
        <v>20</v>
      </c>
      <c r="L3392" s="17">
        <v>2</v>
      </c>
      <c r="M3392" s="17">
        <v>11</v>
      </c>
      <c r="N3392">
        <f t="shared" si="160"/>
        <v>380.13271108436498</v>
      </c>
      <c r="O3392" s="17">
        <v>10</v>
      </c>
      <c r="P3392" t="s">
        <v>29</v>
      </c>
      <c r="Q3392" t="s">
        <v>30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f t="shared" si="161"/>
        <v>0</v>
      </c>
      <c r="Y3392">
        <f t="shared" si="162"/>
        <v>380.13271108436498</v>
      </c>
    </row>
    <row r="3393" spans="1:25">
      <c r="A3393">
        <v>2021</v>
      </c>
      <c r="B3393" t="s">
        <v>25</v>
      </c>
      <c r="C3393">
        <v>29</v>
      </c>
      <c r="D3393" t="s">
        <v>77</v>
      </c>
      <c r="E3393">
        <v>42</v>
      </c>
      <c r="F3393">
        <v>1</v>
      </c>
      <c r="G3393" t="s">
        <v>89</v>
      </c>
      <c r="H3393" t="s">
        <v>41</v>
      </c>
      <c r="I3393" t="str">
        <f>VLOOKUP(H3393,[2]CODE_SHEET!$A$2:$G$152,3,FALSE)</f>
        <v>Millepora</v>
      </c>
      <c r="J3393" t="str">
        <f>VLOOKUP(H3393,[2]CODE_SHEET!$A$2:$G$152,4,FALSE)</f>
        <v>alcicornis</v>
      </c>
      <c r="K3393" s="17">
        <v>4</v>
      </c>
      <c r="L3393" s="17">
        <v>2</v>
      </c>
      <c r="M3393" s="17">
        <v>18</v>
      </c>
      <c r="N3393">
        <f t="shared" si="160"/>
        <v>169.64600329384882</v>
      </c>
      <c r="O3393" s="17">
        <v>10</v>
      </c>
      <c r="P3393" t="s">
        <v>29</v>
      </c>
      <c r="Q3393" t="s">
        <v>30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f t="shared" si="161"/>
        <v>0</v>
      </c>
      <c r="Y3393">
        <f t="shared" si="162"/>
        <v>169.64600329384882</v>
      </c>
    </row>
    <row r="3394" spans="1:25">
      <c r="A3394">
        <v>2021</v>
      </c>
      <c r="B3394" t="s">
        <v>25</v>
      </c>
      <c r="C3394">
        <v>29</v>
      </c>
      <c r="D3394" t="s">
        <v>77</v>
      </c>
      <c r="E3394">
        <v>42</v>
      </c>
      <c r="F3394">
        <v>1</v>
      </c>
      <c r="G3394" t="s">
        <v>89</v>
      </c>
      <c r="H3394" t="s">
        <v>34</v>
      </c>
      <c r="I3394" t="str">
        <f>VLOOKUP(H3394,[2]CODE_SHEET!$A$2:$G$152,3,FALSE)</f>
        <v>Porites</v>
      </c>
      <c r="J3394" t="str">
        <f>VLOOKUP(H3394,[2]CODE_SHEET!$A$2:$G$152,4,FALSE)</f>
        <v>astreoides</v>
      </c>
      <c r="K3394" s="17">
        <v>5</v>
      </c>
      <c r="L3394" s="17">
        <v>13</v>
      </c>
      <c r="M3394" s="17">
        <v>18</v>
      </c>
      <c r="N3394">
        <f t="shared" si="160"/>
        <v>508.93800988154646</v>
      </c>
      <c r="O3394" s="17">
        <v>10</v>
      </c>
      <c r="P3394" t="s">
        <v>29</v>
      </c>
      <c r="Q3394" t="s">
        <v>30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30</v>
      </c>
      <c r="X3394">
        <f t="shared" si="161"/>
        <v>152.68140296446393</v>
      </c>
      <c r="Y3394">
        <f t="shared" si="162"/>
        <v>356.25660691708254</v>
      </c>
    </row>
    <row r="3395" spans="1:25">
      <c r="A3395">
        <v>2021</v>
      </c>
      <c r="B3395" t="s">
        <v>25</v>
      </c>
      <c r="C3395">
        <v>29</v>
      </c>
      <c r="D3395" t="s">
        <v>77</v>
      </c>
      <c r="E3395">
        <v>42</v>
      </c>
      <c r="F3395">
        <v>1</v>
      </c>
      <c r="G3395" t="s">
        <v>89</v>
      </c>
      <c r="H3395" t="s">
        <v>31</v>
      </c>
      <c r="I3395" t="str">
        <f>VLOOKUP(H3395,[2]CODE_SHEET!$A$2:$G$152,3,FALSE)</f>
        <v>Agaricia</v>
      </c>
      <c r="J3395" t="str">
        <f>VLOOKUP(H3395,[2]CODE_SHEET!$A$2:$G$152,4,FALSE)</f>
        <v>agaricites</v>
      </c>
      <c r="K3395" s="17">
        <v>35</v>
      </c>
      <c r="L3395" s="17">
        <v>25</v>
      </c>
      <c r="M3395" s="17">
        <v>19</v>
      </c>
      <c r="N3395">
        <f t="shared" si="160"/>
        <v>1790.7078125461821</v>
      </c>
      <c r="O3395" s="17">
        <v>10</v>
      </c>
      <c r="P3395" t="s">
        <v>29</v>
      </c>
      <c r="Q3395" t="s">
        <v>30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40</v>
      </c>
      <c r="X3395">
        <f t="shared" si="161"/>
        <v>716.2831250184729</v>
      </c>
      <c r="Y3395">
        <f t="shared" si="162"/>
        <v>1074.4246875277092</v>
      </c>
    </row>
    <row r="3396" spans="1:25">
      <c r="A3396">
        <v>2021</v>
      </c>
      <c r="B3396" t="s">
        <v>25</v>
      </c>
      <c r="C3396">
        <v>29</v>
      </c>
      <c r="D3396" t="s">
        <v>77</v>
      </c>
      <c r="E3396">
        <v>42</v>
      </c>
      <c r="F3396">
        <v>1</v>
      </c>
      <c r="G3396" t="s">
        <v>89</v>
      </c>
      <c r="H3396" t="s">
        <v>31</v>
      </c>
      <c r="I3396" t="str">
        <f>VLOOKUP(H3396,[2]CODE_SHEET!$A$2:$G$152,3,FALSE)</f>
        <v>Agaricia</v>
      </c>
      <c r="J3396" t="str">
        <f>VLOOKUP(H3396,[2]CODE_SHEET!$A$2:$G$152,4,FALSE)</f>
        <v>agaricites</v>
      </c>
      <c r="K3396" s="17">
        <v>4</v>
      </c>
      <c r="L3396" s="17">
        <v>2</v>
      </c>
      <c r="M3396" s="17">
        <v>21</v>
      </c>
      <c r="N3396">
        <f t="shared" si="160"/>
        <v>197.92033717615698</v>
      </c>
      <c r="O3396" s="17">
        <v>10</v>
      </c>
      <c r="P3396" t="s">
        <v>29</v>
      </c>
      <c r="Q3396" t="s">
        <v>30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f t="shared" si="161"/>
        <v>0</v>
      </c>
      <c r="Y3396">
        <f t="shared" si="162"/>
        <v>197.92033717615698</v>
      </c>
    </row>
    <row r="3397" spans="1:25">
      <c r="A3397">
        <v>2021</v>
      </c>
      <c r="B3397" t="s">
        <v>25</v>
      </c>
      <c r="C3397">
        <v>29</v>
      </c>
      <c r="D3397" t="s">
        <v>77</v>
      </c>
      <c r="E3397">
        <v>42</v>
      </c>
      <c r="F3397">
        <v>1</v>
      </c>
      <c r="G3397" t="s">
        <v>89</v>
      </c>
      <c r="H3397" t="s">
        <v>43</v>
      </c>
      <c r="I3397" t="str">
        <f>VLOOKUP(H3397,[2]CODE_SHEET!$A$2:$G$152,3,FALSE)</f>
        <v>Eusmilia</v>
      </c>
      <c r="J3397" t="str">
        <f>VLOOKUP(H3397,[2]CODE_SHEET!$A$2:$G$152,4,FALSE)</f>
        <v>fastigiata</v>
      </c>
      <c r="K3397" s="17">
        <v>15</v>
      </c>
      <c r="L3397" s="17">
        <v>6</v>
      </c>
      <c r="M3397" s="17">
        <v>4</v>
      </c>
      <c r="N3397">
        <f t="shared" si="160"/>
        <v>131.94689145077132</v>
      </c>
      <c r="O3397" s="17">
        <v>10</v>
      </c>
      <c r="P3397" t="s">
        <v>29</v>
      </c>
      <c r="Q3397" t="s">
        <v>30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f t="shared" si="161"/>
        <v>0</v>
      </c>
      <c r="Y3397">
        <f t="shared" si="162"/>
        <v>131.94689145077132</v>
      </c>
    </row>
    <row r="3398" spans="1:25">
      <c r="A3398">
        <v>2021</v>
      </c>
      <c r="B3398" t="s">
        <v>25</v>
      </c>
      <c r="C3398">
        <v>29</v>
      </c>
      <c r="D3398" t="s">
        <v>77</v>
      </c>
      <c r="E3398">
        <v>42</v>
      </c>
      <c r="F3398">
        <v>1</v>
      </c>
      <c r="G3398" t="s">
        <v>89</v>
      </c>
      <c r="H3398" t="s">
        <v>40</v>
      </c>
      <c r="I3398" t="str">
        <f>VLOOKUP(H3398,[2]CODE_SHEET!$A$2:$G$152,3,FALSE)</f>
        <v>Siderastrea</v>
      </c>
      <c r="J3398" t="str">
        <f>VLOOKUP(H3398,[2]CODE_SHEET!$A$2:$G$152,4,FALSE)</f>
        <v>siderea</v>
      </c>
      <c r="K3398" s="17">
        <v>21</v>
      </c>
      <c r="L3398" s="17">
        <v>10</v>
      </c>
      <c r="M3398" s="17">
        <v>2</v>
      </c>
      <c r="N3398">
        <f t="shared" si="160"/>
        <v>97.389372261283597</v>
      </c>
      <c r="O3398" s="17">
        <v>10</v>
      </c>
      <c r="P3398" t="s">
        <v>29</v>
      </c>
      <c r="Q3398" t="s">
        <v>30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f t="shared" si="161"/>
        <v>0</v>
      </c>
      <c r="Y3398">
        <f t="shared" si="162"/>
        <v>97.389372261283597</v>
      </c>
    </row>
    <row r="3399" spans="1:25">
      <c r="A3399">
        <v>2021</v>
      </c>
      <c r="B3399" t="s">
        <v>25</v>
      </c>
      <c r="C3399">
        <v>29</v>
      </c>
      <c r="D3399" t="s">
        <v>77</v>
      </c>
      <c r="E3399">
        <v>42</v>
      </c>
      <c r="F3399">
        <v>1</v>
      </c>
      <c r="G3399" t="s">
        <v>89</v>
      </c>
      <c r="H3399" t="s">
        <v>69</v>
      </c>
      <c r="I3399" t="str">
        <f>VLOOKUP(H3399,[2]CODE_SHEET!$A$2:$G$152,3,FALSE)</f>
        <v>Porites</v>
      </c>
      <c r="J3399" t="str">
        <f>VLOOKUP(H3399,[2]CODE_SHEET!$A$2:$G$152,4,FALSE)</f>
        <v>divaricata</v>
      </c>
      <c r="K3399" s="17">
        <v>18</v>
      </c>
      <c r="L3399" s="17">
        <v>19</v>
      </c>
      <c r="M3399" s="17">
        <v>5</v>
      </c>
      <c r="N3399">
        <f t="shared" si="160"/>
        <v>290.59732045705584</v>
      </c>
      <c r="O3399" s="17">
        <v>10</v>
      </c>
      <c r="P3399" t="s">
        <v>29</v>
      </c>
      <c r="Q3399" t="s">
        <v>30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30</v>
      </c>
      <c r="X3399">
        <f t="shared" si="161"/>
        <v>87.179196137116747</v>
      </c>
      <c r="Y3399">
        <f t="shared" si="162"/>
        <v>203.4181243199391</v>
      </c>
    </row>
    <row r="3400" spans="1:25">
      <c r="A3400">
        <v>2021</v>
      </c>
      <c r="B3400" t="s">
        <v>25</v>
      </c>
      <c r="C3400">
        <v>29</v>
      </c>
      <c r="D3400" t="s">
        <v>77</v>
      </c>
      <c r="E3400">
        <v>42</v>
      </c>
      <c r="F3400">
        <v>1</v>
      </c>
      <c r="G3400" t="s">
        <v>89</v>
      </c>
      <c r="H3400" t="s">
        <v>69</v>
      </c>
      <c r="I3400" t="str">
        <f>VLOOKUP(H3400,[2]CODE_SHEET!$A$2:$G$152,3,FALSE)</f>
        <v>Porites</v>
      </c>
      <c r="J3400" t="str">
        <f>VLOOKUP(H3400,[2]CODE_SHEET!$A$2:$G$152,4,FALSE)</f>
        <v>divaricata</v>
      </c>
      <c r="K3400" s="17">
        <v>10</v>
      </c>
      <c r="L3400" s="17">
        <v>3</v>
      </c>
      <c r="M3400" s="17">
        <v>5</v>
      </c>
      <c r="N3400">
        <f t="shared" ref="N3400:N3463" si="163">PI()*(K3400/2)*M3400+PI()*(L3400/2)*M3400</f>
        <v>102.10176124166827</v>
      </c>
      <c r="O3400" s="17">
        <v>10</v>
      </c>
      <c r="P3400" t="s">
        <v>29</v>
      </c>
      <c r="Q3400" t="s">
        <v>30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40</v>
      </c>
      <c r="X3400">
        <f t="shared" ref="X3400:X3463" si="164">SUM(U3400:W3400)/100*N3400</f>
        <v>40.840704496667314</v>
      </c>
      <c r="Y3400">
        <f t="shared" ref="Y3400:Y3463" si="165">N3400-X3400</f>
        <v>61.261056745000957</v>
      </c>
    </row>
    <row r="3401" spans="1:25">
      <c r="A3401">
        <v>2021</v>
      </c>
      <c r="B3401" t="s">
        <v>25</v>
      </c>
      <c r="C3401">
        <v>29</v>
      </c>
      <c r="D3401" t="s">
        <v>77</v>
      </c>
      <c r="E3401">
        <v>42</v>
      </c>
      <c r="F3401">
        <v>1</v>
      </c>
      <c r="G3401" t="s">
        <v>89</v>
      </c>
      <c r="H3401" t="s">
        <v>40</v>
      </c>
      <c r="I3401" t="str">
        <f>VLOOKUP(H3401,[2]CODE_SHEET!$A$2:$G$152,3,FALSE)</f>
        <v>Siderastrea</v>
      </c>
      <c r="J3401" t="str">
        <f>VLOOKUP(H3401,[2]CODE_SHEET!$A$2:$G$152,4,FALSE)</f>
        <v>siderea</v>
      </c>
      <c r="K3401" s="17">
        <v>12</v>
      </c>
      <c r="L3401" s="17">
        <v>9</v>
      </c>
      <c r="M3401" s="17">
        <v>2</v>
      </c>
      <c r="N3401">
        <f t="shared" si="163"/>
        <v>65.973445725385659</v>
      </c>
      <c r="O3401" s="17">
        <v>10</v>
      </c>
      <c r="P3401" t="s">
        <v>29</v>
      </c>
      <c r="Q3401" t="s">
        <v>30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f t="shared" si="164"/>
        <v>0</v>
      </c>
      <c r="Y3401">
        <f t="shared" si="165"/>
        <v>65.973445725385659</v>
      </c>
    </row>
    <row r="3402" spans="1:25">
      <c r="A3402">
        <v>2021</v>
      </c>
      <c r="B3402" t="s">
        <v>25</v>
      </c>
      <c r="C3402">
        <v>29</v>
      </c>
      <c r="D3402" t="s">
        <v>77</v>
      </c>
      <c r="E3402">
        <v>42</v>
      </c>
      <c r="F3402">
        <v>1</v>
      </c>
      <c r="G3402" t="s">
        <v>89</v>
      </c>
      <c r="H3402" t="s">
        <v>31</v>
      </c>
      <c r="I3402" t="str">
        <f>VLOOKUP(H3402,[2]CODE_SHEET!$A$2:$G$152,3,FALSE)</f>
        <v>Agaricia</v>
      </c>
      <c r="J3402" t="str">
        <f>VLOOKUP(H3402,[2]CODE_SHEET!$A$2:$G$152,4,FALSE)</f>
        <v>agaricites</v>
      </c>
      <c r="K3402" s="17">
        <v>10</v>
      </c>
      <c r="L3402" s="17">
        <v>4</v>
      </c>
      <c r="M3402" s="17">
        <v>5</v>
      </c>
      <c r="N3402">
        <f t="shared" si="163"/>
        <v>109.95574287564276</v>
      </c>
      <c r="O3402" s="17">
        <v>10</v>
      </c>
      <c r="P3402" t="s">
        <v>29</v>
      </c>
      <c r="Q3402" t="s">
        <v>30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f t="shared" si="164"/>
        <v>0</v>
      </c>
      <c r="Y3402">
        <f t="shared" si="165"/>
        <v>109.95574287564276</v>
      </c>
    </row>
    <row r="3403" spans="1:25">
      <c r="A3403">
        <v>2021</v>
      </c>
      <c r="B3403" t="s">
        <v>25</v>
      </c>
      <c r="C3403">
        <v>29</v>
      </c>
      <c r="D3403" t="s">
        <v>77</v>
      </c>
      <c r="E3403">
        <v>42</v>
      </c>
      <c r="F3403">
        <v>1</v>
      </c>
      <c r="G3403" t="s">
        <v>89</v>
      </c>
      <c r="H3403" t="s">
        <v>31</v>
      </c>
      <c r="I3403" t="str">
        <f>VLOOKUP(H3403,[2]CODE_SHEET!$A$2:$G$152,3,FALSE)</f>
        <v>Agaricia</v>
      </c>
      <c r="J3403" t="str">
        <f>VLOOKUP(H3403,[2]CODE_SHEET!$A$2:$G$152,4,FALSE)</f>
        <v>agaricites</v>
      </c>
      <c r="K3403" s="17">
        <v>12</v>
      </c>
      <c r="L3403" s="17">
        <v>5</v>
      </c>
      <c r="M3403" s="17">
        <v>9</v>
      </c>
      <c r="N3403">
        <f t="shared" si="163"/>
        <v>240.33183799961915</v>
      </c>
      <c r="O3403" s="17">
        <v>10</v>
      </c>
      <c r="P3403" t="s">
        <v>29</v>
      </c>
      <c r="Q3403" t="s">
        <v>30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f t="shared" si="164"/>
        <v>0</v>
      </c>
      <c r="Y3403">
        <f t="shared" si="165"/>
        <v>240.33183799961915</v>
      </c>
    </row>
    <row r="3404" spans="1:25">
      <c r="A3404">
        <v>2021</v>
      </c>
      <c r="B3404" t="s">
        <v>25</v>
      </c>
      <c r="C3404">
        <v>29</v>
      </c>
      <c r="D3404" t="s">
        <v>77</v>
      </c>
      <c r="E3404">
        <v>42</v>
      </c>
      <c r="F3404">
        <v>1</v>
      </c>
      <c r="G3404" t="s">
        <v>89</v>
      </c>
      <c r="H3404" t="s">
        <v>41</v>
      </c>
      <c r="I3404" t="str">
        <f>VLOOKUP(H3404,[2]CODE_SHEET!$A$2:$G$152,3,FALSE)</f>
        <v>Millepora</v>
      </c>
      <c r="J3404" t="str">
        <f>VLOOKUP(H3404,[2]CODE_SHEET!$A$2:$G$152,4,FALSE)</f>
        <v>alcicornis</v>
      </c>
      <c r="K3404" s="17">
        <v>15</v>
      </c>
      <c r="L3404" s="17">
        <v>6</v>
      </c>
      <c r="M3404" s="17">
        <v>1</v>
      </c>
      <c r="N3404">
        <f t="shared" si="163"/>
        <v>32.986722862692829</v>
      </c>
      <c r="O3404" s="17">
        <v>10</v>
      </c>
      <c r="P3404" t="s">
        <v>29</v>
      </c>
      <c r="Q3404" t="s">
        <v>30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f t="shared" si="164"/>
        <v>0</v>
      </c>
      <c r="Y3404">
        <f t="shared" si="165"/>
        <v>32.986722862692829</v>
      </c>
    </row>
    <row r="3405" spans="1:25">
      <c r="A3405">
        <v>2021</v>
      </c>
      <c r="B3405" t="s">
        <v>25</v>
      </c>
      <c r="C3405">
        <v>29</v>
      </c>
      <c r="D3405" t="s">
        <v>77</v>
      </c>
      <c r="E3405">
        <v>42</v>
      </c>
      <c r="F3405">
        <v>1</v>
      </c>
      <c r="G3405" t="s">
        <v>89</v>
      </c>
      <c r="H3405" t="s">
        <v>41</v>
      </c>
      <c r="I3405" t="str">
        <f>VLOOKUP(H3405,[2]CODE_SHEET!$A$2:$G$152,3,FALSE)</f>
        <v>Millepora</v>
      </c>
      <c r="J3405" t="str">
        <f>VLOOKUP(H3405,[2]CODE_SHEET!$A$2:$G$152,4,FALSE)</f>
        <v>alcicornis</v>
      </c>
      <c r="K3405" s="17">
        <v>6</v>
      </c>
      <c r="L3405" s="17">
        <v>1</v>
      </c>
      <c r="M3405" s="17">
        <v>14</v>
      </c>
      <c r="N3405">
        <f t="shared" si="163"/>
        <v>153.93804002589988</v>
      </c>
      <c r="O3405" s="17">
        <v>10</v>
      </c>
      <c r="P3405" t="s">
        <v>29</v>
      </c>
      <c r="Q3405" t="s">
        <v>30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f t="shared" si="164"/>
        <v>0</v>
      </c>
      <c r="Y3405">
        <f t="shared" si="165"/>
        <v>153.93804002589988</v>
      </c>
    </row>
    <row r="3406" spans="1:25">
      <c r="A3406">
        <v>2021</v>
      </c>
      <c r="B3406" t="s">
        <v>25</v>
      </c>
      <c r="C3406">
        <v>29</v>
      </c>
      <c r="D3406" t="s">
        <v>77</v>
      </c>
      <c r="E3406">
        <v>42</v>
      </c>
      <c r="F3406">
        <v>1</v>
      </c>
      <c r="G3406" t="s">
        <v>89</v>
      </c>
      <c r="H3406" t="s">
        <v>32</v>
      </c>
      <c r="I3406" t="str">
        <f>VLOOKUP(H3406,[2]CODE_SHEET!$A$2:$G$152,3,FALSE)</f>
        <v>Porites</v>
      </c>
      <c r="J3406" t="str">
        <f>VLOOKUP(H3406,[2]CODE_SHEET!$A$2:$G$152,4,FALSE)</f>
        <v>porites</v>
      </c>
      <c r="K3406" s="17">
        <v>16</v>
      </c>
      <c r="L3406" s="17">
        <v>9</v>
      </c>
      <c r="M3406" s="17">
        <v>5</v>
      </c>
      <c r="N3406">
        <f t="shared" si="163"/>
        <v>196.34954084936209</v>
      </c>
      <c r="O3406" s="17">
        <v>10</v>
      </c>
      <c r="P3406" t="s">
        <v>29</v>
      </c>
      <c r="Q3406" t="s">
        <v>30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f t="shared" si="164"/>
        <v>0</v>
      </c>
      <c r="Y3406">
        <f t="shared" si="165"/>
        <v>196.34954084936209</v>
      </c>
    </row>
    <row r="3407" spans="1:25">
      <c r="A3407">
        <v>2021</v>
      </c>
      <c r="B3407" t="s">
        <v>25</v>
      </c>
      <c r="C3407">
        <v>29</v>
      </c>
      <c r="D3407" t="s">
        <v>77</v>
      </c>
      <c r="E3407">
        <v>42</v>
      </c>
      <c r="F3407">
        <v>1</v>
      </c>
      <c r="G3407" t="s">
        <v>89</v>
      </c>
      <c r="H3407" t="s">
        <v>34</v>
      </c>
      <c r="I3407" t="str">
        <f>VLOOKUP(H3407,[2]CODE_SHEET!$A$2:$G$152,3,FALSE)</f>
        <v>Porites</v>
      </c>
      <c r="J3407" t="str">
        <f>VLOOKUP(H3407,[2]CODE_SHEET!$A$2:$G$152,4,FALSE)</f>
        <v>astreoides</v>
      </c>
      <c r="K3407" s="17">
        <v>9</v>
      </c>
      <c r="L3407" s="17">
        <v>8</v>
      </c>
      <c r="M3407" s="17">
        <v>8</v>
      </c>
      <c r="N3407">
        <f t="shared" si="163"/>
        <v>213.62830044410595</v>
      </c>
      <c r="O3407" s="17">
        <v>10</v>
      </c>
      <c r="P3407" t="s">
        <v>29</v>
      </c>
      <c r="Q3407" t="s">
        <v>30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f t="shared" si="164"/>
        <v>0</v>
      </c>
      <c r="Y3407">
        <f t="shared" si="165"/>
        <v>213.62830044410595</v>
      </c>
    </row>
    <row r="3408" spans="1:25">
      <c r="A3408">
        <v>2021</v>
      </c>
      <c r="B3408" t="s">
        <v>25</v>
      </c>
      <c r="C3408">
        <v>29</v>
      </c>
      <c r="D3408" t="s">
        <v>77</v>
      </c>
      <c r="E3408">
        <v>42</v>
      </c>
      <c r="F3408">
        <v>1</v>
      </c>
      <c r="G3408" t="s">
        <v>89</v>
      </c>
      <c r="H3408" t="s">
        <v>32</v>
      </c>
      <c r="I3408" t="str">
        <f>VLOOKUP(H3408,[2]CODE_SHEET!$A$2:$G$152,3,FALSE)</f>
        <v>Porites</v>
      </c>
      <c r="J3408" t="str">
        <f>VLOOKUP(H3408,[2]CODE_SHEET!$A$2:$G$152,4,FALSE)</f>
        <v>porites</v>
      </c>
      <c r="K3408" s="17">
        <v>10</v>
      </c>
      <c r="L3408" s="17">
        <v>8</v>
      </c>
      <c r="M3408" s="17">
        <v>4</v>
      </c>
      <c r="N3408">
        <f t="shared" si="163"/>
        <v>113.09733552923255</v>
      </c>
      <c r="O3408" s="17">
        <v>10</v>
      </c>
      <c r="P3408" t="s">
        <v>29</v>
      </c>
      <c r="Q3408" t="s">
        <v>30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f t="shared" si="164"/>
        <v>0</v>
      </c>
      <c r="Y3408">
        <f t="shared" si="165"/>
        <v>113.09733552923255</v>
      </c>
    </row>
    <row r="3409" spans="1:25">
      <c r="A3409">
        <v>2021</v>
      </c>
      <c r="B3409" t="s">
        <v>25</v>
      </c>
      <c r="C3409">
        <v>29</v>
      </c>
      <c r="D3409" t="s">
        <v>77</v>
      </c>
      <c r="E3409">
        <v>42</v>
      </c>
      <c r="F3409">
        <v>1</v>
      </c>
      <c r="G3409" t="s">
        <v>89</v>
      </c>
      <c r="H3409" t="s">
        <v>41</v>
      </c>
      <c r="I3409" t="str">
        <f>VLOOKUP(H3409,[2]CODE_SHEET!$A$2:$G$152,3,FALSE)</f>
        <v>Millepora</v>
      </c>
      <c r="J3409" t="str">
        <f>VLOOKUP(H3409,[2]CODE_SHEET!$A$2:$G$152,4,FALSE)</f>
        <v>alcicornis</v>
      </c>
      <c r="K3409" s="17">
        <v>12</v>
      </c>
      <c r="L3409" s="17">
        <v>2</v>
      </c>
      <c r="M3409" s="17">
        <v>18</v>
      </c>
      <c r="N3409">
        <f t="shared" si="163"/>
        <v>395.8406743523139</v>
      </c>
      <c r="O3409" s="17">
        <v>10</v>
      </c>
      <c r="P3409" t="s">
        <v>29</v>
      </c>
      <c r="Q3409" t="s">
        <v>30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30</v>
      </c>
      <c r="X3409">
        <f t="shared" si="164"/>
        <v>118.75220230569417</v>
      </c>
      <c r="Y3409">
        <f t="shared" si="165"/>
        <v>277.0884720466197</v>
      </c>
    </row>
    <row r="3410" spans="1:25">
      <c r="A3410">
        <v>2021</v>
      </c>
      <c r="B3410" t="s">
        <v>25</v>
      </c>
      <c r="C3410">
        <v>29</v>
      </c>
      <c r="D3410" t="s">
        <v>77</v>
      </c>
      <c r="E3410">
        <v>42</v>
      </c>
      <c r="F3410">
        <v>1</v>
      </c>
      <c r="G3410" t="s">
        <v>89</v>
      </c>
      <c r="H3410" t="s">
        <v>34</v>
      </c>
      <c r="I3410" t="str">
        <f>VLOOKUP(H3410,[2]CODE_SHEET!$A$2:$G$152,3,FALSE)</f>
        <v>Porites</v>
      </c>
      <c r="J3410" t="str">
        <f>VLOOKUP(H3410,[2]CODE_SHEET!$A$2:$G$152,4,FALSE)</f>
        <v>astreoides</v>
      </c>
      <c r="K3410" s="17">
        <v>7</v>
      </c>
      <c r="L3410" s="17">
        <v>9</v>
      </c>
      <c r="M3410" s="17">
        <v>9</v>
      </c>
      <c r="N3410">
        <f t="shared" si="163"/>
        <v>226.1946710584651</v>
      </c>
      <c r="O3410" s="17">
        <v>10</v>
      </c>
      <c r="P3410" t="s">
        <v>29</v>
      </c>
      <c r="Q3410" t="s">
        <v>30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f t="shared" si="164"/>
        <v>0</v>
      </c>
      <c r="Y3410">
        <f t="shared" si="165"/>
        <v>226.1946710584651</v>
      </c>
    </row>
    <row r="3411" spans="1:25">
      <c r="A3411">
        <v>2021</v>
      </c>
      <c r="B3411" t="s">
        <v>25</v>
      </c>
      <c r="C3411">
        <v>29</v>
      </c>
      <c r="D3411" t="s">
        <v>77</v>
      </c>
      <c r="E3411">
        <v>42</v>
      </c>
      <c r="F3411">
        <v>1</v>
      </c>
      <c r="G3411" t="s">
        <v>89</v>
      </c>
      <c r="H3411" t="s">
        <v>34</v>
      </c>
      <c r="I3411" t="str">
        <f>VLOOKUP(H3411,[2]CODE_SHEET!$A$2:$G$152,3,FALSE)</f>
        <v>Porites</v>
      </c>
      <c r="J3411" t="str">
        <f>VLOOKUP(H3411,[2]CODE_SHEET!$A$2:$G$152,4,FALSE)</f>
        <v>astreoides</v>
      </c>
      <c r="K3411" s="17">
        <v>19</v>
      </c>
      <c r="L3411" s="17">
        <v>20</v>
      </c>
      <c r="M3411" s="17">
        <v>3</v>
      </c>
      <c r="N3411">
        <f t="shared" si="163"/>
        <v>183.7831702350029</v>
      </c>
      <c r="O3411" s="17">
        <v>10</v>
      </c>
      <c r="P3411" t="s">
        <v>29</v>
      </c>
      <c r="Q3411" t="s">
        <v>30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f t="shared" si="164"/>
        <v>0</v>
      </c>
      <c r="Y3411">
        <f t="shared" si="165"/>
        <v>183.7831702350029</v>
      </c>
    </row>
    <row r="3412" spans="1:25">
      <c r="A3412">
        <v>2021</v>
      </c>
      <c r="B3412" t="s">
        <v>25</v>
      </c>
      <c r="C3412">
        <v>29</v>
      </c>
      <c r="D3412" t="s">
        <v>77</v>
      </c>
      <c r="E3412">
        <v>42</v>
      </c>
      <c r="F3412">
        <v>1</v>
      </c>
      <c r="G3412" t="s">
        <v>89</v>
      </c>
      <c r="H3412" t="s">
        <v>31</v>
      </c>
      <c r="I3412" t="str">
        <f>VLOOKUP(H3412,[2]CODE_SHEET!$A$2:$G$152,3,FALSE)</f>
        <v>Agaricia</v>
      </c>
      <c r="J3412" t="str">
        <f>VLOOKUP(H3412,[2]CODE_SHEET!$A$2:$G$152,4,FALSE)</f>
        <v>agaricites</v>
      </c>
      <c r="K3412" s="17">
        <v>10</v>
      </c>
      <c r="L3412" s="17">
        <v>8</v>
      </c>
      <c r="M3412" s="17">
        <v>3</v>
      </c>
      <c r="N3412">
        <f t="shared" si="163"/>
        <v>84.823001646924411</v>
      </c>
      <c r="O3412" s="17">
        <v>10</v>
      </c>
      <c r="P3412" t="s">
        <v>29</v>
      </c>
      <c r="Q3412" t="s">
        <v>30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f t="shared" si="164"/>
        <v>0</v>
      </c>
      <c r="Y3412">
        <f t="shared" si="165"/>
        <v>84.823001646924411</v>
      </c>
    </row>
    <row r="3413" spans="1:25">
      <c r="A3413">
        <v>2021</v>
      </c>
      <c r="B3413" t="s">
        <v>25</v>
      </c>
      <c r="C3413">
        <v>29</v>
      </c>
      <c r="D3413" t="s">
        <v>77</v>
      </c>
      <c r="E3413">
        <v>42</v>
      </c>
      <c r="F3413">
        <v>1</v>
      </c>
      <c r="G3413" t="s">
        <v>89</v>
      </c>
      <c r="H3413" t="s">
        <v>31</v>
      </c>
      <c r="I3413" t="str">
        <f>VLOOKUP(H3413,[2]CODE_SHEET!$A$2:$G$152,3,FALSE)</f>
        <v>Agaricia</v>
      </c>
      <c r="J3413" t="str">
        <f>VLOOKUP(H3413,[2]CODE_SHEET!$A$2:$G$152,4,FALSE)</f>
        <v>agaricites</v>
      </c>
      <c r="K3413" s="17">
        <v>11</v>
      </c>
      <c r="L3413" s="17">
        <v>6</v>
      </c>
      <c r="M3413" s="17">
        <v>8</v>
      </c>
      <c r="N3413">
        <f t="shared" si="163"/>
        <v>213.62830044410592</v>
      </c>
      <c r="O3413" s="17">
        <v>10</v>
      </c>
      <c r="P3413" t="s">
        <v>29</v>
      </c>
      <c r="Q3413" t="s">
        <v>30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f t="shared" si="164"/>
        <v>0</v>
      </c>
      <c r="Y3413">
        <f t="shared" si="165"/>
        <v>213.62830044410592</v>
      </c>
    </row>
    <row r="3414" spans="1:25">
      <c r="A3414">
        <v>2021</v>
      </c>
      <c r="B3414" t="s">
        <v>25</v>
      </c>
      <c r="C3414">
        <v>29</v>
      </c>
      <c r="D3414" t="s">
        <v>77</v>
      </c>
      <c r="E3414">
        <v>42</v>
      </c>
      <c r="F3414">
        <v>1</v>
      </c>
      <c r="G3414" t="s">
        <v>89</v>
      </c>
      <c r="H3414" t="s">
        <v>35</v>
      </c>
      <c r="I3414" t="str">
        <f>VLOOKUP(H3414,[2]CODE_SHEET!$A$2:$G$152,3,FALSE)</f>
        <v>Montastraea</v>
      </c>
      <c r="J3414" t="str">
        <f>VLOOKUP(H3414,[2]CODE_SHEET!$A$2:$G$152,4,FALSE)</f>
        <v>cavernosa</v>
      </c>
      <c r="K3414" s="17">
        <v>16</v>
      </c>
      <c r="L3414" s="17">
        <v>9</v>
      </c>
      <c r="M3414" s="17">
        <v>11</v>
      </c>
      <c r="N3414">
        <f t="shared" si="163"/>
        <v>431.96898986859651</v>
      </c>
      <c r="O3414" s="17">
        <v>10</v>
      </c>
      <c r="P3414" t="s">
        <v>29</v>
      </c>
      <c r="Q3414" t="s">
        <v>30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f t="shared" si="164"/>
        <v>0</v>
      </c>
      <c r="Y3414">
        <f t="shared" si="165"/>
        <v>431.96898986859651</v>
      </c>
    </row>
    <row r="3415" spans="1:25">
      <c r="A3415">
        <v>2021</v>
      </c>
      <c r="B3415" t="s">
        <v>25</v>
      </c>
      <c r="C3415">
        <v>29</v>
      </c>
      <c r="D3415" t="s">
        <v>77</v>
      </c>
      <c r="E3415">
        <v>42</v>
      </c>
      <c r="F3415">
        <v>1</v>
      </c>
      <c r="G3415" t="s">
        <v>89</v>
      </c>
      <c r="H3415" t="s">
        <v>40</v>
      </c>
      <c r="I3415" t="str">
        <f>VLOOKUP(H3415,[2]CODE_SHEET!$A$2:$G$152,3,FALSE)</f>
        <v>Siderastrea</v>
      </c>
      <c r="J3415" t="str">
        <f>VLOOKUP(H3415,[2]CODE_SHEET!$A$2:$G$152,4,FALSE)</f>
        <v>siderea</v>
      </c>
      <c r="K3415" s="17">
        <v>26</v>
      </c>
      <c r="L3415" s="17">
        <v>10</v>
      </c>
      <c r="M3415" s="17">
        <v>8</v>
      </c>
      <c r="N3415">
        <f t="shared" si="163"/>
        <v>452.38934211693027</v>
      </c>
      <c r="O3415" s="17">
        <v>10</v>
      </c>
      <c r="P3415" t="s">
        <v>29</v>
      </c>
      <c r="Q3415" t="s">
        <v>30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f t="shared" si="164"/>
        <v>0</v>
      </c>
      <c r="Y3415">
        <f t="shared" si="165"/>
        <v>452.38934211693027</v>
      </c>
    </row>
    <row r="3416" spans="1:25">
      <c r="A3416">
        <v>2021</v>
      </c>
      <c r="B3416" t="s">
        <v>25</v>
      </c>
      <c r="C3416">
        <v>29</v>
      </c>
      <c r="D3416" t="s">
        <v>77</v>
      </c>
      <c r="E3416">
        <v>42</v>
      </c>
      <c r="F3416">
        <v>1</v>
      </c>
      <c r="G3416" t="s">
        <v>89</v>
      </c>
      <c r="H3416" t="s">
        <v>31</v>
      </c>
      <c r="I3416" t="str">
        <f>VLOOKUP(H3416,[2]CODE_SHEET!$A$2:$G$152,3,FALSE)</f>
        <v>Agaricia</v>
      </c>
      <c r="J3416" t="str">
        <f>VLOOKUP(H3416,[2]CODE_SHEET!$A$2:$G$152,4,FALSE)</f>
        <v>agaricites</v>
      </c>
      <c r="K3416" s="17">
        <v>30</v>
      </c>
      <c r="L3416" s="17">
        <v>35</v>
      </c>
      <c r="M3416" s="17">
        <v>11</v>
      </c>
      <c r="N3416">
        <f t="shared" si="163"/>
        <v>1123.1193736583509</v>
      </c>
      <c r="O3416" s="17">
        <v>10</v>
      </c>
      <c r="P3416" t="s">
        <v>29</v>
      </c>
      <c r="Q3416" t="s">
        <v>30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40</v>
      </c>
      <c r="X3416">
        <f t="shared" si="164"/>
        <v>449.24774946334037</v>
      </c>
      <c r="Y3416">
        <f t="shared" si="165"/>
        <v>673.87162419501055</v>
      </c>
    </row>
    <row r="3417" spans="1:25">
      <c r="A3417">
        <v>2021</v>
      </c>
      <c r="B3417" t="s">
        <v>25</v>
      </c>
      <c r="C3417">
        <v>29</v>
      </c>
      <c r="D3417" t="s">
        <v>77</v>
      </c>
      <c r="E3417">
        <v>42</v>
      </c>
      <c r="F3417">
        <v>1</v>
      </c>
      <c r="G3417" t="s">
        <v>89</v>
      </c>
      <c r="H3417" t="s">
        <v>34</v>
      </c>
      <c r="I3417" t="str">
        <f>VLOOKUP(H3417,[2]CODE_SHEET!$A$2:$G$152,3,FALSE)</f>
        <v>Porites</v>
      </c>
      <c r="J3417" t="str">
        <f>VLOOKUP(H3417,[2]CODE_SHEET!$A$2:$G$152,4,FALSE)</f>
        <v>astreoides</v>
      </c>
      <c r="K3417" s="17">
        <v>9</v>
      </c>
      <c r="L3417" s="17">
        <v>5</v>
      </c>
      <c r="M3417" s="17">
        <v>2</v>
      </c>
      <c r="N3417">
        <f t="shared" si="163"/>
        <v>43.982297150257104</v>
      </c>
      <c r="O3417" s="17">
        <v>10</v>
      </c>
      <c r="P3417" t="s">
        <v>29</v>
      </c>
      <c r="Q3417" t="s">
        <v>30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f t="shared" si="164"/>
        <v>0</v>
      </c>
      <c r="Y3417">
        <f t="shared" si="165"/>
        <v>43.982297150257104</v>
      </c>
    </row>
    <row r="3418" spans="1:25">
      <c r="A3418">
        <v>2021</v>
      </c>
      <c r="B3418" t="s">
        <v>25</v>
      </c>
      <c r="C3418">
        <v>29</v>
      </c>
      <c r="D3418" t="s">
        <v>77</v>
      </c>
      <c r="E3418">
        <v>42</v>
      </c>
      <c r="F3418">
        <v>2</v>
      </c>
      <c r="G3418" t="s">
        <v>83</v>
      </c>
      <c r="H3418" t="s">
        <v>40</v>
      </c>
      <c r="I3418" t="str">
        <f>VLOOKUP(H3418,[2]CODE_SHEET!$A$2:$G$152,3,FALSE)</f>
        <v>Siderastrea</v>
      </c>
      <c r="J3418" t="str">
        <f>VLOOKUP(H3418,[2]CODE_SHEET!$A$2:$G$152,4,FALSE)</f>
        <v>siderea</v>
      </c>
      <c r="K3418" s="17">
        <v>7</v>
      </c>
      <c r="L3418" s="17">
        <v>5</v>
      </c>
      <c r="M3418" s="17">
        <v>2</v>
      </c>
      <c r="N3418">
        <f t="shared" si="163"/>
        <v>37.699111843077517</v>
      </c>
      <c r="O3418" s="17">
        <v>10</v>
      </c>
      <c r="P3418" t="s">
        <v>29</v>
      </c>
      <c r="Q3418" t="s">
        <v>30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f t="shared" si="164"/>
        <v>0</v>
      </c>
      <c r="Y3418">
        <f t="shared" si="165"/>
        <v>37.699111843077517</v>
      </c>
    </row>
    <row r="3419" spans="1:25">
      <c r="A3419">
        <v>2021</v>
      </c>
      <c r="B3419" t="s">
        <v>25</v>
      </c>
      <c r="C3419">
        <v>29</v>
      </c>
      <c r="D3419" t="s">
        <v>77</v>
      </c>
      <c r="E3419">
        <v>42</v>
      </c>
      <c r="F3419">
        <v>2</v>
      </c>
      <c r="G3419" t="s">
        <v>83</v>
      </c>
      <c r="H3419" t="s">
        <v>31</v>
      </c>
      <c r="I3419" t="str">
        <f>VLOOKUP(H3419,[2]CODE_SHEET!$A$2:$G$152,3,FALSE)</f>
        <v>Agaricia</v>
      </c>
      <c r="J3419" t="str">
        <f>VLOOKUP(H3419,[2]CODE_SHEET!$A$2:$G$152,4,FALSE)</f>
        <v>agaricites</v>
      </c>
      <c r="K3419" s="17">
        <v>25</v>
      </c>
      <c r="L3419" s="17">
        <v>15</v>
      </c>
      <c r="M3419" s="17">
        <v>3</v>
      </c>
      <c r="N3419">
        <f t="shared" si="163"/>
        <v>188.49555921538757</v>
      </c>
      <c r="O3419" s="17">
        <v>10</v>
      </c>
      <c r="P3419" t="s">
        <v>29</v>
      </c>
      <c r="Q3419" t="s">
        <v>30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f t="shared" si="164"/>
        <v>0</v>
      </c>
      <c r="Y3419">
        <f t="shared" si="165"/>
        <v>188.49555921538757</v>
      </c>
    </row>
    <row r="3420" spans="1:25">
      <c r="A3420">
        <v>2021</v>
      </c>
      <c r="B3420" t="s">
        <v>25</v>
      </c>
      <c r="C3420">
        <v>29</v>
      </c>
      <c r="D3420" t="s">
        <v>77</v>
      </c>
      <c r="E3420">
        <v>42</v>
      </c>
      <c r="F3420">
        <v>2</v>
      </c>
      <c r="G3420" t="s">
        <v>83</v>
      </c>
      <c r="H3420" t="s">
        <v>40</v>
      </c>
      <c r="I3420" t="str">
        <f>VLOOKUP(H3420,[2]CODE_SHEET!$A$2:$G$152,3,FALSE)</f>
        <v>Siderastrea</v>
      </c>
      <c r="J3420" t="str">
        <f>VLOOKUP(H3420,[2]CODE_SHEET!$A$2:$G$152,4,FALSE)</f>
        <v>siderea</v>
      </c>
      <c r="K3420" s="17">
        <v>7</v>
      </c>
      <c r="L3420" s="17">
        <v>4</v>
      </c>
      <c r="M3420" s="17">
        <v>3</v>
      </c>
      <c r="N3420">
        <f t="shared" si="163"/>
        <v>51.836278784231588</v>
      </c>
      <c r="O3420" s="17">
        <v>10</v>
      </c>
      <c r="P3420" t="s">
        <v>29</v>
      </c>
      <c r="Q3420" t="s">
        <v>30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f t="shared" si="164"/>
        <v>0</v>
      </c>
      <c r="Y3420">
        <f t="shared" si="165"/>
        <v>51.836278784231588</v>
      </c>
    </row>
    <row r="3421" spans="1:25">
      <c r="A3421">
        <v>2021</v>
      </c>
      <c r="B3421" t="s">
        <v>25</v>
      </c>
      <c r="C3421">
        <v>29</v>
      </c>
      <c r="D3421" t="s">
        <v>77</v>
      </c>
      <c r="E3421">
        <v>42</v>
      </c>
      <c r="F3421">
        <v>2</v>
      </c>
      <c r="G3421" t="s">
        <v>83</v>
      </c>
      <c r="H3421" t="s">
        <v>31</v>
      </c>
      <c r="I3421" t="str">
        <f>VLOOKUP(H3421,[2]CODE_SHEET!$A$2:$G$152,3,FALSE)</f>
        <v>Agaricia</v>
      </c>
      <c r="J3421" t="str">
        <f>VLOOKUP(H3421,[2]CODE_SHEET!$A$2:$G$152,4,FALSE)</f>
        <v>agaricites</v>
      </c>
      <c r="K3421" s="17">
        <v>15</v>
      </c>
      <c r="L3421" s="17">
        <v>9</v>
      </c>
      <c r="M3421" s="17">
        <v>1</v>
      </c>
      <c r="N3421">
        <f t="shared" si="163"/>
        <v>37.699111843077517</v>
      </c>
      <c r="O3421" s="17">
        <v>10</v>
      </c>
      <c r="P3421" t="s">
        <v>29</v>
      </c>
      <c r="Q3421" t="s">
        <v>30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f t="shared" si="164"/>
        <v>0</v>
      </c>
      <c r="Y3421">
        <f t="shared" si="165"/>
        <v>37.699111843077517</v>
      </c>
    </row>
    <row r="3422" spans="1:25">
      <c r="A3422">
        <v>2021</v>
      </c>
      <c r="B3422" t="s">
        <v>25</v>
      </c>
      <c r="C3422">
        <v>29</v>
      </c>
      <c r="D3422" t="s">
        <v>77</v>
      </c>
      <c r="E3422">
        <v>42</v>
      </c>
      <c r="F3422">
        <v>2</v>
      </c>
      <c r="G3422" t="s">
        <v>83</v>
      </c>
      <c r="H3422" t="s">
        <v>31</v>
      </c>
      <c r="I3422" t="str">
        <f>VLOOKUP(H3422,[2]CODE_SHEET!$A$2:$G$152,3,FALSE)</f>
        <v>Agaricia</v>
      </c>
      <c r="J3422" t="str">
        <f>VLOOKUP(H3422,[2]CODE_SHEET!$A$2:$G$152,4,FALSE)</f>
        <v>agaricites</v>
      </c>
      <c r="K3422" s="17">
        <v>10</v>
      </c>
      <c r="L3422" s="17">
        <v>4</v>
      </c>
      <c r="M3422" s="17">
        <v>2</v>
      </c>
      <c r="N3422">
        <f t="shared" si="163"/>
        <v>43.982297150257104</v>
      </c>
      <c r="O3422" s="17">
        <v>10</v>
      </c>
      <c r="P3422" t="s">
        <v>29</v>
      </c>
      <c r="Q3422" t="s">
        <v>30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f t="shared" si="164"/>
        <v>0</v>
      </c>
      <c r="Y3422">
        <f t="shared" si="165"/>
        <v>43.982297150257104</v>
      </c>
    </row>
    <row r="3423" spans="1:25">
      <c r="A3423">
        <v>2021</v>
      </c>
      <c r="B3423" t="s">
        <v>25</v>
      </c>
      <c r="C3423">
        <v>29</v>
      </c>
      <c r="D3423" t="s">
        <v>77</v>
      </c>
      <c r="E3423">
        <v>42</v>
      </c>
      <c r="F3423">
        <v>2</v>
      </c>
      <c r="G3423" t="s">
        <v>83</v>
      </c>
      <c r="H3423" t="s">
        <v>31</v>
      </c>
      <c r="I3423" t="str">
        <f>VLOOKUP(H3423,[2]CODE_SHEET!$A$2:$G$152,3,FALSE)</f>
        <v>Agaricia</v>
      </c>
      <c r="J3423" t="str">
        <f>VLOOKUP(H3423,[2]CODE_SHEET!$A$2:$G$152,4,FALSE)</f>
        <v>agaricites</v>
      </c>
      <c r="K3423" s="17">
        <v>14</v>
      </c>
      <c r="L3423" s="17">
        <v>8</v>
      </c>
      <c r="M3423" s="17">
        <v>7</v>
      </c>
      <c r="N3423">
        <f t="shared" si="163"/>
        <v>241.90263432641405</v>
      </c>
      <c r="O3423" s="17">
        <v>10</v>
      </c>
      <c r="P3423" t="s">
        <v>29</v>
      </c>
      <c r="Q3423" t="s">
        <v>30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f t="shared" si="164"/>
        <v>0</v>
      </c>
      <c r="Y3423">
        <f t="shared" si="165"/>
        <v>241.90263432641405</v>
      </c>
    </row>
    <row r="3424" spans="1:25">
      <c r="A3424">
        <v>2021</v>
      </c>
      <c r="B3424" t="s">
        <v>25</v>
      </c>
      <c r="C3424">
        <v>29</v>
      </c>
      <c r="D3424" t="s">
        <v>77</v>
      </c>
      <c r="E3424">
        <v>42</v>
      </c>
      <c r="F3424">
        <v>2</v>
      </c>
      <c r="G3424" t="s">
        <v>83</v>
      </c>
      <c r="H3424" t="s">
        <v>69</v>
      </c>
      <c r="I3424" t="str">
        <f>VLOOKUP(H3424,[2]CODE_SHEET!$A$2:$G$152,3,FALSE)</f>
        <v>Porites</v>
      </c>
      <c r="J3424" t="str">
        <f>VLOOKUP(H3424,[2]CODE_SHEET!$A$2:$G$152,4,FALSE)</f>
        <v>divaricata</v>
      </c>
      <c r="K3424" s="17">
        <v>9</v>
      </c>
      <c r="L3424" s="17">
        <v>7</v>
      </c>
      <c r="M3424" s="17">
        <v>4</v>
      </c>
      <c r="N3424">
        <f t="shared" si="163"/>
        <v>100.53096491487338</v>
      </c>
      <c r="O3424" s="17">
        <v>10</v>
      </c>
      <c r="P3424" t="s">
        <v>29</v>
      </c>
      <c r="Q3424" t="s">
        <v>30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f t="shared" si="164"/>
        <v>0</v>
      </c>
      <c r="Y3424">
        <f t="shared" si="165"/>
        <v>100.53096491487338</v>
      </c>
    </row>
    <row r="3425" spans="1:25">
      <c r="A3425">
        <v>2021</v>
      </c>
      <c r="B3425" t="s">
        <v>25</v>
      </c>
      <c r="C3425">
        <v>29</v>
      </c>
      <c r="D3425" t="s">
        <v>77</v>
      </c>
      <c r="E3425">
        <v>42</v>
      </c>
      <c r="F3425">
        <v>2</v>
      </c>
      <c r="G3425" t="s">
        <v>83</v>
      </c>
      <c r="H3425" t="s">
        <v>69</v>
      </c>
      <c r="I3425" t="str">
        <f>VLOOKUP(H3425,[2]CODE_SHEET!$A$2:$G$152,3,FALSE)</f>
        <v>Porites</v>
      </c>
      <c r="J3425" t="str">
        <f>VLOOKUP(H3425,[2]CODE_SHEET!$A$2:$G$152,4,FALSE)</f>
        <v>divaricata</v>
      </c>
      <c r="K3425" s="17">
        <v>14</v>
      </c>
      <c r="L3425" s="17">
        <v>5</v>
      </c>
      <c r="M3425" s="17">
        <v>4</v>
      </c>
      <c r="N3425">
        <f t="shared" si="163"/>
        <v>119.38052083641213</v>
      </c>
      <c r="O3425" s="17">
        <v>10</v>
      </c>
      <c r="P3425" t="s">
        <v>29</v>
      </c>
      <c r="Q3425" t="s">
        <v>30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f t="shared" si="164"/>
        <v>0</v>
      </c>
      <c r="Y3425">
        <f t="shared" si="165"/>
        <v>119.38052083641213</v>
      </c>
    </row>
    <row r="3426" spans="1:25">
      <c r="A3426">
        <v>2021</v>
      </c>
      <c r="B3426" t="s">
        <v>25</v>
      </c>
      <c r="C3426">
        <v>29</v>
      </c>
      <c r="D3426" t="s">
        <v>77</v>
      </c>
      <c r="E3426">
        <v>42</v>
      </c>
      <c r="F3426">
        <v>2</v>
      </c>
      <c r="G3426" t="s">
        <v>83</v>
      </c>
      <c r="H3426" t="s">
        <v>40</v>
      </c>
      <c r="I3426" t="str">
        <f>VLOOKUP(H3426,[2]CODE_SHEET!$A$2:$G$152,3,FALSE)</f>
        <v>Siderastrea</v>
      </c>
      <c r="J3426" t="str">
        <f>VLOOKUP(H3426,[2]CODE_SHEET!$A$2:$G$152,4,FALSE)</f>
        <v>siderea</v>
      </c>
      <c r="K3426" s="17">
        <v>8</v>
      </c>
      <c r="L3426" s="17">
        <v>8</v>
      </c>
      <c r="M3426" s="17">
        <v>4</v>
      </c>
      <c r="N3426">
        <f t="shared" si="163"/>
        <v>100.53096491487338</v>
      </c>
      <c r="O3426" s="17">
        <v>10</v>
      </c>
      <c r="P3426" t="s">
        <v>29</v>
      </c>
      <c r="Q3426" t="s">
        <v>30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f t="shared" si="164"/>
        <v>0</v>
      </c>
      <c r="Y3426">
        <f t="shared" si="165"/>
        <v>100.53096491487338</v>
      </c>
    </row>
    <row r="3427" spans="1:25">
      <c r="A3427">
        <v>2021</v>
      </c>
      <c r="B3427" t="s">
        <v>25</v>
      </c>
      <c r="C3427">
        <v>29</v>
      </c>
      <c r="D3427" t="s">
        <v>77</v>
      </c>
      <c r="E3427">
        <v>42</v>
      </c>
      <c r="F3427">
        <v>2</v>
      </c>
      <c r="G3427" t="s">
        <v>83</v>
      </c>
      <c r="H3427" t="s">
        <v>40</v>
      </c>
      <c r="I3427" t="str">
        <f>VLOOKUP(H3427,[2]CODE_SHEET!$A$2:$G$152,3,FALSE)</f>
        <v>Siderastrea</v>
      </c>
      <c r="J3427" t="str">
        <f>VLOOKUP(H3427,[2]CODE_SHEET!$A$2:$G$152,4,FALSE)</f>
        <v>siderea</v>
      </c>
      <c r="K3427" s="17">
        <v>9</v>
      </c>
      <c r="L3427" s="17">
        <v>9</v>
      </c>
      <c r="M3427" s="17">
        <v>3</v>
      </c>
      <c r="N3427">
        <f t="shared" si="163"/>
        <v>84.823001646924411</v>
      </c>
      <c r="O3427" s="17">
        <v>10</v>
      </c>
      <c r="P3427" t="s">
        <v>29</v>
      </c>
      <c r="Q3427" t="s">
        <v>30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f t="shared" si="164"/>
        <v>0</v>
      </c>
      <c r="Y3427">
        <f t="shared" si="165"/>
        <v>84.823001646924411</v>
      </c>
    </row>
    <row r="3428" spans="1:25">
      <c r="A3428">
        <v>2021</v>
      </c>
      <c r="B3428" t="s">
        <v>25</v>
      </c>
      <c r="C3428">
        <v>29</v>
      </c>
      <c r="D3428" t="s">
        <v>77</v>
      </c>
      <c r="E3428">
        <v>42</v>
      </c>
      <c r="F3428">
        <v>2</v>
      </c>
      <c r="G3428" t="s">
        <v>83</v>
      </c>
      <c r="H3428" t="s">
        <v>31</v>
      </c>
      <c r="I3428" t="str">
        <f>VLOOKUP(H3428,[2]CODE_SHEET!$A$2:$G$152,3,FALSE)</f>
        <v>Agaricia</v>
      </c>
      <c r="J3428" t="str">
        <f>VLOOKUP(H3428,[2]CODE_SHEET!$A$2:$G$152,4,FALSE)</f>
        <v>agaricites</v>
      </c>
      <c r="K3428" s="17">
        <v>14</v>
      </c>
      <c r="L3428" s="17">
        <v>6</v>
      </c>
      <c r="M3428" s="17">
        <v>1</v>
      </c>
      <c r="N3428">
        <f t="shared" si="163"/>
        <v>31.415926535897931</v>
      </c>
      <c r="O3428" s="17">
        <v>10</v>
      </c>
      <c r="P3428" t="s">
        <v>29</v>
      </c>
      <c r="Q3428" t="s">
        <v>30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f t="shared" si="164"/>
        <v>0</v>
      </c>
      <c r="Y3428">
        <f t="shared" si="165"/>
        <v>31.415926535897931</v>
      </c>
    </row>
    <row r="3429" spans="1:25">
      <c r="A3429">
        <v>2021</v>
      </c>
      <c r="B3429" t="s">
        <v>25</v>
      </c>
      <c r="C3429">
        <v>29</v>
      </c>
      <c r="D3429" t="s">
        <v>77</v>
      </c>
      <c r="E3429">
        <v>42</v>
      </c>
      <c r="F3429">
        <v>2</v>
      </c>
      <c r="G3429" t="s">
        <v>83</v>
      </c>
      <c r="H3429" t="s">
        <v>41</v>
      </c>
      <c r="I3429" t="str">
        <f>VLOOKUP(H3429,[2]CODE_SHEET!$A$2:$G$152,3,FALSE)</f>
        <v>Millepora</v>
      </c>
      <c r="J3429" t="str">
        <f>VLOOKUP(H3429,[2]CODE_SHEET!$A$2:$G$152,4,FALSE)</f>
        <v>alcicornis</v>
      </c>
      <c r="K3429" s="17">
        <v>4</v>
      </c>
      <c r="L3429" s="17">
        <v>1</v>
      </c>
      <c r="M3429" s="17">
        <v>18</v>
      </c>
      <c r="N3429">
        <f t="shared" si="163"/>
        <v>141.37166941154069</v>
      </c>
      <c r="O3429" s="17">
        <v>10</v>
      </c>
      <c r="P3429" t="s">
        <v>29</v>
      </c>
      <c r="Q3429" t="s">
        <v>30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f t="shared" si="164"/>
        <v>0</v>
      </c>
      <c r="Y3429">
        <f t="shared" si="165"/>
        <v>141.37166941154069</v>
      </c>
    </row>
    <row r="3430" spans="1:25">
      <c r="A3430">
        <v>2021</v>
      </c>
      <c r="B3430" t="s">
        <v>25</v>
      </c>
      <c r="C3430">
        <v>29</v>
      </c>
      <c r="D3430" t="s">
        <v>77</v>
      </c>
      <c r="E3430">
        <v>42</v>
      </c>
      <c r="F3430">
        <v>2</v>
      </c>
      <c r="G3430" t="s">
        <v>83</v>
      </c>
      <c r="H3430" t="s">
        <v>40</v>
      </c>
      <c r="I3430" t="str">
        <f>VLOOKUP(H3430,[2]CODE_SHEET!$A$2:$G$152,3,FALSE)</f>
        <v>Siderastrea</v>
      </c>
      <c r="J3430" t="str">
        <f>VLOOKUP(H3430,[2]CODE_SHEET!$A$2:$G$152,4,FALSE)</f>
        <v>siderea</v>
      </c>
      <c r="K3430" s="17">
        <v>6</v>
      </c>
      <c r="L3430" s="17">
        <v>3</v>
      </c>
      <c r="M3430" s="17">
        <v>2</v>
      </c>
      <c r="N3430">
        <f t="shared" si="163"/>
        <v>28.274333882308138</v>
      </c>
      <c r="O3430" s="17">
        <v>10</v>
      </c>
      <c r="P3430" t="s">
        <v>29</v>
      </c>
      <c r="Q3430" t="s">
        <v>30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f t="shared" si="164"/>
        <v>0</v>
      </c>
      <c r="Y3430">
        <f t="shared" si="165"/>
        <v>28.274333882308138</v>
      </c>
    </row>
    <row r="3431" spans="1:25">
      <c r="A3431">
        <v>2021</v>
      </c>
      <c r="B3431" t="s">
        <v>25</v>
      </c>
      <c r="C3431">
        <v>29</v>
      </c>
      <c r="D3431" t="s">
        <v>77</v>
      </c>
      <c r="E3431">
        <v>42</v>
      </c>
      <c r="F3431">
        <v>2</v>
      </c>
      <c r="G3431" t="s">
        <v>83</v>
      </c>
      <c r="H3431" t="s">
        <v>31</v>
      </c>
      <c r="I3431" t="str">
        <f>VLOOKUP(H3431,[2]CODE_SHEET!$A$2:$G$152,3,FALSE)</f>
        <v>Agaricia</v>
      </c>
      <c r="J3431" t="str">
        <f>VLOOKUP(H3431,[2]CODE_SHEET!$A$2:$G$152,4,FALSE)</f>
        <v>agaricites</v>
      </c>
      <c r="K3431" s="17">
        <v>21</v>
      </c>
      <c r="L3431" s="17">
        <v>16</v>
      </c>
      <c r="M3431" s="17">
        <v>1</v>
      </c>
      <c r="N3431">
        <f t="shared" si="163"/>
        <v>58.119464091411174</v>
      </c>
      <c r="O3431" s="17">
        <v>10</v>
      </c>
      <c r="P3431" t="s">
        <v>29</v>
      </c>
      <c r="Q3431" t="s">
        <v>30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f t="shared" si="164"/>
        <v>0</v>
      </c>
      <c r="Y3431">
        <f t="shared" si="165"/>
        <v>58.119464091411174</v>
      </c>
    </row>
    <row r="3432" spans="1:25">
      <c r="A3432">
        <v>2021</v>
      </c>
      <c r="B3432" t="s">
        <v>25</v>
      </c>
      <c r="C3432">
        <v>29</v>
      </c>
      <c r="D3432" t="s">
        <v>77</v>
      </c>
      <c r="E3432">
        <v>42</v>
      </c>
      <c r="F3432">
        <v>2</v>
      </c>
      <c r="G3432" t="s">
        <v>83</v>
      </c>
      <c r="H3432" t="s">
        <v>41</v>
      </c>
      <c r="I3432" t="str">
        <f>VLOOKUP(H3432,[2]CODE_SHEET!$A$2:$G$152,3,FALSE)</f>
        <v>Millepora</v>
      </c>
      <c r="J3432" t="str">
        <f>VLOOKUP(H3432,[2]CODE_SHEET!$A$2:$G$152,4,FALSE)</f>
        <v>alcicornis</v>
      </c>
      <c r="K3432" s="17">
        <v>15</v>
      </c>
      <c r="L3432" s="17">
        <v>5</v>
      </c>
      <c r="M3432" s="17">
        <v>18</v>
      </c>
      <c r="N3432">
        <f t="shared" si="163"/>
        <v>565.48667764616278</v>
      </c>
      <c r="O3432" s="17">
        <v>10</v>
      </c>
      <c r="P3432" t="s">
        <v>29</v>
      </c>
      <c r="Q3432" t="s">
        <v>30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f t="shared" si="164"/>
        <v>0</v>
      </c>
      <c r="Y3432">
        <f t="shared" si="165"/>
        <v>565.48667764616278</v>
      </c>
    </row>
    <row r="3433" spans="1:25">
      <c r="A3433">
        <v>2021</v>
      </c>
      <c r="B3433" t="s">
        <v>25</v>
      </c>
      <c r="C3433">
        <v>29</v>
      </c>
      <c r="D3433" t="s">
        <v>77</v>
      </c>
      <c r="E3433">
        <v>42</v>
      </c>
      <c r="F3433">
        <v>2</v>
      </c>
      <c r="G3433" t="s">
        <v>83</v>
      </c>
      <c r="H3433" t="s">
        <v>38</v>
      </c>
      <c r="I3433" t="str">
        <f>VLOOKUP(H3433,[2]CODE_SHEET!$A$2:$G$152,3,FALSE)</f>
        <v>Orbicella</v>
      </c>
      <c r="J3433" t="str">
        <f>VLOOKUP(H3433,[2]CODE_SHEET!$A$2:$G$152,4,FALSE)</f>
        <v>faveolata</v>
      </c>
      <c r="K3433" s="17">
        <v>45</v>
      </c>
      <c r="L3433" s="17">
        <v>17</v>
      </c>
      <c r="M3433" s="17">
        <v>4</v>
      </c>
      <c r="N3433">
        <f t="shared" si="163"/>
        <v>389.55748904513439</v>
      </c>
      <c r="O3433" s="17">
        <v>10</v>
      </c>
      <c r="P3433" t="s">
        <v>29</v>
      </c>
      <c r="Q3433" t="s">
        <v>30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f t="shared" si="164"/>
        <v>0</v>
      </c>
      <c r="Y3433">
        <f t="shared" si="165"/>
        <v>389.55748904513439</v>
      </c>
    </row>
    <row r="3434" spans="1:25">
      <c r="A3434">
        <v>2021</v>
      </c>
      <c r="B3434" t="s">
        <v>25</v>
      </c>
      <c r="C3434">
        <v>29</v>
      </c>
      <c r="D3434" t="s">
        <v>77</v>
      </c>
      <c r="E3434">
        <v>42</v>
      </c>
      <c r="F3434">
        <v>2</v>
      </c>
      <c r="G3434" t="s">
        <v>83</v>
      </c>
      <c r="H3434" t="s">
        <v>41</v>
      </c>
      <c r="I3434" t="str">
        <f>VLOOKUP(H3434,[2]CODE_SHEET!$A$2:$G$152,3,FALSE)</f>
        <v>Millepora</v>
      </c>
      <c r="J3434" t="str">
        <f>VLOOKUP(H3434,[2]CODE_SHEET!$A$2:$G$152,4,FALSE)</f>
        <v>alcicornis</v>
      </c>
      <c r="K3434" s="17">
        <v>14</v>
      </c>
      <c r="L3434" s="17">
        <v>1</v>
      </c>
      <c r="M3434" s="17">
        <v>12</v>
      </c>
      <c r="N3434">
        <f t="shared" si="163"/>
        <v>282.74333882308139</v>
      </c>
      <c r="O3434" s="17">
        <v>10</v>
      </c>
      <c r="P3434" t="s">
        <v>29</v>
      </c>
      <c r="Q3434" t="s">
        <v>30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f t="shared" si="164"/>
        <v>0</v>
      </c>
      <c r="Y3434">
        <f t="shared" si="165"/>
        <v>282.74333882308139</v>
      </c>
    </row>
    <row r="3435" spans="1:25">
      <c r="A3435">
        <v>2021</v>
      </c>
      <c r="B3435" t="s">
        <v>25</v>
      </c>
      <c r="C3435">
        <v>29</v>
      </c>
      <c r="D3435" t="s">
        <v>77</v>
      </c>
      <c r="E3435">
        <v>42</v>
      </c>
      <c r="F3435">
        <v>2</v>
      </c>
      <c r="G3435" t="s">
        <v>83</v>
      </c>
      <c r="H3435" t="s">
        <v>31</v>
      </c>
      <c r="I3435" t="str">
        <f>VLOOKUP(H3435,[2]CODE_SHEET!$A$2:$G$152,3,FALSE)</f>
        <v>Agaricia</v>
      </c>
      <c r="J3435" t="str">
        <f>VLOOKUP(H3435,[2]CODE_SHEET!$A$2:$G$152,4,FALSE)</f>
        <v>agaricites</v>
      </c>
      <c r="K3435" s="17">
        <v>13</v>
      </c>
      <c r="L3435" s="17">
        <v>6</v>
      </c>
      <c r="M3435" s="17">
        <v>4</v>
      </c>
      <c r="N3435">
        <f t="shared" si="163"/>
        <v>119.38052083641215</v>
      </c>
      <c r="O3435" s="17">
        <v>10</v>
      </c>
      <c r="P3435" t="s">
        <v>29</v>
      </c>
      <c r="Q3435" t="s">
        <v>30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f t="shared" si="164"/>
        <v>0</v>
      </c>
      <c r="Y3435">
        <f t="shared" si="165"/>
        <v>119.38052083641215</v>
      </c>
    </row>
    <row r="3436" spans="1:25">
      <c r="A3436">
        <v>2021</v>
      </c>
      <c r="B3436" t="s">
        <v>25</v>
      </c>
      <c r="C3436">
        <v>29</v>
      </c>
      <c r="D3436" t="s">
        <v>77</v>
      </c>
      <c r="E3436">
        <v>42</v>
      </c>
      <c r="F3436">
        <v>2</v>
      </c>
      <c r="G3436" t="s">
        <v>83</v>
      </c>
      <c r="H3436" t="s">
        <v>31</v>
      </c>
      <c r="I3436" t="str">
        <f>VLOOKUP(H3436,[2]CODE_SHEET!$A$2:$G$152,3,FALSE)</f>
        <v>Agaricia</v>
      </c>
      <c r="J3436" t="str">
        <f>VLOOKUP(H3436,[2]CODE_SHEET!$A$2:$G$152,4,FALSE)</f>
        <v>agaricites</v>
      </c>
      <c r="K3436" s="17">
        <v>6</v>
      </c>
      <c r="L3436" s="17">
        <v>4</v>
      </c>
      <c r="M3436" s="17">
        <v>3</v>
      </c>
      <c r="N3436">
        <f t="shared" si="163"/>
        <v>47.123889803846893</v>
      </c>
      <c r="O3436" s="17">
        <v>10</v>
      </c>
      <c r="P3436" t="s">
        <v>29</v>
      </c>
      <c r="Q3436" t="s">
        <v>30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f t="shared" si="164"/>
        <v>0</v>
      </c>
      <c r="Y3436">
        <f t="shared" si="165"/>
        <v>47.123889803846893</v>
      </c>
    </row>
    <row r="3437" spans="1:25">
      <c r="A3437">
        <v>2021</v>
      </c>
      <c r="B3437" t="s">
        <v>25</v>
      </c>
      <c r="C3437">
        <v>29</v>
      </c>
      <c r="D3437" t="s">
        <v>77</v>
      </c>
      <c r="E3437">
        <v>42</v>
      </c>
      <c r="F3437">
        <v>2</v>
      </c>
      <c r="G3437" t="s">
        <v>83</v>
      </c>
      <c r="H3437" t="s">
        <v>40</v>
      </c>
      <c r="I3437" t="str">
        <f>VLOOKUP(H3437,[2]CODE_SHEET!$A$2:$G$152,3,FALSE)</f>
        <v>Siderastrea</v>
      </c>
      <c r="J3437" t="str">
        <f>VLOOKUP(H3437,[2]CODE_SHEET!$A$2:$G$152,4,FALSE)</f>
        <v>siderea</v>
      </c>
      <c r="K3437" s="17">
        <v>6</v>
      </c>
      <c r="L3437" s="17">
        <v>5</v>
      </c>
      <c r="M3437" s="17">
        <v>2</v>
      </c>
      <c r="N3437">
        <f t="shared" si="163"/>
        <v>34.557519189487721</v>
      </c>
      <c r="O3437" s="17">
        <v>10</v>
      </c>
      <c r="P3437" t="s">
        <v>29</v>
      </c>
      <c r="Q3437" t="s">
        <v>30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f t="shared" si="164"/>
        <v>0</v>
      </c>
      <c r="Y3437">
        <f t="shared" si="165"/>
        <v>34.557519189487721</v>
      </c>
    </row>
    <row r="3438" spans="1:25">
      <c r="A3438">
        <v>2021</v>
      </c>
      <c r="B3438" t="s">
        <v>25</v>
      </c>
      <c r="C3438">
        <v>29</v>
      </c>
      <c r="D3438" t="s">
        <v>77</v>
      </c>
      <c r="E3438">
        <v>42</v>
      </c>
      <c r="F3438">
        <v>2</v>
      </c>
      <c r="G3438" t="s">
        <v>83</v>
      </c>
      <c r="H3438" t="s">
        <v>31</v>
      </c>
      <c r="I3438" t="str">
        <f>VLOOKUP(H3438,[2]CODE_SHEET!$A$2:$G$152,3,FALSE)</f>
        <v>Agaricia</v>
      </c>
      <c r="J3438" t="str">
        <f>VLOOKUP(H3438,[2]CODE_SHEET!$A$2:$G$152,4,FALSE)</f>
        <v>agaricites</v>
      </c>
      <c r="K3438" s="17">
        <v>13</v>
      </c>
      <c r="L3438" s="17">
        <v>9</v>
      </c>
      <c r="M3438" s="17">
        <v>6</v>
      </c>
      <c r="N3438">
        <f t="shared" si="163"/>
        <v>207.34511513692635</v>
      </c>
      <c r="O3438" s="17">
        <v>10</v>
      </c>
      <c r="P3438" t="s">
        <v>29</v>
      </c>
      <c r="Q3438" t="s">
        <v>30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f t="shared" si="164"/>
        <v>0</v>
      </c>
      <c r="Y3438">
        <f t="shared" si="165"/>
        <v>207.34511513692635</v>
      </c>
    </row>
    <row r="3439" spans="1:25">
      <c r="A3439">
        <v>2021</v>
      </c>
      <c r="B3439" t="s">
        <v>25</v>
      </c>
      <c r="C3439">
        <v>29</v>
      </c>
      <c r="D3439" t="s">
        <v>77</v>
      </c>
      <c r="E3439">
        <v>42</v>
      </c>
      <c r="F3439">
        <v>2</v>
      </c>
      <c r="G3439" t="s">
        <v>83</v>
      </c>
      <c r="H3439" t="s">
        <v>31</v>
      </c>
      <c r="I3439" t="str">
        <f>VLOOKUP(H3439,[2]CODE_SHEET!$A$2:$G$152,3,FALSE)</f>
        <v>Agaricia</v>
      </c>
      <c r="J3439" t="str">
        <f>VLOOKUP(H3439,[2]CODE_SHEET!$A$2:$G$152,4,FALSE)</f>
        <v>agaricites</v>
      </c>
      <c r="K3439" s="17">
        <v>19</v>
      </c>
      <c r="L3439" s="17">
        <v>7</v>
      </c>
      <c r="M3439" s="17">
        <v>11</v>
      </c>
      <c r="N3439">
        <f t="shared" si="163"/>
        <v>449.24774946334037</v>
      </c>
      <c r="O3439" s="17">
        <v>10</v>
      </c>
      <c r="P3439" t="s">
        <v>29</v>
      </c>
      <c r="Q3439" t="s">
        <v>30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f t="shared" si="164"/>
        <v>0</v>
      </c>
      <c r="Y3439">
        <f t="shared" si="165"/>
        <v>449.24774946334037</v>
      </c>
    </row>
    <row r="3440" spans="1:25">
      <c r="A3440">
        <v>2021</v>
      </c>
      <c r="B3440" t="s">
        <v>25</v>
      </c>
      <c r="C3440">
        <v>29</v>
      </c>
      <c r="D3440" t="s">
        <v>77</v>
      </c>
      <c r="E3440">
        <v>42</v>
      </c>
      <c r="F3440">
        <v>2</v>
      </c>
      <c r="G3440" t="s">
        <v>83</v>
      </c>
      <c r="H3440" t="s">
        <v>31</v>
      </c>
      <c r="I3440" t="str">
        <f>VLOOKUP(H3440,[2]CODE_SHEET!$A$2:$G$152,3,FALSE)</f>
        <v>Agaricia</v>
      </c>
      <c r="J3440" t="str">
        <f>VLOOKUP(H3440,[2]CODE_SHEET!$A$2:$G$152,4,FALSE)</f>
        <v>agaricites</v>
      </c>
      <c r="K3440" s="17">
        <v>13</v>
      </c>
      <c r="L3440" s="17">
        <v>10</v>
      </c>
      <c r="M3440" s="17">
        <v>4</v>
      </c>
      <c r="N3440">
        <f t="shared" si="163"/>
        <v>144.5132620651305</v>
      </c>
      <c r="O3440" s="17">
        <v>10</v>
      </c>
      <c r="P3440" t="s">
        <v>29</v>
      </c>
      <c r="Q3440" t="s">
        <v>30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f t="shared" si="164"/>
        <v>0</v>
      </c>
      <c r="Y3440">
        <f t="shared" si="165"/>
        <v>144.5132620651305</v>
      </c>
    </row>
    <row r="3441" spans="1:25">
      <c r="A3441">
        <v>2021</v>
      </c>
      <c r="B3441" t="s">
        <v>25</v>
      </c>
      <c r="C3441">
        <v>29</v>
      </c>
      <c r="D3441" t="s">
        <v>77</v>
      </c>
      <c r="E3441">
        <v>42</v>
      </c>
      <c r="F3441">
        <v>2</v>
      </c>
      <c r="G3441" t="s">
        <v>83</v>
      </c>
      <c r="H3441" t="s">
        <v>31</v>
      </c>
      <c r="I3441" t="str">
        <f>VLOOKUP(H3441,[2]CODE_SHEET!$A$2:$G$152,3,FALSE)</f>
        <v>Agaricia</v>
      </c>
      <c r="J3441" t="str">
        <f>VLOOKUP(H3441,[2]CODE_SHEET!$A$2:$G$152,4,FALSE)</f>
        <v>agaricites</v>
      </c>
      <c r="K3441" s="17">
        <v>21</v>
      </c>
      <c r="L3441" s="17">
        <v>6</v>
      </c>
      <c r="M3441" s="17">
        <v>5</v>
      </c>
      <c r="N3441">
        <f t="shared" si="163"/>
        <v>212.05750411731105</v>
      </c>
      <c r="O3441" s="17">
        <v>10</v>
      </c>
      <c r="P3441" t="s">
        <v>29</v>
      </c>
      <c r="Q3441" t="s">
        <v>30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f t="shared" si="164"/>
        <v>0</v>
      </c>
      <c r="Y3441">
        <f t="shared" si="165"/>
        <v>212.05750411731105</v>
      </c>
    </row>
    <row r="3442" spans="1:25">
      <c r="A3442">
        <v>2021</v>
      </c>
      <c r="B3442" t="s">
        <v>25</v>
      </c>
      <c r="C3442">
        <v>29</v>
      </c>
      <c r="D3442" t="s">
        <v>77</v>
      </c>
      <c r="E3442">
        <v>42</v>
      </c>
      <c r="F3442">
        <v>2</v>
      </c>
      <c r="G3442" t="s">
        <v>83</v>
      </c>
      <c r="H3442" t="s">
        <v>40</v>
      </c>
      <c r="I3442" t="str">
        <f>VLOOKUP(H3442,[2]CODE_SHEET!$A$2:$G$152,3,FALSE)</f>
        <v>Siderastrea</v>
      </c>
      <c r="J3442" t="str">
        <f>VLOOKUP(H3442,[2]CODE_SHEET!$A$2:$G$152,4,FALSE)</f>
        <v>siderea</v>
      </c>
      <c r="K3442" s="17">
        <v>7</v>
      </c>
      <c r="L3442" s="17">
        <v>9</v>
      </c>
      <c r="M3442" s="17">
        <v>3</v>
      </c>
      <c r="N3442">
        <f t="shared" si="163"/>
        <v>75.398223686155035</v>
      </c>
      <c r="O3442" s="17">
        <v>10</v>
      </c>
      <c r="P3442" t="s">
        <v>29</v>
      </c>
      <c r="Q3442" t="s">
        <v>30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f t="shared" si="164"/>
        <v>0</v>
      </c>
      <c r="Y3442">
        <f t="shared" si="165"/>
        <v>75.398223686155035</v>
      </c>
    </row>
    <row r="3443" spans="1:25">
      <c r="A3443">
        <v>2021</v>
      </c>
      <c r="B3443" t="s">
        <v>25</v>
      </c>
      <c r="C3443">
        <v>29</v>
      </c>
      <c r="D3443" t="s">
        <v>77</v>
      </c>
      <c r="E3443">
        <v>42</v>
      </c>
      <c r="F3443">
        <v>2</v>
      </c>
      <c r="G3443" t="s">
        <v>83</v>
      </c>
      <c r="H3443" t="s">
        <v>38</v>
      </c>
      <c r="I3443" t="str">
        <f>VLOOKUP(H3443,[2]CODE_SHEET!$A$2:$G$152,3,FALSE)</f>
        <v>Orbicella</v>
      </c>
      <c r="J3443" t="str">
        <f>VLOOKUP(H3443,[2]CODE_SHEET!$A$2:$G$152,4,FALSE)</f>
        <v>faveolata</v>
      </c>
      <c r="K3443" s="17">
        <v>50</v>
      </c>
      <c r="L3443" s="17">
        <v>35</v>
      </c>
      <c r="M3443" s="17">
        <v>21</v>
      </c>
      <c r="N3443">
        <f t="shared" si="163"/>
        <v>2803.8714433288906</v>
      </c>
      <c r="O3443" s="17">
        <v>10</v>
      </c>
      <c r="P3443" t="s">
        <v>29</v>
      </c>
      <c r="Q3443" t="s">
        <v>30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f t="shared" si="164"/>
        <v>0</v>
      </c>
      <c r="Y3443">
        <f t="shared" si="165"/>
        <v>2803.8714433288906</v>
      </c>
    </row>
    <row r="3444" spans="1:25">
      <c r="A3444">
        <v>2021</v>
      </c>
      <c r="B3444" t="s">
        <v>25</v>
      </c>
      <c r="C3444">
        <v>29</v>
      </c>
      <c r="D3444" t="s">
        <v>77</v>
      </c>
      <c r="E3444">
        <v>42</v>
      </c>
      <c r="F3444">
        <v>2</v>
      </c>
      <c r="G3444" t="s">
        <v>83</v>
      </c>
      <c r="H3444" t="s">
        <v>69</v>
      </c>
      <c r="I3444" t="str">
        <f>VLOOKUP(H3444,[2]CODE_SHEET!$A$2:$G$152,3,FALSE)</f>
        <v>Porites</v>
      </c>
      <c r="J3444" t="str">
        <f>VLOOKUP(H3444,[2]CODE_SHEET!$A$2:$G$152,4,FALSE)</f>
        <v>divaricata</v>
      </c>
      <c r="K3444" s="17">
        <v>10</v>
      </c>
      <c r="L3444" s="17">
        <v>3</v>
      </c>
      <c r="M3444" s="17">
        <v>4</v>
      </c>
      <c r="N3444">
        <f t="shared" si="163"/>
        <v>81.681408993334628</v>
      </c>
      <c r="O3444" s="17">
        <v>10</v>
      </c>
      <c r="P3444" t="s">
        <v>29</v>
      </c>
      <c r="Q3444" t="s">
        <v>30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f t="shared" si="164"/>
        <v>0</v>
      </c>
      <c r="Y3444">
        <f t="shared" si="165"/>
        <v>81.681408993334628</v>
      </c>
    </row>
    <row r="3445" spans="1:25">
      <c r="A3445">
        <v>2021</v>
      </c>
      <c r="B3445" t="s">
        <v>25</v>
      </c>
      <c r="C3445">
        <v>29</v>
      </c>
      <c r="D3445" t="s">
        <v>77</v>
      </c>
      <c r="E3445">
        <v>42</v>
      </c>
      <c r="F3445">
        <v>2</v>
      </c>
      <c r="G3445" t="s">
        <v>83</v>
      </c>
      <c r="H3445" t="s">
        <v>43</v>
      </c>
      <c r="I3445" t="str">
        <f>VLOOKUP(H3445,[2]CODE_SHEET!$A$2:$G$152,3,FALSE)</f>
        <v>Eusmilia</v>
      </c>
      <c r="J3445" t="str">
        <f>VLOOKUP(H3445,[2]CODE_SHEET!$A$2:$G$152,4,FALSE)</f>
        <v>fastigiata</v>
      </c>
      <c r="K3445" s="17">
        <v>5</v>
      </c>
      <c r="L3445" s="17">
        <v>2</v>
      </c>
      <c r="M3445" s="17">
        <v>2</v>
      </c>
      <c r="N3445">
        <f t="shared" si="163"/>
        <v>21.991148575128552</v>
      </c>
      <c r="O3445" s="17">
        <v>10</v>
      </c>
      <c r="P3445" t="s">
        <v>29</v>
      </c>
      <c r="Q3445" t="s">
        <v>30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f t="shared" si="164"/>
        <v>0</v>
      </c>
      <c r="Y3445">
        <f t="shared" si="165"/>
        <v>21.991148575128552</v>
      </c>
    </row>
    <row r="3446" spans="1:25">
      <c r="A3446">
        <v>2021</v>
      </c>
      <c r="B3446" t="s">
        <v>25</v>
      </c>
      <c r="C3446">
        <v>29</v>
      </c>
      <c r="D3446" t="s">
        <v>77</v>
      </c>
      <c r="E3446">
        <v>42</v>
      </c>
      <c r="F3446">
        <v>2</v>
      </c>
      <c r="G3446" t="s">
        <v>83</v>
      </c>
      <c r="H3446" t="s">
        <v>31</v>
      </c>
      <c r="I3446" t="str">
        <f>VLOOKUP(H3446,[2]CODE_SHEET!$A$2:$G$152,3,FALSE)</f>
        <v>Agaricia</v>
      </c>
      <c r="J3446" t="str">
        <f>VLOOKUP(H3446,[2]CODE_SHEET!$A$2:$G$152,4,FALSE)</f>
        <v>agaricites</v>
      </c>
      <c r="K3446" s="17">
        <v>8</v>
      </c>
      <c r="L3446" s="17">
        <v>4</v>
      </c>
      <c r="M3446" s="17">
        <v>5</v>
      </c>
      <c r="N3446">
        <f t="shared" si="163"/>
        <v>94.247779607693786</v>
      </c>
      <c r="O3446" s="17">
        <v>10</v>
      </c>
      <c r="P3446" t="s">
        <v>29</v>
      </c>
      <c r="Q3446" t="s">
        <v>30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f t="shared" si="164"/>
        <v>0</v>
      </c>
      <c r="Y3446">
        <f t="shared" si="165"/>
        <v>94.247779607693786</v>
      </c>
    </row>
    <row r="3447" spans="1:25">
      <c r="A3447">
        <v>2021</v>
      </c>
      <c r="B3447" t="s">
        <v>25</v>
      </c>
      <c r="C3447">
        <v>29</v>
      </c>
      <c r="D3447" t="s">
        <v>77</v>
      </c>
      <c r="E3447">
        <v>42</v>
      </c>
      <c r="F3447">
        <v>2</v>
      </c>
      <c r="G3447" t="s">
        <v>83</v>
      </c>
      <c r="H3447" t="s">
        <v>34</v>
      </c>
      <c r="I3447" t="str">
        <f>VLOOKUP(H3447,[2]CODE_SHEET!$A$2:$G$152,3,FALSE)</f>
        <v>Porites</v>
      </c>
      <c r="J3447" t="str">
        <f>VLOOKUP(H3447,[2]CODE_SHEET!$A$2:$G$152,4,FALSE)</f>
        <v>astreoides</v>
      </c>
      <c r="K3447" s="17">
        <v>10</v>
      </c>
      <c r="L3447" s="17">
        <v>8</v>
      </c>
      <c r="M3447" s="17">
        <v>7</v>
      </c>
      <c r="N3447">
        <f t="shared" si="163"/>
        <v>197.92033717615698</v>
      </c>
      <c r="O3447" s="17">
        <v>10</v>
      </c>
      <c r="P3447" t="s">
        <v>29</v>
      </c>
      <c r="Q3447" t="s">
        <v>30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f t="shared" si="164"/>
        <v>0</v>
      </c>
      <c r="Y3447">
        <f t="shared" si="165"/>
        <v>197.92033717615698</v>
      </c>
    </row>
    <row r="3448" spans="1:25">
      <c r="A3448">
        <v>2021</v>
      </c>
      <c r="B3448" t="s">
        <v>25</v>
      </c>
      <c r="C3448">
        <v>29</v>
      </c>
      <c r="D3448" t="s">
        <v>77</v>
      </c>
      <c r="E3448">
        <v>42</v>
      </c>
      <c r="F3448">
        <v>2</v>
      </c>
      <c r="G3448" t="s">
        <v>83</v>
      </c>
      <c r="H3448" t="s">
        <v>34</v>
      </c>
      <c r="I3448" t="str">
        <f>VLOOKUP(H3448,[2]CODE_SHEET!$A$2:$G$152,3,FALSE)</f>
        <v>Porites</v>
      </c>
      <c r="J3448" t="str">
        <f>VLOOKUP(H3448,[2]CODE_SHEET!$A$2:$G$152,4,FALSE)</f>
        <v>astreoides</v>
      </c>
      <c r="K3448" s="17">
        <v>7</v>
      </c>
      <c r="L3448" s="17">
        <v>6</v>
      </c>
      <c r="M3448" s="17">
        <v>6</v>
      </c>
      <c r="N3448">
        <f t="shared" si="163"/>
        <v>122.52211349000194</v>
      </c>
      <c r="O3448" s="17">
        <v>10</v>
      </c>
      <c r="P3448" t="s">
        <v>29</v>
      </c>
      <c r="Q3448" t="s">
        <v>30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f t="shared" si="164"/>
        <v>0</v>
      </c>
      <c r="Y3448">
        <f t="shared" si="165"/>
        <v>122.52211349000194</v>
      </c>
    </row>
    <row r="3449" spans="1:25">
      <c r="A3449">
        <v>2021</v>
      </c>
      <c r="B3449" t="s">
        <v>25</v>
      </c>
      <c r="C3449">
        <v>29</v>
      </c>
      <c r="D3449" t="s">
        <v>77</v>
      </c>
      <c r="E3449">
        <v>42</v>
      </c>
      <c r="F3449">
        <v>2</v>
      </c>
      <c r="G3449" t="s">
        <v>83</v>
      </c>
      <c r="H3449" t="s">
        <v>34</v>
      </c>
      <c r="I3449" t="str">
        <f>VLOOKUP(H3449,[2]CODE_SHEET!$A$2:$G$152,3,FALSE)</f>
        <v>Porites</v>
      </c>
      <c r="J3449" t="str">
        <f>VLOOKUP(H3449,[2]CODE_SHEET!$A$2:$G$152,4,FALSE)</f>
        <v>astreoides</v>
      </c>
      <c r="K3449" s="17">
        <v>8</v>
      </c>
      <c r="L3449" s="17">
        <v>9</v>
      </c>
      <c r="M3449" s="17">
        <v>21</v>
      </c>
      <c r="N3449">
        <f t="shared" si="163"/>
        <v>560.77428866577816</v>
      </c>
      <c r="O3449" s="17">
        <v>10</v>
      </c>
      <c r="P3449" t="s">
        <v>29</v>
      </c>
      <c r="Q3449" t="s">
        <v>30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f t="shared" si="164"/>
        <v>0</v>
      </c>
      <c r="Y3449">
        <f t="shared" si="165"/>
        <v>560.77428866577816</v>
      </c>
    </row>
    <row r="3450" spans="1:25">
      <c r="A3450">
        <v>2021</v>
      </c>
      <c r="B3450" t="s">
        <v>25</v>
      </c>
      <c r="C3450">
        <v>29</v>
      </c>
      <c r="D3450" t="s">
        <v>77</v>
      </c>
      <c r="E3450">
        <v>42</v>
      </c>
      <c r="F3450">
        <v>2</v>
      </c>
      <c r="G3450" t="s">
        <v>83</v>
      </c>
      <c r="H3450" t="s">
        <v>31</v>
      </c>
      <c r="I3450" t="str">
        <f>VLOOKUP(H3450,[2]CODE_SHEET!$A$2:$G$152,3,FALSE)</f>
        <v>Agaricia</v>
      </c>
      <c r="J3450" t="str">
        <f>VLOOKUP(H3450,[2]CODE_SHEET!$A$2:$G$152,4,FALSE)</f>
        <v>agaricites</v>
      </c>
      <c r="K3450" s="17">
        <v>50</v>
      </c>
      <c r="L3450" s="17">
        <v>35</v>
      </c>
      <c r="M3450" s="17">
        <v>31</v>
      </c>
      <c r="N3450">
        <f t="shared" si="163"/>
        <v>4139.0483211045521</v>
      </c>
      <c r="O3450" s="17">
        <v>10</v>
      </c>
      <c r="P3450" t="s">
        <v>29</v>
      </c>
      <c r="Q3450" t="s">
        <v>30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f t="shared" si="164"/>
        <v>0</v>
      </c>
      <c r="Y3450">
        <f t="shared" si="165"/>
        <v>4139.0483211045521</v>
      </c>
    </row>
    <row r="3451" spans="1:25">
      <c r="A3451">
        <v>2021</v>
      </c>
      <c r="B3451" t="s">
        <v>25</v>
      </c>
      <c r="C3451">
        <v>29</v>
      </c>
      <c r="D3451" t="s">
        <v>77</v>
      </c>
      <c r="E3451">
        <v>42</v>
      </c>
      <c r="F3451">
        <v>2</v>
      </c>
      <c r="G3451" t="s">
        <v>83</v>
      </c>
      <c r="H3451" t="s">
        <v>41</v>
      </c>
      <c r="I3451" t="str">
        <f>VLOOKUP(H3451,[2]CODE_SHEET!$A$2:$G$152,3,FALSE)</f>
        <v>Millepora</v>
      </c>
      <c r="J3451" t="str">
        <f>VLOOKUP(H3451,[2]CODE_SHEET!$A$2:$G$152,4,FALSE)</f>
        <v>alcicornis</v>
      </c>
      <c r="K3451" s="17">
        <v>8</v>
      </c>
      <c r="L3451" s="17">
        <v>2</v>
      </c>
      <c r="M3451" s="17">
        <v>26</v>
      </c>
      <c r="N3451">
        <f t="shared" si="163"/>
        <v>408.40704496667314</v>
      </c>
      <c r="O3451" s="17">
        <v>10</v>
      </c>
      <c r="P3451" t="s">
        <v>29</v>
      </c>
      <c r="Q3451" t="s">
        <v>30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f t="shared" si="164"/>
        <v>0</v>
      </c>
      <c r="Y3451">
        <f t="shared" si="165"/>
        <v>408.40704496667314</v>
      </c>
    </row>
    <row r="3452" spans="1:25">
      <c r="A3452">
        <v>2021</v>
      </c>
      <c r="B3452" t="s">
        <v>25</v>
      </c>
      <c r="C3452">
        <v>29</v>
      </c>
      <c r="D3452" t="s">
        <v>77</v>
      </c>
      <c r="E3452">
        <v>42</v>
      </c>
      <c r="F3452">
        <v>2</v>
      </c>
      <c r="G3452" t="s">
        <v>83</v>
      </c>
      <c r="H3452" t="s">
        <v>41</v>
      </c>
      <c r="I3452" t="str">
        <f>VLOOKUP(H3452,[2]CODE_SHEET!$A$2:$G$152,3,FALSE)</f>
        <v>Millepora</v>
      </c>
      <c r="J3452" t="str">
        <f>VLOOKUP(H3452,[2]CODE_SHEET!$A$2:$G$152,4,FALSE)</f>
        <v>alcicornis</v>
      </c>
      <c r="K3452" s="17">
        <v>10</v>
      </c>
      <c r="L3452" s="17">
        <v>3</v>
      </c>
      <c r="M3452" s="17">
        <v>11</v>
      </c>
      <c r="N3452">
        <f t="shared" si="163"/>
        <v>224.62387473167021</v>
      </c>
      <c r="O3452" s="17">
        <v>10</v>
      </c>
      <c r="P3452" t="s">
        <v>29</v>
      </c>
      <c r="Q3452" t="s">
        <v>30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f t="shared" si="164"/>
        <v>0</v>
      </c>
      <c r="Y3452">
        <f t="shared" si="165"/>
        <v>224.62387473167021</v>
      </c>
    </row>
    <row r="3453" spans="1:25">
      <c r="A3453">
        <v>2021</v>
      </c>
      <c r="B3453" t="s">
        <v>25</v>
      </c>
      <c r="C3453">
        <v>29</v>
      </c>
      <c r="D3453" t="s">
        <v>77</v>
      </c>
      <c r="E3453">
        <v>42</v>
      </c>
      <c r="F3453">
        <v>2</v>
      </c>
      <c r="G3453" t="s">
        <v>83</v>
      </c>
      <c r="H3453" t="s">
        <v>40</v>
      </c>
      <c r="I3453" t="str">
        <f>VLOOKUP(H3453,[2]CODE_SHEET!$A$2:$G$152,3,FALSE)</f>
        <v>Siderastrea</v>
      </c>
      <c r="J3453" t="str">
        <f>VLOOKUP(H3453,[2]CODE_SHEET!$A$2:$G$152,4,FALSE)</f>
        <v>siderea</v>
      </c>
      <c r="K3453" s="17">
        <v>10</v>
      </c>
      <c r="L3453" s="17">
        <v>9</v>
      </c>
      <c r="M3453" s="17">
        <v>2</v>
      </c>
      <c r="N3453">
        <f t="shared" si="163"/>
        <v>59.690260418206066</v>
      </c>
      <c r="O3453" s="17">
        <v>10</v>
      </c>
      <c r="P3453" t="s">
        <v>29</v>
      </c>
      <c r="Q3453" t="s">
        <v>30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f t="shared" si="164"/>
        <v>0</v>
      </c>
      <c r="Y3453">
        <f t="shared" si="165"/>
        <v>59.690260418206066</v>
      </c>
    </row>
    <row r="3454" spans="1:25">
      <c r="A3454">
        <v>2021</v>
      </c>
      <c r="B3454" t="s">
        <v>25</v>
      </c>
      <c r="C3454">
        <v>29</v>
      </c>
      <c r="D3454" t="s">
        <v>77</v>
      </c>
      <c r="E3454">
        <v>42</v>
      </c>
      <c r="F3454">
        <v>2</v>
      </c>
      <c r="G3454" t="s">
        <v>83</v>
      </c>
      <c r="H3454" t="s">
        <v>31</v>
      </c>
      <c r="I3454" t="str">
        <f>VLOOKUP(H3454,[2]CODE_SHEET!$A$2:$G$152,3,FALSE)</f>
        <v>Agaricia</v>
      </c>
      <c r="J3454" t="str">
        <f>VLOOKUP(H3454,[2]CODE_SHEET!$A$2:$G$152,4,FALSE)</f>
        <v>agaricites</v>
      </c>
      <c r="K3454" s="17">
        <v>15</v>
      </c>
      <c r="L3454" s="17">
        <v>5</v>
      </c>
      <c r="M3454" s="17">
        <v>9</v>
      </c>
      <c r="N3454">
        <f t="shared" si="163"/>
        <v>282.74333882308139</v>
      </c>
      <c r="O3454" s="17">
        <v>10</v>
      </c>
      <c r="P3454" t="s">
        <v>29</v>
      </c>
      <c r="Q3454" t="s">
        <v>30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f t="shared" si="164"/>
        <v>0</v>
      </c>
      <c r="Y3454">
        <f t="shared" si="165"/>
        <v>282.74333882308139</v>
      </c>
    </row>
    <row r="3455" spans="1:25">
      <c r="A3455">
        <v>2021</v>
      </c>
      <c r="B3455" t="s">
        <v>25</v>
      </c>
      <c r="C3455">
        <v>29</v>
      </c>
      <c r="D3455" t="s">
        <v>77</v>
      </c>
      <c r="E3455">
        <v>42</v>
      </c>
      <c r="F3455">
        <v>2</v>
      </c>
      <c r="G3455" t="s">
        <v>83</v>
      </c>
      <c r="H3455" t="s">
        <v>38</v>
      </c>
      <c r="I3455" t="str">
        <f>VLOOKUP(H3455,[2]CODE_SHEET!$A$2:$G$152,3,FALSE)</f>
        <v>Orbicella</v>
      </c>
      <c r="J3455" t="str">
        <f>VLOOKUP(H3455,[2]CODE_SHEET!$A$2:$G$152,4,FALSE)</f>
        <v>faveolata</v>
      </c>
      <c r="K3455" s="17">
        <v>24</v>
      </c>
      <c r="L3455" s="17">
        <v>12</v>
      </c>
      <c r="M3455" s="17">
        <v>17</v>
      </c>
      <c r="N3455">
        <f t="shared" si="163"/>
        <v>961.32735199847662</v>
      </c>
      <c r="O3455" s="17">
        <v>10</v>
      </c>
      <c r="P3455" t="s">
        <v>29</v>
      </c>
      <c r="Q3455" t="s">
        <v>30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f t="shared" si="164"/>
        <v>0</v>
      </c>
      <c r="Y3455">
        <f t="shared" si="165"/>
        <v>961.32735199847662</v>
      </c>
    </row>
    <row r="3456" spans="1:25">
      <c r="A3456">
        <v>2021</v>
      </c>
      <c r="B3456" t="s">
        <v>25</v>
      </c>
      <c r="C3456">
        <v>29</v>
      </c>
      <c r="D3456" t="s">
        <v>77</v>
      </c>
      <c r="E3456">
        <v>42</v>
      </c>
      <c r="F3456">
        <v>2</v>
      </c>
      <c r="G3456" t="s">
        <v>83</v>
      </c>
      <c r="H3456" t="s">
        <v>34</v>
      </c>
      <c r="I3456" t="str">
        <f>VLOOKUP(H3456,[2]CODE_SHEET!$A$2:$G$152,3,FALSE)</f>
        <v>Porites</v>
      </c>
      <c r="J3456" t="str">
        <f>VLOOKUP(H3456,[2]CODE_SHEET!$A$2:$G$152,4,FALSE)</f>
        <v>astreoides</v>
      </c>
      <c r="K3456" s="17">
        <v>6</v>
      </c>
      <c r="L3456" s="17">
        <v>3</v>
      </c>
      <c r="M3456" s="17">
        <v>3</v>
      </c>
      <c r="N3456">
        <f t="shared" si="163"/>
        <v>42.411500823462205</v>
      </c>
      <c r="O3456" s="17">
        <v>10</v>
      </c>
      <c r="P3456" t="s">
        <v>29</v>
      </c>
      <c r="Q3456" t="s">
        <v>30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f t="shared" si="164"/>
        <v>0</v>
      </c>
      <c r="Y3456">
        <f t="shared" si="165"/>
        <v>42.411500823462205</v>
      </c>
    </row>
    <row r="3457" spans="1:25">
      <c r="A3457">
        <v>2021</v>
      </c>
      <c r="B3457" t="s">
        <v>25</v>
      </c>
      <c r="C3457">
        <v>29</v>
      </c>
      <c r="D3457" t="s">
        <v>77</v>
      </c>
      <c r="E3457">
        <v>42</v>
      </c>
      <c r="F3457">
        <v>2</v>
      </c>
      <c r="G3457" t="s">
        <v>83</v>
      </c>
      <c r="H3457" t="s">
        <v>31</v>
      </c>
      <c r="I3457" t="str">
        <f>VLOOKUP(H3457,[2]CODE_SHEET!$A$2:$G$152,3,FALSE)</f>
        <v>Agaricia</v>
      </c>
      <c r="J3457" t="str">
        <f>VLOOKUP(H3457,[2]CODE_SHEET!$A$2:$G$152,4,FALSE)</f>
        <v>agaricites</v>
      </c>
      <c r="K3457" s="17">
        <v>18</v>
      </c>
      <c r="L3457" s="17">
        <v>14</v>
      </c>
      <c r="M3457" s="17">
        <v>8</v>
      </c>
      <c r="N3457">
        <f t="shared" si="163"/>
        <v>402.12385965949352</v>
      </c>
      <c r="O3457" s="17">
        <v>10</v>
      </c>
      <c r="P3457" t="s">
        <v>29</v>
      </c>
      <c r="Q3457" t="s">
        <v>30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f t="shared" si="164"/>
        <v>0</v>
      </c>
      <c r="Y3457">
        <f t="shared" si="165"/>
        <v>402.12385965949352</v>
      </c>
    </row>
    <row r="3458" spans="1:25">
      <c r="A3458">
        <v>2021</v>
      </c>
      <c r="B3458" t="s">
        <v>25</v>
      </c>
      <c r="C3458">
        <v>29</v>
      </c>
      <c r="D3458" t="s">
        <v>77</v>
      </c>
      <c r="E3458">
        <v>42</v>
      </c>
      <c r="F3458">
        <v>2</v>
      </c>
      <c r="G3458" t="s">
        <v>83</v>
      </c>
      <c r="H3458" t="s">
        <v>31</v>
      </c>
      <c r="I3458" t="str">
        <f>VLOOKUP(H3458,[2]CODE_SHEET!$A$2:$G$152,3,FALSE)</f>
        <v>Agaricia</v>
      </c>
      <c r="J3458" t="str">
        <f>VLOOKUP(H3458,[2]CODE_SHEET!$A$2:$G$152,4,FALSE)</f>
        <v>agaricites</v>
      </c>
      <c r="K3458" s="17">
        <v>10</v>
      </c>
      <c r="L3458" s="17">
        <v>8</v>
      </c>
      <c r="M3458" s="17">
        <v>2</v>
      </c>
      <c r="N3458">
        <f t="shared" si="163"/>
        <v>56.548667764616276</v>
      </c>
      <c r="O3458" s="17">
        <v>10</v>
      </c>
      <c r="P3458" t="s">
        <v>29</v>
      </c>
      <c r="Q3458" t="s">
        <v>30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f t="shared" si="164"/>
        <v>0</v>
      </c>
      <c r="Y3458">
        <f t="shared" si="165"/>
        <v>56.548667764616276</v>
      </c>
    </row>
    <row r="3459" spans="1:25">
      <c r="A3459">
        <v>2021</v>
      </c>
      <c r="B3459" t="s">
        <v>25</v>
      </c>
      <c r="C3459">
        <v>29</v>
      </c>
      <c r="D3459" t="s">
        <v>77</v>
      </c>
      <c r="E3459">
        <v>42</v>
      </c>
      <c r="F3459">
        <v>2</v>
      </c>
      <c r="G3459" t="s">
        <v>83</v>
      </c>
      <c r="H3459" t="s">
        <v>31</v>
      </c>
      <c r="I3459" t="str">
        <f>VLOOKUP(H3459,[2]CODE_SHEET!$A$2:$G$152,3,FALSE)</f>
        <v>Agaricia</v>
      </c>
      <c r="J3459" t="str">
        <f>VLOOKUP(H3459,[2]CODE_SHEET!$A$2:$G$152,4,FALSE)</f>
        <v>agaricites</v>
      </c>
      <c r="K3459" s="17">
        <v>12</v>
      </c>
      <c r="L3459" s="17">
        <v>7</v>
      </c>
      <c r="M3459" s="17">
        <v>13</v>
      </c>
      <c r="N3459">
        <f t="shared" si="163"/>
        <v>387.98669271833944</v>
      </c>
      <c r="O3459" s="17">
        <v>10</v>
      </c>
      <c r="P3459" t="s">
        <v>29</v>
      </c>
      <c r="Q3459" t="s">
        <v>30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f t="shared" si="164"/>
        <v>0</v>
      </c>
      <c r="Y3459">
        <f t="shared" si="165"/>
        <v>387.98669271833944</v>
      </c>
    </row>
    <row r="3460" spans="1:25">
      <c r="A3460">
        <v>2021</v>
      </c>
      <c r="B3460" t="s">
        <v>25</v>
      </c>
      <c r="C3460">
        <v>29</v>
      </c>
      <c r="D3460" t="s">
        <v>77</v>
      </c>
      <c r="E3460">
        <v>42</v>
      </c>
      <c r="F3460">
        <v>2</v>
      </c>
      <c r="G3460" t="s">
        <v>83</v>
      </c>
      <c r="H3460" t="s">
        <v>69</v>
      </c>
      <c r="I3460" t="str">
        <f>VLOOKUP(H3460,[2]CODE_SHEET!$A$2:$G$152,3,FALSE)</f>
        <v>Porites</v>
      </c>
      <c r="J3460" t="str">
        <f>VLOOKUP(H3460,[2]CODE_SHEET!$A$2:$G$152,4,FALSE)</f>
        <v>divaricata</v>
      </c>
      <c r="K3460" s="17">
        <v>22</v>
      </c>
      <c r="L3460" s="17">
        <v>10</v>
      </c>
      <c r="M3460" s="17">
        <v>5</v>
      </c>
      <c r="N3460">
        <f t="shared" si="163"/>
        <v>251.32741228718345</v>
      </c>
      <c r="O3460" s="17">
        <v>10</v>
      </c>
      <c r="P3460" t="s">
        <v>29</v>
      </c>
      <c r="Q3460" t="s">
        <v>30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f t="shared" si="164"/>
        <v>0</v>
      </c>
      <c r="Y3460">
        <f t="shared" si="165"/>
        <v>251.32741228718345</v>
      </c>
    </row>
    <row r="3461" spans="1:25">
      <c r="A3461">
        <v>2021</v>
      </c>
      <c r="B3461" t="s">
        <v>25</v>
      </c>
      <c r="C3461">
        <v>29</v>
      </c>
      <c r="D3461" t="s">
        <v>77</v>
      </c>
      <c r="E3461">
        <v>42</v>
      </c>
      <c r="F3461">
        <v>2</v>
      </c>
      <c r="G3461" t="s">
        <v>83</v>
      </c>
      <c r="H3461" t="s">
        <v>31</v>
      </c>
      <c r="I3461" t="str">
        <f>VLOOKUP(H3461,[2]CODE_SHEET!$A$2:$G$152,3,FALSE)</f>
        <v>Agaricia</v>
      </c>
      <c r="J3461" t="str">
        <f>VLOOKUP(H3461,[2]CODE_SHEET!$A$2:$G$152,4,FALSE)</f>
        <v>agaricites</v>
      </c>
      <c r="K3461" s="17">
        <v>21</v>
      </c>
      <c r="L3461" s="17">
        <v>10</v>
      </c>
      <c r="M3461" s="17">
        <v>8</v>
      </c>
      <c r="N3461">
        <f t="shared" si="163"/>
        <v>389.55748904513439</v>
      </c>
      <c r="O3461" s="17">
        <v>10</v>
      </c>
      <c r="P3461" t="s">
        <v>29</v>
      </c>
      <c r="Q3461" t="s">
        <v>30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f t="shared" si="164"/>
        <v>0</v>
      </c>
      <c r="Y3461">
        <f t="shared" si="165"/>
        <v>389.55748904513439</v>
      </c>
    </row>
    <row r="3462" spans="1:25">
      <c r="A3462">
        <v>2021</v>
      </c>
      <c r="B3462" t="s">
        <v>25</v>
      </c>
      <c r="C3462">
        <v>29</v>
      </c>
      <c r="D3462" t="s">
        <v>77</v>
      </c>
      <c r="E3462">
        <v>42</v>
      </c>
      <c r="F3462">
        <v>2</v>
      </c>
      <c r="G3462" t="s">
        <v>83</v>
      </c>
      <c r="H3462" t="s">
        <v>40</v>
      </c>
      <c r="I3462" t="str">
        <f>VLOOKUP(H3462,[2]CODE_SHEET!$A$2:$G$152,3,FALSE)</f>
        <v>Siderastrea</v>
      </c>
      <c r="J3462" t="str">
        <f>VLOOKUP(H3462,[2]CODE_SHEET!$A$2:$G$152,4,FALSE)</f>
        <v>siderea</v>
      </c>
      <c r="K3462" s="17">
        <v>70</v>
      </c>
      <c r="L3462" s="17">
        <v>30</v>
      </c>
      <c r="M3462" s="17">
        <v>31</v>
      </c>
      <c r="N3462">
        <f t="shared" si="163"/>
        <v>4869.4686130641785</v>
      </c>
      <c r="O3462" s="17">
        <v>10</v>
      </c>
      <c r="P3462" t="s">
        <v>29</v>
      </c>
      <c r="Q3462" t="s">
        <v>30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f t="shared" si="164"/>
        <v>0</v>
      </c>
      <c r="Y3462">
        <f t="shared" si="165"/>
        <v>4869.4686130641785</v>
      </c>
    </row>
    <row r="3463" spans="1:25">
      <c r="A3463">
        <v>2021</v>
      </c>
      <c r="B3463" t="s">
        <v>25</v>
      </c>
      <c r="C3463">
        <v>29</v>
      </c>
      <c r="D3463" t="s">
        <v>77</v>
      </c>
      <c r="E3463">
        <v>42</v>
      </c>
      <c r="F3463">
        <v>2</v>
      </c>
      <c r="G3463" t="s">
        <v>83</v>
      </c>
      <c r="H3463" t="s">
        <v>31</v>
      </c>
      <c r="I3463" t="str">
        <f>VLOOKUP(H3463,[2]CODE_SHEET!$A$2:$G$152,3,FALSE)</f>
        <v>Agaricia</v>
      </c>
      <c r="J3463" t="str">
        <f>VLOOKUP(H3463,[2]CODE_SHEET!$A$2:$G$152,4,FALSE)</f>
        <v>agaricites</v>
      </c>
      <c r="K3463" s="17">
        <v>30</v>
      </c>
      <c r="L3463" s="17">
        <v>13</v>
      </c>
      <c r="M3463" s="17">
        <v>31</v>
      </c>
      <c r="N3463">
        <f t="shared" si="163"/>
        <v>2093.8715036175972</v>
      </c>
      <c r="O3463" s="17">
        <v>10</v>
      </c>
      <c r="P3463" t="s">
        <v>29</v>
      </c>
      <c r="Q3463" t="s">
        <v>30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f t="shared" si="164"/>
        <v>0</v>
      </c>
      <c r="Y3463">
        <f t="shared" si="165"/>
        <v>2093.8715036175972</v>
      </c>
    </row>
    <row r="3464" spans="1:25">
      <c r="A3464">
        <v>2021</v>
      </c>
      <c r="B3464" t="s">
        <v>25</v>
      </c>
      <c r="C3464">
        <v>29</v>
      </c>
      <c r="D3464" t="s">
        <v>77</v>
      </c>
      <c r="E3464">
        <v>42</v>
      </c>
      <c r="F3464">
        <v>2</v>
      </c>
      <c r="G3464" t="s">
        <v>83</v>
      </c>
      <c r="H3464" t="s">
        <v>31</v>
      </c>
      <c r="I3464" t="str">
        <f>VLOOKUP(H3464,[2]CODE_SHEET!$A$2:$G$152,3,FALSE)</f>
        <v>Agaricia</v>
      </c>
      <c r="J3464" t="str">
        <f>VLOOKUP(H3464,[2]CODE_SHEET!$A$2:$G$152,4,FALSE)</f>
        <v>agaricites</v>
      </c>
      <c r="K3464" s="17">
        <v>30</v>
      </c>
      <c r="L3464" s="17">
        <v>23</v>
      </c>
      <c r="M3464" s="17">
        <v>13</v>
      </c>
      <c r="N3464">
        <f t="shared" ref="N3464:N3527" si="166">PI()*(K3464/2)*M3464+PI()*(L3464/2)*M3464</f>
        <v>1082.2786691616836</v>
      </c>
      <c r="O3464" s="17">
        <v>10</v>
      </c>
      <c r="P3464" t="s">
        <v>29</v>
      </c>
      <c r="Q3464" t="s">
        <v>30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f t="shared" ref="X3464:X3527" si="167">SUM(U3464:W3464)/100*N3464</f>
        <v>0</v>
      </c>
      <c r="Y3464">
        <f t="shared" ref="Y3464:Y3527" si="168">N3464-X3464</f>
        <v>1082.2786691616836</v>
      </c>
    </row>
    <row r="3465" spans="1:25">
      <c r="A3465">
        <v>2021</v>
      </c>
      <c r="B3465" t="s">
        <v>25</v>
      </c>
      <c r="C3465">
        <v>29</v>
      </c>
      <c r="D3465" t="s">
        <v>60</v>
      </c>
      <c r="E3465">
        <v>15</v>
      </c>
      <c r="F3465">
        <v>1</v>
      </c>
      <c r="G3465" t="s">
        <v>89</v>
      </c>
      <c r="H3465" t="s">
        <v>35</v>
      </c>
      <c r="I3465" t="str">
        <f>VLOOKUP(H3465,[2]CODE_SHEET!$A$2:$G$152,3,FALSE)</f>
        <v>Montastraea</v>
      </c>
      <c r="J3465" t="str">
        <f>VLOOKUP(H3465,[2]CODE_SHEET!$A$2:$G$152,4,FALSE)</f>
        <v>cavernosa</v>
      </c>
      <c r="K3465" s="17">
        <v>40</v>
      </c>
      <c r="L3465" s="17">
        <v>20</v>
      </c>
      <c r="M3465" s="17">
        <v>5</v>
      </c>
      <c r="N3465">
        <f t="shared" si="166"/>
        <v>471.23889803846896</v>
      </c>
      <c r="O3465" s="17">
        <v>10</v>
      </c>
      <c r="P3465" t="s">
        <v>29</v>
      </c>
      <c r="Q3465" t="s">
        <v>30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f t="shared" si="167"/>
        <v>0</v>
      </c>
      <c r="Y3465">
        <f t="shared" si="168"/>
        <v>471.23889803846896</v>
      </c>
    </row>
    <row r="3466" spans="1:25">
      <c r="A3466">
        <v>2021</v>
      </c>
      <c r="B3466" t="s">
        <v>25</v>
      </c>
      <c r="C3466">
        <v>29</v>
      </c>
      <c r="D3466" t="s">
        <v>60</v>
      </c>
      <c r="E3466">
        <v>15</v>
      </c>
      <c r="F3466">
        <v>1</v>
      </c>
      <c r="G3466" t="s">
        <v>89</v>
      </c>
      <c r="H3466" t="s">
        <v>32</v>
      </c>
      <c r="I3466" t="str">
        <f>VLOOKUP(H3466,[2]CODE_SHEET!$A$2:$G$152,3,FALSE)</f>
        <v>Porites</v>
      </c>
      <c r="J3466" t="str">
        <f>VLOOKUP(H3466,[2]CODE_SHEET!$A$2:$G$152,4,FALSE)</f>
        <v>porites</v>
      </c>
      <c r="K3466" s="17">
        <v>30</v>
      </c>
      <c r="L3466" s="17">
        <v>20</v>
      </c>
      <c r="M3466" s="17">
        <v>11</v>
      </c>
      <c r="N3466">
        <f t="shared" si="166"/>
        <v>863.93797973719302</v>
      </c>
      <c r="O3466" s="17">
        <v>10</v>
      </c>
      <c r="P3466" t="s">
        <v>29</v>
      </c>
      <c r="Q3466" t="s">
        <v>30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5</v>
      </c>
      <c r="X3466">
        <f t="shared" si="167"/>
        <v>43.196898986859651</v>
      </c>
      <c r="Y3466">
        <f t="shared" si="168"/>
        <v>820.74108075033337</v>
      </c>
    </row>
    <row r="3467" spans="1:25">
      <c r="A3467">
        <v>2021</v>
      </c>
      <c r="B3467" t="s">
        <v>25</v>
      </c>
      <c r="C3467">
        <v>29</v>
      </c>
      <c r="D3467" t="s">
        <v>60</v>
      </c>
      <c r="E3467">
        <v>15</v>
      </c>
      <c r="F3467">
        <v>1</v>
      </c>
      <c r="G3467" t="s">
        <v>89</v>
      </c>
      <c r="H3467" t="s">
        <v>33</v>
      </c>
      <c r="I3467" t="str">
        <f>VLOOKUP(H3467,[2]CODE_SHEET!$A$2:$G$152,3,FALSE)</f>
        <v>Orbicella</v>
      </c>
      <c r="J3467" t="str">
        <f>VLOOKUP(H3467,[2]CODE_SHEET!$A$2:$G$152,4,FALSE)</f>
        <v>annularis</v>
      </c>
      <c r="K3467" s="17">
        <v>13</v>
      </c>
      <c r="L3467" s="17">
        <v>9</v>
      </c>
      <c r="M3467" s="17">
        <v>7</v>
      </c>
      <c r="N3467">
        <f t="shared" si="166"/>
        <v>241.9026343264141</v>
      </c>
      <c r="O3467" s="17">
        <v>10</v>
      </c>
      <c r="P3467" t="s">
        <v>29</v>
      </c>
      <c r="Q3467" t="s">
        <v>30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f t="shared" si="167"/>
        <v>0</v>
      </c>
      <c r="Y3467">
        <f t="shared" si="168"/>
        <v>241.9026343264141</v>
      </c>
    </row>
    <row r="3468" spans="1:25">
      <c r="A3468">
        <v>2021</v>
      </c>
      <c r="B3468" t="s">
        <v>25</v>
      </c>
      <c r="C3468">
        <v>29</v>
      </c>
      <c r="D3468" t="s">
        <v>60</v>
      </c>
      <c r="E3468">
        <v>15</v>
      </c>
      <c r="F3468">
        <v>1</v>
      </c>
      <c r="G3468" t="s">
        <v>89</v>
      </c>
      <c r="H3468" t="s">
        <v>40</v>
      </c>
      <c r="I3468" t="str">
        <f>VLOOKUP(H3468,[2]CODE_SHEET!$A$2:$G$152,3,FALSE)</f>
        <v>Siderastrea</v>
      </c>
      <c r="J3468" t="str">
        <f>VLOOKUP(H3468,[2]CODE_SHEET!$A$2:$G$152,4,FALSE)</f>
        <v>siderea</v>
      </c>
      <c r="K3468" s="17">
        <v>60</v>
      </c>
      <c r="L3468" s="17">
        <v>60</v>
      </c>
      <c r="M3468" s="17">
        <v>41</v>
      </c>
      <c r="N3468">
        <f t="shared" si="166"/>
        <v>7728.3179278308908</v>
      </c>
      <c r="O3468" s="17">
        <v>10</v>
      </c>
      <c r="P3468" t="s">
        <v>29</v>
      </c>
      <c r="Q3468" t="s">
        <v>30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f t="shared" si="167"/>
        <v>0</v>
      </c>
      <c r="Y3468">
        <f t="shared" si="168"/>
        <v>7728.3179278308908</v>
      </c>
    </row>
    <row r="3469" spans="1:25">
      <c r="A3469">
        <v>2021</v>
      </c>
      <c r="B3469" t="s">
        <v>25</v>
      </c>
      <c r="C3469">
        <v>29</v>
      </c>
      <c r="D3469" t="s">
        <v>60</v>
      </c>
      <c r="E3469">
        <v>15</v>
      </c>
      <c r="F3469">
        <v>1</v>
      </c>
      <c r="G3469" t="s">
        <v>89</v>
      </c>
      <c r="H3469" t="s">
        <v>31</v>
      </c>
      <c r="I3469" t="str">
        <f>VLOOKUP(H3469,[2]CODE_SHEET!$A$2:$G$152,3,FALSE)</f>
        <v>Agaricia</v>
      </c>
      <c r="J3469" t="str">
        <f>VLOOKUP(H3469,[2]CODE_SHEET!$A$2:$G$152,4,FALSE)</f>
        <v>agaricites</v>
      </c>
      <c r="K3469" s="17">
        <v>10</v>
      </c>
      <c r="L3469" s="17">
        <v>8</v>
      </c>
      <c r="M3469" s="17">
        <v>2</v>
      </c>
      <c r="N3469">
        <f t="shared" si="166"/>
        <v>56.548667764616276</v>
      </c>
      <c r="O3469" s="17">
        <v>10</v>
      </c>
      <c r="P3469" t="s">
        <v>29</v>
      </c>
      <c r="Q3469" t="s">
        <v>30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f t="shared" si="167"/>
        <v>0</v>
      </c>
      <c r="Y3469">
        <f t="shared" si="168"/>
        <v>56.548667764616276</v>
      </c>
    </row>
    <row r="3470" spans="1:25">
      <c r="A3470">
        <v>2021</v>
      </c>
      <c r="B3470" t="s">
        <v>25</v>
      </c>
      <c r="C3470">
        <v>29</v>
      </c>
      <c r="D3470" t="s">
        <v>60</v>
      </c>
      <c r="E3470">
        <v>15</v>
      </c>
      <c r="F3470">
        <v>1</v>
      </c>
      <c r="G3470" t="s">
        <v>89</v>
      </c>
      <c r="H3470" t="s">
        <v>31</v>
      </c>
      <c r="I3470" t="str">
        <f>VLOOKUP(H3470,[2]CODE_SHEET!$A$2:$G$152,3,FALSE)</f>
        <v>Agaricia</v>
      </c>
      <c r="J3470" t="str">
        <f>VLOOKUP(H3470,[2]CODE_SHEET!$A$2:$G$152,4,FALSE)</f>
        <v>agaricites</v>
      </c>
      <c r="K3470" s="17">
        <v>9</v>
      </c>
      <c r="L3470" s="17">
        <v>8</v>
      </c>
      <c r="M3470" s="17">
        <v>8</v>
      </c>
      <c r="N3470">
        <f t="shared" si="166"/>
        <v>213.62830044410595</v>
      </c>
      <c r="O3470" s="17">
        <v>10</v>
      </c>
      <c r="P3470" t="s">
        <v>29</v>
      </c>
      <c r="Q3470" t="s">
        <v>30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f t="shared" si="167"/>
        <v>0</v>
      </c>
      <c r="Y3470">
        <f t="shared" si="168"/>
        <v>213.62830044410595</v>
      </c>
    </row>
    <row r="3471" spans="1:25">
      <c r="A3471">
        <v>2021</v>
      </c>
      <c r="B3471" t="s">
        <v>25</v>
      </c>
      <c r="C3471">
        <v>29</v>
      </c>
      <c r="D3471" t="s">
        <v>60</v>
      </c>
      <c r="E3471">
        <v>15</v>
      </c>
      <c r="F3471">
        <v>1</v>
      </c>
      <c r="G3471" t="s">
        <v>89</v>
      </c>
      <c r="H3471" t="s">
        <v>31</v>
      </c>
      <c r="I3471" t="str">
        <f>VLOOKUP(H3471,[2]CODE_SHEET!$A$2:$G$152,3,FALSE)</f>
        <v>Agaricia</v>
      </c>
      <c r="J3471" t="str">
        <f>VLOOKUP(H3471,[2]CODE_SHEET!$A$2:$G$152,4,FALSE)</f>
        <v>agaricites</v>
      </c>
      <c r="K3471" s="17">
        <v>25</v>
      </c>
      <c r="L3471" s="17">
        <v>15</v>
      </c>
      <c r="M3471" s="17">
        <v>4</v>
      </c>
      <c r="N3471">
        <f t="shared" si="166"/>
        <v>251.32741228718345</v>
      </c>
      <c r="O3471" s="17">
        <v>10</v>
      </c>
      <c r="P3471" t="s">
        <v>29</v>
      </c>
      <c r="Q3471" t="s">
        <v>30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20</v>
      </c>
      <c r="X3471">
        <f t="shared" si="167"/>
        <v>50.26548245743669</v>
      </c>
      <c r="Y3471">
        <f t="shared" si="168"/>
        <v>201.06192982974676</v>
      </c>
    </row>
    <row r="3472" spans="1:25">
      <c r="A3472">
        <v>2021</v>
      </c>
      <c r="B3472" t="s">
        <v>25</v>
      </c>
      <c r="C3472">
        <v>29</v>
      </c>
      <c r="D3472" t="s">
        <v>60</v>
      </c>
      <c r="E3472">
        <v>15</v>
      </c>
      <c r="F3472">
        <v>1</v>
      </c>
      <c r="G3472" t="s">
        <v>89</v>
      </c>
      <c r="H3472" t="s">
        <v>34</v>
      </c>
      <c r="I3472" t="str">
        <f>VLOOKUP(H3472,[2]CODE_SHEET!$A$2:$G$152,3,FALSE)</f>
        <v>Porites</v>
      </c>
      <c r="J3472" t="str">
        <f>VLOOKUP(H3472,[2]CODE_SHEET!$A$2:$G$152,4,FALSE)</f>
        <v>astreoides</v>
      </c>
      <c r="K3472" s="17">
        <v>6</v>
      </c>
      <c r="L3472" s="17">
        <v>6</v>
      </c>
      <c r="M3472" s="17">
        <v>2</v>
      </c>
      <c r="N3472">
        <f t="shared" si="166"/>
        <v>37.699111843077517</v>
      </c>
      <c r="O3472" s="17">
        <v>10</v>
      </c>
      <c r="P3472" t="s">
        <v>29</v>
      </c>
      <c r="Q3472" t="s">
        <v>30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f t="shared" si="167"/>
        <v>0</v>
      </c>
      <c r="Y3472">
        <f t="shared" si="168"/>
        <v>37.699111843077517</v>
      </c>
    </row>
    <row r="3473" spans="1:25">
      <c r="A3473">
        <v>2021</v>
      </c>
      <c r="B3473" t="s">
        <v>25</v>
      </c>
      <c r="C3473">
        <v>29</v>
      </c>
      <c r="D3473" t="s">
        <v>60</v>
      </c>
      <c r="E3473">
        <v>15</v>
      </c>
      <c r="F3473">
        <v>1</v>
      </c>
      <c r="G3473" t="s">
        <v>89</v>
      </c>
      <c r="H3473" t="s">
        <v>35</v>
      </c>
      <c r="I3473" t="str">
        <f>VLOOKUP(H3473,[2]CODE_SHEET!$A$2:$G$152,3,FALSE)</f>
        <v>Montastraea</v>
      </c>
      <c r="J3473" t="str">
        <f>VLOOKUP(H3473,[2]CODE_SHEET!$A$2:$G$152,4,FALSE)</f>
        <v>cavernosa</v>
      </c>
      <c r="K3473" s="17">
        <v>5</v>
      </c>
      <c r="L3473" s="17">
        <v>5</v>
      </c>
      <c r="M3473" s="17">
        <v>3</v>
      </c>
      <c r="N3473">
        <f t="shared" si="166"/>
        <v>47.123889803846893</v>
      </c>
      <c r="O3473" s="17">
        <v>10</v>
      </c>
      <c r="P3473" t="s">
        <v>29</v>
      </c>
      <c r="Q3473" t="s">
        <v>30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f t="shared" si="167"/>
        <v>0</v>
      </c>
      <c r="Y3473">
        <f t="shared" si="168"/>
        <v>47.123889803846893</v>
      </c>
    </row>
    <row r="3474" spans="1:25">
      <c r="A3474">
        <v>2021</v>
      </c>
      <c r="B3474" t="s">
        <v>25</v>
      </c>
      <c r="C3474">
        <v>29</v>
      </c>
      <c r="D3474" t="s">
        <v>60</v>
      </c>
      <c r="E3474">
        <v>15</v>
      </c>
      <c r="F3474">
        <v>1</v>
      </c>
      <c r="G3474" t="s">
        <v>89</v>
      </c>
      <c r="H3474" t="s">
        <v>39</v>
      </c>
      <c r="I3474" t="str">
        <f>VLOOKUP(H3474,[2]CODE_SHEET!$A$2:$G$152,3,FALSE)</f>
        <v>Pseudodiploria</v>
      </c>
      <c r="J3474" t="str">
        <f>VLOOKUP(H3474,[2]CODE_SHEET!$A$2:$G$152,4,FALSE)</f>
        <v>strigosa</v>
      </c>
      <c r="K3474" s="17">
        <v>5</v>
      </c>
      <c r="L3474" s="17">
        <v>5</v>
      </c>
      <c r="M3474" s="17">
        <v>3</v>
      </c>
      <c r="N3474">
        <f t="shared" si="166"/>
        <v>47.123889803846893</v>
      </c>
      <c r="O3474" s="17">
        <v>10</v>
      </c>
      <c r="P3474" t="s">
        <v>29</v>
      </c>
      <c r="Q3474" t="s">
        <v>30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f t="shared" si="167"/>
        <v>0</v>
      </c>
      <c r="Y3474">
        <f t="shared" si="168"/>
        <v>47.123889803846893</v>
      </c>
    </row>
    <row r="3475" spans="1:25">
      <c r="A3475">
        <v>2021</v>
      </c>
      <c r="B3475" t="s">
        <v>25</v>
      </c>
      <c r="C3475">
        <v>29</v>
      </c>
      <c r="D3475" t="s">
        <v>60</v>
      </c>
      <c r="E3475">
        <v>15</v>
      </c>
      <c r="F3475">
        <v>1</v>
      </c>
      <c r="G3475" t="s">
        <v>89</v>
      </c>
      <c r="H3475" t="s">
        <v>45</v>
      </c>
      <c r="I3475" t="str">
        <f>VLOOKUP(H3475,[2]CODE_SHEET!$A$2:$G$152,3,FALSE)</f>
        <v>Porites</v>
      </c>
      <c r="J3475" t="str">
        <f>VLOOKUP(H3475,[2]CODE_SHEET!$A$2:$G$152,4,FALSE)</f>
        <v>furcata</v>
      </c>
      <c r="K3475" s="17">
        <v>23</v>
      </c>
      <c r="L3475" s="17">
        <v>24</v>
      </c>
      <c r="M3475" s="17">
        <v>11</v>
      </c>
      <c r="N3475">
        <f t="shared" si="166"/>
        <v>812.10170095296144</v>
      </c>
      <c r="O3475" s="17">
        <v>10</v>
      </c>
      <c r="P3475" t="s">
        <v>29</v>
      </c>
      <c r="Q3475" t="s">
        <v>30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f t="shared" si="167"/>
        <v>0</v>
      </c>
      <c r="Y3475">
        <f t="shared" si="168"/>
        <v>812.10170095296144</v>
      </c>
    </row>
    <row r="3476" spans="1:25">
      <c r="A3476">
        <v>2021</v>
      </c>
      <c r="B3476" t="s">
        <v>25</v>
      </c>
      <c r="C3476">
        <v>29</v>
      </c>
      <c r="D3476" t="s">
        <v>60</v>
      </c>
      <c r="E3476">
        <v>15</v>
      </c>
      <c r="F3476">
        <v>1</v>
      </c>
      <c r="G3476" t="s">
        <v>89</v>
      </c>
      <c r="H3476" t="s">
        <v>31</v>
      </c>
      <c r="I3476" t="str">
        <f>VLOOKUP(H3476,[2]CODE_SHEET!$A$2:$G$152,3,FALSE)</f>
        <v>Agaricia</v>
      </c>
      <c r="J3476" t="str">
        <f>VLOOKUP(H3476,[2]CODE_SHEET!$A$2:$G$152,4,FALSE)</f>
        <v>agaricites</v>
      </c>
      <c r="K3476" s="17">
        <v>5</v>
      </c>
      <c r="L3476" s="17">
        <v>5</v>
      </c>
      <c r="M3476" s="17">
        <v>2</v>
      </c>
      <c r="N3476">
        <f t="shared" si="166"/>
        <v>31.415926535897931</v>
      </c>
      <c r="O3476" s="17">
        <v>10</v>
      </c>
      <c r="P3476" t="s">
        <v>29</v>
      </c>
      <c r="Q3476" t="s">
        <v>30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f t="shared" si="167"/>
        <v>0</v>
      </c>
      <c r="Y3476">
        <f t="shared" si="168"/>
        <v>31.415926535897931</v>
      </c>
    </row>
    <row r="3477" spans="1:25">
      <c r="A3477">
        <v>2021</v>
      </c>
      <c r="B3477" t="s">
        <v>25</v>
      </c>
      <c r="C3477">
        <v>29</v>
      </c>
      <c r="D3477" t="s">
        <v>60</v>
      </c>
      <c r="E3477">
        <v>15</v>
      </c>
      <c r="F3477">
        <v>1</v>
      </c>
      <c r="G3477" t="s">
        <v>89</v>
      </c>
      <c r="H3477" t="s">
        <v>31</v>
      </c>
      <c r="I3477" t="str">
        <f>VLOOKUP(H3477,[2]CODE_SHEET!$A$2:$G$152,3,FALSE)</f>
        <v>Agaricia</v>
      </c>
      <c r="J3477" t="str">
        <f>VLOOKUP(H3477,[2]CODE_SHEET!$A$2:$G$152,4,FALSE)</f>
        <v>agaricites</v>
      </c>
      <c r="K3477" s="17">
        <v>6</v>
      </c>
      <c r="L3477" s="17">
        <v>4</v>
      </c>
      <c r="M3477" s="17">
        <v>2</v>
      </c>
      <c r="N3477">
        <f t="shared" si="166"/>
        <v>31.415926535897931</v>
      </c>
      <c r="O3477" s="17">
        <v>10</v>
      </c>
      <c r="P3477" t="s">
        <v>29</v>
      </c>
      <c r="Q3477" t="s">
        <v>30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f t="shared" si="167"/>
        <v>0</v>
      </c>
      <c r="Y3477">
        <f t="shared" si="168"/>
        <v>31.415926535897931</v>
      </c>
    </row>
    <row r="3478" spans="1:25">
      <c r="A3478">
        <v>2021</v>
      </c>
      <c r="B3478" t="s">
        <v>25</v>
      </c>
      <c r="C3478">
        <v>29</v>
      </c>
      <c r="D3478" t="s">
        <v>60</v>
      </c>
      <c r="E3478">
        <v>15</v>
      </c>
      <c r="F3478">
        <v>1</v>
      </c>
      <c r="G3478" t="s">
        <v>89</v>
      </c>
      <c r="H3478" t="s">
        <v>31</v>
      </c>
      <c r="I3478" t="str">
        <f>VLOOKUP(H3478,[2]CODE_SHEET!$A$2:$G$152,3,FALSE)</f>
        <v>Agaricia</v>
      </c>
      <c r="J3478" t="str">
        <f>VLOOKUP(H3478,[2]CODE_SHEET!$A$2:$G$152,4,FALSE)</f>
        <v>agaricites</v>
      </c>
      <c r="K3478" s="17">
        <v>12</v>
      </c>
      <c r="L3478" s="17">
        <v>9</v>
      </c>
      <c r="M3478" s="17">
        <v>3</v>
      </c>
      <c r="N3478">
        <f t="shared" si="166"/>
        <v>98.960168588078488</v>
      </c>
      <c r="O3478" s="17">
        <v>10</v>
      </c>
      <c r="P3478" t="s">
        <v>29</v>
      </c>
      <c r="Q3478" t="s">
        <v>30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f t="shared" si="167"/>
        <v>0</v>
      </c>
      <c r="Y3478">
        <f t="shared" si="168"/>
        <v>98.960168588078488</v>
      </c>
    </row>
    <row r="3479" spans="1:25">
      <c r="A3479">
        <v>2021</v>
      </c>
      <c r="B3479" t="s">
        <v>25</v>
      </c>
      <c r="C3479">
        <v>29</v>
      </c>
      <c r="D3479" t="s">
        <v>60</v>
      </c>
      <c r="E3479">
        <v>15</v>
      </c>
      <c r="F3479">
        <v>1</v>
      </c>
      <c r="G3479" t="s">
        <v>89</v>
      </c>
      <c r="H3479" t="s">
        <v>31</v>
      </c>
      <c r="I3479" t="str">
        <f>VLOOKUP(H3479,[2]CODE_SHEET!$A$2:$G$152,3,FALSE)</f>
        <v>Agaricia</v>
      </c>
      <c r="J3479" t="str">
        <f>VLOOKUP(H3479,[2]CODE_SHEET!$A$2:$G$152,4,FALSE)</f>
        <v>agaricites</v>
      </c>
      <c r="K3479" s="17">
        <v>8</v>
      </c>
      <c r="L3479" s="17">
        <v>6</v>
      </c>
      <c r="M3479" s="17">
        <v>4</v>
      </c>
      <c r="N3479">
        <f t="shared" si="166"/>
        <v>87.964594300514207</v>
      </c>
      <c r="O3479" s="17">
        <v>10</v>
      </c>
      <c r="P3479" t="s">
        <v>29</v>
      </c>
      <c r="Q3479" t="s">
        <v>30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f t="shared" si="167"/>
        <v>0</v>
      </c>
      <c r="Y3479">
        <f t="shared" si="168"/>
        <v>87.964594300514207</v>
      </c>
    </row>
    <row r="3480" spans="1:25">
      <c r="A3480">
        <v>2021</v>
      </c>
      <c r="B3480" t="s">
        <v>25</v>
      </c>
      <c r="C3480">
        <v>29</v>
      </c>
      <c r="D3480" t="s">
        <v>60</v>
      </c>
      <c r="E3480">
        <v>15</v>
      </c>
      <c r="F3480">
        <v>1</v>
      </c>
      <c r="G3480" t="s">
        <v>89</v>
      </c>
      <c r="H3480" t="s">
        <v>31</v>
      </c>
      <c r="I3480" t="str">
        <f>VLOOKUP(H3480,[2]CODE_SHEET!$A$2:$G$152,3,FALSE)</f>
        <v>Agaricia</v>
      </c>
      <c r="J3480" t="str">
        <f>VLOOKUP(H3480,[2]CODE_SHEET!$A$2:$G$152,4,FALSE)</f>
        <v>agaricites</v>
      </c>
      <c r="K3480" s="17">
        <v>27</v>
      </c>
      <c r="L3480" s="17">
        <v>26</v>
      </c>
      <c r="M3480" s="17">
        <v>5</v>
      </c>
      <c r="N3480">
        <f t="shared" si="166"/>
        <v>416.2610266006476</v>
      </c>
      <c r="O3480" s="17">
        <v>10</v>
      </c>
      <c r="P3480" t="s">
        <v>29</v>
      </c>
      <c r="Q3480" t="s">
        <v>30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15</v>
      </c>
      <c r="X3480">
        <f t="shared" si="167"/>
        <v>62.43915399009714</v>
      </c>
      <c r="Y3480">
        <f t="shared" si="168"/>
        <v>353.82187261055049</v>
      </c>
    </row>
    <row r="3481" spans="1:25">
      <c r="A3481">
        <v>2021</v>
      </c>
      <c r="B3481" t="s">
        <v>25</v>
      </c>
      <c r="C3481">
        <v>29</v>
      </c>
      <c r="D3481" t="s">
        <v>60</v>
      </c>
      <c r="E3481">
        <v>15</v>
      </c>
      <c r="F3481">
        <v>1</v>
      </c>
      <c r="G3481" t="s">
        <v>89</v>
      </c>
      <c r="H3481" t="s">
        <v>56</v>
      </c>
      <c r="I3481" t="str">
        <f>VLOOKUP(H3481,[2]CODE_SHEET!$A$2:$G$152,3,FALSE)</f>
        <v>Madracis</v>
      </c>
      <c r="J3481" t="str">
        <f>VLOOKUP(H3481,[2]CODE_SHEET!$A$2:$G$152,4,FALSE)</f>
        <v>decactis</v>
      </c>
      <c r="K3481" s="17">
        <v>5</v>
      </c>
      <c r="L3481" s="17">
        <v>2</v>
      </c>
      <c r="M3481" s="17">
        <v>5</v>
      </c>
      <c r="N3481">
        <f t="shared" si="166"/>
        <v>54.977871437821378</v>
      </c>
      <c r="O3481" s="17">
        <v>10</v>
      </c>
      <c r="P3481" t="s">
        <v>29</v>
      </c>
      <c r="Q3481" t="s">
        <v>30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f t="shared" si="167"/>
        <v>0</v>
      </c>
      <c r="Y3481">
        <f t="shared" si="168"/>
        <v>54.977871437821378</v>
      </c>
    </row>
    <row r="3482" spans="1:25">
      <c r="A3482">
        <v>2021</v>
      </c>
      <c r="B3482" t="s">
        <v>25</v>
      </c>
      <c r="C3482">
        <v>29</v>
      </c>
      <c r="D3482" t="s">
        <v>60</v>
      </c>
      <c r="E3482">
        <v>15</v>
      </c>
      <c r="F3482">
        <v>1</v>
      </c>
      <c r="G3482" t="s">
        <v>89</v>
      </c>
      <c r="H3482" t="s">
        <v>75</v>
      </c>
      <c r="I3482" t="str">
        <f>VLOOKUP(H3482,[2]CODE_SHEET!$A$2:$G$152,3,FALSE)</f>
        <v>Millepora</v>
      </c>
      <c r="J3482" t="str">
        <f>VLOOKUP(H3482,[2]CODE_SHEET!$A$2:$G$152,4,FALSE)</f>
        <v>complanata</v>
      </c>
      <c r="K3482" s="17">
        <v>20</v>
      </c>
      <c r="L3482" s="17">
        <v>6</v>
      </c>
      <c r="M3482" s="17">
        <v>15</v>
      </c>
      <c r="N3482">
        <f t="shared" si="166"/>
        <v>612.61056745000963</v>
      </c>
      <c r="O3482" s="17">
        <v>10</v>
      </c>
      <c r="P3482" t="s">
        <v>29</v>
      </c>
      <c r="Q3482" t="s">
        <v>30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f t="shared" si="167"/>
        <v>0</v>
      </c>
      <c r="Y3482">
        <f t="shared" si="168"/>
        <v>612.61056745000963</v>
      </c>
    </row>
    <row r="3483" spans="1:25">
      <c r="A3483">
        <v>2021</v>
      </c>
      <c r="B3483" t="s">
        <v>25</v>
      </c>
      <c r="C3483">
        <v>29</v>
      </c>
      <c r="D3483" t="s">
        <v>60</v>
      </c>
      <c r="E3483">
        <v>15</v>
      </c>
      <c r="F3483">
        <v>1</v>
      </c>
      <c r="G3483" t="s">
        <v>89</v>
      </c>
      <c r="H3483" t="s">
        <v>31</v>
      </c>
      <c r="I3483" t="str">
        <f>VLOOKUP(H3483,[2]CODE_SHEET!$A$2:$G$152,3,FALSE)</f>
        <v>Agaricia</v>
      </c>
      <c r="J3483" t="str">
        <f>VLOOKUP(H3483,[2]CODE_SHEET!$A$2:$G$152,4,FALSE)</f>
        <v>agaricites</v>
      </c>
      <c r="K3483" s="17">
        <v>9</v>
      </c>
      <c r="L3483" s="17">
        <v>6</v>
      </c>
      <c r="M3483" s="17">
        <v>2</v>
      </c>
      <c r="N3483">
        <f t="shared" si="166"/>
        <v>47.123889803846893</v>
      </c>
      <c r="O3483" s="17">
        <v>10</v>
      </c>
      <c r="P3483" t="s">
        <v>29</v>
      </c>
      <c r="Q3483" t="s">
        <v>30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f t="shared" si="167"/>
        <v>0</v>
      </c>
      <c r="Y3483">
        <f t="shared" si="168"/>
        <v>47.123889803846893</v>
      </c>
    </row>
    <row r="3484" spans="1:25">
      <c r="A3484">
        <v>2021</v>
      </c>
      <c r="B3484" t="s">
        <v>25</v>
      </c>
      <c r="C3484">
        <v>29</v>
      </c>
      <c r="D3484" t="s">
        <v>60</v>
      </c>
      <c r="E3484">
        <v>15</v>
      </c>
      <c r="F3484">
        <v>1</v>
      </c>
      <c r="G3484" t="s">
        <v>89</v>
      </c>
      <c r="H3484" t="s">
        <v>31</v>
      </c>
      <c r="I3484" t="str">
        <f>VLOOKUP(H3484,[2]CODE_SHEET!$A$2:$G$152,3,FALSE)</f>
        <v>Agaricia</v>
      </c>
      <c r="J3484" t="str">
        <f>VLOOKUP(H3484,[2]CODE_SHEET!$A$2:$G$152,4,FALSE)</f>
        <v>agaricites</v>
      </c>
      <c r="K3484" s="17">
        <v>7</v>
      </c>
      <c r="L3484" s="17">
        <v>3</v>
      </c>
      <c r="M3484" s="17">
        <v>1</v>
      </c>
      <c r="N3484">
        <f t="shared" si="166"/>
        <v>15.707963267948966</v>
      </c>
      <c r="O3484" s="17">
        <v>10</v>
      </c>
      <c r="P3484" t="s">
        <v>29</v>
      </c>
      <c r="Q3484" t="s">
        <v>30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f t="shared" si="167"/>
        <v>0</v>
      </c>
      <c r="Y3484">
        <f t="shared" si="168"/>
        <v>15.707963267948966</v>
      </c>
    </row>
    <row r="3485" spans="1:25">
      <c r="A3485">
        <v>2021</v>
      </c>
      <c r="B3485" t="s">
        <v>25</v>
      </c>
      <c r="C3485">
        <v>29</v>
      </c>
      <c r="D3485" t="s">
        <v>60</v>
      </c>
      <c r="E3485">
        <v>15</v>
      </c>
      <c r="F3485">
        <v>1</v>
      </c>
      <c r="G3485" t="s">
        <v>89</v>
      </c>
      <c r="H3485" t="s">
        <v>42</v>
      </c>
      <c r="I3485" t="str">
        <f>VLOOKUP(H3485,[2]CODE_SHEET!$A$2:$G$152,3,FALSE)</f>
        <v>Agaricia</v>
      </c>
      <c r="J3485" t="str">
        <f>VLOOKUP(H3485,[2]CODE_SHEET!$A$2:$G$152,4,FALSE)</f>
        <v>humilis</v>
      </c>
      <c r="K3485" s="17">
        <v>5</v>
      </c>
      <c r="L3485" s="17">
        <v>4</v>
      </c>
      <c r="M3485" s="17">
        <v>1</v>
      </c>
      <c r="N3485">
        <f t="shared" si="166"/>
        <v>14.137166941154069</v>
      </c>
      <c r="O3485" s="17">
        <v>10</v>
      </c>
      <c r="P3485" t="s">
        <v>29</v>
      </c>
      <c r="Q3485" t="s">
        <v>30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f t="shared" si="167"/>
        <v>0</v>
      </c>
      <c r="Y3485">
        <f t="shared" si="168"/>
        <v>14.137166941154069</v>
      </c>
    </row>
    <row r="3486" spans="1:25">
      <c r="A3486">
        <v>2021</v>
      </c>
      <c r="B3486" t="s">
        <v>25</v>
      </c>
      <c r="C3486">
        <v>29</v>
      </c>
      <c r="D3486" t="s">
        <v>60</v>
      </c>
      <c r="E3486">
        <v>15</v>
      </c>
      <c r="F3486">
        <v>1</v>
      </c>
      <c r="G3486" t="s">
        <v>89</v>
      </c>
      <c r="H3486" t="s">
        <v>38</v>
      </c>
      <c r="I3486" t="str">
        <f>VLOOKUP(H3486,[2]CODE_SHEET!$A$2:$G$152,3,FALSE)</f>
        <v>Orbicella</v>
      </c>
      <c r="J3486" t="str">
        <f>VLOOKUP(H3486,[2]CODE_SHEET!$A$2:$G$152,4,FALSE)</f>
        <v>faveolata</v>
      </c>
      <c r="K3486" s="17">
        <v>15</v>
      </c>
      <c r="L3486" s="17">
        <v>9</v>
      </c>
      <c r="M3486" s="17">
        <v>2</v>
      </c>
      <c r="N3486">
        <f t="shared" si="166"/>
        <v>75.398223686155035</v>
      </c>
      <c r="O3486" s="17">
        <v>10</v>
      </c>
      <c r="P3486" t="s">
        <v>29</v>
      </c>
      <c r="Q3486" t="s">
        <v>30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f t="shared" si="167"/>
        <v>0</v>
      </c>
      <c r="Y3486">
        <f t="shared" si="168"/>
        <v>75.398223686155035</v>
      </c>
    </row>
    <row r="3487" spans="1:25">
      <c r="A3487">
        <v>2021</v>
      </c>
      <c r="B3487" t="s">
        <v>25</v>
      </c>
      <c r="C3487">
        <v>29</v>
      </c>
      <c r="D3487" t="s">
        <v>60</v>
      </c>
      <c r="E3487">
        <v>15</v>
      </c>
      <c r="F3487">
        <v>1</v>
      </c>
      <c r="G3487" t="s">
        <v>89</v>
      </c>
      <c r="H3487" t="s">
        <v>31</v>
      </c>
      <c r="I3487" t="str">
        <f>VLOOKUP(H3487,[2]CODE_SHEET!$A$2:$G$152,3,FALSE)</f>
        <v>Agaricia</v>
      </c>
      <c r="J3487" t="str">
        <f>VLOOKUP(H3487,[2]CODE_SHEET!$A$2:$G$152,4,FALSE)</f>
        <v>agaricites</v>
      </c>
      <c r="K3487" s="17">
        <v>10</v>
      </c>
      <c r="L3487" s="17">
        <v>5</v>
      </c>
      <c r="M3487" s="17">
        <v>1</v>
      </c>
      <c r="N3487">
        <f t="shared" si="166"/>
        <v>23.561944901923447</v>
      </c>
      <c r="O3487" s="17">
        <v>10</v>
      </c>
      <c r="P3487" t="s">
        <v>29</v>
      </c>
      <c r="Q3487" t="s">
        <v>30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f t="shared" si="167"/>
        <v>0</v>
      </c>
      <c r="Y3487">
        <f t="shared" si="168"/>
        <v>23.561944901923447</v>
      </c>
    </row>
    <row r="3488" spans="1:25">
      <c r="A3488">
        <v>2021</v>
      </c>
      <c r="B3488" t="s">
        <v>25</v>
      </c>
      <c r="C3488">
        <v>29</v>
      </c>
      <c r="D3488" t="s">
        <v>60</v>
      </c>
      <c r="E3488">
        <v>15</v>
      </c>
      <c r="F3488">
        <v>1</v>
      </c>
      <c r="G3488" t="s">
        <v>89</v>
      </c>
      <c r="H3488" t="s">
        <v>31</v>
      </c>
      <c r="I3488" t="str">
        <f>VLOOKUP(H3488,[2]CODE_SHEET!$A$2:$G$152,3,FALSE)</f>
        <v>Agaricia</v>
      </c>
      <c r="J3488" t="str">
        <f>VLOOKUP(H3488,[2]CODE_SHEET!$A$2:$G$152,4,FALSE)</f>
        <v>agaricites</v>
      </c>
      <c r="K3488" s="17">
        <v>50</v>
      </c>
      <c r="L3488" s="17">
        <v>30</v>
      </c>
      <c r="M3488" s="17">
        <v>5</v>
      </c>
      <c r="N3488">
        <f t="shared" si="166"/>
        <v>628.31853071795865</v>
      </c>
      <c r="O3488" s="17">
        <v>10</v>
      </c>
      <c r="P3488" t="s">
        <v>29</v>
      </c>
      <c r="Q3488" t="s">
        <v>30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40</v>
      </c>
      <c r="X3488">
        <f t="shared" si="167"/>
        <v>251.32741228718348</v>
      </c>
      <c r="Y3488">
        <f t="shared" si="168"/>
        <v>376.99111843077515</v>
      </c>
    </row>
    <row r="3489" spans="1:25">
      <c r="A3489">
        <v>2021</v>
      </c>
      <c r="B3489" t="s">
        <v>25</v>
      </c>
      <c r="C3489">
        <v>29</v>
      </c>
      <c r="D3489" t="s">
        <v>60</v>
      </c>
      <c r="E3489">
        <v>15</v>
      </c>
      <c r="F3489">
        <v>1</v>
      </c>
      <c r="G3489" t="s">
        <v>89</v>
      </c>
      <c r="H3489" t="s">
        <v>33</v>
      </c>
      <c r="I3489" t="str">
        <f>VLOOKUP(H3489,[2]CODE_SHEET!$A$2:$G$152,3,FALSE)</f>
        <v>Orbicella</v>
      </c>
      <c r="J3489" t="str">
        <f>VLOOKUP(H3489,[2]CODE_SHEET!$A$2:$G$152,4,FALSE)</f>
        <v>annularis</v>
      </c>
      <c r="K3489" s="17">
        <v>70</v>
      </c>
      <c r="L3489" s="17">
        <v>30</v>
      </c>
      <c r="M3489" s="17">
        <v>11</v>
      </c>
      <c r="N3489">
        <f t="shared" si="166"/>
        <v>1727.875959474386</v>
      </c>
      <c r="O3489" s="17">
        <v>10</v>
      </c>
      <c r="P3489" t="s">
        <v>29</v>
      </c>
      <c r="Q3489" t="s">
        <v>30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10</v>
      </c>
      <c r="X3489">
        <f t="shared" si="167"/>
        <v>172.7875959474386</v>
      </c>
      <c r="Y3489">
        <f t="shared" si="168"/>
        <v>1555.0883635269474</v>
      </c>
    </row>
    <row r="3490" spans="1:25">
      <c r="A3490">
        <v>2021</v>
      </c>
      <c r="B3490" t="s">
        <v>25</v>
      </c>
      <c r="C3490">
        <v>29</v>
      </c>
      <c r="D3490" t="s">
        <v>60</v>
      </c>
      <c r="E3490">
        <v>15</v>
      </c>
      <c r="F3490">
        <v>1</v>
      </c>
      <c r="G3490" t="s">
        <v>89</v>
      </c>
      <c r="H3490" t="s">
        <v>31</v>
      </c>
      <c r="I3490" t="str">
        <f>VLOOKUP(H3490,[2]CODE_SHEET!$A$2:$G$152,3,FALSE)</f>
        <v>Agaricia</v>
      </c>
      <c r="J3490" t="str">
        <f>VLOOKUP(H3490,[2]CODE_SHEET!$A$2:$G$152,4,FALSE)</f>
        <v>agaricites</v>
      </c>
      <c r="K3490" s="17">
        <v>19</v>
      </c>
      <c r="L3490" s="17">
        <v>14</v>
      </c>
      <c r="M3490" s="17">
        <v>4</v>
      </c>
      <c r="N3490">
        <f t="shared" si="166"/>
        <v>207.34511513692632</v>
      </c>
      <c r="O3490" s="17">
        <v>10</v>
      </c>
      <c r="P3490" t="s">
        <v>29</v>
      </c>
      <c r="Q3490" t="s">
        <v>30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f t="shared" si="167"/>
        <v>0</v>
      </c>
      <c r="Y3490">
        <f t="shared" si="168"/>
        <v>207.34511513692632</v>
      </c>
    </row>
    <row r="3491" spans="1:25">
      <c r="A3491">
        <v>2021</v>
      </c>
      <c r="B3491" t="s">
        <v>25</v>
      </c>
      <c r="C3491">
        <v>29</v>
      </c>
      <c r="D3491" t="s">
        <v>60</v>
      </c>
      <c r="E3491">
        <v>15</v>
      </c>
      <c r="F3491">
        <v>1</v>
      </c>
      <c r="G3491" t="s">
        <v>89</v>
      </c>
      <c r="H3491" t="s">
        <v>33</v>
      </c>
      <c r="I3491" t="str">
        <f>VLOOKUP(H3491,[2]CODE_SHEET!$A$2:$G$152,3,FALSE)</f>
        <v>Orbicella</v>
      </c>
      <c r="J3491" t="str">
        <f>VLOOKUP(H3491,[2]CODE_SHEET!$A$2:$G$152,4,FALSE)</f>
        <v>annularis</v>
      </c>
      <c r="K3491" s="17">
        <v>160</v>
      </c>
      <c r="L3491" s="17">
        <v>150</v>
      </c>
      <c r="M3491" s="17">
        <v>15</v>
      </c>
      <c r="N3491">
        <f t="shared" si="166"/>
        <v>7304.2029195962687</v>
      </c>
      <c r="O3491" s="17">
        <v>10</v>
      </c>
      <c r="P3491" t="s">
        <v>29</v>
      </c>
      <c r="Q3491" t="s">
        <v>30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10</v>
      </c>
      <c r="X3491">
        <f t="shared" si="167"/>
        <v>730.42029195962687</v>
      </c>
      <c r="Y3491">
        <f t="shared" si="168"/>
        <v>6573.7826276366413</v>
      </c>
    </row>
    <row r="3492" spans="1:25">
      <c r="A3492">
        <v>2021</v>
      </c>
      <c r="B3492" t="s">
        <v>25</v>
      </c>
      <c r="C3492">
        <v>29</v>
      </c>
      <c r="D3492" t="s">
        <v>60</v>
      </c>
      <c r="E3492">
        <v>15</v>
      </c>
      <c r="F3492">
        <v>1</v>
      </c>
      <c r="G3492" t="s">
        <v>89</v>
      </c>
      <c r="H3492" t="s">
        <v>31</v>
      </c>
      <c r="I3492" t="str">
        <f>VLOOKUP(H3492,[2]CODE_SHEET!$A$2:$G$152,3,FALSE)</f>
        <v>Agaricia</v>
      </c>
      <c r="J3492" t="str">
        <f>VLOOKUP(H3492,[2]CODE_SHEET!$A$2:$G$152,4,FALSE)</f>
        <v>agaricites</v>
      </c>
      <c r="K3492" s="17">
        <v>8</v>
      </c>
      <c r="L3492" s="17">
        <v>6</v>
      </c>
      <c r="M3492" s="17">
        <v>1</v>
      </c>
      <c r="N3492">
        <f t="shared" si="166"/>
        <v>21.991148575128552</v>
      </c>
      <c r="O3492" s="17">
        <v>10</v>
      </c>
      <c r="P3492" t="s">
        <v>29</v>
      </c>
      <c r="Q3492" t="s">
        <v>30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f t="shared" si="167"/>
        <v>0</v>
      </c>
      <c r="Y3492">
        <f t="shared" si="168"/>
        <v>21.991148575128552</v>
      </c>
    </row>
    <row r="3493" spans="1:25">
      <c r="A3493">
        <v>2021</v>
      </c>
      <c r="B3493" t="s">
        <v>25</v>
      </c>
      <c r="C3493">
        <v>29</v>
      </c>
      <c r="D3493" t="s">
        <v>60</v>
      </c>
      <c r="E3493">
        <v>15</v>
      </c>
      <c r="F3493">
        <v>1</v>
      </c>
      <c r="G3493" t="s">
        <v>89</v>
      </c>
      <c r="H3493" t="s">
        <v>34</v>
      </c>
      <c r="I3493" t="str">
        <f>VLOOKUP(H3493,[2]CODE_SHEET!$A$2:$G$152,3,FALSE)</f>
        <v>Porites</v>
      </c>
      <c r="J3493" t="str">
        <f>VLOOKUP(H3493,[2]CODE_SHEET!$A$2:$G$152,4,FALSE)</f>
        <v>astreoides</v>
      </c>
      <c r="K3493" s="17">
        <v>7</v>
      </c>
      <c r="L3493" s="17">
        <v>3</v>
      </c>
      <c r="M3493" s="17">
        <v>3</v>
      </c>
      <c r="N3493">
        <f t="shared" si="166"/>
        <v>47.1238898038469</v>
      </c>
      <c r="O3493" s="17">
        <v>10</v>
      </c>
      <c r="P3493" t="s">
        <v>29</v>
      </c>
      <c r="Q3493" t="s">
        <v>30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f t="shared" si="167"/>
        <v>0</v>
      </c>
      <c r="Y3493">
        <f t="shared" si="168"/>
        <v>47.1238898038469</v>
      </c>
    </row>
    <row r="3494" spans="1:25">
      <c r="A3494">
        <v>2021</v>
      </c>
      <c r="B3494" t="s">
        <v>25</v>
      </c>
      <c r="C3494">
        <v>29</v>
      </c>
      <c r="D3494" t="s">
        <v>60</v>
      </c>
      <c r="E3494">
        <v>15</v>
      </c>
      <c r="F3494">
        <v>1</v>
      </c>
      <c r="G3494" t="s">
        <v>89</v>
      </c>
      <c r="H3494" t="s">
        <v>31</v>
      </c>
      <c r="I3494" t="str">
        <f>VLOOKUP(H3494,[2]CODE_SHEET!$A$2:$G$152,3,FALSE)</f>
        <v>Agaricia</v>
      </c>
      <c r="J3494" t="str">
        <f>VLOOKUP(H3494,[2]CODE_SHEET!$A$2:$G$152,4,FALSE)</f>
        <v>agaricites</v>
      </c>
      <c r="K3494" s="17">
        <v>21</v>
      </c>
      <c r="L3494" s="17">
        <v>15</v>
      </c>
      <c r="M3494" s="17">
        <v>12</v>
      </c>
      <c r="N3494">
        <f t="shared" si="166"/>
        <v>678.58401317539528</v>
      </c>
      <c r="O3494" s="17">
        <v>10</v>
      </c>
      <c r="P3494" t="s">
        <v>29</v>
      </c>
      <c r="Q3494" t="s">
        <v>30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f t="shared" si="167"/>
        <v>0</v>
      </c>
      <c r="Y3494">
        <f t="shared" si="168"/>
        <v>678.58401317539528</v>
      </c>
    </row>
    <row r="3495" spans="1:25">
      <c r="A3495">
        <v>2021</v>
      </c>
      <c r="B3495" t="s">
        <v>25</v>
      </c>
      <c r="C3495">
        <v>29</v>
      </c>
      <c r="D3495" t="s">
        <v>60</v>
      </c>
      <c r="E3495">
        <v>15</v>
      </c>
      <c r="F3495">
        <v>1</v>
      </c>
      <c r="G3495" t="s">
        <v>89</v>
      </c>
      <c r="H3495" t="s">
        <v>31</v>
      </c>
      <c r="I3495" t="str">
        <f>VLOOKUP(H3495,[2]CODE_SHEET!$A$2:$G$152,3,FALSE)</f>
        <v>Agaricia</v>
      </c>
      <c r="J3495" t="str">
        <f>VLOOKUP(H3495,[2]CODE_SHEET!$A$2:$G$152,4,FALSE)</f>
        <v>agaricites</v>
      </c>
      <c r="K3495" s="17">
        <v>15</v>
      </c>
      <c r="L3495" s="17"/>
      <c r="M3495" s="17">
        <v>2</v>
      </c>
      <c r="N3495">
        <f t="shared" si="166"/>
        <v>47.123889803846893</v>
      </c>
      <c r="O3495" s="17">
        <v>10</v>
      </c>
      <c r="P3495" t="s">
        <v>29</v>
      </c>
      <c r="Q3495" t="s">
        <v>30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f t="shared" si="167"/>
        <v>0</v>
      </c>
      <c r="Y3495">
        <f t="shared" si="168"/>
        <v>47.123889803846893</v>
      </c>
    </row>
    <row r="3496" spans="1:25">
      <c r="A3496">
        <v>2021</v>
      </c>
      <c r="B3496" t="s">
        <v>25</v>
      </c>
      <c r="C3496">
        <v>29</v>
      </c>
      <c r="D3496" t="s">
        <v>60</v>
      </c>
      <c r="E3496">
        <v>15</v>
      </c>
      <c r="F3496">
        <v>1</v>
      </c>
      <c r="G3496" t="s">
        <v>89</v>
      </c>
      <c r="H3496" t="s">
        <v>31</v>
      </c>
      <c r="I3496" t="str">
        <f>VLOOKUP(H3496,[2]CODE_SHEET!$A$2:$G$152,3,FALSE)</f>
        <v>Agaricia</v>
      </c>
      <c r="J3496" t="str">
        <f>VLOOKUP(H3496,[2]CODE_SHEET!$A$2:$G$152,4,FALSE)</f>
        <v>agaricites</v>
      </c>
      <c r="K3496" s="17">
        <v>6</v>
      </c>
      <c r="L3496" s="17">
        <v>3</v>
      </c>
      <c r="M3496" s="17">
        <v>1</v>
      </c>
      <c r="N3496">
        <f t="shared" si="166"/>
        <v>14.137166941154069</v>
      </c>
      <c r="O3496" s="17">
        <v>10</v>
      </c>
      <c r="P3496" t="s">
        <v>29</v>
      </c>
      <c r="Q3496" t="s">
        <v>30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f t="shared" si="167"/>
        <v>0</v>
      </c>
      <c r="Y3496">
        <f t="shared" si="168"/>
        <v>14.137166941154069</v>
      </c>
    </row>
    <row r="3497" spans="1:25">
      <c r="A3497">
        <v>2021</v>
      </c>
      <c r="B3497" t="s">
        <v>25</v>
      </c>
      <c r="C3497">
        <v>29</v>
      </c>
      <c r="D3497" t="s">
        <v>60</v>
      </c>
      <c r="E3497">
        <v>15</v>
      </c>
      <c r="F3497">
        <v>1</v>
      </c>
      <c r="G3497" t="s">
        <v>89</v>
      </c>
      <c r="H3497" t="s">
        <v>31</v>
      </c>
      <c r="I3497" t="str">
        <f>VLOOKUP(H3497,[2]CODE_SHEET!$A$2:$G$152,3,FALSE)</f>
        <v>Agaricia</v>
      </c>
      <c r="J3497" t="str">
        <f>VLOOKUP(H3497,[2]CODE_SHEET!$A$2:$G$152,4,FALSE)</f>
        <v>agaricites</v>
      </c>
      <c r="K3497" s="17">
        <v>22</v>
      </c>
      <c r="L3497" s="17">
        <v>10</v>
      </c>
      <c r="M3497" s="17">
        <v>7</v>
      </c>
      <c r="N3497">
        <f t="shared" si="166"/>
        <v>351.85837720205677</v>
      </c>
      <c r="O3497" s="17">
        <v>10</v>
      </c>
      <c r="P3497" t="s">
        <v>29</v>
      </c>
      <c r="Q3497" t="s">
        <v>30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f t="shared" si="167"/>
        <v>0</v>
      </c>
      <c r="Y3497">
        <f t="shared" si="168"/>
        <v>351.85837720205677</v>
      </c>
    </row>
    <row r="3498" spans="1:25">
      <c r="A3498">
        <v>2021</v>
      </c>
      <c r="B3498" t="s">
        <v>25</v>
      </c>
      <c r="C3498">
        <v>29</v>
      </c>
      <c r="D3498" t="s">
        <v>60</v>
      </c>
      <c r="E3498">
        <v>15</v>
      </c>
      <c r="F3498">
        <v>1</v>
      </c>
      <c r="G3498" t="s">
        <v>89</v>
      </c>
      <c r="H3498" t="s">
        <v>31</v>
      </c>
      <c r="I3498" t="str">
        <f>VLOOKUP(H3498,[2]CODE_SHEET!$A$2:$G$152,3,FALSE)</f>
        <v>Agaricia</v>
      </c>
      <c r="J3498" t="str">
        <f>VLOOKUP(H3498,[2]CODE_SHEET!$A$2:$G$152,4,FALSE)</f>
        <v>agaricites</v>
      </c>
      <c r="K3498" s="17">
        <v>14</v>
      </c>
      <c r="L3498" s="17">
        <v>9</v>
      </c>
      <c r="M3498" s="17">
        <v>2</v>
      </c>
      <c r="N3498">
        <f t="shared" si="166"/>
        <v>72.256631032565238</v>
      </c>
      <c r="O3498" s="17">
        <v>10</v>
      </c>
      <c r="P3498" t="s">
        <v>29</v>
      </c>
      <c r="Q3498" t="s">
        <v>30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f t="shared" si="167"/>
        <v>0</v>
      </c>
      <c r="Y3498">
        <f t="shared" si="168"/>
        <v>72.256631032565238</v>
      </c>
    </row>
    <row r="3499" spans="1:25">
      <c r="A3499">
        <v>2021</v>
      </c>
      <c r="B3499" t="s">
        <v>25</v>
      </c>
      <c r="C3499">
        <v>29</v>
      </c>
      <c r="D3499" t="s">
        <v>60</v>
      </c>
      <c r="E3499">
        <v>15</v>
      </c>
      <c r="F3499">
        <v>1</v>
      </c>
      <c r="G3499" t="s">
        <v>89</v>
      </c>
      <c r="H3499" t="s">
        <v>31</v>
      </c>
      <c r="I3499" t="str">
        <f>VLOOKUP(H3499,[2]CODE_SHEET!$A$2:$G$152,3,FALSE)</f>
        <v>Agaricia</v>
      </c>
      <c r="J3499" t="str">
        <f>VLOOKUP(H3499,[2]CODE_SHEET!$A$2:$G$152,4,FALSE)</f>
        <v>agaricites</v>
      </c>
      <c r="K3499" s="17">
        <v>13</v>
      </c>
      <c r="L3499" s="17">
        <v>10</v>
      </c>
      <c r="M3499" s="17">
        <v>2</v>
      </c>
      <c r="N3499">
        <f t="shared" si="166"/>
        <v>72.256631032565252</v>
      </c>
      <c r="O3499" s="17">
        <v>10</v>
      </c>
      <c r="P3499" t="s">
        <v>29</v>
      </c>
      <c r="Q3499" t="s">
        <v>30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f t="shared" si="167"/>
        <v>0</v>
      </c>
      <c r="Y3499">
        <f t="shared" si="168"/>
        <v>72.256631032565252</v>
      </c>
    </row>
    <row r="3500" spans="1:25">
      <c r="A3500">
        <v>2021</v>
      </c>
      <c r="B3500" t="s">
        <v>25</v>
      </c>
      <c r="C3500">
        <v>29</v>
      </c>
      <c r="D3500" t="s">
        <v>60</v>
      </c>
      <c r="E3500">
        <v>15</v>
      </c>
      <c r="F3500">
        <v>1</v>
      </c>
      <c r="G3500" t="s">
        <v>89</v>
      </c>
      <c r="H3500" t="s">
        <v>75</v>
      </c>
      <c r="I3500" t="str">
        <f>VLOOKUP(H3500,[2]CODE_SHEET!$A$2:$G$152,3,FALSE)</f>
        <v>Millepora</v>
      </c>
      <c r="J3500" t="str">
        <f>VLOOKUP(H3500,[2]CODE_SHEET!$A$2:$G$152,4,FALSE)</f>
        <v>complanata</v>
      </c>
      <c r="K3500" s="17">
        <v>13</v>
      </c>
      <c r="L3500" s="17">
        <v>3</v>
      </c>
      <c r="M3500" s="17">
        <v>7</v>
      </c>
      <c r="N3500">
        <f t="shared" si="166"/>
        <v>175.92918860102844</v>
      </c>
      <c r="O3500" s="17">
        <v>10</v>
      </c>
      <c r="P3500" t="s">
        <v>29</v>
      </c>
      <c r="Q3500" t="s">
        <v>30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f t="shared" si="167"/>
        <v>0</v>
      </c>
      <c r="Y3500">
        <f t="shared" si="168"/>
        <v>175.92918860102844</v>
      </c>
    </row>
    <row r="3501" spans="1:25">
      <c r="A3501">
        <v>2021</v>
      </c>
      <c r="B3501" t="s">
        <v>25</v>
      </c>
      <c r="C3501">
        <v>29</v>
      </c>
      <c r="D3501" t="s">
        <v>60</v>
      </c>
      <c r="E3501">
        <v>15</v>
      </c>
      <c r="F3501">
        <v>1</v>
      </c>
      <c r="G3501" t="s">
        <v>89</v>
      </c>
      <c r="H3501" t="s">
        <v>31</v>
      </c>
      <c r="I3501" t="str">
        <f>VLOOKUP(H3501,[2]CODE_SHEET!$A$2:$G$152,3,FALSE)</f>
        <v>Agaricia</v>
      </c>
      <c r="J3501" t="str">
        <f>VLOOKUP(H3501,[2]CODE_SHEET!$A$2:$G$152,4,FALSE)</f>
        <v>agaricites</v>
      </c>
      <c r="K3501" s="17">
        <v>19</v>
      </c>
      <c r="L3501" s="17">
        <v>7</v>
      </c>
      <c r="M3501" s="17">
        <v>2</v>
      </c>
      <c r="N3501">
        <f t="shared" si="166"/>
        <v>81.681408993334614</v>
      </c>
      <c r="O3501" s="17">
        <v>10</v>
      </c>
      <c r="P3501" t="s">
        <v>29</v>
      </c>
      <c r="Q3501" t="s">
        <v>30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f t="shared" si="167"/>
        <v>0</v>
      </c>
      <c r="Y3501">
        <f t="shared" si="168"/>
        <v>81.681408993334614</v>
      </c>
    </row>
    <row r="3502" spans="1:25">
      <c r="A3502">
        <v>2021</v>
      </c>
      <c r="B3502" t="s">
        <v>25</v>
      </c>
      <c r="C3502">
        <v>29</v>
      </c>
      <c r="D3502" t="s">
        <v>60</v>
      </c>
      <c r="E3502">
        <v>15</v>
      </c>
      <c r="F3502">
        <v>1</v>
      </c>
      <c r="G3502" t="s">
        <v>89</v>
      </c>
      <c r="H3502" t="s">
        <v>34</v>
      </c>
      <c r="I3502" t="str">
        <f>VLOOKUP(H3502,[2]CODE_SHEET!$A$2:$G$152,3,FALSE)</f>
        <v>Porites</v>
      </c>
      <c r="J3502" t="str">
        <f>VLOOKUP(H3502,[2]CODE_SHEET!$A$2:$G$152,4,FALSE)</f>
        <v>astreoides</v>
      </c>
      <c r="K3502" s="17">
        <v>8</v>
      </c>
      <c r="L3502" s="17">
        <v>3</v>
      </c>
      <c r="M3502" s="17">
        <v>2</v>
      </c>
      <c r="N3502">
        <f t="shared" si="166"/>
        <v>34.557519189487721</v>
      </c>
      <c r="O3502" s="17">
        <v>10</v>
      </c>
      <c r="P3502" t="s">
        <v>29</v>
      </c>
      <c r="Q3502" t="s">
        <v>30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10</v>
      </c>
      <c r="X3502">
        <f t="shared" si="167"/>
        <v>3.4557519189487724</v>
      </c>
      <c r="Y3502">
        <f t="shared" si="168"/>
        <v>31.10176727053895</v>
      </c>
    </row>
    <row r="3503" spans="1:25">
      <c r="A3503">
        <v>2021</v>
      </c>
      <c r="B3503" t="s">
        <v>25</v>
      </c>
      <c r="C3503">
        <v>29</v>
      </c>
      <c r="D3503" t="s">
        <v>60</v>
      </c>
      <c r="E3503">
        <v>15</v>
      </c>
      <c r="F3503">
        <v>1</v>
      </c>
      <c r="G3503" t="s">
        <v>89</v>
      </c>
      <c r="H3503" t="s">
        <v>38</v>
      </c>
      <c r="I3503" t="str">
        <f>VLOOKUP(H3503,[2]CODE_SHEET!$A$2:$G$152,3,FALSE)</f>
        <v>Orbicella</v>
      </c>
      <c r="J3503" t="str">
        <f>VLOOKUP(H3503,[2]CODE_SHEET!$A$2:$G$152,4,FALSE)</f>
        <v>faveolata</v>
      </c>
      <c r="K3503" s="17">
        <v>14</v>
      </c>
      <c r="L3503" s="17">
        <v>8</v>
      </c>
      <c r="M3503" s="17">
        <v>8</v>
      </c>
      <c r="N3503">
        <f t="shared" si="166"/>
        <v>276.46015351590177</v>
      </c>
      <c r="O3503" s="17">
        <v>10</v>
      </c>
      <c r="P3503" t="s">
        <v>29</v>
      </c>
      <c r="Q3503" t="s">
        <v>30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f t="shared" si="167"/>
        <v>0</v>
      </c>
      <c r="Y3503">
        <f t="shared" si="168"/>
        <v>276.46015351590177</v>
      </c>
    </row>
    <row r="3504" spans="1:25">
      <c r="A3504">
        <v>2021</v>
      </c>
      <c r="B3504" t="s">
        <v>25</v>
      </c>
      <c r="C3504">
        <v>29</v>
      </c>
      <c r="D3504" t="s">
        <v>60</v>
      </c>
      <c r="E3504">
        <v>15</v>
      </c>
      <c r="F3504">
        <v>1</v>
      </c>
      <c r="G3504" t="s">
        <v>89</v>
      </c>
      <c r="H3504" t="s">
        <v>35</v>
      </c>
      <c r="I3504" t="str">
        <f>VLOOKUP(H3504,[2]CODE_SHEET!$A$2:$G$152,3,FALSE)</f>
        <v>Montastraea</v>
      </c>
      <c r="J3504" t="str">
        <f>VLOOKUP(H3504,[2]CODE_SHEET!$A$2:$G$152,4,FALSE)</f>
        <v>cavernosa</v>
      </c>
      <c r="K3504" s="17">
        <v>19</v>
      </c>
      <c r="L3504" s="17">
        <v>5</v>
      </c>
      <c r="M3504" s="17">
        <v>2</v>
      </c>
      <c r="N3504">
        <f t="shared" si="166"/>
        <v>75.398223686155035</v>
      </c>
      <c r="O3504" s="17">
        <v>10</v>
      </c>
      <c r="P3504" t="s">
        <v>29</v>
      </c>
      <c r="Q3504" t="s">
        <v>30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f t="shared" si="167"/>
        <v>0</v>
      </c>
      <c r="Y3504">
        <f t="shared" si="168"/>
        <v>75.398223686155035</v>
      </c>
    </row>
    <row r="3505" spans="1:25">
      <c r="A3505">
        <v>2021</v>
      </c>
      <c r="B3505" t="s">
        <v>25</v>
      </c>
      <c r="C3505">
        <v>29</v>
      </c>
      <c r="D3505" t="s">
        <v>60</v>
      </c>
      <c r="E3505">
        <v>15</v>
      </c>
      <c r="F3505">
        <v>1</v>
      </c>
      <c r="G3505" t="s">
        <v>89</v>
      </c>
      <c r="H3505" t="s">
        <v>38</v>
      </c>
      <c r="I3505" t="str">
        <f>VLOOKUP(H3505,[2]CODE_SHEET!$A$2:$G$152,3,FALSE)</f>
        <v>Orbicella</v>
      </c>
      <c r="J3505" t="str">
        <f>VLOOKUP(H3505,[2]CODE_SHEET!$A$2:$G$152,4,FALSE)</f>
        <v>faveolata</v>
      </c>
      <c r="K3505" s="17">
        <v>16</v>
      </c>
      <c r="L3505" s="17">
        <v>9</v>
      </c>
      <c r="M3505" s="17">
        <v>11</v>
      </c>
      <c r="N3505">
        <f t="shared" si="166"/>
        <v>431.96898986859651</v>
      </c>
      <c r="O3505" s="17">
        <v>10</v>
      </c>
      <c r="P3505" t="s">
        <v>29</v>
      </c>
      <c r="Q3505" t="s">
        <v>30</v>
      </c>
      <c r="R3505">
        <v>0</v>
      </c>
      <c r="S3505">
        <v>0</v>
      </c>
      <c r="T3505">
        <v>10</v>
      </c>
      <c r="U3505">
        <v>0</v>
      </c>
      <c r="V3505">
        <v>0</v>
      </c>
      <c r="W3505">
        <v>0</v>
      </c>
      <c r="X3505">
        <f t="shared" si="167"/>
        <v>0</v>
      </c>
      <c r="Y3505">
        <f t="shared" si="168"/>
        <v>431.96898986859651</v>
      </c>
    </row>
    <row r="3506" spans="1:25">
      <c r="A3506">
        <v>2021</v>
      </c>
      <c r="B3506" t="s">
        <v>25</v>
      </c>
      <c r="C3506">
        <v>29</v>
      </c>
      <c r="D3506" t="s">
        <v>60</v>
      </c>
      <c r="E3506">
        <v>15</v>
      </c>
      <c r="F3506">
        <v>1</v>
      </c>
      <c r="G3506" t="s">
        <v>89</v>
      </c>
      <c r="H3506" t="s">
        <v>38</v>
      </c>
      <c r="I3506" t="str">
        <f>VLOOKUP(H3506,[2]CODE_SHEET!$A$2:$G$152,3,FALSE)</f>
        <v>Orbicella</v>
      </c>
      <c r="J3506" t="str">
        <f>VLOOKUP(H3506,[2]CODE_SHEET!$A$2:$G$152,4,FALSE)</f>
        <v>faveolata</v>
      </c>
      <c r="K3506" s="17">
        <v>22</v>
      </c>
      <c r="L3506" s="17">
        <v>13</v>
      </c>
      <c r="M3506" s="17">
        <v>12</v>
      </c>
      <c r="N3506">
        <f t="shared" si="166"/>
        <v>659.73445725385659</v>
      </c>
      <c r="O3506" s="17">
        <v>10</v>
      </c>
      <c r="P3506" t="s">
        <v>29</v>
      </c>
      <c r="Q3506" t="s">
        <v>30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f t="shared" si="167"/>
        <v>0</v>
      </c>
      <c r="Y3506">
        <f t="shared" si="168"/>
        <v>659.73445725385659</v>
      </c>
    </row>
    <row r="3507" spans="1:25">
      <c r="A3507">
        <v>2021</v>
      </c>
      <c r="B3507" t="s">
        <v>25</v>
      </c>
      <c r="C3507">
        <v>29</v>
      </c>
      <c r="D3507" t="s">
        <v>60</v>
      </c>
      <c r="E3507">
        <v>15</v>
      </c>
      <c r="F3507">
        <v>1</v>
      </c>
      <c r="G3507" t="s">
        <v>89</v>
      </c>
      <c r="H3507" t="s">
        <v>58</v>
      </c>
      <c r="I3507" t="str">
        <f>VLOOKUP(H3507,[2]CODE_SHEET!$A$2:$G$152,3,FALSE)</f>
        <v>Mycetophellia</v>
      </c>
      <c r="J3507" t="str">
        <f>VLOOKUP(H3507,[2]CODE_SHEET!$A$2:$G$152,4,FALSE)</f>
        <v>larmarckiana</v>
      </c>
      <c r="K3507" s="17">
        <v>21</v>
      </c>
      <c r="L3507" s="17">
        <v>15</v>
      </c>
      <c r="M3507" s="17">
        <v>2</v>
      </c>
      <c r="N3507">
        <f t="shared" si="166"/>
        <v>113.09733552923255</v>
      </c>
      <c r="O3507" s="17">
        <v>10</v>
      </c>
      <c r="P3507" t="s">
        <v>29</v>
      </c>
      <c r="Q3507" t="s">
        <v>30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f t="shared" si="167"/>
        <v>0</v>
      </c>
      <c r="Y3507">
        <f t="shared" si="168"/>
        <v>113.09733552923255</v>
      </c>
    </row>
    <row r="3508" spans="1:25">
      <c r="A3508">
        <v>2021</v>
      </c>
      <c r="B3508" t="s">
        <v>25</v>
      </c>
      <c r="C3508">
        <v>29</v>
      </c>
      <c r="D3508" t="s">
        <v>60</v>
      </c>
      <c r="E3508">
        <v>15</v>
      </c>
      <c r="F3508">
        <v>1</v>
      </c>
      <c r="G3508" t="s">
        <v>89</v>
      </c>
      <c r="H3508" t="s">
        <v>31</v>
      </c>
      <c r="I3508" t="str">
        <f>VLOOKUP(H3508,[2]CODE_SHEET!$A$2:$G$152,3,FALSE)</f>
        <v>Agaricia</v>
      </c>
      <c r="J3508" t="str">
        <f>VLOOKUP(H3508,[2]CODE_SHEET!$A$2:$G$152,4,FALSE)</f>
        <v>agaricites</v>
      </c>
      <c r="K3508" s="17">
        <v>33</v>
      </c>
      <c r="L3508" s="17">
        <v>12</v>
      </c>
      <c r="M3508" s="17">
        <v>1</v>
      </c>
      <c r="N3508">
        <f t="shared" si="166"/>
        <v>70.685834705770347</v>
      </c>
      <c r="O3508" s="17">
        <v>10</v>
      </c>
      <c r="P3508" t="s">
        <v>29</v>
      </c>
      <c r="Q3508" t="s">
        <v>30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f t="shared" si="167"/>
        <v>0</v>
      </c>
      <c r="Y3508">
        <f t="shared" si="168"/>
        <v>70.685834705770347</v>
      </c>
    </row>
    <row r="3509" spans="1:25">
      <c r="A3509">
        <v>2021</v>
      </c>
      <c r="B3509" t="s">
        <v>25</v>
      </c>
      <c r="C3509">
        <v>29</v>
      </c>
      <c r="D3509" t="s">
        <v>60</v>
      </c>
      <c r="E3509">
        <v>15</v>
      </c>
      <c r="F3509">
        <v>1</v>
      </c>
      <c r="G3509" t="s">
        <v>89</v>
      </c>
      <c r="H3509" t="s">
        <v>31</v>
      </c>
      <c r="I3509" t="str">
        <f>VLOOKUP(H3509,[2]CODE_SHEET!$A$2:$G$152,3,FALSE)</f>
        <v>Agaricia</v>
      </c>
      <c r="J3509" t="str">
        <f>VLOOKUP(H3509,[2]CODE_SHEET!$A$2:$G$152,4,FALSE)</f>
        <v>agaricites</v>
      </c>
      <c r="K3509" s="17">
        <v>40</v>
      </c>
      <c r="L3509" s="17">
        <v>30</v>
      </c>
      <c r="M3509" s="17">
        <v>11</v>
      </c>
      <c r="N3509">
        <f t="shared" si="166"/>
        <v>1209.5131716320702</v>
      </c>
      <c r="O3509" s="17">
        <v>10</v>
      </c>
      <c r="P3509" t="s">
        <v>29</v>
      </c>
      <c r="Q3509" t="s">
        <v>30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40</v>
      </c>
      <c r="X3509">
        <f t="shared" si="167"/>
        <v>483.80526865282809</v>
      </c>
      <c r="Y3509">
        <f t="shared" si="168"/>
        <v>725.70790297924214</v>
      </c>
    </row>
    <row r="3510" spans="1:25">
      <c r="A3510">
        <v>2021</v>
      </c>
      <c r="B3510" t="s">
        <v>25</v>
      </c>
      <c r="C3510">
        <v>29</v>
      </c>
      <c r="D3510" t="s">
        <v>60</v>
      </c>
      <c r="E3510">
        <v>15</v>
      </c>
      <c r="F3510">
        <v>1</v>
      </c>
      <c r="G3510" t="s">
        <v>89</v>
      </c>
      <c r="H3510" t="s">
        <v>31</v>
      </c>
      <c r="I3510" t="str">
        <f>VLOOKUP(H3510,[2]CODE_SHEET!$A$2:$G$152,3,FALSE)</f>
        <v>Agaricia</v>
      </c>
      <c r="J3510" t="str">
        <f>VLOOKUP(H3510,[2]CODE_SHEET!$A$2:$G$152,4,FALSE)</f>
        <v>agaricites</v>
      </c>
      <c r="K3510" s="17">
        <v>5</v>
      </c>
      <c r="L3510" s="17">
        <v>4</v>
      </c>
      <c r="M3510" s="17">
        <v>6</v>
      </c>
      <c r="N3510">
        <f t="shared" si="166"/>
        <v>84.823001646924411</v>
      </c>
      <c r="O3510" s="17">
        <v>10</v>
      </c>
      <c r="P3510" t="s">
        <v>29</v>
      </c>
      <c r="Q3510" t="s">
        <v>30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f t="shared" si="167"/>
        <v>0</v>
      </c>
      <c r="Y3510">
        <f t="shared" si="168"/>
        <v>84.823001646924411</v>
      </c>
    </row>
    <row r="3511" spans="1:25">
      <c r="A3511">
        <v>2021</v>
      </c>
      <c r="B3511" t="s">
        <v>25</v>
      </c>
      <c r="C3511">
        <v>29</v>
      </c>
      <c r="D3511" t="s">
        <v>60</v>
      </c>
      <c r="E3511">
        <v>15</v>
      </c>
      <c r="F3511">
        <v>1</v>
      </c>
      <c r="G3511" t="s">
        <v>89</v>
      </c>
      <c r="H3511" t="s">
        <v>31</v>
      </c>
      <c r="I3511" t="str">
        <f>VLOOKUP(H3511,[2]CODE_SHEET!$A$2:$G$152,3,FALSE)</f>
        <v>Agaricia</v>
      </c>
      <c r="J3511" t="str">
        <f>VLOOKUP(H3511,[2]CODE_SHEET!$A$2:$G$152,4,FALSE)</f>
        <v>agaricites</v>
      </c>
      <c r="K3511" s="17">
        <v>5</v>
      </c>
      <c r="L3511" s="17">
        <v>4</v>
      </c>
      <c r="M3511" s="17">
        <v>6</v>
      </c>
      <c r="N3511">
        <f t="shared" si="166"/>
        <v>84.823001646924411</v>
      </c>
      <c r="O3511" s="17">
        <v>10</v>
      </c>
      <c r="P3511" t="s">
        <v>29</v>
      </c>
      <c r="Q3511" t="s">
        <v>30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f t="shared" si="167"/>
        <v>0</v>
      </c>
      <c r="Y3511">
        <f t="shared" si="168"/>
        <v>84.823001646924411</v>
      </c>
    </row>
    <row r="3512" spans="1:25">
      <c r="A3512">
        <v>2021</v>
      </c>
      <c r="B3512" t="s">
        <v>25</v>
      </c>
      <c r="C3512">
        <v>29</v>
      </c>
      <c r="D3512" t="s">
        <v>60</v>
      </c>
      <c r="E3512">
        <v>15</v>
      </c>
      <c r="F3512">
        <v>1</v>
      </c>
      <c r="G3512" t="s">
        <v>89</v>
      </c>
      <c r="H3512" t="s">
        <v>31</v>
      </c>
      <c r="I3512" t="str">
        <f>VLOOKUP(H3512,[2]CODE_SHEET!$A$2:$G$152,3,FALSE)</f>
        <v>Agaricia</v>
      </c>
      <c r="J3512" t="str">
        <f>VLOOKUP(H3512,[2]CODE_SHEET!$A$2:$G$152,4,FALSE)</f>
        <v>agaricites</v>
      </c>
      <c r="K3512" s="17">
        <v>17</v>
      </c>
      <c r="L3512" s="17">
        <v>3</v>
      </c>
      <c r="M3512" s="17">
        <v>9</v>
      </c>
      <c r="N3512">
        <f t="shared" si="166"/>
        <v>282.74333882308139</v>
      </c>
      <c r="O3512" s="17">
        <v>10</v>
      </c>
      <c r="P3512" t="s">
        <v>29</v>
      </c>
      <c r="Q3512" t="s">
        <v>30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f t="shared" si="167"/>
        <v>0</v>
      </c>
      <c r="Y3512">
        <f t="shared" si="168"/>
        <v>282.74333882308139</v>
      </c>
    </row>
    <row r="3513" spans="1:25">
      <c r="A3513">
        <v>2021</v>
      </c>
      <c r="B3513" t="s">
        <v>25</v>
      </c>
      <c r="C3513">
        <v>29</v>
      </c>
      <c r="D3513" t="s">
        <v>60</v>
      </c>
      <c r="E3513">
        <v>15</v>
      </c>
      <c r="F3513">
        <v>1</v>
      </c>
      <c r="G3513" t="s">
        <v>89</v>
      </c>
      <c r="H3513" t="s">
        <v>80</v>
      </c>
      <c r="I3513" t="str">
        <f>VLOOKUP(H3513,[2]CODE_SHEET!$A$2:$G$152,3,FALSE)</f>
        <v>Scolymia</v>
      </c>
      <c r="J3513" t="str">
        <f>VLOOKUP(H3513,[2]CODE_SHEET!$A$2:$G$152,4,FALSE)</f>
        <v>cubensis</v>
      </c>
      <c r="K3513" s="17">
        <v>5</v>
      </c>
      <c r="L3513" s="17">
        <v>5</v>
      </c>
      <c r="M3513" s="17">
        <v>1</v>
      </c>
      <c r="N3513">
        <f t="shared" si="166"/>
        <v>15.707963267948966</v>
      </c>
      <c r="O3513" s="17">
        <v>10</v>
      </c>
      <c r="P3513" t="s">
        <v>29</v>
      </c>
      <c r="Q3513" t="s">
        <v>30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f t="shared" si="167"/>
        <v>0</v>
      </c>
      <c r="Y3513">
        <f t="shared" si="168"/>
        <v>15.707963267948966</v>
      </c>
    </row>
    <row r="3514" spans="1:25">
      <c r="A3514">
        <v>2021</v>
      </c>
      <c r="B3514" t="s">
        <v>25</v>
      </c>
      <c r="C3514">
        <v>29</v>
      </c>
      <c r="D3514" t="s">
        <v>60</v>
      </c>
      <c r="E3514">
        <v>15</v>
      </c>
      <c r="F3514">
        <v>1</v>
      </c>
      <c r="G3514" t="s">
        <v>89</v>
      </c>
      <c r="H3514" t="s">
        <v>33</v>
      </c>
      <c r="I3514" t="str">
        <f>VLOOKUP(H3514,[2]CODE_SHEET!$A$2:$G$152,3,FALSE)</f>
        <v>Orbicella</v>
      </c>
      <c r="J3514" t="str">
        <f>VLOOKUP(H3514,[2]CODE_SHEET!$A$2:$G$152,4,FALSE)</f>
        <v>annularis</v>
      </c>
      <c r="K3514" s="17">
        <v>8</v>
      </c>
      <c r="L3514" s="17">
        <v>9</v>
      </c>
      <c r="M3514" s="17">
        <v>5</v>
      </c>
      <c r="N3514">
        <f t="shared" si="166"/>
        <v>133.51768777756621</v>
      </c>
      <c r="O3514" s="17">
        <v>10</v>
      </c>
      <c r="P3514" t="s">
        <v>29</v>
      </c>
      <c r="Q3514" t="s">
        <v>30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f t="shared" si="167"/>
        <v>0</v>
      </c>
      <c r="Y3514">
        <f t="shared" si="168"/>
        <v>133.51768777756621</v>
      </c>
    </row>
    <row r="3515" spans="1:25">
      <c r="A3515">
        <v>2021</v>
      </c>
      <c r="B3515" t="s">
        <v>25</v>
      </c>
      <c r="C3515">
        <v>29</v>
      </c>
      <c r="D3515" t="s">
        <v>60</v>
      </c>
      <c r="E3515">
        <v>15</v>
      </c>
      <c r="F3515">
        <v>1</v>
      </c>
      <c r="G3515" t="s">
        <v>89</v>
      </c>
      <c r="H3515" t="s">
        <v>33</v>
      </c>
      <c r="I3515" t="str">
        <f>VLOOKUP(H3515,[2]CODE_SHEET!$A$2:$G$152,3,FALSE)</f>
        <v>Orbicella</v>
      </c>
      <c r="J3515" t="str">
        <f>VLOOKUP(H3515,[2]CODE_SHEET!$A$2:$G$152,4,FALSE)</f>
        <v>annularis</v>
      </c>
      <c r="K3515" s="17">
        <v>22</v>
      </c>
      <c r="L3515" s="17">
        <v>12</v>
      </c>
      <c r="M3515" s="17">
        <v>7</v>
      </c>
      <c r="N3515">
        <f t="shared" si="166"/>
        <v>373.84952577718536</v>
      </c>
      <c r="O3515" s="17">
        <v>10</v>
      </c>
      <c r="P3515" t="s">
        <v>29</v>
      </c>
      <c r="Q3515" t="s">
        <v>30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f t="shared" si="167"/>
        <v>0</v>
      </c>
      <c r="Y3515">
        <f t="shared" si="168"/>
        <v>373.84952577718536</v>
      </c>
    </row>
    <row r="3516" spans="1:25">
      <c r="A3516">
        <v>2021</v>
      </c>
      <c r="B3516" t="s">
        <v>25</v>
      </c>
      <c r="C3516">
        <v>29</v>
      </c>
      <c r="D3516" t="s">
        <v>60</v>
      </c>
      <c r="E3516">
        <v>15</v>
      </c>
      <c r="F3516">
        <v>1</v>
      </c>
      <c r="G3516" t="s">
        <v>89</v>
      </c>
      <c r="H3516" t="s">
        <v>31</v>
      </c>
      <c r="I3516" t="str">
        <f>VLOOKUP(H3516,[2]CODE_SHEET!$A$2:$G$152,3,FALSE)</f>
        <v>Agaricia</v>
      </c>
      <c r="J3516" t="str">
        <f>VLOOKUP(H3516,[2]CODE_SHEET!$A$2:$G$152,4,FALSE)</f>
        <v>agaricites</v>
      </c>
      <c r="K3516" s="17">
        <v>30</v>
      </c>
      <c r="L3516" s="17">
        <v>13</v>
      </c>
      <c r="M3516" s="17">
        <v>11</v>
      </c>
      <c r="N3516">
        <f t="shared" si="166"/>
        <v>742.986662573986</v>
      </c>
      <c r="O3516" s="17">
        <v>10</v>
      </c>
      <c r="P3516" t="s">
        <v>29</v>
      </c>
      <c r="Q3516" t="s">
        <v>30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20</v>
      </c>
      <c r="X3516">
        <f t="shared" si="167"/>
        <v>148.59733251479722</v>
      </c>
      <c r="Y3516">
        <f t="shared" si="168"/>
        <v>594.38933005918875</v>
      </c>
    </row>
    <row r="3517" spans="1:25">
      <c r="A3517">
        <v>2021</v>
      </c>
      <c r="B3517" t="s">
        <v>25</v>
      </c>
      <c r="C3517">
        <v>29</v>
      </c>
      <c r="D3517" t="s">
        <v>60</v>
      </c>
      <c r="E3517">
        <v>15</v>
      </c>
      <c r="F3517">
        <v>1</v>
      </c>
      <c r="G3517" t="s">
        <v>89</v>
      </c>
      <c r="H3517" t="s">
        <v>35</v>
      </c>
      <c r="I3517" t="str">
        <f>VLOOKUP(H3517,[2]CODE_SHEET!$A$2:$G$152,3,FALSE)</f>
        <v>Montastraea</v>
      </c>
      <c r="J3517" t="str">
        <f>VLOOKUP(H3517,[2]CODE_SHEET!$A$2:$G$152,4,FALSE)</f>
        <v>cavernosa</v>
      </c>
      <c r="K3517" s="17">
        <v>70</v>
      </c>
      <c r="L3517" s="17">
        <v>50</v>
      </c>
      <c r="M3517" s="17">
        <v>8</v>
      </c>
      <c r="N3517">
        <f t="shared" si="166"/>
        <v>1507.9644737231006</v>
      </c>
      <c r="O3517" s="17">
        <v>10</v>
      </c>
      <c r="P3517" t="s">
        <v>29</v>
      </c>
      <c r="Q3517" t="s">
        <v>30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f t="shared" si="167"/>
        <v>0</v>
      </c>
      <c r="Y3517">
        <f t="shared" si="168"/>
        <v>1507.9644737231006</v>
      </c>
    </row>
    <row r="3518" spans="1:25">
      <c r="A3518">
        <v>2021</v>
      </c>
      <c r="B3518" t="s">
        <v>25</v>
      </c>
      <c r="C3518">
        <v>29</v>
      </c>
      <c r="D3518" t="s">
        <v>60</v>
      </c>
      <c r="E3518">
        <v>15</v>
      </c>
      <c r="F3518">
        <v>1</v>
      </c>
      <c r="G3518" t="s">
        <v>89</v>
      </c>
      <c r="H3518" t="s">
        <v>31</v>
      </c>
      <c r="I3518" t="str">
        <f>VLOOKUP(H3518,[2]CODE_SHEET!$A$2:$G$152,3,FALSE)</f>
        <v>Agaricia</v>
      </c>
      <c r="J3518" t="str">
        <f>VLOOKUP(H3518,[2]CODE_SHEET!$A$2:$G$152,4,FALSE)</f>
        <v>agaricites</v>
      </c>
      <c r="K3518" s="17">
        <v>15</v>
      </c>
      <c r="L3518" s="17">
        <v>8</v>
      </c>
      <c r="M3518" s="17">
        <v>2</v>
      </c>
      <c r="N3518">
        <f t="shared" si="166"/>
        <v>72.256631032565238</v>
      </c>
      <c r="O3518" s="17">
        <v>10</v>
      </c>
      <c r="P3518" t="s">
        <v>29</v>
      </c>
      <c r="Q3518" t="s">
        <v>30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f t="shared" si="167"/>
        <v>0</v>
      </c>
      <c r="Y3518">
        <f t="shared" si="168"/>
        <v>72.256631032565238</v>
      </c>
    </row>
    <row r="3519" spans="1:25">
      <c r="A3519">
        <v>2021</v>
      </c>
      <c r="B3519" t="s">
        <v>25</v>
      </c>
      <c r="C3519">
        <v>29</v>
      </c>
      <c r="D3519" t="s">
        <v>60</v>
      </c>
      <c r="E3519">
        <v>15</v>
      </c>
      <c r="F3519">
        <v>1</v>
      </c>
      <c r="G3519" t="s">
        <v>89</v>
      </c>
      <c r="H3519" t="s">
        <v>40</v>
      </c>
      <c r="I3519" t="str">
        <f>VLOOKUP(H3519,[2]CODE_SHEET!$A$2:$G$152,3,FALSE)</f>
        <v>Siderastrea</v>
      </c>
      <c r="J3519" t="str">
        <f>VLOOKUP(H3519,[2]CODE_SHEET!$A$2:$G$152,4,FALSE)</f>
        <v>siderea</v>
      </c>
      <c r="K3519" s="17">
        <v>8</v>
      </c>
      <c r="L3519" s="17">
        <v>7</v>
      </c>
      <c r="M3519" s="17">
        <v>2</v>
      </c>
      <c r="N3519">
        <f t="shared" si="166"/>
        <v>47.123889803846893</v>
      </c>
      <c r="O3519" s="17">
        <v>10</v>
      </c>
      <c r="P3519" t="s">
        <v>29</v>
      </c>
      <c r="Q3519" t="s">
        <v>30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f t="shared" si="167"/>
        <v>0</v>
      </c>
      <c r="Y3519">
        <f t="shared" si="168"/>
        <v>47.123889803846893</v>
      </c>
    </row>
    <row r="3520" spans="1:25">
      <c r="A3520">
        <v>2021</v>
      </c>
      <c r="B3520" t="s">
        <v>25</v>
      </c>
      <c r="C3520">
        <v>29</v>
      </c>
      <c r="D3520" t="s">
        <v>60</v>
      </c>
      <c r="E3520">
        <v>15</v>
      </c>
      <c r="F3520">
        <v>1</v>
      </c>
      <c r="G3520" t="s">
        <v>89</v>
      </c>
      <c r="H3520" t="s">
        <v>38</v>
      </c>
      <c r="I3520" t="str">
        <f>VLOOKUP(H3520,[2]CODE_SHEET!$A$2:$G$152,3,FALSE)</f>
        <v>Orbicella</v>
      </c>
      <c r="J3520" t="str">
        <f>VLOOKUP(H3520,[2]CODE_SHEET!$A$2:$G$152,4,FALSE)</f>
        <v>faveolata</v>
      </c>
      <c r="K3520" s="17">
        <v>30</v>
      </c>
      <c r="L3520" s="17">
        <v>24</v>
      </c>
      <c r="M3520" s="17">
        <v>2</v>
      </c>
      <c r="N3520">
        <f t="shared" si="166"/>
        <v>169.64600329384882</v>
      </c>
      <c r="O3520" s="17">
        <v>10</v>
      </c>
      <c r="P3520" t="s">
        <v>29</v>
      </c>
      <c r="Q3520" t="s">
        <v>30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f t="shared" si="167"/>
        <v>0</v>
      </c>
      <c r="Y3520">
        <f t="shared" si="168"/>
        <v>169.64600329384882</v>
      </c>
    </row>
    <row r="3521" spans="1:25">
      <c r="A3521">
        <v>2021</v>
      </c>
      <c r="B3521" t="s">
        <v>25</v>
      </c>
      <c r="C3521">
        <v>29</v>
      </c>
      <c r="D3521" t="s">
        <v>60</v>
      </c>
      <c r="E3521">
        <v>15</v>
      </c>
      <c r="F3521">
        <v>1</v>
      </c>
      <c r="G3521" t="s">
        <v>89</v>
      </c>
      <c r="H3521" t="s">
        <v>38</v>
      </c>
      <c r="I3521" t="str">
        <f>VLOOKUP(H3521,[2]CODE_SHEET!$A$2:$G$152,3,FALSE)</f>
        <v>Orbicella</v>
      </c>
      <c r="J3521" t="str">
        <f>VLOOKUP(H3521,[2]CODE_SHEET!$A$2:$G$152,4,FALSE)</f>
        <v>faveolata</v>
      </c>
      <c r="K3521" s="17">
        <v>14</v>
      </c>
      <c r="L3521" s="17">
        <v>13</v>
      </c>
      <c r="M3521" s="17">
        <v>11</v>
      </c>
      <c r="N3521">
        <f t="shared" si="166"/>
        <v>466.52650905808434</v>
      </c>
      <c r="O3521" s="17">
        <v>10</v>
      </c>
      <c r="P3521" t="s">
        <v>29</v>
      </c>
      <c r="Q3521" t="s">
        <v>30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f t="shared" si="167"/>
        <v>0</v>
      </c>
      <c r="Y3521">
        <f t="shared" si="168"/>
        <v>466.52650905808434</v>
      </c>
    </row>
    <row r="3522" spans="1:25">
      <c r="A3522">
        <v>2021</v>
      </c>
      <c r="B3522" t="s">
        <v>25</v>
      </c>
      <c r="C3522">
        <v>29</v>
      </c>
      <c r="D3522" t="s">
        <v>60</v>
      </c>
      <c r="E3522">
        <v>15</v>
      </c>
      <c r="F3522">
        <v>1</v>
      </c>
      <c r="G3522" t="s">
        <v>89</v>
      </c>
      <c r="H3522" t="s">
        <v>31</v>
      </c>
      <c r="I3522" t="str">
        <f>VLOOKUP(H3522,[2]CODE_SHEET!$A$2:$G$152,3,FALSE)</f>
        <v>Agaricia</v>
      </c>
      <c r="J3522" t="str">
        <f>VLOOKUP(H3522,[2]CODE_SHEET!$A$2:$G$152,4,FALSE)</f>
        <v>agaricites</v>
      </c>
      <c r="K3522" s="17">
        <v>9</v>
      </c>
      <c r="L3522" s="17">
        <v>7</v>
      </c>
      <c r="M3522" s="17">
        <v>4</v>
      </c>
      <c r="N3522">
        <f t="shared" si="166"/>
        <v>100.53096491487338</v>
      </c>
      <c r="O3522" s="17">
        <v>10</v>
      </c>
      <c r="P3522" t="s">
        <v>29</v>
      </c>
      <c r="Q3522" t="s">
        <v>30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f t="shared" si="167"/>
        <v>0</v>
      </c>
      <c r="Y3522">
        <f t="shared" si="168"/>
        <v>100.53096491487338</v>
      </c>
    </row>
    <row r="3523" spans="1:25">
      <c r="A3523">
        <v>2021</v>
      </c>
      <c r="B3523" t="s">
        <v>25</v>
      </c>
      <c r="C3523">
        <v>29</v>
      </c>
      <c r="D3523" t="s">
        <v>60</v>
      </c>
      <c r="E3523">
        <v>15</v>
      </c>
      <c r="F3523">
        <v>1</v>
      </c>
      <c r="G3523" t="s">
        <v>89</v>
      </c>
      <c r="H3523" t="s">
        <v>31</v>
      </c>
      <c r="I3523" t="str">
        <f>VLOOKUP(H3523,[2]CODE_SHEET!$A$2:$G$152,3,FALSE)</f>
        <v>Agaricia</v>
      </c>
      <c r="J3523" t="str">
        <f>VLOOKUP(H3523,[2]CODE_SHEET!$A$2:$G$152,4,FALSE)</f>
        <v>agaricites</v>
      </c>
      <c r="K3523" s="17">
        <v>14</v>
      </c>
      <c r="L3523" s="17">
        <v>7</v>
      </c>
      <c r="M3523" s="17">
        <v>14</v>
      </c>
      <c r="N3523">
        <f t="shared" si="166"/>
        <v>461.81412007769956</v>
      </c>
      <c r="O3523" s="17">
        <v>10</v>
      </c>
      <c r="P3523" t="s">
        <v>29</v>
      </c>
      <c r="Q3523" t="s">
        <v>30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f t="shared" si="167"/>
        <v>0</v>
      </c>
      <c r="Y3523">
        <f t="shared" si="168"/>
        <v>461.81412007769956</v>
      </c>
    </row>
    <row r="3524" spans="1:25">
      <c r="A3524">
        <v>2021</v>
      </c>
      <c r="B3524" t="s">
        <v>25</v>
      </c>
      <c r="C3524">
        <v>29</v>
      </c>
      <c r="D3524" t="s">
        <v>60</v>
      </c>
      <c r="E3524">
        <v>15</v>
      </c>
      <c r="F3524">
        <v>1</v>
      </c>
      <c r="G3524" t="s">
        <v>89</v>
      </c>
      <c r="H3524" t="s">
        <v>31</v>
      </c>
      <c r="I3524" t="str">
        <f>VLOOKUP(H3524,[2]CODE_SHEET!$A$2:$G$152,3,FALSE)</f>
        <v>Agaricia</v>
      </c>
      <c r="J3524" t="str">
        <f>VLOOKUP(H3524,[2]CODE_SHEET!$A$2:$G$152,4,FALSE)</f>
        <v>agaricites</v>
      </c>
      <c r="K3524" s="17">
        <v>6</v>
      </c>
      <c r="L3524" s="17">
        <v>5</v>
      </c>
      <c r="M3524" s="17">
        <v>2</v>
      </c>
      <c r="N3524">
        <f t="shared" si="166"/>
        <v>34.557519189487721</v>
      </c>
      <c r="O3524" s="17">
        <v>10</v>
      </c>
      <c r="P3524" t="s">
        <v>29</v>
      </c>
      <c r="Q3524" t="s">
        <v>30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f t="shared" si="167"/>
        <v>0</v>
      </c>
      <c r="Y3524">
        <f t="shared" si="168"/>
        <v>34.557519189487721</v>
      </c>
    </row>
    <row r="3525" spans="1:25">
      <c r="A3525">
        <v>2021</v>
      </c>
      <c r="B3525" t="s">
        <v>25</v>
      </c>
      <c r="C3525">
        <v>29</v>
      </c>
      <c r="D3525" t="s">
        <v>60</v>
      </c>
      <c r="E3525">
        <v>15</v>
      </c>
      <c r="F3525">
        <v>1</v>
      </c>
      <c r="G3525" t="s">
        <v>89</v>
      </c>
      <c r="H3525" t="s">
        <v>31</v>
      </c>
      <c r="I3525" t="str">
        <f>VLOOKUP(H3525,[2]CODE_SHEET!$A$2:$G$152,3,FALSE)</f>
        <v>Agaricia</v>
      </c>
      <c r="J3525" t="str">
        <f>VLOOKUP(H3525,[2]CODE_SHEET!$A$2:$G$152,4,FALSE)</f>
        <v>agaricites</v>
      </c>
      <c r="K3525" s="17">
        <v>6</v>
      </c>
      <c r="L3525" s="17">
        <v>5</v>
      </c>
      <c r="M3525" s="17">
        <v>2</v>
      </c>
      <c r="N3525">
        <f t="shared" si="166"/>
        <v>34.557519189487721</v>
      </c>
      <c r="O3525" s="17">
        <v>10</v>
      </c>
      <c r="P3525" t="s">
        <v>29</v>
      </c>
      <c r="Q3525" t="s">
        <v>30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f t="shared" si="167"/>
        <v>0</v>
      </c>
      <c r="Y3525">
        <f t="shared" si="168"/>
        <v>34.557519189487721</v>
      </c>
    </row>
    <row r="3526" spans="1:25">
      <c r="A3526">
        <v>2021</v>
      </c>
      <c r="B3526" t="s">
        <v>25</v>
      </c>
      <c r="C3526">
        <v>29</v>
      </c>
      <c r="D3526" t="s">
        <v>60</v>
      </c>
      <c r="E3526">
        <v>15</v>
      </c>
      <c r="F3526">
        <v>1</v>
      </c>
      <c r="G3526" t="s">
        <v>89</v>
      </c>
      <c r="H3526" t="s">
        <v>34</v>
      </c>
      <c r="I3526" t="str">
        <f>VLOOKUP(H3526,[2]CODE_SHEET!$A$2:$G$152,3,FALSE)</f>
        <v>Porites</v>
      </c>
      <c r="J3526" t="str">
        <f>VLOOKUP(H3526,[2]CODE_SHEET!$A$2:$G$152,4,FALSE)</f>
        <v>astreoides</v>
      </c>
      <c r="K3526" s="17">
        <v>7</v>
      </c>
      <c r="L3526" s="17">
        <v>3</v>
      </c>
      <c r="M3526" s="17">
        <v>1</v>
      </c>
      <c r="N3526">
        <f t="shared" si="166"/>
        <v>15.707963267948966</v>
      </c>
      <c r="O3526" s="17">
        <v>10</v>
      </c>
      <c r="P3526" t="s">
        <v>29</v>
      </c>
      <c r="Q3526" t="s">
        <v>30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f t="shared" si="167"/>
        <v>0</v>
      </c>
      <c r="Y3526">
        <f t="shared" si="168"/>
        <v>15.707963267948966</v>
      </c>
    </row>
    <row r="3527" spans="1:25">
      <c r="A3527">
        <v>2021</v>
      </c>
      <c r="B3527" t="s">
        <v>25</v>
      </c>
      <c r="C3527">
        <v>29</v>
      </c>
      <c r="D3527" t="s">
        <v>60</v>
      </c>
      <c r="E3527">
        <v>15</v>
      </c>
      <c r="F3527">
        <v>1</v>
      </c>
      <c r="G3527" t="s">
        <v>89</v>
      </c>
      <c r="H3527" t="s">
        <v>31</v>
      </c>
      <c r="I3527" t="str">
        <f>VLOOKUP(H3527,[2]CODE_SHEET!$A$2:$G$152,3,FALSE)</f>
        <v>Agaricia</v>
      </c>
      <c r="J3527" t="str">
        <f>VLOOKUP(H3527,[2]CODE_SHEET!$A$2:$G$152,4,FALSE)</f>
        <v>agaricites</v>
      </c>
      <c r="K3527" s="17">
        <v>11</v>
      </c>
      <c r="L3527" s="17">
        <v>7</v>
      </c>
      <c r="M3527" s="17">
        <v>2</v>
      </c>
      <c r="N3527">
        <f t="shared" si="166"/>
        <v>56.548667764616269</v>
      </c>
      <c r="O3527" s="17">
        <v>10</v>
      </c>
      <c r="P3527" t="s">
        <v>29</v>
      </c>
      <c r="Q3527" t="s">
        <v>30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f t="shared" si="167"/>
        <v>0</v>
      </c>
      <c r="Y3527">
        <f t="shared" si="168"/>
        <v>56.548667764616269</v>
      </c>
    </row>
    <row r="3528" spans="1:25">
      <c r="A3528">
        <v>2021</v>
      </c>
      <c r="B3528" t="s">
        <v>25</v>
      </c>
      <c r="C3528">
        <v>29</v>
      </c>
      <c r="D3528" t="s">
        <v>60</v>
      </c>
      <c r="E3528">
        <v>15</v>
      </c>
      <c r="F3528">
        <v>1</v>
      </c>
      <c r="G3528" t="s">
        <v>89</v>
      </c>
      <c r="H3528" t="s">
        <v>34</v>
      </c>
      <c r="I3528" t="str">
        <f>VLOOKUP(H3528,[2]CODE_SHEET!$A$2:$G$152,3,FALSE)</f>
        <v>Porites</v>
      </c>
      <c r="J3528" t="str">
        <f>VLOOKUP(H3528,[2]CODE_SHEET!$A$2:$G$152,4,FALSE)</f>
        <v>astreoides</v>
      </c>
      <c r="K3528" s="17">
        <v>13</v>
      </c>
      <c r="L3528" s="17">
        <v>5</v>
      </c>
      <c r="M3528" s="17">
        <v>13</v>
      </c>
      <c r="N3528">
        <f t="shared" ref="N3528:N3591" si="169">PI()*(K3528/2)*M3528+PI()*(L3528/2)*M3528</f>
        <v>367.5663404700058</v>
      </c>
      <c r="O3528" s="17">
        <v>10</v>
      </c>
      <c r="P3528" t="s">
        <v>29</v>
      </c>
      <c r="Q3528" t="s">
        <v>30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30</v>
      </c>
      <c r="X3528">
        <f t="shared" ref="X3528:X3591" si="170">SUM(U3528:W3528)/100*N3528</f>
        <v>110.26990214100174</v>
      </c>
      <c r="Y3528">
        <f t="shared" ref="Y3528:Y3591" si="171">N3528-X3528</f>
        <v>257.29643832900405</v>
      </c>
    </row>
    <row r="3529" spans="1:25">
      <c r="A3529">
        <v>2021</v>
      </c>
      <c r="B3529" t="s">
        <v>25</v>
      </c>
      <c r="C3529">
        <v>29</v>
      </c>
      <c r="D3529" t="s">
        <v>60</v>
      </c>
      <c r="E3529">
        <v>15</v>
      </c>
      <c r="F3529">
        <v>1</v>
      </c>
      <c r="G3529" t="s">
        <v>89</v>
      </c>
      <c r="H3529" t="s">
        <v>31</v>
      </c>
      <c r="I3529" t="str">
        <f>VLOOKUP(H3529,[2]CODE_SHEET!$A$2:$G$152,3,FALSE)</f>
        <v>Agaricia</v>
      </c>
      <c r="J3529" t="str">
        <f>VLOOKUP(H3529,[2]CODE_SHEET!$A$2:$G$152,4,FALSE)</f>
        <v>agaricites</v>
      </c>
      <c r="K3529" s="17">
        <v>30</v>
      </c>
      <c r="L3529" s="17">
        <v>9</v>
      </c>
      <c r="M3529" s="17">
        <v>21</v>
      </c>
      <c r="N3529">
        <f t="shared" si="169"/>
        <v>1286.4821916450203</v>
      </c>
      <c r="O3529" s="17">
        <v>10</v>
      </c>
      <c r="P3529" t="s">
        <v>29</v>
      </c>
      <c r="Q3529" t="s">
        <v>30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10</v>
      </c>
      <c r="X3529">
        <f t="shared" si="170"/>
        <v>128.64821916450202</v>
      </c>
      <c r="Y3529">
        <f t="shared" si="171"/>
        <v>1157.8339724805182</v>
      </c>
    </row>
    <row r="3530" spans="1:25">
      <c r="A3530">
        <v>2021</v>
      </c>
      <c r="B3530" t="s">
        <v>25</v>
      </c>
      <c r="C3530">
        <v>29</v>
      </c>
      <c r="D3530" t="s">
        <v>60</v>
      </c>
      <c r="E3530">
        <v>15</v>
      </c>
      <c r="F3530">
        <v>1</v>
      </c>
      <c r="G3530" t="s">
        <v>89</v>
      </c>
      <c r="H3530" t="s">
        <v>35</v>
      </c>
      <c r="I3530" t="str">
        <f>VLOOKUP(H3530,[2]CODE_SHEET!$A$2:$G$152,3,FALSE)</f>
        <v>Montastraea</v>
      </c>
      <c r="J3530" t="str">
        <f>VLOOKUP(H3530,[2]CODE_SHEET!$A$2:$G$152,4,FALSE)</f>
        <v>cavernosa</v>
      </c>
      <c r="K3530" s="17">
        <v>50</v>
      </c>
      <c r="L3530" s="17">
        <v>12</v>
      </c>
      <c r="M3530" s="17">
        <v>2</v>
      </c>
      <c r="N3530">
        <f t="shared" si="169"/>
        <v>194.77874452256719</v>
      </c>
      <c r="O3530" s="17">
        <v>10</v>
      </c>
      <c r="P3530" t="s">
        <v>29</v>
      </c>
      <c r="Q3530" t="s">
        <v>30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f t="shared" si="170"/>
        <v>0</v>
      </c>
      <c r="Y3530">
        <f t="shared" si="171"/>
        <v>194.77874452256719</v>
      </c>
    </row>
    <row r="3531" spans="1:25">
      <c r="A3531">
        <v>2021</v>
      </c>
      <c r="B3531" t="s">
        <v>25</v>
      </c>
      <c r="C3531">
        <v>29</v>
      </c>
      <c r="D3531" t="s">
        <v>60</v>
      </c>
      <c r="E3531">
        <v>15</v>
      </c>
      <c r="F3531">
        <v>1</v>
      </c>
      <c r="G3531" t="s">
        <v>89</v>
      </c>
      <c r="H3531" t="s">
        <v>31</v>
      </c>
      <c r="I3531" t="str">
        <f>VLOOKUP(H3531,[2]CODE_SHEET!$A$2:$G$152,3,FALSE)</f>
        <v>Agaricia</v>
      </c>
      <c r="J3531" t="str">
        <f>VLOOKUP(H3531,[2]CODE_SHEET!$A$2:$G$152,4,FALSE)</f>
        <v>agaricites</v>
      </c>
      <c r="K3531" s="17">
        <v>26</v>
      </c>
      <c r="L3531" s="17">
        <v>8</v>
      </c>
      <c r="M3531" s="17">
        <v>13</v>
      </c>
      <c r="N3531">
        <f t="shared" si="169"/>
        <v>694.29197644334431</v>
      </c>
      <c r="O3531" s="17">
        <v>10</v>
      </c>
      <c r="P3531" t="s">
        <v>29</v>
      </c>
      <c r="Q3531" t="s">
        <v>30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10</v>
      </c>
      <c r="X3531">
        <f t="shared" si="170"/>
        <v>69.429197644334437</v>
      </c>
      <c r="Y3531">
        <f t="shared" si="171"/>
        <v>624.8627787990099</v>
      </c>
    </row>
    <row r="3532" spans="1:25">
      <c r="A3532">
        <v>2021</v>
      </c>
      <c r="B3532" t="s">
        <v>25</v>
      </c>
      <c r="C3532">
        <v>29</v>
      </c>
      <c r="D3532" t="s">
        <v>60</v>
      </c>
      <c r="E3532">
        <v>15</v>
      </c>
      <c r="F3532">
        <v>1</v>
      </c>
      <c r="G3532" t="s">
        <v>89</v>
      </c>
      <c r="H3532" t="s">
        <v>31</v>
      </c>
      <c r="I3532" t="str">
        <f>VLOOKUP(H3532,[2]CODE_SHEET!$A$2:$G$152,3,FALSE)</f>
        <v>Agaricia</v>
      </c>
      <c r="J3532" t="str">
        <f>VLOOKUP(H3532,[2]CODE_SHEET!$A$2:$G$152,4,FALSE)</f>
        <v>agaricites</v>
      </c>
      <c r="K3532" s="17">
        <v>10</v>
      </c>
      <c r="L3532" s="17">
        <v>7</v>
      </c>
      <c r="M3532" s="17">
        <v>4</v>
      </c>
      <c r="N3532">
        <f t="shared" si="169"/>
        <v>106.81415022205297</v>
      </c>
      <c r="O3532" s="17">
        <v>10</v>
      </c>
      <c r="P3532" t="s">
        <v>29</v>
      </c>
      <c r="Q3532" t="s">
        <v>30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f t="shared" si="170"/>
        <v>0</v>
      </c>
      <c r="Y3532">
        <f t="shared" si="171"/>
        <v>106.81415022205297</v>
      </c>
    </row>
    <row r="3533" spans="1:25">
      <c r="A3533">
        <v>2021</v>
      </c>
      <c r="B3533" t="s">
        <v>25</v>
      </c>
      <c r="C3533">
        <v>29</v>
      </c>
      <c r="D3533" t="s">
        <v>60</v>
      </c>
      <c r="E3533">
        <v>15</v>
      </c>
      <c r="F3533">
        <v>1</v>
      </c>
      <c r="G3533" t="s">
        <v>89</v>
      </c>
      <c r="H3533" t="s">
        <v>33</v>
      </c>
      <c r="I3533" t="str">
        <f>VLOOKUP(H3533,[2]CODE_SHEET!$A$2:$G$152,3,FALSE)</f>
        <v>Orbicella</v>
      </c>
      <c r="J3533" t="str">
        <f>VLOOKUP(H3533,[2]CODE_SHEET!$A$2:$G$152,4,FALSE)</f>
        <v>annularis</v>
      </c>
      <c r="K3533" s="17">
        <v>50</v>
      </c>
      <c r="L3533" s="17">
        <v>40</v>
      </c>
      <c r="M3533" s="17">
        <v>11</v>
      </c>
      <c r="N3533">
        <f t="shared" si="169"/>
        <v>1555.0883635269477</v>
      </c>
      <c r="O3533" s="17">
        <v>10</v>
      </c>
      <c r="P3533" t="s">
        <v>29</v>
      </c>
      <c r="Q3533" t="s">
        <v>30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30</v>
      </c>
      <c r="X3533">
        <f t="shared" si="170"/>
        <v>466.52650905808429</v>
      </c>
      <c r="Y3533">
        <f t="shared" si="171"/>
        <v>1088.5618544688634</v>
      </c>
    </row>
    <row r="3534" spans="1:25">
      <c r="A3534">
        <v>2021</v>
      </c>
      <c r="B3534" t="s">
        <v>25</v>
      </c>
      <c r="C3534">
        <v>29</v>
      </c>
      <c r="D3534" t="s">
        <v>60</v>
      </c>
      <c r="E3534">
        <v>15</v>
      </c>
      <c r="F3534">
        <v>1</v>
      </c>
      <c r="G3534" t="s">
        <v>89</v>
      </c>
      <c r="H3534" t="s">
        <v>31</v>
      </c>
      <c r="I3534" t="str">
        <f>VLOOKUP(H3534,[2]CODE_SHEET!$A$2:$G$152,3,FALSE)</f>
        <v>Agaricia</v>
      </c>
      <c r="J3534" t="str">
        <f>VLOOKUP(H3534,[2]CODE_SHEET!$A$2:$G$152,4,FALSE)</f>
        <v>agaricites</v>
      </c>
      <c r="K3534" s="17">
        <v>17</v>
      </c>
      <c r="L3534" s="17">
        <v>10</v>
      </c>
      <c r="M3534" s="17">
        <v>2</v>
      </c>
      <c r="N3534">
        <f t="shared" si="169"/>
        <v>84.823001646924411</v>
      </c>
      <c r="O3534" s="17">
        <v>10</v>
      </c>
      <c r="P3534" t="s">
        <v>29</v>
      </c>
      <c r="Q3534" t="s">
        <v>30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f t="shared" si="170"/>
        <v>0</v>
      </c>
      <c r="Y3534">
        <f t="shared" si="171"/>
        <v>84.823001646924411</v>
      </c>
    </row>
    <row r="3535" spans="1:25">
      <c r="A3535">
        <v>2021</v>
      </c>
      <c r="B3535" t="s">
        <v>25</v>
      </c>
      <c r="C3535">
        <v>29</v>
      </c>
      <c r="D3535" t="s">
        <v>60</v>
      </c>
      <c r="E3535">
        <v>15</v>
      </c>
      <c r="F3535">
        <v>1</v>
      </c>
      <c r="G3535" t="s">
        <v>89</v>
      </c>
      <c r="H3535" t="s">
        <v>31</v>
      </c>
      <c r="I3535" t="str">
        <f>VLOOKUP(H3535,[2]CODE_SHEET!$A$2:$G$152,3,FALSE)</f>
        <v>Agaricia</v>
      </c>
      <c r="J3535" t="str">
        <f>VLOOKUP(H3535,[2]CODE_SHEET!$A$2:$G$152,4,FALSE)</f>
        <v>agaricites</v>
      </c>
      <c r="K3535" s="17">
        <v>6</v>
      </c>
      <c r="L3535" s="17">
        <v>5</v>
      </c>
      <c r="M3535" s="17">
        <v>3</v>
      </c>
      <c r="N3535">
        <f t="shared" si="169"/>
        <v>51.836278784231581</v>
      </c>
      <c r="O3535" s="17">
        <v>10</v>
      </c>
      <c r="P3535" t="s">
        <v>29</v>
      </c>
      <c r="Q3535" t="s">
        <v>30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f t="shared" si="170"/>
        <v>0</v>
      </c>
      <c r="Y3535">
        <f t="shared" si="171"/>
        <v>51.836278784231581</v>
      </c>
    </row>
    <row r="3536" spans="1:25">
      <c r="A3536">
        <v>2021</v>
      </c>
      <c r="B3536" t="s">
        <v>25</v>
      </c>
      <c r="C3536">
        <v>29</v>
      </c>
      <c r="D3536" t="s">
        <v>60</v>
      </c>
      <c r="E3536">
        <v>15</v>
      </c>
      <c r="F3536">
        <v>1</v>
      </c>
      <c r="G3536" t="s">
        <v>89</v>
      </c>
      <c r="H3536" t="s">
        <v>39</v>
      </c>
      <c r="I3536" t="str">
        <f>VLOOKUP(H3536,[2]CODE_SHEET!$A$2:$G$152,3,FALSE)</f>
        <v>Pseudodiploria</v>
      </c>
      <c r="J3536" t="str">
        <f>VLOOKUP(H3536,[2]CODE_SHEET!$A$2:$G$152,4,FALSE)</f>
        <v>strigosa</v>
      </c>
      <c r="K3536" s="17">
        <v>19</v>
      </c>
      <c r="L3536" s="17">
        <v>17</v>
      </c>
      <c r="M3536" s="17">
        <v>3</v>
      </c>
      <c r="N3536">
        <f t="shared" si="169"/>
        <v>169.64600329384882</v>
      </c>
      <c r="O3536" s="17">
        <v>10</v>
      </c>
      <c r="P3536" t="s">
        <v>29</v>
      </c>
      <c r="Q3536" t="s">
        <v>30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f t="shared" si="170"/>
        <v>0</v>
      </c>
      <c r="Y3536">
        <f t="shared" si="171"/>
        <v>169.64600329384882</v>
      </c>
    </row>
    <row r="3537" spans="1:25">
      <c r="A3537">
        <v>2021</v>
      </c>
      <c r="B3537" t="s">
        <v>25</v>
      </c>
      <c r="C3537">
        <v>29</v>
      </c>
      <c r="D3537" t="s">
        <v>60</v>
      </c>
      <c r="E3537">
        <v>15</v>
      </c>
      <c r="F3537">
        <v>1</v>
      </c>
      <c r="G3537" t="s">
        <v>89</v>
      </c>
      <c r="H3537" t="s">
        <v>31</v>
      </c>
      <c r="I3537" t="str">
        <f>VLOOKUP(H3537,[2]CODE_SHEET!$A$2:$G$152,3,FALSE)</f>
        <v>Agaricia</v>
      </c>
      <c r="J3537" t="str">
        <f>VLOOKUP(H3537,[2]CODE_SHEET!$A$2:$G$152,4,FALSE)</f>
        <v>agaricites</v>
      </c>
      <c r="K3537" s="17">
        <v>12</v>
      </c>
      <c r="L3537" s="17">
        <v>11</v>
      </c>
      <c r="M3537" s="17">
        <v>5</v>
      </c>
      <c r="N3537">
        <f t="shared" si="169"/>
        <v>180.64157758141309</v>
      </c>
      <c r="O3537" s="17">
        <v>10</v>
      </c>
      <c r="P3537" t="s">
        <v>29</v>
      </c>
      <c r="Q3537" t="s">
        <v>30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f t="shared" si="170"/>
        <v>0</v>
      </c>
      <c r="Y3537">
        <f t="shared" si="171"/>
        <v>180.64157758141309</v>
      </c>
    </row>
    <row r="3538" spans="1:25">
      <c r="A3538">
        <v>2021</v>
      </c>
      <c r="B3538" t="s">
        <v>25</v>
      </c>
      <c r="C3538">
        <v>29</v>
      </c>
      <c r="D3538" t="s">
        <v>60</v>
      </c>
      <c r="E3538">
        <v>15</v>
      </c>
      <c r="F3538">
        <v>1</v>
      </c>
      <c r="G3538" t="s">
        <v>89</v>
      </c>
      <c r="H3538" t="s">
        <v>31</v>
      </c>
      <c r="I3538" t="str">
        <f>VLOOKUP(H3538,[2]CODE_SHEET!$A$2:$G$152,3,FALSE)</f>
        <v>Agaricia</v>
      </c>
      <c r="J3538" t="str">
        <f>VLOOKUP(H3538,[2]CODE_SHEET!$A$2:$G$152,4,FALSE)</f>
        <v>agaricites</v>
      </c>
      <c r="K3538" s="17">
        <v>15</v>
      </c>
      <c r="L3538" s="17">
        <v>11</v>
      </c>
      <c r="M3538" s="17">
        <v>1</v>
      </c>
      <c r="N3538">
        <f t="shared" si="169"/>
        <v>40.840704496667307</v>
      </c>
      <c r="O3538" s="17">
        <v>10</v>
      </c>
      <c r="P3538" t="s">
        <v>29</v>
      </c>
      <c r="Q3538" t="s">
        <v>30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f t="shared" si="170"/>
        <v>0</v>
      </c>
      <c r="Y3538">
        <f t="shared" si="171"/>
        <v>40.840704496667307</v>
      </c>
    </row>
    <row r="3539" spans="1:25">
      <c r="A3539">
        <v>2021</v>
      </c>
      <c r="B3539" t="s">
        <v>25</v>
      </c>
      <c r="C3539">
        <v>29</v>
      </c>
      <c r="D3539" t="s">
        <v>60</v>
      </c>
      <c r="E3539">
        <v>15</v>
      </c>
      <c r="F3539">
        <v>1</v>
      </c>
      <c r="G3539" t="s">
        <v>89</v>
      </c>
      <c r="H3539" t="s">
        <v>31</v>
      </c>
      <c r="I3539" t="str">
        <f>VLOOKUP(H3539,[2]CODE_SHEET!$A$2:$G$152,3,FALSE)</f>
        <v>Agaricia</v>
      </c>
      <c r="J3539" t="str">
        <f>VLOOKUP(H3539,[2]CODE_SHEET!$A$2:$G$152,4,FALSE)</f>
        <v>agaricites</v>
      </c>
      <c r="K3539" s="17">
        <v>13</v>
      </c>
      <c r="L3539" s="17">
        <v>7</v>
      </c>
      <c r="M3539" s="17">
        <v>15</v>
      </c>
      <c r="N3539">
        <f t="shared" si="169"/>
        <v>471.23889803846902</v>
      </c>
      <c r="O3539" s="17">
        <v>10</v>
      </c>
      <c r="P3539" t="s">
        <v>29</v>
      </c>
      <c r="Q3539" t="s">
        <v>30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f t="shared" si="170"/>
        <v>0</v>
      </c>
      <c r="Y3539">
        <f t="shared" si="171"/>
        <v>471.23889803846902</v>
      </c>
    </row>
    <row r="3540" spans="1:25">
      <c r="A3540">
        <v>2021</v>
      </c>
      <c r="B3540" t="s">
        <v>25</v>
      </c>
      <c r="C3540">
        <v>29</v>
      </c>
      <c r="D3540" t="s">
        <v>60</v>
      </c>
      <c r="E3540">
        <v>15</v>
      </c>
      <c r="F3540">
        <v>1</v>
      </c>
      <c r="G3540" t="s">
        <v>89</v>
      </c>
      <c r="H3540" t="s">
        <v>31</v>
      </c>
      <c r="I3540" t="str">
        <f>VLOOKUP(H3540,[2]CODE_SHEET!$A$2:$G$152,3,FALSE)</f>
        <v>Agaricia</v>
      </c>
      <c r="J3540" t="str">
        <f>VLOOKUP(H3540,[2]CODE_SHEET!$A$2:$G$152,4,FALSE)</f>
        <v>agaricites</v>
      </c>
      <c r="K3540" s="17">
        <v>9</v>
      </c>
      <c r="L3540" s="17">
        <v>2</v>
      </c>
      <c r="M3540" s="17">
        <v>1</v>
      </c>
      <c r="N3540">
        <f t="shared" si="169"/>
        <v>17.27875959474386</v>
      </c>
      <c r="O3540" s="17">
        <v>10</v>
      </c>
      <c r="P3540" t="s">
        <v>29</v>
      </c>
      <c r="Q3540" t="s">
        <v>30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20</v>
      </c>
      <c r="X3540">
        <f t="shared" si="170"/>
        <v>3.4557519189487724</v>
      </c>
      <c r="Y3540">
        <f t="shared" si="171"/>
        <v>13.823007675795088</v>
      </c>
    </row>
    <row r="3541" spans="1:25">
      <c r="A3541">
        <v>2021</v>
      </c>
      <c r="B3541" t="s">
        <v>25</v>
      </c>
      <c r="C3541">
        <v>29</v>
      </c>
      <c r="D3541" t="s">
        <v>60</v>
      </c>
      <c r="E3541">
        <v>15</v>
      </c>
      <c r="F3541">
        <v>1</v>
      </c>
      <c r="G3541" t="s">
        <v>89</v>
      </c>
      <c r="H3541" t="s">
        <v>31</v>
      </c>
      <c r="I3541" t="str">
        <f>VLOOKUP(H3541,[2]CODE_SHEET!$A$2:$G$152,3,FALSE)</f>
        <v>Agaricia</v>
      </c>
      <c r="J3541" t="str">
        <f>VLOOKUP(H3541,[2]CODE_SHEET!$A$2:$G$152,4,FALSE)</f>
        <v>agaricites</v>
      </c>
      <c r="K3541" s="17">
        <v>16</v>
      </c>
      <c r="L3541" s="17">
        <v>4</v>
      </c>
      <c r="M3541" s="17">
        <v>1</v>
      </c>
      <c r="N3541">
        <f t="shared" si="169"/>
        <v>31.415926535897931</v>
      </c>
      <c r="O3541" s="17">
        <v>10</v>
      </c>
      <c r="P3541" t="s">
        <v>29</v>
      </c>
      <c r="Q3541" t="s">
        <v>30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f t="shared" si="170"/>
        <v>0</v>
      </c>
      <c r="Y3541">
        <f t="shared" si="171"/>
        <v>31.415926535897931</v>
      </c>
    </row>
    <row r="3542" spans="1:25">
      <c r="A3542">
        <v>2021</v>
      </c>
      <c r="B3542" t="s">
        <v>25</v>
      </c>
      <c r="C3542">
        <v>29</v>
      </c>
      <c r="D3542" t="s">
        <v>60</v>
      </c>
      <c r="E3542">
        <v>15</v>
      </c>
      <c r="F3542">
        <v>1</v>
      </c>
      <c r="G3542" t="s">
        <v>89</v>
      </c>
      <c r="H3542" t="s">
        <v>31</v>
      </c>
      <c r="I3542" t="str">
        <f>VLOOKUP(H3542,[2]CODE_SHEET!$A$2:$G$152,3,FALSE)</f>
        <v>Agaricia</v>
      </c>
      <c r="J3542" t="str">
        <f>VLOOKUP(H3542,[2]CODE_SHEET!$A$2:$G$152,4,FALSE)</f>
        <v>agaricites</v>
      </c>
      <c r="K3542" s="17">
        <v>25</v>
      </c>
      <c r="L3542" s="17">
        <v>17</v>
      </c>
      <c r="M3542" s="17">
        <v>4</v>
      </c>
      <c r="N3542">
        <f t="shared" si="169"/>
        <v>263.89378290154264</v>
      </c>
      <c r="O3542" s="17">
        <v>10</v>
      </c>
      <c r="P3542" t="s">
        <v>29</v>
      </c>
      <c r="Q3542" t="s">
        <v>30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f t="shared" si="170"/>
        <v>0</v>
      </c>
      <c r="Y3542">
        <f t="shared" si="171"/>
        <v>263.89378290154264</v>
      </c>
    </row>
    <row r="3543" spans="1:25">
      <c r="A3543">
        <v>2021</v>
      </c>
      <c r="B3543" t="s">
        <v>25</v>
      </c>
      <c r="C3543">
        <v>29</v>
      </c>
      <c r="D3543" t="s">
        <v>60</v>
      </c>
      <c r="E3543">
        <v>15</v>
      </c>
      <c r="F3543">
        <v>1</v>
      </c>
      <c r="G3543" t="s">
        <v>89</v>
      </c>
      <c r="H3543" t="s">
        <v>31</v>
      </c>
      <c r="I3543" t="str">
        <f>VLOOKUP(H3543,[2]CODE_SHEET!$A$2:$G$152,3,FALSE)</f>
        <v>Agaricia</v>
      </c>
      <c r="J3543" t="str">
        <f>VLOOKUP(H3543,[2]CODE_SHEET!$A$2:$G$152,4,FALSE)</f>
        <v>agaricites</v>
      </c>
      <c r="K3543" s="17">
        <v>5</v>
      </c>
      <c r="L3543" s="17">
        <v>6</v>
      </c>
      <c r="M3543" s="17">
        <v>3</v>
      </c>
      <c r="N3543">
        <f t="shared" si="169"/>
        <v>51.836278784231581</v>
      </c>
      <c r="O3543" s="17">
        <v>10</v>
      </c>
      <c r="P3543" t="s">
        <v>29</v>
      </c>
      <c r="Q3543" t="s">
        <v>30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f t="shared" si="170"/>
        <v>0</v>
      </c>
      <c r="Y3543">
        <f t="shared" si="171"/>
        <v>51.836278784231581</v>
      </c>
    </row>
    <row r="3544" spans="1:25">
      <c r="A3544">
        <v>2021</v>
      </c>
      <c r="B3544" t="s">
        <v>25</v>
      </c>
      <c r="C3544">
        <v>29</v>
      </c>
      <c r="D3544" t="s">
        <v>60</v>
      </c>
      <c r="E3544">
        <v>15</v>
      </c>
      <c r="F3544">
        <v>1</v>
      </c>
      <c r="G3544" t="s">
        <v>89</v>
      </c>
      <c r="H3544" t="s">
        <v>34</v>
      </c>
      <c r="I3544" t="str">
        <f>VLOOKUP(H3544,[2]CODE_SHEET!$A$2:$G$152,3,FALSE)</f>
        <v>Porites</v>
      </c>
      <c r="J3544" t="str">
        <f>VLOOKUP(H3544,[2]CODE_SHEET!$A$2:$G$152,4,FALSE)</f>
        <v>astreoides</v>
      </c>
      <c r="K3544" s="17">
        <v>1</v>
      </c>
      <c r="L3544" s="17">
        <v>5</v>
      </c>
      <c r="M3544" s="17">
        <v>1</v>
      </c>
      <c r="N3544">
        <f t="shared" si="169"/>
        <v>9.4247779607693793</v>
      </c>
      <c r="O3544" s="17">
        <v>10</v>
      </c>
      <c r="P3544" t="s">
        <v>29</v>
      </c>
      <c r="Q3544" t="s">
        <v>30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f t="shared" si="170"/>
        <v>0</v>
      </c>
      <c r="Y3544">
        <f t="shared" si="171"/>
        <v>9.4247779607693793</v>
      </c>
    </row>
    <row r="3545" spans="1:25">
      <c r="A3545">
        <v>2021</v>
      </c>
      <c r="B3545" t="s">
        <v>25</v>
      </c>
      <c r="C3545">
        <v>29</v>
      </c>
      <c r="D3545" t="s">
        <v>60</v>
      </c>
      <c r="E3545">
        <v>15</v>
      </c>
      <c r="F3545">
        <v>1</v>
      </c>
      <c r="G3545" t="s">
        <v>89</v>
      </c>
      <c r="H3545" t="s">
        <v>31</v>
      </c>
      <c r="I3545" t="str">
        <f>VLOOKUP(H3545,[2]CODE_SHEET!$A$2:$G$152,3,FALSE)</f>
        <v>Agaricia</v>
      </c>
      <c r="J3545" t="str">
        <f>VLOOKUP(H3545,[2]CODE_SHEET!$A$2:$G$152,4,FALSE)</f>
        <v>agaricites</v>
      </c>
      <c r="K3545" s="17">
        <v>17</v>
      </c>
      <c r="L3545" s="17">
        <v>12</v>
      </c>
      <c r="M3545" s="17">
        <v>2</v>
      </c>
      <c r="N3545">
        <f t="shared" si="169"/>
        <v>91.106186954104004</v>
      </c>
      <c r="O3545" s="17">
        <v>10</v>
      </c>
      <c r="P3545" t="s">
        <v>29</v>
      </c>
      <c r="Q3545" t="s">
        <v>30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f t="shared" si="170"/>
        <v>0</v>
      </c>
      <c r="Y3545">
        <f t="shared" si="171"/>
        <v>91.106186954104004</v>
      </c>
    </row>
    <row r="3546" spans="1:25">
      <c r="A3546">
        <v>2021</v>
      </c>
      <c r="B3546" t="s">
        <v>25</v>
      </c>
      <c r="C3546">
        <v>29</v>
      </c>
      <c r="D3546" t="s">
        <v>60</v>
      </c>
      <c r="E3546">
        <v>15</v>
      </c>
      <c r="F3546">
        <v>1</v>
      </c>
      <c r="G3546" t="s">
        <v>89</v>
      </c>
      <c r="H3546" t="s">
        <v>34</v>
      </c>
      <c r="I3546" t="str">
        <f>VLOOKUP(H3546,[2]CODE_SHEET!$A$2:$G$152,3,FALSE)</f>
        <v>Porites</v>
      </c>
      <c r="J3546" t="str">
        <f>VLOOKUP(H3546,[2]CODE_SHEET!$A$2:$G$152,4,FALSE)</f>
        <v>astreoides</v>
      </c>
      <c r="K3546" s="17">
        <v>12</v>
      </c>
      <c r="L3546" s="17">
        <v>8</v>
      </c>
      <c r="M3546" s="17">
        <v>5</v>
      </c>
      <c r="N3546">
        <f t="shared" si="169"/>
        <v>157.07963267948963</v>
      </c>
      <c r="O3546" s="17">
        <v>10</v>
      </c>
      <c r="P3546" t="s">
        <v>29</v>
      </c>
      <c r="Q3546" t="s">
        <v>30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f t="shared" si="170"/>
        <v>0</v>
      </c>
      <c r="Y3546">
        <f t="shared" si="171"/>
        <v>157.07963267948963</v>
      </c>
    </row>
    <row r="3547" spans="1:25">
      <c r="A3547">
        <v>2021</v>
      </c>
      <c r="B3547" t="s">
        <v>25</v>
      </c>
      <c r="C3547">
        <v>29</v>
      </c>
      <c r="D3547" t="s">
        <v>60</v>
      </c>
      <c r="E3547">
        <v>15</v>
      </c>
      <c r="F3547">
        <v>1</v>
      </c>
      <c r="G3547" t="s">
        <v>89</v>
      </c>
      <c r="H3547" t="s">
        <v>31</v>
      </c>
      <c r="I3547" t="str">
        <f>VLOOKUP(H3547,[2]CODE_SHEET!$A$2:$G$152,3,FALSE)</f>
        <v>Agaricia</v>
      </c>
      <c r="J3547" t="str">
        <f>VLOOKUP(H3547,[2]CODE_SHEET!$A$2:$G$152,4,FALSE)</f>
        <v>agaricites</v>
      </c>
      <c r="K3547" s="17">
        <v>22</v>
      </c>
      <c r="L3547" s="17">
        <v>19</v>
      </c>
      <c r="M3547" s="17">
        <v>2</v>
      </c>
      <c r="N3547">
        <f t="shared" si="169"/>
        <v>128.80529879718151</v>
      </c>
      <c r="O3547" s="17">
        <v>10</v>
      </c>
      <c r="P3547" t="s">
        <v>29</v>
      </c>
      <c r="Q3547" t="s">
        <v>30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f t="shared" si="170"/>
        <v>0</v>
      </c>
      <c r="Y3547">
        <f t="shared" si="171"/>
        <v>128.80529879718151</v>
      </c>
    </row>
    <row r="3548" spans="1:25">
      <c r="A3548">
        <v>2021</v>
      </c>
      <c r="B3548" t="s">
        <v>25</v>
      </c>
      <c r="C3548">
        <v>29</v>
      </c>
      <c r="D3548" t="s">
        <v>60</v>
      </c>
      <c r="E3548">
        <v>15</v>
      </c>
      <c r="F3548">
        <v>1</v>
      </c>
      <c r="G3548" t="s">
        <v>89</v>
      </c>
      <c r="H3548" t="s">
        <v>35</v>
      </c>
      <c r="I3548" t="str">
        <f>VLOOKUP(H3548,[2]CODE_SHEET!$A$2:$G$152,3,FALSE)</f>
        <v>Montastraea</v>
      </c>
      <c r="J3548" t="str">
        <f>VLOOKUP(H3548,[2]CODE_SHEET!$A$2:$G$152,4,FALSE)</f>
        <v>cavernosa</v>
      </c>
      <c r="K3548" s="17">
        <v>110</v>
      </c>
      <c r="L3548" s="17">
        <v>100</v>
      </c>
      <c r="M3548" s="17">
        <v>5</v>
      </c>
      <c r="N3548">
        <f t="shared" si="169"/>
        <v>1649.3361431346416</v>
      </c>
      <c r="O3548" s="17">
        <v>10</v>
      </c>
      <c r="P3548" t="s">
        <v>29</v>
      </c>
      <c r="Q3548" t="s">
        <v>30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f t="shared" si="170"/>
        <v>0</v>
      </c>
      <c r="Y3548">
        <f t="shared" si="171"/>
        <v>1649.3361431346416</v>
      </c>
    </row>
    <row r="3549" spans="1:25">
      <c r="A3549">
        <v>2021</v>
      </c>
      <c r="B3549" t="s">
        <v>25</v>
      </c>
      <c r="C3549">
        <v>29</v>
      </c>
      <c r="D3549" t="s">
        <v>60</v>
      </c>
      <c r="E3549">
        <v>15</v>
      </c>
      <c r="F3549">
        <v>1</v>
      </c>
      <c r="G3549" t="s">
        <v>89</v>
      </c>
      <c r="H3549" t="s">
        <v>41</v>
      </c>
      <c r="I3549" t="str">
        <f>VLOOKUP(H3549,[2]CODE_SHEET!$A$2:$G$152,3,FALSE)</f>
        <v>Millepora</v>
      </c>
      <c r="J3549" t="str">
        <f>VLOOKUP(H3549,[2]CODE_SHEET!$A$2:$G$152,4,FALSE)</f>
        <v>alcicornis</v>
      </c>
      <c r="K3549" s="17">
        <v>10</v>
      </c>
      <c r="L3549" s="17">
        <v>2</v>
      </c>
      <c r="M3549" s="17">
        <v>16</v>
      </c>
      <c r="N3549">
        <f t="shared" si="169"/>
        <v>301.59289474462014</v>
      </c>
      <c r="O3549" s="17">
        <v>10</v>
      </c>
      <c r="P3549" t="s">
        <v>29</v>
      </c>
      <c r="Q3549" t="s">
        <v>30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f t="shared" si="170"/>
        <v>0</v>
      </c>
      <c r="Y3549">
        <f t="shared" si="171"/>
        <v>301.59289474462014</v>
      </c>
    </row>
    <row r="3550" spans="1:25">
      <c r="A3550">
        <v>2021</v>
      </c>
      <c r="B3550" t="s">
        <v>25</v>
      </c>
      <c r="C3550">
        <v>29</v>
      </c>
      <c r="D3550" t="s">
        <v>60</v>
      </c>
      <c r="E3550">
        <v>15</v>
      </c>
      <c r="F3550">
        <v>1</v>
      </c>
      <c r="G3550" t="s">
        <v>89</v>
      </c>
      <c r="H3550" t="s">
        <v>34</v>
      </c>
      <c r="I3550" t="str">
        <f>VLOOKUP(H3550,[2]CODE_SHEET!$A$2:$G$152,3,FALSE)</f>
        <v>Porites</v>
      </c>
      <c r="J3550" t="str">
        <f>VLOOKUP(H3550,[2]CODE_SHEET!$A$2:$G$152,4,FALSE)</f>
        <v>astreoides</v>
      </c>
      <c r="K3550" s="17">
        <v>10</v>
      </c>
      <c r="L3550" s="17">
        <v>7</v>
      </c>
      <c r="M3550" s="17">
        <v>3</v>
      </c>
      <c r="N3550">
        <f t="shared" si="169"/>
        <v>80.110612666539723</v>
      </c>
      <c r="O3550" s="17">
        <v>10</v>
      </c>
      <c r="P3550" t="s">
        <v>29</v>
      </c>
      <c r="Q3550" t="s">
        <v>30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f t="shared" si="170"/>
        <v>0</v>
      </c>
      <c r="Y3550">
        <f t="shared" si="171"/>
        <v>80.110612666539723</v>
      </c>
    </row>
    <row r="3551" spans="1:25">
      <c r="A3551">
        <v>2021</v>
      </c>
      <c r="B3551" t="s">
        <v>25</v>
      </c>
      <c r="C3551">
        <v>29</v>
      </c>
      <c r="D3551" t="s">
        <v>60</v>
      </c>
      <c r="E3551">
        <v>15</v>
      </c>
      <c r="F3551">
        <v>1</v>
      </c>
      <c r="G3551" t="s">
        <v>89</v>
      </c>
      <c r="H3551" t="s">
        <v>31</v>
      </c>
      <c r="I3551" t="str">
        <f>VLOOKUP(H3551,[2]CODE_SHEET!$A$2:$G$152,3,FALSE)</f>
        <v>Agaricia</v>
      </c>
      <c r="J3551" t="str">
        <f>VLOOKUP(H3551,[2]CODE_SHEET!$A$2:$G$152,4,FALSE)</f>
        <v>agaricites</v>
      </c>
      <c r="K3551" s="17">
        <v>10</v>
      </c>
      <c r="L3551" s="17">
        <v>8</v>
      </c>
      <c r="M3551" s="17">
        <v>1</v>
      </c>
      <c r="N3551">
        <f t="shared" si="169"/>
        <v>28.274333882308138</v>
      </c>
      <c r="O3551" s="17">
        <v>10</v>
      </c>
      <c r="P3551" t="s">
        <v>29</v>
      </c>
      <c r="Q3551" t="s">
        <v>30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f t="shared" si="170"/>
        <v>0</v>
      </c>
      <c r="Y3551">
        <f t="shared" si="171"/>
        <v>28.274333882308138</v>
      </c>
    </row>
    <row r="3552" spans="1:25">
      <c r="A3552">
        <v>2021</v>
      </c>
      <c r="B3552" t="s">
        <v>25</v>
      </c>
      <c r="C3552">
        <v>29</v>
      </c>
      <c r="D3552" t="s">
        <v>60</v>
      </c>
      <c r="E3552">
        <v>15</v>
      </c>
      <c r="F3552">
        <v>1</v>
      </c>
      <c r="G3552" t="s">
        <v>89</v>
      </c>
      <c r="H3552" t="s">
        <v>40</v>
      </c>
      <c r="I3552" t="str">
        <f>VLOOKUP(H3552,[2]CODE_SHEET!$A$2:$G$152,3,FALSE)</f>
        <v>Siderastrea</v>
      </c>
      <c r="J3552" t="str">
        <f>VLOOKUP(H3552,[2]CODE_SHEET!$A$2:$G$152,4,FALSE)</f>
        <v>siderea</v>
      </c>
      <c r="K3552" s="17">
        <v>55</v>
      </c>
      <c r="L3552" s="17">
        <v>40</v>
      </c>
      <c r="M3552" s="17">
        <v>12</v>
      </c>
      <c r="N3552">
        <f t="shared" si="169"/>
        <v>1790.7078125461821</v>
      </c>
      <c r="O3552" s="17">
        <v>10</v>
      </c>
      <c r="P3552" t="s">
        <v>29</v>
      </c>
      <c r="Q3552" t="s">
        <v>30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f t="shared" si="170"/>
        <v>0</v>
      </c>
      <c r="Y3552">
        <f t="shared" si="171"/>
        <v>1790.7078125461821</v>
      </c>
    </row>
    <row r="3553" spans="1:25">
      <c r="A3553">
        <v>2021</v>
      </c>
      <c r="B3553" t="s">
        <v>25</v>
      </c>
      <c r="C3553">
        <v>29</v>
      </c>
      <c r="D3553" t="s">
        <v>60</v>
      </c>
      <c r="E3553">
        <v>15</v>
      </c>
      <c r="F3553">
        <v>1</v>
      </c>
      <c r="G3553" t="s">
        <v>89</v>
      </c>
      <c r="H3553" t="s">
        <v>31</v>
      </c>
      <c r="I3553" t="str">
        <f>VLOOKUP(H3553,[2]CODE_SHEET!$A$2:$G$152,3,FALSE)</f>
        <v>Agaricia</v>
      </c>
      <c r="J3553" t="str">
        <f>VLOOKUP(H3553,[2]CODE_SHEET!$A$2:$G$152,4,FALSE)</f>
        <v>agaricites</v>
      </c>
      <c r="K3553" s="17">
        <v>18</v>
      </c>
      <c r="L3553" s="17">
        <v>16</v>
      </c>
      <c r="M3553" s="17">
        <v>11</v>
      </c>
      <c r="N3553">
        <f t="shared" si="169"/>
        <v>587.47782622129125</v>
      </c>
      <c r="O3553" s="17">
        <v>10</v>
      </c>
      <c r="P3553" t="s">
        <v>29</v>
      </c>
      <c r="Q3553" t="s">
        <v>30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20</v>
      </c>
      <c r="X3553">
        <f t="shared" si="170"/>
        <v>117.49556524425826</v>
      </c>
      <c r="Y3553">
        <f t="shared" si="171"/>
        <v>469.98226097703298</v>
      </c>
    </row>
    <row r="3554" spans="1:25">
      <c r="A3554">
        <v>2021</v>
      </c>
      <c r="B3554" t="s">
        <v>25</v>
      </c>
      <c r="C3554">
        <v>29</v>
      </c>
      <c r="D3554" t="s">
        <v>60</v>
      </c>
      <c r="E3554">
        <v>15</v>
      </c>
      <c r="F3554">
        <v>1</v>
      </c>
      <c r="G3554" t="s">
        <v>89</v>
      </c>
      <c r="H3554" t="s">
        <v>33</v>
      </c>
      <c r="I3554" t="str">
        <f>VLOOKUP(H3554,[2]CODE_SHEET!$A$2:$G$152,3,FALSE)</f>
        <v>Orbicella</v>
      </c>
      <c r="J3554" t="str">
        <f>VLOOKUP(H3554,[2]CODE_SHEET!$A$2:$G$152,4,FALSE)</f>
        <v>annularis</v>
      </c>
      <c r="K3554" s="17">
        <v>35</v>
      </c>
      <c r="L3554" s="17">
        <v>30</v>
      </c>
      <c r="M3554" s="17">
        <v>15</v>
      </c>
      <c r="N3554">
        <f t="shared" si="169"/>
        <v>1531.5264186250242</v>
      </c>
      <c r="O3554" s="17">
        <v>10</v>
      </c>
      <c r="P3554" t="s">
        <v>29</v>
      </c>
      <c r="Q3554" t="s">
        <v>30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f t="shared" si="170"/>
        <v>0</v>
      </c>
      <c r="Y3554">
        <f t="shared" si="171"/>
        <v>1531.5264186250242</v>
      </c>
    </row>
    <row r="3555" spans="1:25">
      <c r="A3555">
        <v>2021</v>
      </c>
      <c r="B3555" t="s">
        <v>25</v>
      </c>
      <c r="C3555">
        <v>29</v>
      </c>
      <c r="D3555" t="s">
        <v>60</v>
      </c>
      <c r="E3555">
        <v>15</v>
      </c>
      <c r="F3555">
        <v>1</v>
      </c>
      <c r="G3555" t="s">
        <v>89</v>
      </c>
      <c r="H3555" t="s">
        <v>38</v>
      </c>
      <c r="I3555" t="str">
        <f>VLOOKUP(H3555,[2]CODE_SHEET!$A$2:$G$152,3,FALSE)</f>
        <v>Orbicella</v>
      </c>
      <c r="J3555" t="str">
        <f>VLOOKUP(H3555,[2]CODE_SHEET!$A$2:$G$152,4,FALSE)</f>
        <v>faveolata</v>
      </c>
      <c r="K3555" s="17">
        <v>16</v>
      </c>
      <c r="L3555" s="17">
        <v>14</v>
      </c>
      <c r="M3555" s="17">
        <v>2</v>
      </c>
      <c r="N3555">
        <f t="shared" si="169"/>
        <v>94.247779607693786</v>
      </c>
      <c r="O3555" s="17">
        <v>10</v>
      </c>
      <c r="P3555" t="s">
        <v>29</v>
      </c>
      <c r="Q3555" t="s">
        <v>30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f t="shared" si="170"/>
        <v>0</v>
      </c>
      <c r="Y3555">
        <f t="shared" si="171"/>
        <v>94.247779607693786</v>
      </c>
    </row>
    <row r="3556" spans="1:25">
      <c r="A3556">
        <v>2021</v>
      </c>
      <c r="B3556" t="s">
        <v>25</v>
      </c>
      <c r="C3556">
        <v>29</v>
      </c>
      <c r="D3556" t="s">
        <v>60</v>
      </c>
      <c r="E3556">
        <v>15</v>
      </c>
      <c r="F3556">
        <v>1</v>
      </c>
      <c r="G3556" t="s">
        <v>89</v>
      </c>
      <c r="H3556" t="s">
        <v>58</v>
      </c>
      <c r="I3556" t="str">
        <f>VLOOKUP(H3556,[2]CODE_SHEET!$A$2:$G$152,3,FALSE)</f>
        <v>Mycetophellia</v>
      </c>
      <c r="J3556" t="str">
        <f>VLOOKUP(H3556,[2]CODE_SHEET!$A$2:$G$152,4,FALSE)</f>
        <v>larmarckiana</v>
      </c>
      <c r="K3556" s="17">
        <v>6</v>
      </c>
      <c r="L3556" s="17">
        <v>4</v>
      </c>
      <c r="M3556" s="17">
        <v>2</v>
      </c>
      <c r="N3556">
        <f t="shared" si="169"/>
        <v>31.415926535897931</v>
      </c>
      <c r="O3556" s="17">
        <v>10</v>
      </c>
      <c r="P3556" t="s">
        <v>29</v>
      </c>
      <c r="Q3556" t="s">
        <v>30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f t="shared" si="170"/>
        <v>0</v>
      </c>
      <c r="Y3556">
        <f t="shared" si="171"/>
        <v>31.415926535897931</v>
      </c>
    </row>
    <row r="3557" spans="1:25">
      <c r="A3557">
        <v>2021</v>
      </c>
      <c r="B3557" t="s">
        <v>25</v>
      </c>
      <c r="C3557">
        <v>29</v>
      </c>
      <c r="D3557" t="s">
        <v>60</v>
      </c>
      <c r="E3557">
        <v>15</v>
      </c>
      <c r="F3557">
        <v>1</v>
      </c>
      <c r="G3557" t="s">
        <v>89</v>
      </c>
      <c r="H3557" t="s">
        <v>40</v>
      </c>
      <c r="I3557" t="str">
        <f>VLOOKUP(H3557,[2]CODE_SHEET!$A$2:$G$152,3,FALSE)</f>
        <v>Siderastrea</v>
      </c>
      <c r="J3557" t="str">
        <f>VLOOKUP(H3557,[2]CODE_SHEET!$A$2:$G$152,4,FALSE)</f>
        <v>siderea</v>
      </c>
      <c r="K3557" s="17">
        <v>40</v>
      </c>
      <c r="L3557" s="17">
        <v>30</v>
      </c>
      <c r="M3557" s="17">
        <v>8</v>
      </c>
      <c r="N3557">
        <f t="shared" si="169"/>
        <v>879.64594300514204</v>
      </c>
      <c r="O3557" s="17">
        <v>10</v>
      </c>
      <c r="P3557" t="s">
        <v>29</v>
      </c>
      <c r="Q3557" t="s">
        <v>30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f t="shared" si="170"/>
        <v>0</v>
      </c>
      <c r="Y3557">
        <f t="shared" si="171"/>
        <v>879.64594300514204</v>
      </c>
    </row>
    <row r="3558" spans="1:25">
      <c r="A3558">
        <v>2021</v>
      </c>
      <c r="B3558" t="s">
        <v>25</v>
      </c>
      <c r="C3558">
        <v>29</v>
      </c>
      <c r="D3558" t="s">
        <v>60</v>
      </c>
      <c r="E3558">
        <v>15</v>
      </c>
      <c r="F3558">
        <v>1</v>
      </c>
      <c r="G3558" t="s">
        <v>89</v>
      </c>
      <c r="H3558" t="s">
        <v>31</v>
      </c>
      <c r="I3558" t="str">
        <f>VLOOKUP(H3558,[2]CODE_SHEET!$A$2:$G$152,3,FALSE)</f>
        <v>Agaricia</v>
      </c>
      <c r="J3558" t="str">
        <f>VLOOKUP(H3558,[2]CODE_SHEET!$A$2:$G$152,4,FALSE)</f>
        <v>agaricites</v>
      </c>
      <c r="K3558" s="17">
        <v>7</v>
      </c>
      <c r="L3558" s="17">
        <v>6</v>
      </c>
      <c r="M3558" s="17">
        <v>5</v>
      </c>
      <c r="N3558">
        <f t="shared" si="169"/>
        <v>102.10176124166827</v>
      </c>
      <c r="O3558" s="17">
        <v>10</v>
      </c>
      <c r="P3558" t="s">
        <v>29</v>
      </c>
      <c r="Q3558" t="s">
        <v>30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f t="shared" si="170"/>
        <v>0</v>
      </c>
      <c r="Y3558">
        <f t="shared" si="171"/>
        <v>102.10176124166827</v>
      </c>
    </row>
    <row r="3559" spans="1:25">
      <c r="A3559">
        <v>2021</v>
      </c>
      <c r="B3559" t="s">
        <v>25</v>
      </c>
      <c r="C3559">
        <v>29</v>
      </c>
      <c r="D3559" t="s">
        <v>60</v>
      </c>
      <c r="E3559">
        <v>15</v>
      </c>
      <c r="F3559">
        <v>1</v>
      </c>
      <c r="G3559" t="s">
        <v>89</v>
      </c>
      <c r="H3559" t="s">
        <v>31</v>
      </c>
      <c r="I3559" t="str">
        <f>VLOOKUP(H3559,[2]CODE_SHEET!$A$2:$G$152,3,FALSE)</f>
        <v>Agaricia</v>
      </c>
      <c r="J3559" t="str">
        <f>VLOOKUP(H3559,[2]CODE_SHEET!$A$2:$G$152,4,FALSE)</f>
        <v>agaricites</v>
      </c>
      <c r="K3559" s="17">
        <v>5</v>
      </c>
      <c r="L3559" s="17">
        <v>6</v>
      </c>
      <c r="M3559" s="17">
        <v>1</v>
      </c>
      <c r="N3559">
        <f t="shared" si="169"/>
        <v>17.27875959474386</v>
      </c>
      <c r="O3559" s="17">
        <v>10</v>
      </c>
      <c r="P3559" t="s">
        <v>29</v>
      </c>
      <c r="Q3559" t="s">
        <v>30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f t="shared" si="170"/>
        <v>0</v>
      </c>
      <c r="Y3559">
        <f t="shared" si="171"/>
        <v>17.27875959474386</v>
      </c>
    </row>
    <row r="3560" spans="1:25">
      <c r="A3560">
        <v>2021</v>
      </c>
      <c r="B3560" t="s">
        <v>25</v>
      </c>
      <c r="C3560">
        <v>29</v>
      </c>
      <c r="D3560" t="s">
        <v>60</v>
      </c>
      <c r="E3560">
        <v>15</v>
      </c>
      <c r="F3560">
        <v>1</v>
      </c>
      <c r="G3560" t="s">
        <v>89</v>
      </c>
      <c r="H3560" t="s">
        <v>31</v>
      </c>
      <c r="I3560" t="str">
        <f>VLOOKUP(H3560,[2]CODE_SHEET!$A$2:$G$152,3,FALSE)</f>
        <v>Agaricia</v>
      </c>
      <c r="J3560" t="str">
        <f>VLOOKUP(H3560,[2]CODE_SHEET!$A$2:$G$152,4,FALSE)</f>
        <v>agaricites</v>
      </c>
      <c r="K3560" s="17">
        <v>8</v>
      </c>
      <c r="L3560" s="17">
        <v>5</v>
      </c>
      <c r="M3560" s="17">
        <v>1</v>
      </c>
      <c r="N3560">
        <f t="shared" si="169"/>
        <v>20.420352248333657</v>
      </c>
      <c r="O3560" s="17">
        <v>10</v>
      </c>
      <c r="P3560" t="s">
        <v>29</v>
      </c>
      <c r="Q3560" t="s">
        <v>30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f t="shared" si="170"/>
        <v>0</v>
      </c>
      <c r="Y3560">
        <f t="shared" si="171"/>
        <v>20.420352248333657</v>
      </c>
    </row>
    <row r="3561" spans="1:25">
      <c r="A3561">
        <v>2021</v>
      </c>
      <c r="B3561" t="s">
        <v>25</v>
      </c>
      <c r="C3561">
        <v>29</v>
      </c>
      <c r="D3561" t="s">
        <v>60</v>
      </c>
      <c r="E3561">
        <v>15</v>
      </c>
      <c r="F3561">
        <v>1</v>
      </c>
      <c r="G3561" t="s">
        <v>89</v>
      </c>
      <c r="H3561" t="s">
        <v>33</v>
      </c>
      <c r="I3561" t="str">
        <f>VLOOKUP(H3561,[2]CODE_SHEET!$A$2:$G$152,3,FALSE)</f>
        <v>Orbicella</v>
      </c>
      <c r="J3561" t="str">
        <f>VLOOKUP(H3561,[2]CODE_SHEET!$A$2:$G$152,4,FALSE)</f>
        <v>annularis</v>
      </c>
      <c r="K3561" s="17">
        <v>14</v>
      </c>
      <c r="L3561" s="17">
        <v>12</v>
      </c>
      <c r="M3561" s="17">
        <v>14</v>
      </c>
      <c r="N3561">
        <f t="shared" si="169"/>
        <v>571.76986295334234</v>
      </c>
      <c r="O3561" s="17">
        <v>10</v>
      </c>
      <c r="P3561" t="s">
        <v>29</v>
      </c>
      <c r="Q3561" t="s">
        <v>30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f t="shared" si="170"/>
        <v>0</v>
      </c>
      <c r="Y3561">
        <f t="shared" si="171"/>
        <v>571.76986295334234</v>
      </c>
    </row>
    <row r="3562" spans="1:25">
      <c r="A3562">
        <v>2021</v>
      </c>
      <c r="B3562" t="s">
        <v>25</v>
      </c>
      <c r="C3562">
        <v>29</v>
      </c>
      <c r="D3562" t="s">
        <v>60</v>
      </c>
      <c r="E3562">
        <v>15</v>
      </c>
      <c r="F3562">
        <v>2</v>
      </c>
      <c r="G3562" t="s">
        <v>83</v>
      </c>
      <c r="H3562" t="s">
        <v>31</v>
      </c>
      <c r="I3562" t="str">
        <f>VLOOKUP(H3562,[2]CODE_SHEET!$A$2:$G$152,3,FALSE)</f>
        <v>Agaricia</v>
      </c>
      <c r="J3562" t="str">
        <f>VLOOKUP(H3562,[2]CODE_SHEET!$A$2:$G$152,4,FALSE)</f>
        <v>agaricites</v>
      </c>
      <c r="K3562" s="17">
        <v>10</v>
      </c>
      <c r="L3562" s="17">
        <v>7</v>
      </c>
      <c r="M3562" s="17">
        <v>3</v>
      </c>
      <c r="N3562">
        <f t="shared" si="169"/>
        <v>80.110612666539723</v>
      </c>
      <c r="O3562" s="17">
        <v>10</v>
      </c>
      <c r="P3562" t="s">
        <v>29</v>
      </c>
      <c r="Q3562" t="s">
        <v>30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f t="shared" si="170"/>
        <v>0</v>
      </c>
      <c r="Y3562">
        <f t="shared" si="171"/>
        <v>80.110612666539723</v>
      </c>
    </row>
    <row r="3563" spans="1:25">
      <c r="A3563">
        <v>2021</v>
      </c>
      <c r="B3563" t="s">
        <v>25</v>
      </c>
      <c r="C3563">
        <v>29</v>
      </c>
      <c r="D3563" t="s">
        <v>60</v>
      </c>
      <c r="E3563">
        <v>15</v>
      </c>
      <c r="F3563">
        <v>2</v>
      </c>
      <c r="G3563" t="s">
        <v>83</v>
      </c>
      <c r="H3563" t="s">
        <v>31</v>
      </c>
      <c r="I3563" t="str">
        <f>VLOOKUP(H3563,[2]CODE_SHEET!$A$2:$G$152,3,FALSE)</f>
        <v>Agaricia</v>
      </c>
      <c r="J3563" t="str">
        <f>VLOOKUP(H3563,[2]CODE_SHEET!$A$2:$G$152,4,FALSE)</f>
        <v>agaricites</v>
      </c>
      <c r="K3563" s="17">
        <v>19</v>
      </c>
      <c r="L3563" s="17">
        <v>6</v>
      </c>
      <c r="M3563" s="17">
        <v>5</v>
      </c>
      <c r="N3563">
        <f t="shared" si="169"/>
        <v>196.34954084936209</v>
      </c>
      <c r="O3563" s="17">
        <v>10</v>
      </c>
      <c r="P3563" t="s">
        <v>29</v>
      </c>
      <c r="Q3563" t="s">
        <v>30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f t="shared" si="170"/>
        <v>0</v>
      </c>
      <c r="Y3563">
        <f t="shared" si="171"/>
        <v>196.34954084936209</v>
      </c>
    </row>
    <row r="3564" spans="1:25">
      <c r="A3564">
        <v>2021</v>
      </c>
      <c r="B3564" t="s">
        <v>25</v>
      </c>
      <c r="C3564">
        <v>29</v>
      </c>
      <c r="D3564" t="s">
        <v>60</v>
      </c>
      <c r="E3564">
        <v>15</v>
      </c>
      <c r="F3564">
        <v>2</v>
      </c>
      <c r="G3564" t="s">
        <v>83</v>
      </c>
      <c r="H3564" t="s">
        <v>34</v>
      </c>
      <c r="I3564" t="str">
        <f>VLOOKUP(H3564,[2]CODE_SHEET!$A$2:$G$152,3,FALSE)</f>
        <v>Porites</v>
      </c>
      <c r="J3564" t="str">
        <f>VLOOKUP(H3564,[2]CODE_SHEET!$A$2:$G$152,4,FALSE)</f>
        <v>astreoides</v>
      </c>
      <c r="K3564" s="17">
        <v>14</v>
      </c>
      <c r="L3564" s="17">
        <v>11</v>
      </c>
      <c r="M3564" s="17">
        <v>11</v>
      </c>
      <c r="N3564">
        <f t="shared" si="169"/>
        <v>431.96898986859651</v>
      </c>
      <c r="O3564" s="17">
        <v>10</v>
      </c>
      <c r="P3564" t="s">
        <v>29</v>
      </c>
      <c r="Q3564" t="s">
        <v>30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f t="shared" si="170"/>
        <v>0</v>
      </c>
      <c r="Y3564">
        <f t="shared" si="171"/>
        <v>431.96898986859651</v>
      </c>
    </row>
    <row r="3565" spans="1:25">
      <c r="A3565">
        <v>2021</v>
      </c>
      <c r="B3565" t="s">
        <v>25</v>
      </c>
      <c r="C3565">
        <v>29</v>
      </c>
      <c r="D3565" t="s">
        <v>60</v>
      </c>
      <c r="E3565">
        <v>15</v>
      </c>
      <c r="F3565">
        <v>2</v>
      </c>
      <c r="G3565" t="s">
        <v>83</v>
      </c>
      <c r="H3565" t="s">
        <v>31</v>
      </c>
      <c r="I3565" t="str">
        <f>VLOOKUP(H3565,[2]CODE_SHEET!$A$2:$G$152,3,FALSE)</f>
        <v>Agaricia</v>
      </c>
      <c r="J3565" t="str">
        <f>VLOOKUP(H3565,[2]CODE_SHEET!$A$2:$G$152,4,FALSE)</f>
        <v>agaricites</v>
      </c>
      <c r="K3565" s="17">
        <v>8</v>
      </c>
      <c r="L3565" s="17">
        <v>7</v>
      </c>
      <c r="M3565" s="17">
        <v>2</v>
      </c>
      <c r="N3565">
        <f t="shared" si="169"/>
        <v>47.123889803846893</v>
      </c>
      <c r="O3565" s="17">
        <v>10</v>
      </c>
      <c r="P3565" t="s">
        <v>29</v>
      </c>
      <c r="Q3565" t="s">
        <v>30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f t="shared" si="170"/>
        <v>0</v>
      </c>
      <c r="Y3565">
        <f t="shared" si="171"/>
        <v>47.123889803846893</v>
      </c>
    </row>
    <row r="3566" spans="1:25">
      <c r="A3566">
        <v>2021</v>
      </c>
      <c r="B3566" t="s">
        <v>25</v>
      </c>
      <c r="C3566">
        <v>29</v>
      </c>
      <c r="D3566" t="s">
        <v>60</v>
      </c>
      <c r="E3566">
        <v>15</v>
      </c>
      <c r="F3566">
        <v>2</v>
      </c>
      <c r="G3566" t="s">
        <v>83</v>
      </c>
      <c r="H3566" t="s">
        <v>31</v>
      </c>
      <c r="I3566" t="str">
        <f>VLOOKUP(H3566,[2]CODE_SHEET!$A$2:$G$152,3,FALSE)</f>
        <v>Agaricia</v>
      </c>
      <c r="J3566" t="str">
        <f>VLOOKUP(H3566,[2]CODE_SHEET!$A$2:$G$152,4,FALSE)</f>
        <v>agaricites</v>
      </c>
      <c r="K3566" s="17">
        <v>6</v>
      </c>
      <c r="L3566" s="17">
        <v>7</v>
      </c>
      <c r="M3566" s="17">
        <v>8</v>
      </c>
      <c r="N3566">
        <f t="shared" si="169"/>
        <v>163.36281798666926</v>
      </c>
      <c r="O3566" s="17">
        <v>10</v>
      </c>
      <c r="P3566" t="s">
        <v>29</v>
      </c>
      <c r="Q3566" t="s">
        <v>30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f t="shared" si="170"/>
        <v>0</v>
      </c>
      <c r="Y3566">
        <f t="shared" si="171"/>
        <v>163.36281798666926</v>
      </c>
    </row>
    <row r="3567" spans="1:25">
      <c r="A3567">
        <v>2021</v>
      </c>
      <c r="B3567" t="s">
        <v>25</v>
      </c>
      <c r="C3567">
        <v>29</v>
      </c>
      <c r="D3567" t="s">
        <v>60</v>
      </c>
      <c r="E3567">
        <v>15</v>
      </c>
      <c r="F3567">
        <v>2</v>
      </c>
      <c r="G3567" t="s">
        <v>83</v>
      </c>
      <c r="H3567" t="s">
        <v>31</v>
      </c>
      <c r="I3567" t="str">
        <f>VLOOKUP(H3567,[2]CODE_SHEET!$A$2:$G$152,3,FALSE)</f>
        <v>Agaricia</v>
      </c>
      <c r="J3567" t="str">
        <f>VLOOKUP(H3567,[2]CODE_SHEET!$A$2:$G$152,4,FALSE)</f>
        <v>agaricites</v>
      </c>
      <c r="K3567" s="17">
        <v>6</v>
      </c>
      <c r="L3567" s="17">
        <v>5</v>
      </c>
      <c r="M3567" s="17">
        <v>2</v>
      </c>
      <c r="N3567">
        <f t="shared" si="169"/>
        <v>34.557519189487721</v>
      </c>
      <c r="O3567" s="17">
        <v>10</v>
      </c>
      <c r="P3567" t="s">
        <v>29</v>
      </c>
      <c r="Q3567" t="s">
        <v>30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f t="shared" si="170"/>
        <v>0</v>
      </c>
      <c r="Y3567">
        <f t="shared" si="171"/>
        <v>34.557519189487721</v>
      </c>
    </row>
    <row r="3568" spans="1:25">
      <c r="A3568">
        <v>2021</v>
      </c>
      <c r="B3568" t="s">
        <v>25</v>
      </c>
      <c r="C3568">
        <v>29</v>
      </c>
      <c r="D3568" t="s">
        <v>60</v>
      </c>
      <c r="E3568">
        <v>15</v>
      </c>
      <c r="F3568">
        <v>2</v>
      </c>
      <c r="G3568" t="s">
        <v>83</v>
      </c>
      <c r="H3568" t="s">
        <v>31</v>
      </c>
      <c r="I3568" t="str">
        <f>VLOOKUP(H3568,[2]CODE_SHEET!$A$2:$G$152,3,FALSE)</f>
        <v>Agaricia</v>
      </c>
      <c r="J3568" t="str">
        <f>VLOOKUP(H3568,[2]CODE_SHEET!$A$2:$G$152,4,FALSE)</f>
        <v>agaricites</v>
      </c>
      <c r="K3568" s="17">
        <v>19</v>
      </c>
      <c r="L3568" s="17">
        <v>10</v>
      </c>
      <c r="M3568" s="17">
        <v>5</v>
      </c>
      <c r="N3568">
        <f t="shared" si="169"/>
        <v>227.76546738526002</v>
      </c>
      <c r="O3568" s="17">
        <v>10</v>
      </c>
      <c r="P3568" t="s">
        <v>29</v>
      </c>
      <c r="Q3568" t="s">
        <v>30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f t="shared" si="170"/>
        <v>0</v>
      </c>
      <c r="Y3568">
        <f t="shared" si="171"/>
        <v>227.76546738526002</v>
      </c>
    </row>
    <row r="3569" spans="1:25">
      <c r="A3569">
        <v>2021</v>
      </c>
      <c r="B3569" t="s">
        <v>25</v>
      </c>
      <c r="C3569">
        <v>29</v>
      </c>
      <c r="D3569" t="s">
        <v>60</v>
      </c>
      <c r="E3569">
        <v>15</v>
      </c>
      <c r="F3569">
        <v>2</v>
      </c>
      <c r="G3569" t="s">
        <v>83</v>
      </c>
      <c r="H3569" t="s">
        <v>31</v>
      </c>
      <c r="I3569" t="str">
        <f>VLOOKUP(H3569,[2]CODE_SHEET!$A$2:$G$152,3,FALSE)</f>
        <v>Agaricia</v>
      </c>
      <c r="J3569" t="str">
        <f>VLOOKUP(H3569,[2]CODE_SHEET!$A$2:$G$152,4,FALSE)</f>
        <v>agaricites</v>
      </c>
      <c r="K3569" s="17">
        <v>7</v>
      </c>
      <c r="L3569" s="17">
        <v>5</v>
      </c>
      <c r="M3569" s="17">
        <v>2</v>
      </c>
      <c r="N3569">
        <f t="shared" si="169"/>
        <v>37.699111843077517</v>
      </c>
      <c r="O3569" s="17">
        <v>10</v>
      </c>
      <c r="P3569" t="s">
        <v>29</v>
      </c>
      <c r="Q3569" t="s">
        <v>30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f t="shared" si="170"/>
        <v>0</v>
      </c>
      <c r="Y3569">
        <f t="shared" si="171"/>
        <v>37.699111843077517</v>
      </c>
    </row>
    <row r="3570" spans="1:25">
      <c r="A3570">
        <v>2021</v>
      </c>
      <c r="B3570" t="s">
        <v>25</v>
      </c>
      <c r="C3570">
        <v>29</v>
      </c>
      <c r="D3570" t="s">
        <v>60</v>
      </c>
      <c r="E3570">
        <v>15</v>
      </c>
      <c r="F3570">
        <v>2</v>
      </c>
      <c r="G3570" t="s">
        <v>83</v>
      </c>
      <c r="H3570" t="s">
        <v>34</v>
      </c>
      <c r="I3570" t="str">
        <f>VLOOKUP(H3570,[2]CODE_SHEET!$A$2:$G$152,3,FALSE)</f>
        <v>Porites</v>
      </c>
      <c r="J3570" t="str">
        <f>VLOOKUP(H3570,[2]CODE_SHEET!$A$2:$G$152,4,FALSE)</f>
        <v>astreoides</v>
      </c>
      <c r="K3570" s="17">
        <v>6</v>
      </c>
      <c r="L3570" s="17">
        <v>5</v>
      </c>
      <c r="M3570" s="17">
        <v>3</v>
      </c>
      <c r="N3570">
        <f t="shared" si="169"/>
        <v>51.836278784231581</v>
      </c>
      <c r="O3570" s="17">
        <v>10</v>
      </c>
      <c r="P3570" t="s">
        <v>29</v>
      </c>
      <c r="Q3570" t="s">
        <v>30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f t="shared" si="170"/>
        <v>0</v>
      </c>
      <c r="Y3570">
        <f t="shared" si="171"/>
        <v>51.836278784231581</v>
      </c>
    </row>
    <row r="3571" spans="1:25">
      <c r="A3571">
        <v>2021</v>
      </c>
      <c r="B3571" t="s">
        <v>25</v>
      </c>
      <c r="C3571">
        <v>29</v>
      </c>
      <c r="D3571" t="s">
        <v>60</v>
      </c>
      <c r="E3571">
        <v>15</v>
      </c>
      <c r="F3571">
        <v>2</v>
      </c>
      <c r="G3571" t="s">
        <v>83</v>
      </c>
      <c r="H3571" t="s">
        <v>35</v>
      </c>
      <c r="I3571" t="str">
        <f>VLOOKUP(H3571,[2]CODE_SHEET!$A$2:$G$152,3,FALSE)</f>
        <v>Montastraea</v>
      </c>
      <c r="J3571" t="str">
        <f>VLOOKUP(H3571,[2]CODE_SHEET!$A$2:$G$152,4,FALSE)</f>
        <v>cavernosa</v>
      </c>
      <c r="K3571" s="17">
        <v>19</v>
      </c>
      <c r="L3571" s="17">
        <v>23</v>
      </c>
      <c r="M3571" s="17">
        <v>35</v>
      </c>
      <c r="N3571">
        <f t="shared" si="169"/>
        <v>2309.070600388498</v>
      </c>
      <c r="O3571" s="17">
        <v>10</v>
      </c>
      <c r="P3571" t="s">
        <v>29</v>
      </c>
      <c r="Q3571" t="s">
        <v>30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f t="shared" si="170"/>
        <v>0</v>
      </c>
      <c r="Y3571">
        <f t="shared" si="171"/>
        <v>2309.070600388498</v>
      </c>
    </row>
    <row r="3572" spans="1:25">
      <c r="A3572">
        <v>2021</v>
      </c>
      <c r="B3572" t="s">
        <v>25</v>
      </c>
      <c r="C3572">
        <v>29</v>
      </c>
      <c r="D3572" t="s">
        <v>60</v>
      </c>
      <c r="E3572">
        <v>15</v>
      </c>
      <c r="F3572">
        <v>2</v>
      </c>
      <c r="G3572" t="s">
        <v>83</v>
      </c>
      <c r="H3572" t="s">
        <v>31</v>
      </c>
      <c r="I3572" t="str">
        <f>VLOOKUP(H3572,[2]CODE_SHEET!$A$2:$G$152,3,FALSE)</f>
        <v>Agaricia</v>
      </c>
      <c r="J3572" t="str">
        <f>VLOOKUP(H3572,[2]CODE_SHEET!$A$2:$G$152,4,FALSE)</f>
        <v>agaricites</v>
      </c>
      <c r="K3572" s="17">
        <v>12</v>
      </c>
      <c r="L3572" s="17">
        <v>6</v>
      </c>
      <c r="M3572" s="17">
        <v>12</v>
      </c>
      <c r="N3572">
        <f t="shared" si="169"/>
        <v>339.29200658769764</v>
      </c>
      <c r="O3572" s="17">
        <v>10</v>
      </c>
      <c r="P3572" t="s">
        <v>29</v>
      </c>
      <c r="Q3572" t="s">
        <v>30</v>
      </c>
      <c r="R3572">
        <v>0</v>
      </c>
      <c r="S3572">
        <v>0</v>
      </c>
      <c r="T3572">
        <v>10</v>
      </c>
      <c r="U3572">
        <v>0</v>
      </c>
      <c r="V3572">
        <v>0</v>
      </c>
      <c r="W3572">
        <v>0</v>
      </c>
      <c r="X3572">
        <f t="shared" si="170"/>
        <v>0</v>
      </c>
      <c r="Y3572">
        <f t="shared" si="171"/>
        <v>339.29200658769764</v>
      </c>
    </row>
    <row r="3573" spans="1:25">
      <c r="A3573">
        <v>2021</v>
      </c>
      <c r="B3573" t="s">
        <v>25</v>
      </c>
      <c r="C3573">
        <v>29</v>
      </c>
      <c r="D3573" t="s">
        <v>60</v>
      </c>
      <c r="E3573">
        <v>15</v>
      </c>
      <c r="F3573">
        <v>2</v>
      </c>
      <c r="G3573" t="s">
        <v>83</v>
      </c>
      <c r="H3573" t="s">
        <v>49</v>
      </c>
      <c r="I3573" t="str">
        <f>VLOOKUP(H3573,[2]CODE_SHEET!$A$2:$G$152,3,FALSE)</f>
        <v>Colpophyllia</v>
      </c>
      <c r="J3573" t="str">
        <f>VLOOKUP(H3573,[2]CODE_SHEET!$A$2:$G$152,4,FALSE)</f>
        <v>natans</v>
      </c>
      <c r="K3573" s="17">
        <v>21</v>
      </c>
      <c r="L3573" s="17">
        <v>10</v>
      </c>
      <c r="M3573" s="17">
        <v>9</v>
      </c>
      <c r="N3573">
        <f t="shared" si="169"/>
        <v>438.25217517577619</v>
      </c>
      <c r="O3573" s="17">
        <v>10</v>
      </c>
      <c r="P3573" t="s">
        <v>29</v>
      </c>
      <c r="Q3573" t="s">
        <v>30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f t="shared" si="170"/>
        <v>0</v>
      </c>
      <c r="Y3573">
        <f t="shared" si="171"/>
        <v>438.25217517577619</v>
      </c>
    </row>
    <row r="3574" spans="1:25">
      <c r="A3574">
        <v>2021</v>
      </c>
      <c r="B3574" t="s">
        <v>25</v>
      </c>
      <c r="C3574">
        <v>29</v>
      </c>
      <c r="D3574" t="s">
        <v>60</v>
      </c>
      <c r="E3574">
        <v>15</v>
      </c>
      <c r="F3574">
        <v>2</v>
      </c>
      <c r="G3574" t="s">
        <v>83</v>
      </c>
      <c r="H3574" t="s">
        <v>31</v>
      </c>
      <c r="I3574" t="str">
        <f>VLOOKUP(H3574,[2]CODE_SHEET!$A$2:$G$152,3,FALSE)</f>
        <v>Agaricia</v>
      </c>
      <c r="J3574" t="str">
        <f>VLOOKUP(H3574,[2]CODE_SHEET!$A$2:$G$152,4,FALSE)</f>
        <v>agaricites</v>
      </c>
      <c r="K3574" s="17">
        <v>15</v>
      </c>
      <c r="L3574" s="17">
        <v>9</v>
      </c>
      <c r="M3574" s="17">
        <v>3</v>
      </c>
      <c r="N3574">
        <f t="shared" si="169"/>
        <v>113.09733552923254</v>
      </c>
      <c r="O3574" s="17">
        <v>10</v>
      </c>
      <c r="P3574" t="s">
        <v>29</v>
      </c>
      <c r="Q3574" t="s">
        <v>30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f t="shared" si="170"/>
        <v>0</v>
      </c>
      <c r="Y3574">
        <f t="shared" si="171"/>
        <v>113.09733552923254</v>
      </c>
    </row>
    <row r="3575" spans="1:25">
      <c r="A3575">
        <v>2021</v>
      </c>
      <c r="B3575" t="s">
        <v>25</v>
      </c>
      <c r="C3575">
        <v>29</v>
      </c>
      <c r="D3575" t="s">
        <v>60</v>
      </c>
      <c r="E3575">
        <v>15</v>
      </c>
      <c r="F3575">
        <v>2</v>
      </c>
      <c r="G3575" t="s">
        <v>83</v>
      </c>
      <c r="H3575" t="s">
        <v>34</v>
      </c>
      <c r="I3575" t="str">
        <f>VLOOKUP(H3575,[2]CODE_SHEET!$A$2:$G$152,3,FALSE)</f>
        <v>Porites</v>
      </c>
      <c r="J3575" t="str">
        <f>VLOOKUP(H3575,[2]CODE_SHEET!$A$2:$G$152,4,FALSE)</f>
        <v>astreoides</v>
      </c>
      <c r="K3575" s="17">
        <v>13</v>
      </c>
      <c r="L3575" s="17">
        <v>10</v>
      </c>
      <c r="M3575" s="17">
        <v>2</v>
      </c>
      <c r="N3575">
        <f t="shared" si="169"/>
        <v>72.256631032565252</v>
      </c>
      <c r="O3575" s="17">
        <v>10</v>
      </c>
      <c r="P3575" t="s">
        <v>29</v>
      </c>
      <c r="Q3575" t="s">
        <v>30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f t="shared" si="170"/>
        <v>0</v>
      </c>
      <c r="Y3575">
        <f t="shared" si="171"/>
        <v>72.256631032565252</v>
      </c>
    </row>
    <row r="3576" spans="1:25">
      <c r="A3576">
        <v>2021</v>
      </c>
      <c r="B3576" t="s">
        <v>25</v>
      </c>
      <c r="C3576">
        <v>29</v>
      </c>
      <c r="D3576" t="s">
        <v>60</v>
      </c>
      <c r="E3576">
        <v>15</v>
      </c>
      <c r="F3576">
        <v>2</v>
      </c>
      <c r="G3576" t="s">
        <v>83</v>
      </c>
      <c r="H3576" t="s">
        <v>31</v>
      </c>
      <c r="I3576" t="str">
        <f>VLOOKUP(H3576,[2]CODE_SHEET!$A$2:$G$152,3,FALSE)</f>
        <v>Agaricia</v>
      </c>
      <c r="J3576" t="str">
        <f>VLOOKUP(H3576,[2]CODE_SHEET!$A$2:$G$152,4,FALSE)</f>
        <v>agaricites</v>
      </c>
      <c r="K3576" s="17">
        <v>12</v>
      </c>
      <c r="L3576" s="17">
        <v>7</v>
      </c>
      <c r="M3576" s="17">
        <v>2</v>
      </c>
      <c r="N3576">
        <f t="shared" si="169"/>
        <v>59.690260418206066</v>
      </c>
      <c r="O3576" s="17">
        <v>10</v>
      </c>
      <c r="P3576" t="s">
        <v>29</v>
      </c>
      <c r="Q3576" t="s">
        <v>30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f t="shared" si="170"/>
        <v>0</v>
      </c>
      <c r="Y3576">
        <f t="shared" si="171"/>
        <v>59.690260418206066</v>
      </c>
    </row>
    <row r="3577" spans="1:25">
      <c r="A3577">
        <v>2021</v>
      </c>
      <c r="B3577" t="s">
        <v>25</v>
      </c>
      <c r="C3577">
        <v>29</v>
      </c>
      <c r="D3577" t="s">
        <v>60</v>
      </c>
      <c r="E3577">
        <v>15</v>
      </c>
      <c r="F3577">
        <v>2</v>
      </c>
      <c r="G3577" t="s">
        <v>83</v>
      </c>
      <c r="H3577" t="s">
        <v>31</v>
      </c>
      <c r="I3577" t="str">
        <f>VLOOKUP(H3577,[2]CODE_SHEET!$A$2:$G$152,3,FALSE)</f>
        <v>Agaricia</v>
      </c>
      <c r="J3577" t="str">
        <f>VLOOKUP(H3577,[2]CODE_SHEET!$A$2:$G$152,4,FALSE)</f>
        <v>agaricites</v>
      </c>
      <c r="K3577" s="17">
        <v>10</v>
      </c>
      <c r="L3577" s="17">
        <v>6</v>
      </c>
      <c r="M3577" s="17">
        <v>2</v>
      </c>
      <c r="N3577">
        <f t="shared" si="169"/>
        <v>50.26548245743669</v>
      </c>
      <c r="O3577" s="17">
        <v>10</v>
      </c>
      <c r="P3577" t="s">
        <v>29</v>
      </c>
      <c r="Q3577" t="s">
        <v>30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f t="shared" si="170"/>
        <v>0</v>
      </c>
      <c r="Y3577">
        <f t="shared" si="171"/>
        <v>50.26548245743669</v>
      </c>
    </row>
    <row r="3578" spans="1:25">
      <c r="A3578">
        <v>2021</v>
      </c>
      <c r="B3578" t="s">
        <v>25</v>
      </c>
      <c r="C3578">
        <v>29</v>
      </c>
      <c r="D3578" t="s">
        <v>60</v>
      </c>
      <c r="E3578">
        <v>15</v>
      </c>
      <c r="F3578">
        <v>2</v>
      </c>
      <c r="G3578" t="s">
        <v>83</v>
      </c>
      <c r="H3578" t="s">
        <v>34</v>
      </c>
      <c r="I3578" t="str">
        <f>VLOOKUP(H3578,[2]CODE_SHEET!$A$2:$G$152,3,FALSE)</f>
        <v>Porites</v>
      </c>
      <c r="J3578" t="str">
        <f>VLOOKUP(H3578,[2]CODE_SHEET!$A$2:$G$152,4,FALSE)</f>
        <v>astreoides</v>
      </c>
      <c r="K3578" s="17">
        <v>10</v>
      </c>
      <c r="L3578" s="17">
        <v>7</v>
      </c>
      <c r="M3578" s="17">
        <v>2</v>
      </c>
      <c r="N3578">
        <f t="shared" si="169"/>
        <v>53.407075111026487</v>
      </c>
      <c r="O3578" s="17">
        <v>10</v>
      </c>
      <c r="P3578" t="s">
        <v>29</v>
      </c>
      <c r="Q3578" t="s">
        <v>30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f t="shared" si="170"/>
        <v>0</v>
      </c>
      <c r="Y3578">
        <f t="shared" si="171"/>
        <v>53.407075111026487</v>
      </c>
    </row>
    <row r="3579" spans="1:25">
      <c r="A3579">
        <v>2021</v>
      </c>
      <c r="B3579" t="s">
        <v>25</v>
      </c>
      <c r="C3579">
        <v>29</v>
      </c>
      <c r="D3579" t="s">
        <v>60</v>
      </c>
      <c r="E3579">
        <v>15</v>
      </c>
      <c r="F3579">
        <v>2</v>
      </c>
      <c r="G3579" t="s">
        <v>83</v>
      </c>
      <c r="H3579" t="s">
        <v>31</v>
      </c>
      <c r="I3579" t="str">
        <f>VLOOKUP(H3579,[2]CODE_SHEET!$A$2:$G$152,3,FALSE)</f>
        <v>Agaricia</v>
      </c>
      <c r="J3579" t="str">
        <f>VLOOKUP(H3579,[2]CODE_SHEET!$A$2:$G$152,4,FALSE)</f>
        <v>agaricites</v>
      </c>
      <c r="K3579" s="17">
        <v>5</v>
      </c>
      <c r="L3579" s="17">
        <v>5</v>
      </c>
      <c r="M3579" s="17">
        <v>1</v>
      </c>
      <c r="N3579">
        <f t="shared" si="169"/>
        <v>15.707963267948966</v>
      </c>
      <c r="O3579" s="17">
        <v>10</v>
      </c>
      <c r="P3579" t="s">
        <v>29</v>
      </c>
      <c r="Q3579" t="s">
        <v>30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f t="shared" si="170"/>
        <v>0</v>
      </c>
      <c r="Y3579">
        <f t="shared" si="171"/>
        <v>15.707963267948966</v>
      </c>
    </row>
    <row r="3580" spans="1:25">
      <c r="A3580">
        <v>2021</v>
      </c>
      <c r="B3580" t="s">
        <v>25</v>
      </c>
      <c r="C3580">
        <v>29</v>
      </c>
      <c r="D3580" t="s">
        <v>60</v>
      </c>
      <c r="E3580">
        <v>15</v>
      </c>
      <c r="F3580">
        <v>2</v>
      </c>
      <c r="G3580" t="s">
        <v>83</v>
      </c>
      <c r="H3580" t="s">
        <v>31</v>
      </c>
      <c r="I3580" t="str">
        <f>VLOOKUP(H3580,[2]CODE_SHEET!$A$2:$G$152,3,FALSE)</f>
        <v>Agaricia</v>
      </c>
      <c r="J3580" t="str">
        <f>VLOOKUP(H3580,[2]CODE_SHEET!$A$2:$G$152,4,FALSE)</f>
        <v>agaricites</v>
      </c>
      <c r="K3580" s="17">
        <v>16</v>
      </c>
      <c r="L3580" s="17">
        <v>9</v>
      </c>
      <c r="M3580" s="17">
        <v>15</v>
      </c>
      <c r="N3580">
        <f t="shared" si="169"/>
        <v>589.0486225480862</v>
      </c>
      <c r="O3580" s="17">
        <v>10</v>
      </c>
      <c r="P3580" t="s">
        <v>29</v>
      </c>
      <c r="Q3580" t="s">
        <v>30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f t="shared" si="170"/>
        <v>0</v>
      </c>
      <c r="Y3580">
        <f t="shared" si="171"/>
        <v>589.0486225480862</v>
      </c>
    </row>
    <row r="3581" spans="1:25">
      <c r="A3581">
        <v>2021</v>
      </c>
      <c r="B3581" t="s">
        <v>25</v>
      </c>
      <c r="C3581">
        <v>29</v>
      </c>
      <c r="D3581" t="s">
        <v>60</v>
      </c>
      <c r="E3581">
        <v>15</v>
      </c>
      <c r="F3581">
        <v>2</v>
      </c>
      <c r="G3581" t="s">
        <v>83</v>
      </c>
      <c r="H3581" t="s">
        <v>31</v>
      </c>
      <c r="I3581" t="str">
        <f>VLOOKUP(H3581,[2]CODE_SHEET!$A$2:$G$152,3,FALSE)</f>
        <v>Agaricia</v>
      </c>
      <c r="J3581" t="str">
        <f>VLOOKUP(H3581,[2]CODE_SHEET!$A$2:$G$152,4,FALSE)</f>
        <v>agaricites</v>
      </c>
      <c r="K3581" s="17">
        <v>22</v>
      </c>
      <c r="L3581" s="17">
        <v>24</v>
      </c>
      <c r="M3581" s="17">
        <v>3</v>
      </c>
      <c r="N3581">
        <f t="shared" si="169"/>
        <v>216.76989309769573</v>
      </c>
      <c r="O3581" s="17">
        <v>10</v>
      </c>
      <c r="P3581" t="s">
        <v>29</v>
      </c>
      <c r="Q3581" t="s">
        <v>30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f t="shared" si="170"/>
        <v>0</v>
      </c>
      <c r="Y3581">
        <f t="shared" si="171"/>
        <v>216.76989309769573</v>
      </c>
    </row>
    <row r="3582" spans="1:25">
      <c r="A3582">
        <v>2021</v>
      </c>
      <c r="B3582" t="s">
        <v>25</v>
      </c>
      <c r="C3582">
        <v>29</v>
      </c>
      <c r="D3582" t="s">
        <v>60</v>
      </c>
      <c r="E3582">
        <v>15</v>
      </c>
      <c r="F3582">
        <v>2</v>
      </c>
      <c r="G3582" t="s">
        <v>83</v>
      </c>
      <c r="H3582" t="s">
        <v>34</v>
      </c>
      <c r="I3582" t="str">
        <f>VLOOKUP(H3582,[2]CODE_SHEET!$A$2:$G$152,3,FALSE)</f>
        <v>Porites</v>
      </c>
      <c r="J3582" t="str">
        <f>VLOOKUP(H3582,[2]CODE_SHEET!$A$2:$G$152,4,FALSE)</f>
        <v>astreoides</v>
      </c>
      <c r="K3582" s="17">
        <v>7</v>
      </c>
      <c r="L3582" s="17">
        <v>3</v>
      </c>
      <c r="M3582" s="17">
        <v>2</v>
      </c>
      <c r="N3582">
        <f t="shared" si="169"/>
        <v>31.415926535897931</v>
      </c>
      <c r="O3582" s="17">
        <v>10</v>
      </c>
      <c r="P3582" t="s">
        <v>29</v>
      </c>
      <c r="Q3582" t="s">
        <v>30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f t="shared" si="170"/>
        <v>0</v>
      </c>
      <c r="Y3582">
        <f t="shared" si="171"/>
        <v>31.415926535897931</v>
      </c>
    </row>
    <row r="3583" spans="1:25">
      <c r="A3583">
        <v>2021</v>
      </c>
      <c r="B3583" t="s">
        <v>25</v>
      </c>
      <c r="C3583">
        <v>29</v>
      </c>
      <c r="D3583" t="s">
        <v>60</v>
      </c>
      <c r="E3583">
        <v>15</v>
      </c>
      <c r="F3583">
        <v>2</v>
      </c>
      <c r="G3583" t="s">
        <v>83</v>
      </c>
      <c r="H3583" t="s">
        <v>31</v>
      </c>
      <c r="I3583" t="str">
        <f>VLOOKUP(H3583,[2]CODE_SHEET!$A$2:$G$152,3,FALSE)</f>
        <v>Agaricia</v>
      </c>
      <c r="J3583" t="str">
        <f>VLOOKUP(H3583,[2]CODE_SHEET!$A$2:$G$152,4,FALSE)</f>
        <v>agaricites</v>
      </c>
      <c r="K3583" s="17">
        <v>6</v>
      </c>
      <c r="L3583" s="17">
        <v>4</v>
      </c>
      <c r="M3583" s="17">
        <v>2</v>
      </c>
      <c r="N3583">
        <f t="shared" si="169"/>
        <v>31.415926535897931</v>
      </c>
      <c r="O3583" s="17">
        <v>10</v>
      </c>
      <c r="P3583" t="s">
        <v>29</v>
      </c>
      <c r="Q3583" t="s">
        <v>30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f t="shared" si="170"/>
        <v>0</v>
      </c>
      <c r="Y3583">
        <f t="shared" si="171"/>
        <v>31.415926535897931</v>
      </c>
    </row>
    <row r="3584" spans="1:25">
      <c r="A3584">
        <v>2021</v>
      </c>
      <c r="B3584" t="s">
        <v>25</v>
      </c>
      <c r="C3584">
        <v>29</v>
      </c>
      <c r="D3584" t="s">
        <v>60</v>
      </c>
      <c r="E3584">
        <v>15</v>
      </c>
      <c r="F3584">
        <v>2</v>
      </c>
      <c r="G3584" t="s">
        <v>83</v>
      </c>
      <c r="H3584" t="s">
        <v>49</v>
      </c>
      <c r="I3584" t="str">
        <f>VLOOKUP(H3584,[2]CODE_SHEET!$A$2:$G$152,3,FALSE)</f>
        <v>Colpophyllia</v>
      </c>
      <c r="J3584" t="str">
        <f>VLOOKUP(H3584,[2]CODE_SHEET!$A$2:$G$152,4,FALSE)</f>
        <v>natans</v>
      </c>
      <c r="K3584" s="17">
        <v>9</v>
      </c>
      <c r="L3584" s="17">
        <v>12</v>
      </c>
      <c r="M3584" s="17">
        <v>5</v>
      </c>
      <c r="N3584">
        <f t="shared" si="169"/>
        <v>164.93361431346415</v>
      </c>
      <c r="O3584" s="17">
        <v>10</v>
      </c>
      <c r="P3584" t="s">
        <v>29</v>
      </c>
      <c r="Q3584" t="s">
        <v>30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f t="shared" si="170"/>
        <v>0</v>
      </c>
      <c r="Y3584">
        <f t="shared" si="171"/>
        <v>164.93361431346415</v>
      </c>
    </row>
    <row r="3585" spans="1:25">
      <c r="A3585">
        <v>2021</v>
      </c>
      <c r="B3585" t="s">
        <v>25</v>
      </c>
      <c r="C3585">
        <v>29</v>
      </c>
      <c r="D3585" t="s">
        <v>60</v>
      </c>
      <c r="E3585">
        <v>15</v>
      </c>
      <c r="F3585">
        <v>2</v>
      </c>
      <c r="G3585" t="s">
        <v>83</v>
      </c>
      <c r="H3585" t="s">
        <v>49</v>
      </c>
      <c r="I3585" t="str">
        <f>VLOOKUP(H3585,[2]CODE_SHEET!$A$2:$G$152,3,FALSE)</f>
        <v>Colpophyllia</v>
      </c>
      <c r="J3585" t="str">
        <f>VLOOKUP(H3585,[2]CODE_SHEET!$A$2:$G$152,4,FALSE)</f>
        <v>natans</v>
      </c>
      <c r="K3585" s="17">
        <v>30</v>
      </c>
      <c r="L3585" s="17">
        <v>21</v>
      </c>
      <c r="M3585" s="17">
        <v>11</v>
      </c>
      <c r="N3585">
        <f t="shared" si="169"/>
        <v>881.21673933193688</v>
      </c>
      <c r="O3585" s="17">
        <v>10</v>
      </c>
      <c r="P3585" t="s">
        <v>29</v>
      </c>
      <c r="Q3585" t="s">
        <v>30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f t="shared" si="170"/>
        <v>0</v>
      </c>
      <c r="Y3585">
        <f t="shared" si="171"/>
        <v>881.21673933193688</v>
      </c>
    </row>
    <row r="3586" spans="1:25">
      <c r="A3586">
        <v>2021</v>
      </c>
      <c r="B3586" t="s">
        <v>25</v>
      </c>
      <c r="C3586">
        <v>29</v>
      </c>
      <c r="D3586" t="s">
        <v>60</v>
      </c>
      <c r="E3586">
        <v>15</v>
      </c>
      <c r="F3586">
        <v>2</v>
      </c>
      <c r="G3586" t="s">
        <v>83</v>
      </c>
      <c r="H3586" t="s">
        <v>31</v>
      </c>
      <c r="I3586" t="str">
        <f>VLOOKUP(H3586,[2]CODE_SHEET!$A$2:$G$152,3,FALSE)</f>
        <v>Agaricia</v>
      </c>
      <c r="J3586" t="str">
        <f>VLOOKUP(H3586,[2]CODE_SHEET!$A$2:$G$152,4,FALSE)</f>
        <v>agaricites</v>
      </c>
      <c r="K3586" s="17">
        <v>7</v>
      </c>
      <c r="L3586" s="17">
        <v>4</v>
      </c>
      <c r="M3586" s="17">
        <v>1</v>
      </c>
      <c r="N3586">
        <f t="shared" si="169"/>
        <v>17.27875959474386</v>
      </c>
      <c r="O3586" s="17">
        <v>10</v>
      </c>
      <c r="P3586" t="s">
        <v>29</v>
      </c>
      <c r="Q3586" t="s">
        <v>30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f t="shared" si="170"/>
        <v>0</v>
      </c>
      <c r="Y3586">
        <f t="shared" si="171"/>
        <v>17.27875959474386</v>
      </c>
    </row>
    <row r="3587" spans="1:25">
      <c r="A3587">
        <v>2021</v>
      </c>
      <c r="B3587" t="s">
        <v>25</v>
      </c>
      <c r="C3587">
        <v>29</v>
      </c>
      <c r="D3587" t="s">
        <v>60</v>
      </c>
      <c r="E3587">
        <v>15</v>
      </c>
      <c r="F3587">
        <v>2</v>
      </c>
      <c r="G3587" t="s">
        <v>83</v>
      </c>
      <c r="H3587" t="s">
        <v>31</v>
      </c>
      <c r="I3587" t="str">
        <f>VLOOKUP(H3587,[2]CODE_SHEET!$A$2:$G$152,3,FALSE)</f>
        <v>Agaricia</v>
      </c>
      <c r="J3587" t="str">
        <f>VLOOKUP(H3587,[2]CODE_SHEET!$A$2:$G$152,4,FALSE)</f>
        <v>agaricites</v>
      </c>
      <c r="K3587" s="17">
        <v>9</v>
      </c>
      <c r="L3587" s="17">
        <v>6</v>
      </c>
      <c r="M3587" s="17">
        <v>2</v>
      </c>
      <c r="N3587">
        <f t="shared" si="169"/>
        <v>47.123889803846893</v>
      </c>
      <c r="O3587" s="17">
        <v>10</v>
      </c>
      <c r="P3587" t="s">
        <v>29</v>
      </c>
      <c r="Q3587" t="s">
        <v>30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f t="shared" si="170"/>
        <v>0</v>
      </c>
      <c r="Y3587">
        <f t="shared" si="171"/>
        <v>47.123889803846893</v>
      </c>
    </row>
    <row r="3588" spans="1:25">
      <c r="A3588">
        <v>2021</v>
      </c>
      <c r="B3588" t="s">
        <v>25</v>
      </c>
      <c r="C3588">
        <v>29</v>
      </c>
      <c r="D3588" t="s">
        <v>60</v>
      </c>
      <c r="E3588">
        <v>15</v>
      </c>
      <c r="F3588">
        <v>2</v>
      </c>
      <c r="G3588" t="s">
        <v>83</v>
      </c>
      <c r="H3588" t="s">
        <v>45</v>
      </c>
      <c r="I3588" t="str">
        <f>VLOOKUP(H3588,[2]CODE_SHEET!$A$2:$G$152,3,FALSE)</f>
        <v>Porites</v>
      </c>
      <c r="J3588" t="str">
        <f>VLOOKUP(H3588,[2]CODE_SHEET!$A$2:$G$152,4,FALSE)</f>
        <v>furcata</v>
      </c>
      <c r="K3588" s="17">
        <v>6</v>
      </c>
      <c r="L3588" s="17">
        <v>3</v>
      </c>
      <c r="M3588" s="17">
        <v>4</v>
      </c>
      <c r="N3588">
        <f t="shared" si="169"/>
        <v>56.548667764616276</v>
      </c>
      <c r="O3588" s="17">
        <v>10</v>
      </c>
      <c r="P3588" t="s">
        <v>29</v>
      </c>
      <c r="Q3588" t="s">
        <v>30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f t="shared" si="170"/>
        <v>0</v>
      </c>
      <c r="Y3588">
        <f t="shared" si="171"/>
        <v>56.548667764616276</v>
      </c>
    </row>
    <row r="3589" spans="1:25">
      <c r="A3589">
        <v>2021</v>
      </c>
      <c r="B3589" t="s">
        <v>25</v>
      </c>
      <c r="C3589">
        <v>29</v>
      </c>
      <c r="D3589" t="s">
        <v>60</v>
      </c>
      <c r="E3589">
        <v>15</v>
      </c>
      <c r="F3589">
        <v>2</v>
      </c>
      <c r="G3589" t="s">
        <v>83</v>
      </c>
      <c r="H3589" t="s">
        <v>31</v>
      </c>
      <c r="I3589" t="str">
        <f>VLOOKUP(H3589,[2]CODE_SHEET!$A$2:$G$152,3,FALSE)</f>
        <v>Agaricia</v>
      </c>
      <c r="J3589" t="str">
        <f>VLOOKUP(H3589,[2]CODE_SHEET!$A$2:$G$152,4,FALSE)</f>
        <v>agaricites</v>
      </c>
      <c r="K3589" s="17">
        <v>5</v>
      </c>
      <c r="L3589" s="17">
        <v>6</v>
      </c>
      <c r="M3589" s="17">
        <v>1</v>
      </c>
      <c r="N3589">
        <f t="shared" si="169"/>
        <v>17.27875959474386</v>
      </c>
      <c r="O3589" s="17">
        <v>10</v>
      </c>
      <c r="P3589" t="s">
        <v>29</v>
      </c>
      <c r="Q3589" t="s">
        <v>30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f t="shared" si="170"/>
        <v>0</v>
      </c>
      <c r="Y3589">
        <f t="shared" si="171"/>
        <v>17.27875959474386</v>
      </c>
    </row>
    <row r="3590" spans="1:25">
      <c r="A3590">
        <v>2021</v>
      </c>
      <c r="B3590" t="s">
        <v>25</v>
      </c>
      <c r="C3590">
        <v>29</v>
      </c>
      <c r="D3590" t="s">
        <v>60</v>
      </c>
      <c r="E3590">
        <v>15</v>
      </c>
      <c r="F3590">
        <v>2</v>
      </c>
      <c r="G3590" t="s">
        <v>83</v>
      </c>
      <c r="H3590" t="s">
        <v>38</v>
      </c>
      <c r="I3590" t="str">
        <f>VLOOKUP(H3590,[2]CODE_SHEET!$A$2:$G$152,3,FALSE)</f>
        <v>Orbicella</v>
      </c>
      <c r="J3590" t="str">
        <f>VLOOKUP(H3590,[2]CODE_SHEET!$A$2:$G$152,4,FALSE)</f>
        <v>faveolata</v>
      </c>
      <c r="K3590" s="17">
        <v>50</v>
      </c>
      <c r="L3590" s="17">
        <v>20</v>
      </c>
      <c r="M3590" s="17">
        <v>5</v>
      </c>
      <c r="N3590">
        <f t="shared" si="169"/>
        <v>549.77871437821386</v>
      </c>
      <c r="O3590" s="17">
        <v>10</v>
      </c>
      <c r="P3590" t="s">
        <v>29</v>
      </c>
      <c r="Q3590" t="s">
        <v>30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f t="shared" si="170"/>
        <v>0</v>
      </c>
      <c r="Y3590">
        <f t="shared" si="171"/>
        <v>549.77871437821386</v>
      </c>
    </row>
    <row r="3591" spans="1:25">
      <c r="A3591">
        <v>2021</v>
      </c>
      <c r="B3591" t="s">
        <v>25</v>
      </c>
      <c r="C3591">
        <v>29</v>
      </c>
      <c r="D3591" t="s">
        <v>60</v>
      </c>
      <c r="E3591">
        <v>15</v>
      </c>
      <c r="F3591">
        <v>2</v>
      </c>
      <c r="G3591" t="s">
        <v>83</v>
      </c>
      <c r="H3591" t="s">
        <v>38</v>
      </c>
      <c r="I3591" t="str">
        <f>VLOOKUP(H3591,[2]CODE_SHEET!$A$2:$G$152,3,FALSE)</f>
        <v>Orbicella</v>
      </c>
      <c r="J3591" t="str">
        <f>VLOOKUP(H3591,[2]CODE_SHEET!$A$2:$G$152,4,FALSE)</f>
        <v>faveolata</v>
      </c>
      <c r="K3591" s="17">
        <v>115</v>
      </c>
      <c r="L3591" s="17">
        <v>70</v>
      </c>
      <c r="M3591" s="17">
        <v>51</v>
      </c>
      <c r="N3591">
        <f t="shared" si="169"/>
        <v>14820.46334330985</v>
      </c>
      <c r="O3591" s="17">
        <v>10</v>
      </c>
      <c r="P3591" t="s">
        <v>29</v>
      </c>
      <c r="Q3591" t="s">
        <v>30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30</v>
      </c>
      <c r="X3591">
        <f t="shared" si="170"/>
        <v>4446.1390029929544</v>
      </c>
      <c r="Y3591">
        <f t="shared" si="171"/>
        <v>10374.324340316896</v>
      </c>
    </row>
    <row r="3592" spans="1:25">
      <c r="A3592">
        <v>2021</v>
      </c>
      <c r="B3592" t="s">
        <v>25</v>
      </c>
      <c r="C3592">
        <v>29</v>
      </c>
      <c r="D3592" t="s">
        <v>60</v>
      </c>
      <c r="E3592">
        <v>15</v>
      </c>
      <c r="F3592">
        <v>2</v>
      </c>
      <c r="G3592" t="s">
        <v>83</v>
      </c>
      <c r="H3592" t="s">
        <v>33</v>
      </c>
      <c r="I3592" t="str">
        <f>VLOOKUP(H3592,[2]CODE_SHEET!$A$2:$G$152,3,FALSE)</f>
        <v>Orbicella</v>
      </c>
      <c r="J3592" t="str">
        <f>VLOOKUP(H3592,[2]CODE_SHEET!$A$2:$G$152,4,FALSE)</f>
        <v>annularis</v>
      </c>
      <c r="K3592" s="17">
        <v>50</v>
      </c>
      <c r="L3592" s="17">
        <v>45</v>
      </c>
      <c r="M3592" s="17">
        <v>21</v>
      </c>
      <c r="N3592">
        <f t="shared" ref="N3592:N3655" si="172">PI()*(K3592/2)*M3592+PI()*(L3592/2)*M3592</f>
        <v>3133.738671955819</v>
      </c>
      <c r="O3592" s="17">
        <v>10</v>
      </c>
      <c r="P3592" t="s">
        <v>29</v>
      </c>
      <c r="Q3592" t="s">
        <v>30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f t="shared" ref="X3592:X3655" si="173">SUM(U3592:W3592)/100*N3592</f>
        <v>0</v>
      </c>
      <c r="Y3592">
        <f t="shared" ref="Y3592:Y3655" si="174">N3592-X3592</f>
        <v>3133.738671955819</v>
      </c>
    </row>
    <row r="3593" spans="1:25">
      <c r="A3593">
        <v>2021</v>
      </c>
      <c r="B3593" t="s">
        <v>25</v>
      </c>
      <c r="C3593">
        <v>29</v>
      </c>
      <c r="D3593" t="s">
        <v>60</v>
      </c>
      <c r="E3593">
        <v>15</v>
      </c>
      <c r="F3593">
        <v>2</v>
      </c>
      <c r="G3593" t="s">
        <v>83</v>
      </c>
      <c r="H3593" t="s">
        <v>31</v>
      </c>
      <c r="I3593" t="str">
        <f>VLOOKUP(H3593,[2]CODE_SHEET!$A$2:$G$152,3,FALSE)</f>
        <v>Agaricia</v>
      </c>
      <c r="J3593" t="str">
        <f>VLOOKUP(H3593,[2]CODE_SHEET!$A$2:$G$152,4,FALSE)</f>
        <v>agaricites</v>
      </c>
      <c r="K3593" s="17">
        <v>22</v>
      </c>
      <c r="L3593" s="17">
        <v>3</v>
      </c>
      <c r="M3593" s="17">
        <v>12</v>
      </c>
      <c r="N3593">
        <f t="shared" si="172"/>
        <v>471.2388980384689</v>
      </c>
      <c r="O3593" s="17">
        <v>10</v>
      </c>
      <c r="P3593" t="s">
        <v>29</v>
      </c>
      <c r="Q3593" t="s">
        <v>30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f t="shared" si="173"/>
        <v>0</v>
      </c>
      <c r="Y3593">
        <f t="shared" si="174"/>
        <v>471.2388980384689</v>
      </c>
    </row>
    <row r="3594" spans="1:25">
      <c r="A3594">
        <v>2021</v>
      </c>
      <c r="B3594" t="s">
        <v>25</v>
      </c>
      <c r="C3594">
        <v>29</v>
      </c>
      <c r="D3594" t="s">
        <v>60</v>
      </c>
      <c r="E3594">
        <v>15</v>
      </c>
      <c r="F3594">
        <v>2</v>
      </c>
      <c r="G3594" t="s">
        <v>83</v>
      </c>
      <c r="H3594" t="s">
        <v>31</v>
      </c>
      <c r="I3594" t="str">
        <f>VLOOKUP(H3594,[2]CODE_SHEET!$A$2:$G$152,3,FALSE)</f>
        <v>Agaricia</v>
      </c>
      <c r="J3594" t="str">
        <f>VLOOKUP(H3594,[2]CODE_SHEET!$A$2:$G$152,4,FALSE)</f>
        <v>agaricites</v>
      </c>
      <c r="K3594" s="17">
        <v>19</v>
      </c>
      <c r="L3594" s="17">
        <v>5</v>
      </c>
      <c r="M3594" s="17">
        <v>11</v>
      </c>
      <c r="N3594">
        <f t="shared" si="172"/>
        <v>414.69023027385265</v>
      </c>
      <c r="O3594" s="17">
        <v>10</v>
      </c>
      <c r="P3594" t="s">
        <v>29</v>
      </c>
      <c r="Q3594" t="s">
        <v>30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f t="shared" si="173"/>
        <v>0</v>
      </c>
      <c r="Y3594">
        <f t="shared" si="174"/>
        <v>414.69023027385265</v>
      </c>
    </row>
    <row r="3595" spans="1:25">
      <c r="A3595">
        <v>2021</v>
      </c>
      <c r="B3595" t="s">
        <v>25</v>
      </c>
      <c r="C3595">
        <v>29</v>
      </c>
      <c r="D3595" t="s">
        <v>60</v>
      </c>
      <c r="E3595">
        <v>15</v>
      </c>
      <c r="F3595">
        <v>2</v>
      </c>
      <c r="G3595" t="s">
        <v>83</v>
      </c>
      <c r="H3595" t="s">
        <v>45</v>
      </c>
      <c r="I3595" t="str">
        <f>VLOOKUP(H3595,[2]CODE_SHEET!$A$2:$G$152,3,FALSE)</f>
        <v>Porites</v>
      </c>
      <c r="J3595" t="str">
        <f>VLOOKUP(H3595,[2]CODE_SHEET!$A$2:$G$152,4,FALSE)</f>
        <v>furcata</v>
      </c>
      <c r="K3595" s="17">
        <v>9</v>
      </c>
      <c r="L3595" s="17">
        <v>4</v>
      </c>
      <c r="M3595" s="17">
        <v>2</v>
      </c>
      <c r="N3595">
        <f t="shared" si="172"/>
        <v>40.840704496667314</v>
      </c>
      <c r="O3595" s="17">
        <v>10</v>
      </c>
      <c r="P3595" t="s">
        <v>29</v>
      </c>
      <c r="Q3595" t="s">
        <v>30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f t="shared" si="173"/>
        <v>0</v>
      </c>
      <c r="Y3595">
        <f t="shared" si="174"/>
        <v>40.840704496667314</v>
      </c>
    </row>
    <row r="3596" spans="1:25">
      <c r="A3596">
        <v>2021</v>
      </c>
      <c r="B3596" t="s">
        <v>25</v>
      </c>
      <c r="C3596">
        <v>29</v>
      </c>
      <c r="D3596" t="s">
        <v>60</v>
      </c>
      <c r="E3596">
        <v>15</v>
      </c>
      <c r="F3596">
        <v>2</v>
      </c>
      <c r="G3596" t="s">
        <v>83</v>
      </c>
      <c r="H3596" t="s">
        <v>31</v>
      </c>
      <c r="I3596" t="str">
        <f>VLOOKUP(H3596,[2]CODE_SHEET!$A$2:$G$152,3,FALSE)</f>
        <v>Agaricia</v>
      </c>
      <c r="J3596" t="str">
        <f>VLOOKUP(H3596,[2]CODE_SHEET!$A$2:$G$152,4,FALSE)</f>
        <v>agaricites</v>
      </c>
      <c r="K3596" s="17">
        <v>6</v>
      </c>
      <c r="L3596" s="17">
        <v>4</v>
      </c>
      <c r="M3596" s="17">
        <v>2</v>
      </c>
      <c r="N3596">
        <f t="shared" si="172"/>
        <v>31.415926535897931</v>
      </c>
      <c r="O3596" s="17">
        <v>10</v>
      </c>
      <c r="P3596" t="s">
        <v>29</v>
      </c>
      <c r="Q3596" t="s">
        <v>30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f t="shared" si="173"/>
        <v>0</v>
      </c>
      <c r="Y3596">
        <f t="shared" si="174"/>
        <v>31.415926535897931</v>
      </c>
    </row>
    <row r="3597" spans="1:25">
      <c r="A3597">
        <v>2021</v>
      </c>
      <c r="B3597" t="s">
        <v>25</v>
      </c>
      <c r="C3597">
        <v>29</v>
      </c>
      <c r="D3597" t="s">
        <v>60</v>
      </c>
      <c r="E3597">
        <v>15</v>
      </c>
      <c r="F3597">
        <v>2</v>
      </c>
      <c r="G3597" t="s">
        <v>83</v>
      </c>
      <c r="H3597" t="s">
        <v>31</v>
      </c>
      <c r="I3597" t="str">
        <f>VLOOKUP(H3597,[2]CODE_SHEET!$A$2:$G$152,3,FALSE)</f>
        <v>Agaricia</v>
      </c>
      <c r="J3597" t="str">
        <f>VLOOKUP(H3597,[2]CODE_SHEET!$A$2:$G$152,4,FALSE)</f>
        <v>agaricites</v>
      </c>
      <c r="K3597" s="17">
        <v>7</v>
      </c>
      <c r="L3597" s="17">
        <v>5</v>
      </c>
      <c r="M3597" s="17">
        <v>3</v>
      </c>
      <c r="N3597">
        <f t="shared" si="172"/>
        <v>56.548667764616276</v>
      </c>
      <c r="O3597" s="17">
        <v>10</v>
      </c>
      <c r="P3597" t="s">
        <v>29</v>
      </c>
      <c r="Q3597" t="s">
        <v>30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f t="shared" si="173"/>
        <v>0</v>
      </c>
      <c r="Y3597">
        <f t="shared" si="174"/>
        <v>56.548667764616276</v>
      </c>
    </row>
    <row r="3598" spans="1:25">
      <c r="A3598">
        <v>2021</v>
      </c>
      <c r="B3598" t="s">
        <v>25</v>
      </c>
      <c r="C3598">
        <v>29</v>
      </c>
      <c r="D3598" t="s">
        <v>60</v>
      </c>
      <c r="E3598">
        <v>15</v>
      </c>
      <c r="F3598">
        <v>2</v>
      </c>
      <c r="G3598" t="s">
        <v>83</v>
      </c>
      <c r="H3598" t="s">
        <v>34</v>
      </c>
      <c r="I3598" t="str">
        <f>VLOOKUP(H3598,[2]CODE_SHEET!$A$2:$G$152,3,FALSE)</f>
        <v>Porites</v>
      </c>
      <c r="J3598" t="str">
        <f>VLOOKUP(H3598,[2]CODE_SHEET!$A$2:$G$152,4,FALSE)</f>
        <v>astreoides</v>
      </c>
      <c r="K3598" s="17">
        <v>18</v>
      </c>
      <c r="L3598" s="17">
        <v>10</v>
      </c>
      <c r="M3598" s="17">
        <v>2</v>
      </c>
      <c r="N3598">
        <f t="shared" si="172"/>
        <v>87.964594300514207</v>
      </c>
      <c r="O3598" s="17">
        <v>10</v>
      </c>
      <c r="P3598" t="s">
        <v>29</v>
      </c>
      <c r="Q3598" t="s">
        <v>30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f t="shared" si="173"/>
        <v>0</v>
      </c>
      <c r="Y3598">
        <f t="shared" si="174"/>
        <v>87.964594300514207</v>
      </c>
    </row>
    <row r="3599" spans="1:25">
      <c r="A3599">
        <v>2021</v>
      </c>
      <c r="B3599" t="s">
        <v>25</v>
      </c>
      <c r="C3599">
        <v>29</v>
      </c>
      <c r="D3599" t="s">
        <v>60</v>
      </c>
      <c r="E3599">
        <v>15</v>
      </c>
      <c r="F3599">
        <v>2</v>
      </c>
      <c r="G3599" t="s">
        <v>83</v>
      </c>
      <c r="H3599" t="s">
        <v>31</v>
      </c>
      <c r="I3599" t="str">
        <f>VLOOKUP(H3599,[2]CODE_SHEET!$A$2:$G$152,3,FALSE)</f>
        <v>Agaricia</v>
      </c>
      <c r="J3599" t="str">
        <f>VLOOKUP(H3599,[2]CODE_SHEET!$A$2:$G$152,4,FALSE)</f>
        <v>agaricites</v>
      </c>
      <c r="K3599" s="17">
        <v>1</v>
      </c>
      <c r="L3599" s="17">
        <v>14</v>
      </c>
      <c r="M3599" s="17">
        <v>11</v>
      </c>
      <c r="N3599">
        <f t="shared" si="172"/>
        <v>259.18139392115791</v>
      </c>
      <c r="O3599" s="17">
        <v>10</v>
      </c>
      <c r="P3599" t="s">
        <v>29</v>
      </c>
      <c r="Q3599" t="s">
        <v>30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f t="shared" si="173"/>
        <v>0</v>
      </c>
      <c r="Y3599">
        <f t="shared" si="174"/>
        <v>259.18139392115791</v>
      </c>
    </row>
    <row r="3600" spans="1:25">
      <c r="A3600">
        <v>2021</v>
      </c>
      <c r="B3600" t="s">
        <v>25</v>
      </c>
      <c r="C3600">
        <v>29</v>
      </c>
      <c r="D3600" t="s">
        <v>60</v>
      </c>
      <c r="E3600">
        <v>15</v>
      </c>
      <c r="F3600">
        <v>2</v>
      </c>
      <c r="G3600" t="s">
        <v>83</v>
      </c>
      <c r="H3600" t="s">
        <v>69</v>
      </c>
      <c r="I3600" t="str">
        <f>VLOOKUP(H3600,[2]CODE_SHEET!$A$2:$G$152,3,FALSE)</f>
        <v>Porites</v>
      </c>
      <c r="J3600" t="str">
        <f>VLOOKUP(H3600,[2]CODE_SHEET!$A$2:$G$152,4,FALSE)</f>
        <v>divaricata</v>
      </c>
      <c r="K3600" s="17">
        <v>20</v>
      </c>
      <c r="L3600" s="17">
        <v>20</v>
      </c>
      <c r="M3600" s="17">
        <v>15</v>
      </c>
      <c r="N3600">
        <f t="shared" si="172"/>
        <v>942.47779607693792</v>
      </c>
      <c r="O3600" s="17">
        <v>10</v>
      </c>
      <c r="P3600" t="s">
        <v>29</v>
      </c>
      <c r="Q3600" t="s">
        <v>30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f t="shared" si="173"/>
        <v>0</v>
      </c>
      <c r="Y3600">
        <f t="shared" si="174"/>
        <v>942.47779607693792</v>
      </c>
    </row>
    <row r="3601" spans="1:25">
      <c r="A3601">
        <v>2021</v>
      </c>
      <c r="B3601" t="s">
        <v>25</v>
      </c>
      <c r="C3601">
        <v>29</v>
      </c>
      <c r="D3601" t="s">
        <v>60</v>
      </c>
      <c r="E3601">
        <v>15</v>
      </c>
      <c r="F3601">
        <v>2</v>
      </c>
      <c r="G3601" t="s">
        <v>83</v>
      </c>
      <c r="H3601" t="s">
        <v>40</v>
      </c>
      <c r="I3601" t="str">
        <f>VLOOKUP(H3601,[2]CODE_SHEET!$A$2:$G$152,3,FALSE)</f>
        <v>Siderastrea</v>
      </c>
      <c r="J3601" t="str">
        <f>VLOOKUP(H3601,[2]CODE_SHEET!$A$2:$G$152,4,FALSE)</f>
        <v>siderea</v>
      </c>
      <c r="K3601" s="17">
        <v>20</v>
      </c>
      <c r="L3601" s="17">
        <v>15</v>
      </c>
      <c r="M3601" s="17">
        <v>5</v>
      </c>
      <c r="N3601">
        <f t="shared" si="172"/>
        <v>274.88935718910693</v>
      </c>
      <c r="O3601" s="17">
        <v>10</v>
      </c>
      <c r="P3601" t="s">
        <v>29</v>
      </c>
      <c r="Q3601" t="s">
        <v>30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f t="shared" si="173"/>
        <v>0</v>
      </c>
      <c r="Y3601">
        <f t="shared" si="174"/>
        <v>274.88935718910693</v>
      </c>
    </row>
    <row r="3602" spans="1:25">
      <c r="A3602">
        <v>2021</v>
      </c>
      <c r="B3602" t="s">
        <v>25</v>
      </c>
      <c r="C3602">
        <v>29</v>
      </c>
      <c r="D3602" t="s">
        <v>60</v>
      </c>
      <c r="E3602">
        <v>15</v>
      </c>
      <c r="F3602">
        <v>2</v>
      </c>
      <c r="G3602" t="s">
        <v>83</v>
      </c>
      <c r="H3602" t="s">
        <v>31</v>
      </c>
      <c r="I3602" t="str">
        <f>VLOOKUP(H3602,[2]CODE_SHEET!$A$2:$G$152,3,FALSE)</f>
        <v>Agaricia</v>
      </c>
      <c r="J3602" t="str">
        <f>VLOOKUP(H3602,[2]CODE_SHEET!$A$2:$G$152,4,FALSE)</f>
        <v>agaricites</v>
      </c>
      <c r="K3602" s="17">
        <v>6</v>
      </c>
      <c r="L3602" s="17">
        <v>4</v>
      </c>
      <c r="M3602" s="17">
        <v>5</v>
      </c>
      <c r="N3602">
        <f t="shared" si="172"/>
        <v>78.539816339744817</v>
      </c>
      <c r="O3602" s="17">
        <v>10</v>
      </c>
      <c r="P3602" t="s">
        <v>29</v>
      </c>
      <c r="Q3602" t="s">
        <v>30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f t="shared" si="173"/>
        <v>0</v>
      </c>
      <c r="Y3602">
        <f t="shared" si="174"/>
        <v>78.539816339744817</v>
      </c>
    </row>
    <row r="3603" spans="1:25">
      <c r="A3603">
        <v>2021</v>
      </c>
      <c r="B3603" t="s">
        <v>25</v>
      </c>
      <c r="C3603">
        <v>29</v>
      </c>
      <c r="D3603" t="s">
        <v>60</v>
      </c>
      <c r="E3603">
        <v>15</v>
      </c>
      <c r="F3603">
        <v>2</v>
      </c>
      <c r="G3603" t="s">
        <v>83</v>
      </c>
      <c r="H3603" t="s">
        <v>31</v>
      </c>
      <c r="I3603" t="str">
        <f>VLOOKUP(H3603,[2]CODE_SHEET!$A$2:$G$152,3,FALSE)</f>
        <v>Agaricia</v>
      </c>
      <c r="J3603" t="str">
        <f>VLOOKUP(H3603,[2]CODE_SHEET!$A$2:$G$152,4,FALSE)</f>
        <v>agaricites</v>
      </c>
      <c r="K3603" s="17">
        <v>7</v>
      </c>
      <c r="L3603" s="17">
        <v>3</v>
      </c>
      <c r="M3603" s="17">
        <v>3</v>
      </c>
      <c r="N3603">
        <f t="shared" si="172"/>
        <v>47.1238898038469</v>
      </c>
      <c r="O3603" s="17">
        <v>10</v>
      </c>
      <c r="P3603" t="s">
        <v>29</v>
      </c>
      <c r="Q3603" t="s">
        <v>30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f t="shared" si="173"/>
        <v>0</v>
      </c>
      <c r="Y3603">
        <f t="shared" si="174"/>
        <v>47.1238898038469</v>
      </c>
    </row>
    <row r="3604" spans="1:25">
      <c r="A3604">
        <v>2021</v>
      </c>
      <c r="B3604" t="s">
        <v>25</v>
      </c>
      <c r="C3604">
        <v>29</v>
      </c>
      <c r="D3604" t="s">
        <v>60</v>
      </c>
      <c r="E3604">
        <v>15</v>
      </c>
      <c r="F3604">
        <v>2</v>
      </c>
      <c r="G3604" t="s">
        <v>83</v>
      </c>
      <c r="H3604" t="s">
        <v>33</v>
      </c>
      <c r="I3604" t="str">
        <f>VLOOKUP(H3604,[2]CODE_SHEET!$A$2:$G$152,3,FALSE)</f>
        <v>Orbicella</v>
      </c>
      <c r="J3604" t="str">
        <f>VLOOKUP(H3604,[2]CODE_SHEET!$A$2:$G$152,4,FALSE)</f>
        <v>annularis</v>
      </c>
      <c r="K3604" s="17">
        <v>14</v>
      </c>
      <c r="L3604" s="17">
        <v>13</v>
      </c>
      <c r="M3604" s="17">
        <v>22</v>
      </c>
      <c r="N3604">
        <f t="shared" si="172"/>
        <v>933.05301811616869</v>
      </c>
      <c r="O3604" s="17">
        <v>10</v>
      </c>
      <c r="P3604" t="s">
        <v>29</v>
      </c>
      <c r="Q3604" t="s">
        <v>30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10</v>
      </c>
      <c r="X3604">
        <f t="shared" si="173"/>
        <v>93.305301811616872</v>
      </c>
      <c r="Y3604">
        <f t="shared" si="174"/>
        <v>839.74771630455177</v>
      </c>
    </row>
    <row r="3605" spans="1:25">
      <c r="A3605">
        <v>2021</v>
      </c>
      <c r="B3605" t="s">
        <v>25</v>
      </c>
      <c r="C3605">
        <v>29</v>
      </c>
      <c r="D3605" t="s">
        <v>60</v>
      </c>
      <c r="E3605">
        <v>15</v>
      </c>
      <c r="F3605">
        <v>2</v>
      </c>
      <c r="G3605" t="s">
        <v>83</v>
      </c>
      <c r="H3605" t="s">
        <v>38</v>
      </c>
      <c r="I3605" t="str">
        <f>VLOOKUP(H3605,[2]CODE_SHEET!$A$2:$G$152,3,FALSE)</f>
        <v>Orbicella</v>
      </c>
      <c r="J3605" t="str">
        <f>VLOOKUP(H3605,[2]CODE_SHEET!$A$2:$G$152,4,FALSE)</f>
        <v>faveolata</v>
      </c>
      <c r="K3605" s="17">
        <v>15</v>
      </c>
      <c r="L3605" s="17">
        <v>9</v>
      </c>
      <c r="M3605" s="17">
        <v>8</v>
      </c>
      <c r="N3605">
        <f t="shared" si="172"/>
        <v>301.59289474462014</v>
      </c>
      <c r="O3605" s="17">
        <v>10</v>
      </c>
      <c r="P3605" t="s">
        <v>29</v>
      </c>
      <c r="Q3605" t="s">
        <v>30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f t="shared" si="173"/>
        <v>0</v>
      </c>
      <c r="Y3605">
        <f t="shared" si="174"/>
        <v>301.59289474462014</v>
      </c>
    </row>
    <row r="3606" spans="1:25">
      <c r="A3606">
        <v>2021</v>
      </c>
      <c r="B3606" t="s">
        <v>25</v>
      </c>
      <c r="C3606">
        <v>29</v>
      </c>
      <c r="D3606" t="s">
        <v>60</v>
      </c>
      <c r="E3606">
        <v>15</v>
      </c>
      <c r="F3606">
        <v>2</v>
      </c>
      <c r="G3606" t="s">
        <v>83</v>
      </c>
      <c r="H3606" t="s">
        <v>31</v>
      </c>
      <c r="I3606" t="str">
        <f>VLOOKUP(H3606,[2]CODE_SHEET!$A$2:$G$152,3,FALSE)</f>
        <v>Agaricia</v>
      </c>
      <c r="J3606" t="str">
        <f>VLOOKUP(H3606,[2]CODE_SHEET!$A$2:$G$152,4,FALSE)</f>
        <v>agaricites</v>
      </c>
      <c r="K3606" s="17">
        <v>25</v>
      </c>
      <c r="L3606" s="17">
        <v>15</v>
      </c>
      <c r="M3606" s="17">
        <v>17</v>
      </c>
      <c r="N3606">
        <f t="shared" si="172"/>
        <v>1068.1415022205297</v>
      </c>
      <c r="O3606" s="17">
        <v>10</v>
      </c>
      <c r="P3606" t="s">
        <v>29</v>
      </c>
      <c r="Q3606" t="s">
        <v>30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f t="shared" si="173"/>
        <v>0</v>
      </c>
      <c r="Y3606">
        <f t="shared" si="174"/>
        <v>1068.1415022205297</v>
      </c>
    </row>
    <row r="3607" spans="1:25">
      <c r="A3607">
        <v>2021</v>
      </c>
      <c r="B3607" t="s">
        <v>25</v>
      </c>
      <c r="C3607">
        <v>29</v>
      </c>
      <c r="D3607" t="s">
        <v>60</v>
      </c>
      <c r="E3607">
        <v>15</v>
      </c>
      <c r="F3607">
        <v>2</v>
      </c>
      <c r="G3607" t="s">
        <v>83</v>
      </c>
      <c r="H3607" t="s">
        <v>31</v>
      </c>
      <c r="I3607" t="str">
        <f>VLOOKUP(H3607,[2]CODE_SHEET!$A$2:$G$152,3,FALSE)</f>
        <v>Agaricia</v>
      </c>
      <c r="J3607" t="str">
        <f>VLOOKUP(H3607,[2]CODE_SHEET!$A$2:$G$152,4,FALSE)</f>
        <v>agaricites</v>
      </c>
      <c r="K3607" s="17">
        <v>9</v>
      </c>
      <c r="L3607" s="17">
        <v>5</v>
      </c>
      <c r="M3607" s="17">
        <v>2</v>
      </c>
      <c r="N3607">
        <f t="shared" si="172"/>
        <v>43.982297150257104</v>
      </c>
      <c r="O3607" s="17">
        <v>10</v>
      </c>
      <c r="P3607" t="s">
        <v>29</v>
      </c>
      <c r="Q3607" t="s">
        <v>30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f t="shared" si="173"/>
        <v>0</v>
      </c>
      <c r="Y3607">
        <f t="shared" si="174"/>
        <v>43.982297150257104</v>
      </c>
    </row>
    <row r="3608" spans="1:25">
      <c r="A3608">
        <v>2021</v>
      </c>
      <c r="B3608" t="s">
        <v>25</v>
      </c>
      <c r="C3608">
        <v>29</v>
      </c>
      <c r="D3608" t="s">
        <v>60</v>
      </c>
      <c r="E3608">
        <v>15</v>
      </c>
      <c r="F3608">
        <v>2</v>
      </c>
      <c r="G3608" t="s">
        <v>83</v>
      </c>
      <c r="H3608" t="s">
        <v>31</v>
      </c>
      <c r="I3608" t="str">
        <f>VLOOKUP(H3608,[2]CODE_SHEET!$A$2:$G$152,3,FALSE)</f>
        <v>Agaricia</v>
      </c>
      <c r="J3608" t="str">
        <f>VLOOKUP(H3608,[2]CODE_SHEET!$A$2:$G$152,4,FALSE)</f>
        <v>agaricites</v>
      </c>
      <c r="K3608" s="17">
        <v>26</v>
      </c>
      <c r="L3608" s="17">
        <v>18</v>
      </c>
      <c r="M3608" s="17">
        <v>3</v>
      </c>
      <c r="N3608">
        <f t="shared" si="172"/>
        <v>207.34511513692635</v>
      </c>
      <c r="O3608" s="17">
        <v>10</v>
      </c>
      <c r="P3608" t="s">
        <v>29</v>
      </c>
      <c r="Q3608" t="s">
        <v>30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f t="shared" si="173"/>
        <v>0</v>
      </c>
      <c r="Y3608">
        <f t="shared" si="174"/>
        <v>207.34511513692635</v>
      </c>
    </row>
    <row r="3609" spans="1:25">
      <c r="A3609">
        <v>2021</v>
      </c>
      <c r="B3609" t="s">
        <v>25</v>
      </c>
      <c r="C3609">
        <v>29</v>
      </c>
      <c r="D3609" t="s">
        <v>60</v>
      </c>
      <c r="E3609">
        <v>15</v>
      </c>
      <c r="F3609">
        <v>2</v>
      </c>
      <c r="G3609" t="s">
        <v>83</v>
      </c>
      <c r="H3609" t="s">
        <v>31</v>
      </c>
      <c r="I3609" t="str">
        <f>VLOOKUP(H3609,[2]CODE_SHEET!$A$2:$G$152,3,FALSE)</f>
        <v>Agaricia</v>
      </c>
      <c r="J3609" t="str">
        <f>VLOOKUP(H3609,[2]CODE_SHEET!$A$2:$G$152,4,FALSE)</f>
        <v>agaricites</v>
      </c>
      <c r="K3609" s="17">
        <v>18</v>
      </c>
      <c r="L3609" s="17">
        <v>11</v>
      </c>
      <c r="M3609" s="17">
        <v>2</v>
      </c>
      <c r="N3609">
        <f t="shared" si="172"/>
        <v>91.106186954104004</v>
      </c>
      <c r="O3609" s="17">
        <v>10</v>
      </c>
      <c r="P3609" t="s">
        <v>29</v>
      </c>
      <c r="Q3609" t="s">
        <v>30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f t="shared" si="173"/>
        <v>0</v>
      </c>
      <c r="Y3609">
        <f t="shared" si="174"/>
        <v>91.106186954104004</v>
      </c>
    </row>
    <row r="3610" spans="1:25">
      <c r="A3610">
        <v>2021</v>
      </c>
      <c r="B3610" t="s">
        <v>25</v>
      </c>
      <c r="C3610">
        <v>29</v>
      </c>
      <c r="D3610" t="s">
        <v>60</v>
      </c>
      <c r="E3610">
        <v>15</v>
      </c>
      <c r="F3610">
        <v>2</v>
      </c>
      <c r="G3610" t="s">
        <v>83</v>
      </c>
      <c r="H3610" t="s">
        <v>31</v>
      </c>
      <c r="I3610" t="str">
        <f>VLOOKUP(H3610,[2]CODE_SHEET!$A$2:$G$152,3,FALSE)</f>
        <v>Agaricia</v>
      </c>
      <c r="J3610" t="str">
        <f>VLOOKUP(H3610,[2]CODE_SHEET!$A$2:$G$152,4,FALSE)</f>
        <v>agaricites</v>
      </c>
      <c r="K3610" s="17">
        <v>17</v>
      </c>
      <c r="L3610" s="17">
        <v>4</v>
      </c>
      <c r="M3610" s="17">
        <v>9</v>
      </c>
      <c r="N3610">
        <f t="shared" si="172"/>
        <v>296.88050576423547</v>
      </c>
      <c r="O3610" s="17">
        <v>10</v>
      </c>
      <c r="P3610" t="s">
        <v>29</v>
      </c>
      <c r="Q3610" t="s">
        <v>30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f t="shared" si="173"/>
        <v>0</v>
      </c>
      <c r="Y3610">
        <f t="shared" si="174"/>
        <v>296.88050576423547</v>
      </c>
    </row>
    <row r="3611" spans="1:25">
      <c r="A3611">
        <v>2021</v>
      </c>
      <c r="B3611" t="s">
        <v>25</v>
      </c>
      <c r="C3611">
        <v>29</v>
      </c>
      <c r="D3611" t="s">
        <v>60</v>
      </c>
      <c r="E3611">
        <v>15</v>
      </c>
      <c r="F3611">
        <v>2</v>
      </c>
      <c r="G3611" t="s">
        <v>83</v>
      </c>
      <c r="H3611" t="s">
        <v>31</v>
      </c>
      <c r="I3611" t="str">
        <f>VLOOKUP(H3611,[2]CODE_SHEET!$A$2:$G$152,3,FALSE)</f>
        <v>Agaricia</v>
      </c>
      <c r="J3611" t="str">
        <f>VLOOKUP(H3611,[2]CODE_SHEET!$A$2:$G$152,4,FALSE)</f>
        <v>agaricites</v>
      </c>
      <c r="K3611" s="17">
        <v>11</v>
      </c>
      <c r="L3611" s="17">
        <v>9</v>
      </c>
      <c r="M3611" s="17">
        <v>11</v>
      </c>
      <c r="N3611">
        <f t="shared" si="172"/>
        <v>345.57519189487721</v>
      </c>
      <c r="O3611" s="17">
        <v>10</v>
      </c>
      <c r="P3611" t="s">
        <v>29</v>
      </c>
      <c r="Q3611" t="s">
        <v>30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f t="shared" si="173"/>
        <v>0</v>
      </c>
      <c r="Y3611">
        <f t="shared" si="174"/>
        <v>345.57519189487721</v>
      </c>
    </row>
    <row r="3612" spans="1:25">
      <c r="A3612">
        <v>2021</v>
      </c>
      <c r="B3612" t="s">
        <v>25</v>
      </c>
      <c r="C3612">
        <v>29</v>
      </c>
      <c r="D3612" t="s">
        <v>60</v>
      </c>
      <c r="E3612">
        <v>15</v>
      </c>
      <c r="F3612">
        <v>2</v>
      </c>
      <c r="G3612" t="s">
        <v>83</v>
      </c>
      <c r="H3612" t="s">
        <v>48</v>
      </c>
      <c r="I3612" t="str">
        <f>VLOOKUP(H3612,[2]CODE_SHEET!$A$2:$G$152,3,FALSE)</f>
        <v>Diploria</v>
      </c>
      <c r="J3612" t="str">
        <f>VLOOKUP(H3612,[2]CODE_SHEET!$A$2:$G$152,4,FALSE)</f>
        <v>labyrinthyformis</v>
      </c>
      <c r="K3612" s="17">
        <v>17</v>
      </c>
      <c r="L3612" s="17">
        <v>15</v>
      </c>
      <c r="M3612" s="17">
        <v>9</v>
      </c>
      <c r="N3612">
        <f t="shared" si="172"/>
        <v>452.38934211693021</v>
      </c>
      <c r="O3612" s="17">
        <v>10</v>
      </c>
      <c r="P3612" t="s">
        <v>29</v>
      </c>
      <c r="Q3612" t="s">
        <v>30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f t="shared" si="173"/>
        <v>0</v>
      </c>
      <c r="Y3612">
        <f t="shared" si="174"/>
        <v>452.38934211693021</v>
      </c>
    </row>
    <row r="3613" spans="1:25">
      <c r="A3613">
        <v>2021</v>
      </c>
      <c r="B3613" t="s">
        <v>25</v>
      </c>
      <c r="C3613">
        <v>29</v>
      </c>
      <c r="D3613" t="s">
        <v>60</v>
      </c>
      <c r="E3613">
        <v>15</v>
      </c>
      <c r="F3613">
        <v>2</v>
      </c>
      <c r="G3613" t="s">
        <v>83</v>
      </c>
      <c r="H3613" t="s">
        <v>34</v>
      </c>
      <c r="I3613" t="str">
        <f>VLOOKUP(H3613,[2]CODE_SHEET!$A$2:$G$152,3,FALSE)</f>
        <v>Porites</v>
      </c>
      <c r="J3613" t="str">
        <f>VLOOKUP(H3613,[2]CODE_SHEET!$A$2:$G$152,4,FALSE)</f>
        <v>astreoides</v>
      </c>
      <c r="K3613" s="17">
        <v>9</v>
      </c>
      <c r="L3613" s="17">
        <v>6</v>
      </c>
      <c r="M3613" s="17">
        <v>2</v>
      </c>
      <c r="N3613">
        <f t="shared" si="172"/>
        <v>47.123889803846893</v>
      </c>
      <c r="O3613" s="17">
        <v>10</v>
      </c>
      <c r="P3613" t="s">
        <v>29</v>
      </c>
      <c r="Q3613" t="s">
        <v>30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f t="shared" si="173"/>
        <v>0</v>
      </c>
      <c r="Y3613">
        <f t="shared" si="174"/>
        <v>47.123889803846893</v>
      </c>
    </row>
    <row r="3614" spans="1:25">
      <c r="A3614">
        <v>2021</v>
      </c>
      <c r="B3614" t="s">
        <v>25</v>
      </c>
      <c r="C3614">
        <v>29</v>
      </c>
      <c r="D3614" t="s">
        <v>60</v>
      </c>
      <c r="E3614">
        <v>15</v>
      </c>
      <c r="F3614">
        <v>2</v>
      </c>
      <c r="G3614" t="s">
        <v>83</v>
      </c>
      <c r="H3614" t="s">
        <v>31</v>
      </c>
      <c r="I3614" t="str">
        <f>VLOOKUP(H3614,[2]CODE_SHEET!$A$2:$G$152,3,FALSE)</f>
        <v>Agaricia</v>
      </c>
      <c r="J3614" t="str">
        <f>VLOOKUP(H3614,[2]CODE_SHEET!$A$2:$G$152,4,FALSE)</f>
        <v>agaricites</v>
      </c>
      <c r="K3614" s="17">
        <v>6</v>
      </c>
      <c r="L3614" s="17">
        <v>4</v>
      </c>
      <c r="M3614" s="17">
        <v>1</v>
      </c>
      <c r="N3614">
        <f t="shared" si="172"/>
        <v>15.707963267948966</v>
      </c>
      <c r="O3614" s="17">
        <v>10</v>
      </c>
      <c r="P3614" t="s">
        <v>29</v>
      </c>
      <c r="Q3614" t="s">
        <v>30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f t="shared" si="173"/>
        <v>0</v>
      </c>
      <c r="Y3614">
        <f t="shared" si="174"/>
        <v>15.707963267948966</v>
      </c>
    </row>
    <row r="3615" spans="1:25">
      <c r="A3615">
        <v>2021</v>
      </c>
      <c r="B3615" t="s">
        <v>25</v>
      </c>
      <c r="C3615">
        <v>29</v>
      </c>
      <c r="D3615" t="s">
        <v>60</v>
      </c>
      <c r="E3615">
        <v>15</v>
      </c>
      <c r="F3615">
        <v>2</v>
      </c>
      <c r="G3615" t="s">
        <v>83</v>
      </c>
      <c r="H3615" t="s">
        <v>31</v>
      </c>
      <c r="I3615" t="str">
        <f>VLOOKUP(H3615,[2]CODE_SHEET!$A$2:$G$152,3,FALSE)</f>
        <v>Agaricia</v>
      </c>
      <c r="J3615" t="str">
        <f>VLOOKUP(H3615,[2]CODE_SHEET!$A$2:$G$152,4,FALSE)</f>
        <v>agaricites</v>
      </c>
      <c r="K3615" s="17">
        <v>8</v>
      </c>
      <c r="L3615" s="17">
        <v>2</v>
      </c>
      <c r="M3615" s="17">
        <v>7</v>
      </c>
      <c r="N3615">
        <f t="shared" si="172"/>
        <v>109.95574287564276</v>
      </c>
      <c r="O3615" s="17">
        <v>10</v>
      </c>
      <c r="P3615" t="s">
        <v>29</v>
      </c>
      <c r="Q3615" t="s">
        <v>30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f t="shared" si="173"/>
        <v>0</v>
      </c>
      <c r="Y3615">
        <f t="shared" si="174"/>
        <v>109.95574287564276</v>
      </c>
    </row>
    <row r="3616" spans="1:25">
      <c r="A3616">
        <v>2021</v>
      </c>
      <c r="B3616" t="s">
        <v>25</v>
      </c>
      <c r="C3616">
        <v>29</v>
      </c>
      <c r="D3616" t="s">
        <v>60</v>
      </c>
      <c r="E3616">
        <v>15</v>
      </c>
      <c r="F3616">
        <v>2</v>
      </c>
      <c r="G3616" t="s">
        <v>83</v>
      </c>
      <c r="H3616" t="s">
        <v>31</v>
      </c>
      <c r="I3616" t="str">
        <f>VLOOKUP(H3616,[2]CODE_SHEET!$A$2:$G$152,3,FALSE)</f>
        <v>Agaricia</v>
      </c>
      <c r="J3616" t="str">
        <f>VLOOKUP(H3616,[2]CODE_SHEET!$A$2:$G$152,4,FALSE)</f>
        <v>agaricites</v>
      </c>
      <c r="K3616" s="17">
        <v>7</v>
      </c>
      <c r="L3616" s="17">
        <v>4</v>
      </c>
      <c r="M3616" s="17">
        <v>2</v>
      </c>
      <c r="N3616">
        <f t="shared" si="172"/>
        <v>34.557519189487721</v>
      </c>
      <c r="O3616" s="17">
        <v>10</v>
      </c>
      <c r="P3616" t="s">
        <v>29</v>
      </c>
      <c r="Q3616" t="s">
        <v>30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f t="shared" si="173"/>
        <v>0</v>
      </c>
      <c r="Y3616">
        <f t="shared" si="174"/>
        <v>34.557519189487721</v>
      </c>
    </row>
    <row r="3617" spans="1:25">
      <c r="A3617">
        <v>2021</v>
      </c>
      <c r="B3617" t="s">
        <v>25</v>
      </c>
      <c r="C3617">
        <v>29</v>
      </c>
      <c r="D3617" t="s">
        <v>60</v>
      </c>
      <c r="E3617">
        <v>15</v>
      </c>
      <c r="F3617">
        <v>2</v>
      </c>
      <c r="G3617" t="s">
        <v>83</v>
      </c>
      <c r="H3617" t="s">
        <v>31</v>
      </c>
      <c r="I3617" t="str">
        <f>VLOOKUP(H3617,[2]CODE_SHEET!$A$2:$G$152,3,FALSE)</f>
        <v>Agaricia</v>
      </c>
      <c r="J3617" t="str">
        <f>VLOOKUP(H3617,[2]CODE_SHEET!$A$2:$G$152,4,FALSE)</f>
        <v>agaricites</v>
      </c>
      <c r="K3617" s="17">
        <v>15</v>
      </c>
      <c r="L3617" s="17">
        <v>9</v>
      </c>
      <c r="M3617" s="17">
        <v>11</v>
      </c>
      <c r="N3617">
        <f t="shared" si="172"/>
        <v>414.69023027385265</v>
      </c>
      <c r="O3617" s="17">
        <v>10</v>
      </c>
      <c r="P3617" t="s">
        <v>29</v>
      </c>
      <c r="Q3617" t="s">
        <v>30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f t="shared" si="173"/>
        <v>0</v>
      </c>
      <c r="Y3617">
        <f t="shared" si="174"/>
        <v>414.69023027385265</v>
      </c>
    </row>
    <row r="3618" spans="1:25">
      <c r="A3618">
        <v>2021</v>
      </c>
      <c r="B3618" t="s">
        <v>25</v>
      </c>
      <c r="C3618">
        <v>29</v>
      </c>
      <c r="D3618" t="s">
        <v>60</v>
      </c>
      <c r="E3618">
        <v>15</v>
      </c>
      <c r="F3618">
        <v>2</v>
      </c>
      <c r="G3618" t="s">
        <v>83</v>
      </c>
      <c r="H3618" t="s">
        <v>31</v>
      </c>
      <c r="I3618" t="str">
        <f>VLOOKUP(H3618,[2]CODE_SHEET!$A$2:$G$152,3,FALSE)</f>
        <v>Agaricia</v>
      </c>
      <c r="J3618" t="str">
        <f>VLOOKUP(H3618,[2]CODE_SHEET!$A$2:$G$152,4,FALSE)</f>
        <v>agaricites</v>
      </c>
      <c r="K3618" s="17">
        <v>15</v>
      </c>
      <c r="L3618" s="17">
        <v>8</v>
      </c>
      <c r="M3618" s="17">
        <v>13</v>
      </c>
      <c r="N3618">
        <f t="shared" si="172"/>
        <v>469.66810171167407</v>
      </c>
      <c r="O3618" s="17">
        <v>10</v>
      </c>
      <c r="P3618" t="s">
        <v>29</v>
      </c>
      <c r="Q3618" t="s">
        <v>30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f t="shared" si="173"/>
        <v>0</v>
      </c>
      <c r="Y3618">
        <f t="shared" si="174"/>
        <v>469.66810171167407</v>
      </c>
    </row>
    <row r="3619" spans="1:25">
      <c r="A3619">
        <v>2021</v>
      </c>
      <c r="B3619" t="s">
        <v>25</v>
      </c>
      <c r="C3619">
        <v>29</v>
      </c>
      <c r="D3619" t="s">
        <v>60</v>
      </c>
      <c r="E3619">
        <v>15</v>
      </c>
      <c r="F3619">
        <v>2</v>
      </c>
      <c r="G3619" t="s">
        <v>83</v>
      </c>
      <c r="H3619" t="s">
        <v>31</v>
      </c>
      <c r="I3619" t="str">
        <f>VLOOKUP(H3619,[2]CODE_SHEET!$A$2:$G$152,3,FALSE)</f>
        <v>Agaricia</v>
      </c>
      <c r="J3619" t="str">
        <f>VLOOKUP(H3619,[2]CODE_SHEET!$A$2:$G$152,4,FALSE)</f>
        <v>agaricites</v>
      </c>
      <c r="K3619" s="17">
        <v>7</v>
      </c>
      <c r="L3619" s="17">
        <v>3</v>
      </c>
      <c r="M3619" s="17">
        <v>1</v>
      </c>
      <c r="N3619">
        <f t="shared" si="172"/>
        <v>15.707963267948966</v>
      </c>
      <c r="O3619" s="17">
        <v>10</v>
      </c>
      <c r="P3619" t="s">
        <v>29</v>
      </c>
      <c r="Q3619" t="s">
        <v>30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f t="shared" si="173"/>
        <v>0</v>
      </c>
      <c r="Y3619">
        <f t="shared" si="174"/>
        <v>15.707963267948966</v>
      </c>
    </row>
    <row r="3620" spans="1:25">
      <c r="A3620">
        <v>2021</v>
      </c>
      <c r="B3620" t="s">
        <v>25</v>
      </c>
      <c r="C3620">
        <v>29</v>
      </c>
      <c r="D3620" t="s">
        <v>60</v>
      </c>
      <c r="E3620">
        <v>15</v>
      </c>
      <c r="F3620">
        <v>2</v>
      </c>
      <c r="G3620" t="s">
        <v>83</v>
      </c>
      <c r="H3620" t="s">
        <v>31</v>
      </c>
      <c r="I3620" t="str">
        <f>VLOOKUP(H3620,[2]CODE_SHEET!$A$2:$G$152,3,FALSE)</f>
        <v>Agaricia</v>
      </c>
      <c r="J3620" t="str">
        <f>VLOOKUP(H3620,[2]CODE_SHEET!$A$2:$G$152,4,FALSE)</f>
        <v>agaricites</v>
      </c>
      <c r="K3620" s="17">
        <v>14</v>
      </c>
      <c r="L3620" s="17">
        <v>20</v>
      </c>
      <c r="M3620" s="17">
        <v>1</v>
      </c>
      <c r="N3620">
        <f t="shared" si="172"/>
        <v>53.407075111026487</v>
      </c>
      <c r="O3620" s="17">
        <v>10</v>
      </c>
      <c r="P3620" t="s">
        <v>29</v>
      </c>
      <c r="Q3620" t="s">
        <v>30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f t="shared" si="173"/>
        <v>0</v>
      </c>
      <c r="Y3620">
        <f t="shared" si="174"/>
        <v>53.407075111026487</v>
      </c>
    </row>
    <row r="3621" spans="1:25">
      <c r="A3621">
        <v>2021</v>
      </c>
      <c r="B3621" t="s">
        <v>25</v>
      </c>
      <c r="C3621">
        <v>29</v>
      </c>
      <c r="D3621" t="s">
        <v>60</v>
      </c>
      <c r="E3621">
        <v>15</v>
      </c>
      <c r="F3621">
        <v>2</v>
      </c>
      <c r="G3621" t="s">
        <v>83</v>
      </c>
      <c r="H3621" t="s">
        <v>31</v>
      </c>
      <c r="I3621" t="str">
        <f>VLOOKUP(H3621,[2]CODE_SHEET!$A$2:$G$152,3,FALSE)</f>
        <v>Agaricia</v>
      </c>
      <c r="J3621" t="str">
        <f>VLOOKUP(H3621,[2]CODE_SHEET!$A$2:$G$152,4,FALSE)</f>
        <v>agaricites</v>
      </c>
      <c r="K3621" s="17">
        <v>6</v>
      </c>
      <c r="L3621" s="17">
        <v>4</v>
      </c>
      <c r="M3621" s="17">
        <v>1</v>
      </c>
      <c r="N3621">
        <f t="shared" si="172"/>
        <v>15.707963267948966</v>
      </c>
      <c r="O3621" s="17">
        <v>10</v>
      </c>
      <c r="P3621" t="s">
        <v>29</v>
      </c>
      <c r="Q3621" t="s">
        <v>30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f t="shared" si="173"/>
        <v>0</v>
      </c>
      <c r="Y3621">
        <f t="shared" si="174"/>
        <v>15.707963267948966</v>
      </c>
    </row>
    <row r="3622" spans="1:25">
      <c r="A3622">
        <v>2021</v>
      </c>
      <c r="B3622" t="s">
        <v>25</v>
      </c>
      <c r="C3622">
        <v>29</v>
      </c>
      <c r="D3622" t="s">
        <v>60</v>
      </c>
      <c r="E3622">
        <v>15</v>
      </c>
      <c r="F3622">
        <v>2</v>
      </c>
      <c r="G3622" t="s">
        <v>83</v>
      </c>
      <c r="H3622" t="s">
        <v>31</v>
      </c>
      <c r="I3622" t="str">
        <f>VLOOKUP(H3622,[2]CODE_SHEET!$A$2:$G$152,3,FALSE)</f>
        <v>Agaricia</v>
      </c>
      <c r="J3622" t="str">
        <f>VLOOKUP(H3622,[2]CODE_SHEET!$A$2:$G$152,4,FALSE)</f>
        <v>agaricites</v>
      </c>
      <c r="K3622" s="17">
        <v>13</v>
      </c>
      <c r="L3622" s="17">
        <v>8</v>
      </c>
      <c r="M3622" s="17">
        <v>2</v>
      </c>
      <c r="N3622">
        <f t="shared" si="172"/>
        <v>65.973445725385659</v>
      </c>
      <c r="O3622" s="17">
        <v>10</v>
      </c>
      <c r="P3622" t="s">
        <v>29</v>
      </c>
      <c r="Q3622" t="s">
        <v>30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f t="shared" si="173"/>
        <v>0</v>
      </c>
      <c r="Y3622">
        <f t="shared" si="174"/>
        <v>65.973445725385659</v>
      </c>
    </row>
    <row r="3623" spans="1:25">
      <c r="A3623">
        <v>2021</v>
      </c>
      <c r="B3623" t="s">
        <v>25</v>
      </c>
      <c r="C3623">
        <v>29</v>
      </c>
      <c r="D3623" t="s">
        <v>60</v>
      </c>
      <c r="E3623">
        <v>15</v>
      </c>
      <c r="F3623">
        <v>2</v>
      </c>
      <c r="G3623" t="s">
        <v>83</v>
      </c>
      <c r="H3623" t="s">
        <v>31</v>
      </c>
      <c r="I3623" t="str">
        <f>VLOOKUP(H3623,[2]CODE_SHEET!$A$2:$G$152,3,FALSE)</f>
        <v>Agaricia</v>
      </c>
      <c r="J3623" t="str">
        <f>VLOOKUP(H3623,[2]CODE_SHEET!$A$2:$G$152,4,FALSE)</f>
        <v>agaricites</v>
      </c>
      <c r="K3623" s="17">
        <v>12</v>
      </c>
      <c r="L3623" s="17">
        <v>9</v>
      </c>
      <c r="M3623" s="17">
        <v>6</v>
      </c>
      <c r="N3623">
        <f t="shared" si="172"/>
        <v>197.92033717615698</v>
      </c>
      <c r="O3623" s="17">
        <v>10</v>
      </c>
      <c r="P3623" t="s">
        <v>29</v>
      </c>
      <c r="Q3623" t="s">
        <v>30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f t="shared" si="173"/>
        <v>0</v>
      </c>
      <c r="Y3623">
        <f t="shared" si="174"/>
        <v>197.92033717615698</v>
      </c>
    </row>
    <row r="3624" spans="1:25">
      <c r="A3624">
        <v>2021</v>
      </c>
      <c r="B3624" t="s">
        <v>25</v>
      </c>
      <c r="C3624">
        <v>29</v>
      </c>
      <c r="D3624" t="s">
        <v>60</v>
      </c>
      <c r="E3624">
        <v>15</v>
      </c>
      <c r="F3624">
        <v>2</v>
      </c>
      <c r="G3624" t="s">
        <v>83</v>
      </c>
      <c r="H3624" t="s">
        <v>31</v>
      </c>
      <c r="I3624" t="str">
        <f>VLOOKUP(H3624,[2]CODE_SHEET!$A$2:$G$152,3,FALSE)</f>
        <v>Agaricia</v>
      </c>
      <c r="J3624" t="str">
        <f>VLOOKUP(H3624,[2]CODE_SHEET!$A$2:$G$152,4,FALSE)</f>
        <v>agaricites</v>
      </c>
      <c r="K3624" s="17">
        <v>7</v>
      </c>
      <c r="L3624" s="17">
        <v>3</v>
      </c>
      <c r="M3624" s="17">
        <v>15</v>
      </c>
      <c r="N3624">
        <f t="shared" si="172"/>
        <v>235.61944901923448</v>
      </c>
      <c r="O3624" s="17">
        <v>10</v>
      </c>
      <c r="P3624" t="s">
        <v>29</v>
      </c>
      <c r="Q3624" t="s">
        <v>30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f t="shared" si="173"/>
        <v>0</v>
      </c>
      <c r="Y3624">
        <f t="shared" si="174"/>
        <v>235.61944901923448</v>
      </c>
    </row>
    <row r="3625" spans="1:25">
      <c r="A3625">
        <v>2021</v>
      </c>
      <c r="B3625" t="s">
        <v>25</v>
      </c>
      <c r="C3625">
        <v>29</v>
      </c>
      <c r="D3625" t="s">
        <v>60</v>
      </c>
      <c r="E3625">
        <v>15</v>
      </c>
      <c r="F3625">
        <v>2</v>
      </c>
      <c r="G3625" t="s">
        <v>83</v>
      </c>
      <c r="H3625" t="s">
        <v>35</v>
      </c>
      <c r="I3625" t="str">
        <f>VLOOKUP(H3625,[2]CODE_SHEET!$A$2:$G$152,3,FALSE)</f>
        <v>Montastraea</v>
      </c>
      <c r="J3625" t="str">
        <f>VLOOKUP(H3625,[2]CODE_SHEET!$A$2:$G$152,4,FALSE)</f>
        <v>cavernosa</v>
      </c>
      <c r="K3625" s="17">
        <v>22</v>
      </c>
      <c r="L3625" s="17">
        <v>16</v>
      </c>
      <c r="M3625" s="17">
        <v>2</v>
      </c>
      <c r="N3625">
        <f t="shared" si="172"/>
        <v>119.38052083641213</v>
      </c>
      <c r="O3625" s="17">
        <v>10</v>
      </c>
      <c r="P3625" t="s">
        <v>29</v>
      </c>
      <c r="Q3625" t="s">
        <v>30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f t="shared" si="173"/>
        <v>0</v>
      </c>
      <c r="Y3625">
        <f t="shared" si="174"/>
        <v>119.38052083641213</v>
      </c>
    </row>
    <row r="3626" spans="1:25">
      <c r="A3626">
        <v>2021</v>
      </c>
      <c r="B3626" t="s">
        <v>25</v>
      </c>
      <c r="C3626">
        <v>29</v>
      </c>
      <c r="D3626" t="s">
        <v>60</v>
      </c>
      <c r="E3626">
        <v>15</v>
      </c>
      <c r="F3626">
        <v>2</v>
      </c>
      <c r="G3626" t="s">
        <v>83</v>
      </c>
      <c r="H3626" t="s">
        <v>34</v>
      </c>
      <c r="I3626" t="str">
        <f>VLOOKUP(H3626,[2]CODE_SHEET!$A$2:$G$152,3,FALSE)</f>
        <v>Porites</v>
      </c>
      <c r="J3626" t="str">
        <f>VLOOKUP(H3626,[2]CODE_SHEET!$A$2:$G$152,4,FALSE)</f>
        <v>astreoides</v>
      </c>
      <c r="K3626" s="17">
        <v>9</v>
      </c>
      <c r="L3626" s="17">
        <v>7</v>
      </c>
      <c r="M3626" s="17">
        <v>2</v>
      </c>
      <c r="N3626">
        <f t="shared" si="172"/>
        <v>50.26548245743669</v>
      </c>
      <c r="O3626" s="17">
        <v>10</v>
      </c>
      <c r="P3626" t="s">
        <v>29</v>
      </c>
      <c r="Q3626" t="s">
        <v>30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f t="shared" si="173"/>
        <v>0</v>
      </c>
      <c r="Y3626">
        <f t="shared" si="174"/>
        <v>50.26548245743669</v>
      </c>
    </row>
    <row r="3627" spans="1:25">
      <c r="A3627">
        <v>2021</v>
      </c>
      <c r="B3627" t="s">
        <v>25</v>
      </c>
      <c r="C3627">
        <v>29</v>
      </c>
      <c r="D3627" t="s">
        <v>60</v>
      </c>
      <c r="E3627">
        <v>15</v>
      </c>
      <c r="F3627">
        <v>2</v>
      </c>
      <c r="G3627" t="s">
        <v>83</v>
      </c>
      <c r="H3627" t="s">
        <v>35</v>
      </c>
      <c r="I3627" t="str">
        <f>VLOOKUP(H3627,[2]CODE_SHEET!$A$2:$G$152,3,FALSE)</f>
        <v>Montastraea</v>
      </c>
      <c r="J3627" t="str">
        <f>VLOOKUP(H3627,[2]CODE_SHEET!$A$2:$G$152,4,FALSE)</f>
        <v>cavernosa</v>
      </c>
      <c r="K3627" s="17">
        <v>27</v>
      </c>
      <c r="L3627" s="17">
        <v>11</v>
      </c>
      <c r="M3627" s="17">
        <v>2</v>
      </c>
      <c r="N3627">
        <f t="shared" si="172"/>
        <v>119.38052083641213</v>
      </c>
      <c r="O3627" s="17">
        <v>10</v>
      </c>
      <c r="P3627" t="s">
        <v>29</v>
      </c>
      <c r="Q3627" t="s">
        <v>30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f t="shared" si="173"/>
        <v>0</v>
      </c>
      <c r="Y3627">
        <f t="shared" si="174"/>
        <v>119.38052083641213</v>
      </c>
    </row>
    <row r="3628" spans="1:25">
      <c r="A3628">
        <v>2021</v>
      </c>
      <c r="B3628" t="s">
        <v>25</v>
      </c>
      <c r="C3628">
        <v>29</v>
      </c>
      <c r="D3628" t="s">
        <v>60</v>
      </c>
      <c r="E3628">
        <v>15</v>
      </c>
      <c r="F3628">
        <v>2</v>
      </c>
      <c r="G3628" t="s">
        <v>83</v>
      </c>
      <c r="H3628" t="s">
        <v>31</v>
      </c>
      <c r="I3628" t="str">
        <f>VLOOKUP(H3628,[2]CODE_SHEET!$A$2:$G$152,3,FALSE)</f>
        <v>Agaricia</v>
      </c>
      <c r="J3628" t="str">
        <f>VLOOKUP(H3628,[2]CODE_SHEET!$A$2:$G$152,4,FALSE)</f>
        <v>agaricites</v>
      </c>
      <c r="K3628" s="17">
        <v>5</v>
      </c>
      <c r="L3628" s="17">
        <v>4</v>
      </c>
      <c r="M3628" s="17">
        <v>3</v>
      </c>
      <c r="N3628">
        <f t="shared" si="172"/>
        <v>42.411500823462205</v>
      </c>
      <c r="O3628" s="17">
        <v>10</v>
      </c>
      <c r="P3628" t="s">
        <v>29</v>
      </c>
      <c r="Q3628" t="s">
        <v>30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f t="shared" si="173"/>
        <v>0</v>
      </c>
      <c r="Y3628">
        <f t="shared" si="174"/>
        <v>42.411500823462205</v>
      </c>
    </row>
    <row r="3629" spans="1:25">
      <c r="A3629">
        <v>2021</v>
      </c>
      <c r="B3629" t="s">
        <v>25</v>
      </c>
      <c r="C3629">
        <v>29</v>
      </c>
      <c r="D3629" t="s">
        <v>60</v>
      </c>
      <c r="E3629">
        <v>15</v>
      </c>
      <c r="F3629">
        <v>2</v>
      </c>
      <c r="G3629" t="s">
        <v>83</v>
      </c>
      <c r="H3629" t="s">
        <v>31</v>
      </c>
      <c r="I3629" t="str">
        <f>VLOOKUP(H3629,[2]CODE_SHEET!$A$2:$G$152,3,FALSE)</f>
        <v>Agaricia</v>
      </c>
      <c r="J3629" t="str">
        <f>VLOOKUP(H3629,[2]CODE_SHEET!$A$2:$G$152,4,FALSE)</f>
        <v>agaricites</v>
      </c>
      <c r="K3629" s="17">
        <v>11</v>
      </c>
      <c r="L3629" s="17">
        <v>9</v>
      </c>
      <c r="M3629" s="17">
        <v>11</v>
      </c>
      <c r="N3629">
        <f t="shared" si="172"/>
        <v>345.57519189487721</v>
      </c>
      <c r="O3629" s="17">
        <v>10</v>
      </c>
      <c r="P3629" t="s">
        <v>29</v>
      </c>
      <c r="Q3629" t="s">
        <v>30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f t="shared" si="173"/>
        <v>0</v>
      </c>
      <c r="Y3629">
        <f t="shared" si="174"/>
        <v>345.57519189487721</v>
      </c>
    </row>
    <row r="3630" spans="1:25">
      <c r="A3630">
        <v>2021</v>
      </c>
      <c r="B3630" t="s">
        <v>25</v>
      </c>
      <c r="C3630">
        <v>29</v>
      </c>
      <c r="D3630" t="s">
        <v>60</v>
      </c>
      <c r="E3630">
        <v>15</v>
      </c>
      <c r="F3630">
        <v>2</v>
      </c>
      <c r="G3630" t="s">
        <v>83</v>
      </c>
      <c r="H3630" t="s">
        <v>31</v>
      </c>
      <c r="I3630" t="str">
        <f>VLOOKUP(H3630,[2]CODE_SHEET!$A$2:$G$152,3,FALSE)</f>
        <v>Agaricia</v>
      </c>
      <c r="J3630" t="str">
        <f>VLOOKUP(H3630,[2]CODE_SHEET!$A$2:$G$152,4,FALSE)</f>
        <v>agaricites</v>
      </c>
      <c r="K3630" s="17">
        <v>11</v>
      </c>
      <c r="L3630" s="17">
        <v>4</v>
      </c>
      <c r="M3630" s="17">
        <v>11</v>
      </c>
      <c r="N3630">
        <f t="shared" si="172"/>
        <v>259.18139392115791</v>
      </c>
      <c r="O3630" s="17">
        <v>10</v>
      </c>
      <c r="P3630" t="s">
        <v>29</v>
      </c>
      <c r="Q3630" t="s">
        <v>30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f t="shared" si="173"/>
        <v>0</v>
      </c>
      <c r="Y3630">
        <f t="shared" si="174"/>
        <v>259.18139392115791</v>
      </c>
    </row>
    <row r="3631" spans="1:25">
      <c r="A3631">
        <v>2021</v>
      </c>
      <c r="B3631" t="s">
        <v>25</v>
      </c>
      <c r="C3631">
        <v>29</v>
      </c>
      <c r="D3631" t="s">
        <v>60</v>
      </c>
      <c r="E3631">
        <v>15</v>
      </c>
      <c r="F3631">
        <v>2</v>
      </c>
      <c r="G3631" t="s">
        <v>83</v>
      </c>
      <c r="H3631" t="s">
        <v>34</v>
      </c>
      <c r="I3631" t="str">
        <f>VLOOKUP(H3631,[2]CODE_SHEET!$A$2:$G$152,3,FALSE)</f>
        <v>Porites</v>
      </c>
      <c r="J3631" t="str">
        <f>VLOOKUP(H3631,[2]CODE_SHEET!$A$2:$G$152,4,FALSE)</f>
        <v>astreoides</v>
      </c>
      <c r="K3631" s="17">
        <v>15</v>
      </c>
      <c r="L3631" s="17">
        <v>10</v>
      </c>
      <c r="M3631" s="17">
        <v>3</v>
      </c>
      <c r="N3631">
        <f t="shared" si="172"/>
        <v>117.80972450961723</v>
      </c>
      <c r="O3631" s="17">
        <v>10</v>
      </c>
      <c r="P3631" t="s">
        <v>29</v>
      </c>
      <c r="Q3631" t="s">
        <v>30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f t="shared" si="173"/>
        <v>0</v>
      </c>
      <c r="Y3631">
        <f t="shared" si="174"/>
        <v>117.80972450961723</v>
      </c>
    </row>
    <row r="3632" spans="1:25">
      <c r="A3632">
        <v>2021</v>
      </c>
      <c r="B3632" t="s">
        <v>25</v>
      </c>
      <c r="C3632">
        <v>29</v>
      </c>
      <c r="D3632" t="s">
        <v>60</v>
      </c>
      <c r="E3632">
        <v>15</v>
      </c>
      <c r="F3632">
        <v>2</v>
      </c>
      <c r="G3632" t="s">
        <v>83</v>
      </c>
      <c r="H3632" t="s">
        <v>34</v>
      </c>
      <c r="I3632" t="str">
        <f>VLOOKUP(H3632,[2]CODE_SHEET!$A$2:$G$152,3,FALSE)</f>
        <v>Porites</v>
      </c>
      <c r="J3632" t="str">
        <f>VLOOKUP(H3632,[2]CODE_SHEET!$A$2:$G$152,4,FALSE)</f>
        <v>astreoides</v>
      </c>
      <c r="K3632" s="17">
        <v>10</v>
      </c>
      <c r="L3632" s="17">
        <v>8</v>
      </c>
      <c r="M3632" s="17">
        <v>2</v>
      </c>
      <c r="N3632">
        <f t="shared" si="172"/>
        <v>56.548667764616276</v>
      </c>
      <c r="O3632" s="17">
        <v>10</v>
      </c>
      <c r="P3632" t="s">
        <v>29</v>
      </c>
      <c r="Q3632" t="s">
        <v>30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f t="shared" si="173"/>
        <v>0</v>
      </c>
      <c r="Y3632">
        <f t="shared" si="174"/>
        <v>56.548667764616276</v>
      </c>
    </row>
    <row r="3633" spans="1:25">
      <c r="A3633">
        <v>2021</v>
      </c>
      <c r="B3633" t="s">
        <v>25</v>
      </c>
      <c r="C3633">
        <v>29</v>
      </c>
      <c r="D3633" t="s">
        <v>60</v>
      </c>
      <c r="E3633">
        <v>15</v>
      </c>
      <c r="F3633">
        <v>2</v>
      </c>
      <c r="G3633" t="s">
        <v>83</v>
      </c>
      <c r="H3633" t="s">
        <v>34</v>
      </c>
      <c r="I3633" t="str">
        <f>VLOOKUP(H3633,[2]CODE_SHEET!$A$2:$G$152,3,FALSE)</f>
        <v>Porites</v>
      </c>
      <c r="J3633" t="str">
        <f>VLOOKUP(H3633,[2]CODE_SHEET!$A$2:$G$152,4,FALSE)</f>
        <v>astreoides</v>
      </c>
      <c r="K3633" s="17">
        <v>6</v>
      </c>
      <c r="L3633" s="17">
        <v>4</v>
      </c>
      <c r="M3633" s="17">
        <v>2</v>
      </c>
      <c r="N3633">
        <f t="shared" si="172"/>
        <v>31.415926535897931</v>
      </c>
      <c r="O3633" s="17">
        <v>10</v>
      </c>
      <c r="P3633" t="s">
        <v>29</v>
      </c>
      <c r="Q3633" t="s">
        <v>30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f t="shared" si="173"/>
        <v>0</v>
      </c>
      <c r="Y3633">
        <f t="shared" si="174"/>
        <v>31.415926535897931</v>
      </c>
    </row>
    <row r="3634" spans="1:25">
      <c r="A3634">
        <v>2021</v>
      </c>
      <c r="B3634" t="s">
        <v>25</v>
      </c>
      <c r="C3634">
        <v>29</v>
      </c>
      <c r="D3634" t="s">
        <v>60</v>
      </c>
      <c r="E3634">
        <v>15</v>
      </c>
      <c r="F3634">
        <v>2</v>
      </c>
      <c r="G3634" t="s">
        <v>83</v>
      </c>
      <c r="H3634" t="s">
        <v>31</v>
      </c>
      <c r="I3634" t="str">
        <f>VLOOKUP(H3634,[2]CODE_SHEET!$A$2:$G$152,3,FALSE)</f>
        <v>Agaricia</v>
      </c>
      <c r="J3634" t="str">
        <f>VLOOKUP(H3634,[2]CODE_SHEET!$A$2:$G$152,4,FALSE)</f>
        <v>agaricites</v>
      </c>
      <c r="K3634" s="17">
        <v>17</v>
      </c>
      <c r="L3634" s="17">
        <v>4</v>
      </c>
      <c r="M3634" s="17">
        <v>21</v>
      </c>
      <c r="N3634">
        <f t="shared" si="172"/>
        <v>692.72118011654948</v>
      </c>
      <c r="O3634" s="17">
        <v>10</v>
      </c>
      <c r="P3634" t="s">
        <v>29</v>
      </c>
      <c r="Q3634" t="s">
        <v>30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f t="shared" si="173"/>
        <v>0</v>
      </c>
      <c r="Y3634">
        <f t="shared" si="174"/>
        <v>692.72118011654948</v>
      </c>
    </row>
    <row r="3635" spans="1:25">
      <c r="A3635">
        <v>2021</v>
      </c>
      <c r="B3635" t="s">
        <v>25</v>
      </c>
      <c r="C3635">
        <v>29</v>
      </c>
      <c r="D3635" t="s">
        <v>60</v>
      </c>
      <c r="E3635">
        <v>15</v>
      </c>
      <c r="F3635">
        <v>2</v>
      </c>
      <c r="G3635" t="s">
        <v>83</v>
      </c>
      <c r="H3635" t="s">
        <v>34</v>
      </c>
      <c r="I3635" t="str">
        <f>VLOOKUP(H3635,[2]CODE_SHEET!$A$2:$G$152,3,FALSE)</f>
        <v>Porites</v>
      </c>
      <c r="J3635" t="str">
        <f>VLOOKUP(H3635,[2]CODE_SHEET!$A$2:$G$152,4,FALSE)</f>
        <v>astreoides</v>
      </c>
      <c r="K3635" s="17">
        <v>11</v>
      </c>
      <c r="L3635" s="17">
        <v>16</v>
      </c>
      <c r="M3635" s="17">
        <v>4</v>
      </c>
      <c r="N3635">
        <f t="shared" si="172"/>
        <v>169.64600329384882</v>
      </c>
      <c r="O3635" s="17">
        <v>10</v>
      </c>
      <c r="P3635" t="s">
        <v>29</v>
      </c>
      <c r="Q3635" t="s">
        <v>30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f t="shared" si="173"/>
        <v>0</v>
      </c>
      <c r="Y3635">
        <f t="shared" si="174"/>
        <v>169.64600329384882</v>
      </c>
    </row>
    <row r="3636" spans="1:25">
      <c r="A3636">
        <v>2021</v>
      </c>
      <c r="B3636" t="s">
        <v>25</v>
      </c>
      <c r="C3636">
        <v>29</v>
      </c>
      <c r="D3636" t="s">
        <v>60</v>
      </c>
      <c r="E3636">
        <v>15</v>
      </c>
      <c r="F3636">
        <v>2</v>
      </c>
      <c r="G3636" t="s">
        <v>83</v>
      </c>
      <c r="H3636" t="s">
        <v>31</v>
      </c>
      <c r="I3636" t="str">
        <f>VLOOKUP(H3636,[2]CODE_SHEET!$A$2:$G$152,3,FALSE)</f>
        <v>Agaricia</v>
      </c>
      <c r="J3636" t="str">
        <f>VLOOKUP(H3636,[2]CODE_SHEET!$A$2:$G$152,4,FALSE)</f>
        <v>agaricites</v>
      </c>
      <c r="K3636" s="17">
        <v>17</v>
      </c>
      <c r="L3636" s="17">
        <v>6</v>
      </c>
      <c r="M3636" s="17">
        <v>8</v>
      </c>
      <c r="N3636">
        <f t="shared" si="172"/>
        <v>289.02652413026101</v>
      </c>
      <c r="O3636" s="17">
        <v>10</v>
      </c>
      <c r="P3636" t="s">
        <v>29</v>
      </c>
      <c r="Q3636" t="s">
        <v>30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f t="shared" si="173"/>
        <v>0</v>
      </c>
      <c r="Y3636">
        <f t="shared" si="174"/>
        <v>289.02652413026101</v>
      </c>
    </row>
    <row r="3637" spans="1:25">
      <c r="A3637">
        <v>2021</v>
      </c>
      <c r="B3637" t="s">
        <v>25</v>
      </c>
      <c r="C3637">
        <v>29</v>
      </c>
      <c r="D3637" t="s">
        <v>60</v>
      </c>
      <c r="E3637">
        <v>15</v>
      </c>
      <c r="F3637">
        <v>2</v>
      </c>
      <c r="G3637" t="s">
        <v>83</v>
      </c>
      <c r="H3637" t="s">
        <v>49</v>
      </c>
      <c r="I3637" t="str">
        <f>VLOOKUP(H3637,[2]CODE_SHEET!$A$2:$G$152,3,FALSE)</f>
        <v>Colpophyllia</v>
      </c>
      <c r="J3637" t="str">
        <f>VLOOKUP(H3637,[2]CODE_SHEET!$A$2:$G$152,4,FALSE)</f>
        <v>natans</v>
      </c>
      <c r="K3637" s="17">
        <v>12</v>
      </c>
      <c r="L3637" s="17">
        <v>10</v>
      </c>
      <c r="M3637" s="17">
        <v>1</v>
      </c>
      <c r="N3637">
        <f t="shared" si="172"/>
        <v>34.557519189487721</v>
      </c>
      <c r="O3637" s="17">
        <v>10</v>
      </c>
      <c r="P3637" t="s">
        <v>29</v>
      </c>
      <c r="Q3637" t="s">
        <v>30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f t="shared" si="173"/>
        <v>0</v>
      </c>
      <c r="Y3637">
        <f t="shared" si="174"/>
        <v>34.557519189487721</v>
      </c>
    </row>
    <row r="3638" spans="1:25">
      <c r="A3638">
        <v>2021</v>
      </c>
      <c r="B3638" t="s">
        <v>25</v>
      </c>
      <c r="C3638">
        <v>30</v>
      </c>
      <c r="D3638" t="s">
        <v>82</v>
      </c>
      <c r="E3638">
        <v>45</v>
      </c>
      <c r="F3638">
        <v>1</v>
      </c>
      <c r="G3638" t="s">
        <v>89</v>
      </c>
      <c r="H3638" t="s">
        <v>53</v>
      </c>
      <c r="I3638" t="str">
        <f>VLOOKUP(H3638,[2]CODE_SHEET!$A$2:$G$152,3,FALSE)</f>
        <v>Siderastrea</v>
      </c>
      <c r="J3638" t="str">
        <f>VLOOKUP(H3638,[2]CODE_SHEET!$A$2:$G$152,4,FALSE)</f>
        <v>radians</v>
      </c>
      <c r="K3638" s="17">
        <v>8</v>
      </c>
      <c r="L3638" s="17">
        <v>6</v>
      </c>
      <c r="M3638" s="17">
        <v>5</v>
      </c>
      <c r="N3638">
        <f t="shared" si="172"/>
        <v>109.95574287564276</v>
      </c>
      <c r="O3638" s="17">
        <v>10</v>
      </c>
      <c r="P3638" t="s">
        <v>29</v>
      </c>
      <c r="Q3638" t="s">
        <v>30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f t="shared" si="173"/>
        <v>0</v>
      </c>
      <c r="Y3638">
        <f t="shared" si="174"/>
        <v>109.95574287564276</v>
      </c>
    </row>
    <row r="3639" spans="1:25">
      <c r="A3639">
        <v>2021</v>
      </c>
      <c r="B3639" t="s">
        <v>25</v>
      </c>
      <c r="C3639">
        <v>30</v>
      </c>
      <c r="D3639" t="s">
        <v>82</v>
      </c>
      <c r="E3639">
        <v>45</v>
      </c>
      <c r="F3639">
        <v>1</v>
      </c>
      <c r="G3639" t="s">
        <v>89</v>
      </c>
      <c r="H3639" t="s">
        <v>31</v>
      </c>
      <c r="I3639" t="str">
        <f>VLOOKUP(H3639,[2]CODE_SHEET!$A$2:$G$152,3,FALSE)</f>
        <v>Agaricia</v>
      </c>
      <c r="J3639" t="str">
        <f>VLOOKUP(H3639,[2]CODE_SHEET!$A$2:$G$152,4,FALSE)</f>
        <v>agaricites</v>
      </c>
      <c r="K3639" s="17">
        <v>13</v>
      </c>
      <c r="L3639" s="17">
        <v>3</v>
      </c>
      <c r="M3639" s="17">
        <v>6</v>
      </c>
      <c r="N3639">
        <f t="shared" si="172"/>
        <v>150.79644737231007</v>
      </c>
      <c r="O3639" s="17">
        <v>10</v>
      </c>
      <c r="P3639" t="s">
        <v>29</v>
      </c>
      <c r="Q3639" t="s">
        <v>30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f t="shared" si="173"/>
        <v>0</v>
      </c>
      <c r="Y3639">
        <f t="shared" si="174"/>
        <v>150.79644737231007</v>
      </c>
    </row>
    <row r="3640" spans="1:25">
      <c r="A3640">
        <v>2021</v>
      </c>
      <c r="B3640" t="s">
        <v>25</v>
      </c>
      <c r="C3640">
        <v>30</v>
      </c>
      <c r="D3640" t="s">
        <v>82</v>
      </c>
      <c r="E3640">
        <v>45</v>
      </c>
      <c r="F3640">
        <v>1</v>
      </c>
      <c r="G3640" t="s">
        <v>89</v>
      </c>
      <c r="H3640" t="s">
        <v>40</v>
      </c>
      <c r="I3640" t="str">
        <f>VLOOKUP(H3640,[2]CODE_SHEET!$A$2:$G$152,3,FALSE)</f>
        <v>Siderastrea</v>
      </c>
      <c r="J3640" t="str">
        <f>VLOOKUP(H3640,[2]CODE_SHEET!$A$2:$G$152,4,FALSE)</f>
        <v>siderea</v>
      </c>
      <c r="K3640" s="17">
        <v>24</v>
      </c>
      <c r="L3640" s="17">
        <v>21</v>
      </c>
      <c r="M3640" s="17">
        <v>4</v>
      </c>
      <c r="N3640">
        <f t="shared" si="172"/>
        <v>282.74333882308139</v>
      </c>
      <c r="O3640" s="17">
        <v>10</v>
      </c>
      <c r="P3640" t="s">
        <v>29</v>
      </c>
      <c r="Q3640" t="s">
        <v>30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f t="shared" si="173"/>
        <v>0</v>
      </c>
      <c r="Y3640">
        <f t="shared" si="174"/>
        <v>282.74333882308139</v>
      </c>
    </row>
    <row r="3641" spans="1:25">
      <c r="A3641">
        <v>2021</v>
      </c>
      <c r="B3641" t="s">
        <v>25</v>
      </c>
      <c r="C3641">
        <v>30</v>
      </c>
      <c r="D3641" t="s">
        <v>82</v>
      </c>
      <c r="E3641">
        <v>45</v>
      </c>
      <c r="F3641">
        <v>1</v>
      </c>
      <c r="G3641" t="s">
        <v>89</v>
      </c>
      <c r="H3641" t="s">
        <v>31</v>
      </c>
      <c r="I3641" t="str">
        <f>VLOOKUP(H3641,[2]CODE_SHEET!$A$2:$G$152,3,FALSE)</f>
        <v>Agaricia</v>
      </c>
      <c r="J3641" t="str">
        <f>VLOOKUP(H3641,[2]CODE_SHEET!$A$2:$G$152,4,FALSE)</f>
        <v>agaricites</v>
      </c>
      <c r="K3641" s="17">
        <v>10</v>
      </c>
      <c r="L3641" s="17">
        <v>7</v>
      </c>
      <c r="M3641" s="17">
        <v>2</v>
      </c>
      <c r="N3641">
        <f t="shared" si="172"/>
        <v>53.407075111026487</v>
      </c>
      <c r="O3641" s="17">
        <v>10</v>
      </c>
      <c r="P3641" t="s">
        <v>29</v>
      </c>
      <c r="Q3641" t="s">
        <v>30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f t="shared" si="173"/>
        <v>0</v>
      </c>
      <c r="Y3641">
        <f t="shared" si="174"/>
        <v>53.407075111026487</v>
      </c>
    </row>
    <row r="3642" spans="1:25">
      <c r="A3642">
        <v>2021</v>
      </c>
      <c r="B3642" t="s">
        <v>25</v>
      </c>
      <c r="C3642">
        <v>30</v>
      </c>
      <c r="D3642" t="s">
        <v>82</v>
      </c>
      <c r="E3642">
        <v>45</v>
      </c>
      <c r="F3642">
        <v>1</v>
      </c>
      <c r="G3642" t="s">
        <v>89</v>
      </c>
      <c r="H3642" t="s">
        <v>38</v>
      </c>
      <c r="I3642" t="str">
        <f>VLOOKUP(H3642,[2]CODE_SHEET!$A$2:$G$152,3,FALSE)</f>
        <v>Orbicella</v>
      </c>
      <c r="J3642" t="str">
        <f>VLOOKUP(H3642,[2]CODE_SHEET!$A$2:$G$152,4,FALSE)</f>
        <v>faveolata</v>
      </c>
      <c r="K3642" s="17">
        <v>14</v>
      </c>
      <c r="L3642" s="17">
        <v>9</v>
      </c>
      <c r="M3642" s="17">
        <v>12</v>
      </c>
      <c r="N3642">
        <f t="shared" si="172"/>
        <v>433.53978619539146</v>
      </c>
      <c r="O3642" s="17">
        <v>10</v>
      </c>
      <c r="P3642" t="s">
        <v>29</v>
      </c>
      <c r="Q3642" t="s">
        <v>30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f t="shared" si="173"/>
        <v>0</v>
      </c>
      <c r="Y3642">
        <f t="shared" si="174"/>
        <v>433.53978619539146</v>
      </c>
    </row>
    <row r="3643" spans="1:25">
      <c r="A3643">
        <v>2021</v>
      </c>
      <c r="B3643" t="s">
        <v>25</v>
      </c>
      <c r="C3643">
        <v>30</v>
      </c>
      <c r="D3643" t="s">
        <v>82</v>
      </c>
      <c r="E3643">
        <v>45</v>
      </c>
      <c r="F3643">
        <v>1</v>
      </c>
      <c r="G3643" t="s">
        <v>89</v>
      </c>
      <c r="H3643" t="s">
        <v>34</v>
      </c>
      <c r="I3643" t="str">
        <f>VLOOKUP(H3643,[2]CODE_SHEET!$A$2:$G$152,3,FALSE)</f>
        <v>Porites</v>
      </c>
      <c r="J3643" t="str">
        <f>VLOOKUP(H3643,[2]CODE_SHEET!$A$2:$G$152,4,FALSE)</f>
        <v>astreoides</v>
      </c>
      <c r="K3643" s="17">
        <v>14</v>
      </c>
      <c r="L3643" s="17">
        <v>9</v>
      </c>
      <c r="M3643" s="17">
        <v>4</v>
      </c>
      <c r="N3643">
        <f t="shared" si="172"/>
        <v>144.51326206513048</v>
      </c>
      <c r="O3643" s="17">
        <v>10</v>
      </c>
      <c r="P3643" t="s">
        <v>29</v>
      </c>
      <c r="Q3643" t="s">
        <v>30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f t="shared" si="173"/>
        <v>0</v>
      </c>
      <c r="Y3643">
        <f t="shared" si="174"/>
        <v>144.51326206513048</v>
      </c>
    </row>
    <row r="3644" spans="1:25">
      <c r="A3644">
        <v>2021</v>
      </c>
      <c r="B3644" t="s">
        <v>25</v>
      </c>
      <c r="C3644">
        <v>30</v>
      </c>
      <c r="D3644" t="s">
        <v>82</v>
      </c>
      <c r="E3644">
        <v>45</v>
      </c>
      <c r="F3644">
        <v>1</v>
      </c>
      <c r="G3644" t="s">
        <v>89</v>
      </c>
      <c r="H3644" t="s">
        <v>34</v>
      </c>
      <c r="I3644" t="str">
        <f>VLOOKUP(H3644,[2]CODE_SHEET!$A$2:$G$152,3,FALSE)</f>
        <v>Porites</v>
      </c>
      <c r="J3644" t="str">
        <f>VLOOKUP(H3644,[2]CODE_SHEET!$A$2:$G$152,4,FALSE)</f>
        <v>astreoides</v>
      </c>
      <c r="K3644" s="17">
        <v>8</v>
      </c>
      <c r="L3644" s="17">
        <v>7</v>
      </c>
      <c r="M3644" s="17">
        <v>3</v>
      </c>
      <c r="N3644">
        <f t="shared" si="172"/>
        <v>70.685834705770347</v>
      </c>
      <c r="O3644" s="17">
        <v>10</v>
      </c>
      <c r="P3644" t="s">
        <v>29</v>
      </c>
      <c r="Q3644" t="s">
        <v>30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f t="shared" si="173"/>
        <v>0</v>
      </c>
      <c r="Y3644">
        <f t="shared" si="174"/>
        <v>70.685834705770347</v>
      </c>
    </row>
    <row r="3645" spans="1:25">
      <c r="A3645">
        <v>2021</v>
      </c>
      <c r="B3645" t="s">
        <v>25</v>
      </c>
      <c r="C3645">
        <v>30</v>
      </c>
      <c r="D3645" t="s">
        <v>82</v>
      </c>
      <c r="E3645">
        <v>45</v>
      </c>
      <c r="F3645">
        <v>1</v>
      </c>
      <c r="G3645" t="s">
        <v>89</v>
      </c>
      <c r="H3645" t="s">
        <v>34</v>
      </c>
      <c r="I3645" t="str">
        <f>VLOOKUP(H3645,[2]CODE_SHEET!$A$2:$G$152,3,FALSE)</f>
        <v>Porites</v>
      </c>
      <c r="J3645" t="str">
        <f>VLOOKUP(H3645,[2]CODE_SHEET!$A$2:$G$152,4,FALSE)</f>
        <v>astreoides</v>
      </c>
      <c r="K3645" s="17">
        <v>4</v>
      </c>
      <c r="L3645" s="17">
        <v>4</v>
      </c>
      <c r="M3645" s="17">
        <v>3</v>
      </c>
      <c r="N3645">
        <f t="shared" si="172"/>
        <v>37.699111843077517</v>
      </c>
      <c r="O3645" s="17">
        <v>10</v>
      </c>
      <c r="P3645" t="s">
        <v>29</v>
      </c>
      <c r="Q3645" t="s">
        <v>30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f t="shared" si="173"/>
        <v>0</v>
      </c>
      <c r="Y3645">
        <f t="shared" si="174"/>
        <v>37.699111843077517</v>
      </c>
    </row>
    <row r="3646" spans="1:25">
      <c r="A3646">
        <v>2021</v>
      </c>
      <c r="B3646" t="s">
        <v>25</v>
      </c>
      <c r="C3646">
        <v>30</v>
      </c>
      <c r="D3646" t="s">
        <v>82</v>
      </c>
      <c r="E3646">
        <v>45</v>
      </c>
      <c r="F3646">
        <v>1</v>
      </c>
      <c r="G3646" t="s">
        <v>89</v>
      </c>
      <c r="H3646" t="s">
        <v>34</v>
      </c>
      <c r="I3646" t="str">
        <f>VLOOKUP(H3646,[2]CODE_SHEET!$A$2:$G$152,3,FALSE)</f>
        <v>Porites</v>
      </c>
      <c r="J3646" t="str">
        <f>VLOOKUP(H3646,[2]CODE_SHEET!$A$2:$G$152,4,FALSE)</f>
        <v>astreoides</v>
      </c>
      <c r="K3646" s="17">
        <v>12</v>
      </c>
      <c r="L3646" s="17">
        <v>10</v>
      </c>
      <c r="M3646" s="17">
        <v>3</v>
      </c>
      <c r="N3646">
        <f t="shared" si="172"/>
        <v>103.67255756846316</v>
      </c>
      <c r="O3646" s="17">
        <v>10</v>
      </c>
      <c r="P3646" t="s">
        <v>29</v>
      </c>
      <c r="Q3646" t="s">
        <v>30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f t="shared" si="173"/>
        <v>0</v>
      </c>
      <c r="Y3646">
        <f t="shared" si="174"/>
        <v>103.67255756846316</v>
      </c>
    </row>
    <row r="3647" spans="1:25">
      <c r="A3647">
        <v>2021</v>
      </c>
      <c r="B3647" t="s">
        <v>25</v>
      </c>
      <c r="C3647">
        <v>30</v>
      </c>
      <c r="D3647" t="s">
        <v>82</v>
      </c>
      <c r="E3647">
        <v>45</v>
      </c>
      <c r="F3647">
        <v>1</v>
      </c>
      <c r="G3647" t="s">
        <v>89</v>
      </c>
      <c r="H3647" t="s">
        <v>34</v>
      </c>
      <c r="I3647" t="str">
        <f>VLOOKUP(H3647,[2]CODE_SHEET!$A$2:$G$152,3,FALSE)</f>
        <v>Porites</v>
      </c>
      <c r="J3647" t="str">
        <f>VLOOKUP(H3647,[2]CODE_SHEET!$A$2:$G$152,4,FALSE)</f>
        <v>astreoides</v>
      </c>
      <c r="K3647" s="17">
        <v>14</v>
      </c>
      <c r="L3647" s="17">
        <v>11</v>
      </c>
      <c r="M3647" s="17">
        <v>3</v>
      </c>
      <c r="N3647">
        <f t="shared" si="172"/>
        <v>117.80972450961724</v>
      </c>
      <c r="O3647" s="17">
        <v>10</v>
      </c>
      <c r="P3647" t="s">
        <v>29</v>
      </c>
      <c r="Q3647" t="s">
        <v>30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f t="shared" si="173"/>
        <v>0</v>
      </c>
      <c r="Y3647">
        <f t="shared" si="174"/>
        <v>117.80972450961724</v>
      </c>
    </row>
    <row r="3648" spans="1:25">
      <c r="A3648">
        <v>2021</v>
      </c>
      <c r="B3648" t="s">
        <v>25</v>
      </c>
      <c r="C3648">
        <v>30</v>
      </c>
      <c r="D3648" t="s">
        <v>82</v>
      </c>
      <c r="E3648">
        <v>45</v>
      </c>
      <c r="F3648">
        <v>1</v>
      </c>
      <c r="G3648" t="s">
        <v>89</v>
      </c>
      <c r="H3648" t="s">
        <v>34</v>
      </c>
      <c r="I3648" t="str">
        <f>VLOOKUP(H3648,[2]CODE_SHEET!$A$2:$G$152,3,FALSE)</f>
        <v>Porites</v>
      </c>
      <c r="J3648" t="str">
        <f>VLOOKUP(H3648,[2]CODE_SHEET!$A$2:$G$152,4,FALSE)</f>
        <v>astreoides</v>
      </c>
      <c r="K3648" s="17">
        <v>5</v>
      </c>
      <c r="L3648" s="17">
        <v>3</v>
      </c>
      <c r="M3648" s="17">
        <v>2</v>
      </c>
      <c r="N3648">
        <f t="shared" si="172"/>
        <v>25.132741228718345</v>
      </c>
      <c r="O3648" s="17">
        <v>10</v>
      </c>
      <c r="P3648" t="s">
        <v>29</v>
      </c>
      <c r="Q3648" t="s">
        <v>30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f t="shared" si="173"/>
        <v>0</v>
      </c>
      <c r="Y3648">
        <f t="shared" si="174"/>
        <v>25.132741228718345</v>
      </c>
    </row>
    <row r="3649" spans="1:25">
      <c r="A3649">
        <v>2021</v>
      </c>
      <c r="B3649" t="s">
        <v>25</v>
      </c>
      <c r="C3649">
        <v>30</v>
      </c>
      <c r="D3649" t="s">
        <v>82</v>
      </c>
      <c r="E3649">
        <v>45</v>
      </c>
      <c r="F3649">
        <v>1</v>
      </c>
      <c r="G3649" t="s">
        <v>89</v>
      </c>
      <c r="H3649" t="s">
        <v>31</v>
      </c>
      <c r="I3649" t="str">
        <f>VLOOKUP(H3649,[2]CODE_SHEET!$A$2:$G$152,3,FALSE)</f>
        <v>Agaricia</v>
      </c>
      <c r="J3649" t="str">
        <f>VLOOKUP(H3649,[2]CODE_SHEET!$A$2:$G$152,4,FALSE)</f>
        <v>agaricites</v>
      </c>
      <c r="K3649" s="17">
        <v>8</v>
      </c>
      <c r="L3649" s="17">
        <v>6</v>
      </c>
      <c r="M3649" s="17">
        <v>5</v>
      </c>
      <c r="N3649">
        <f t="shared" si="172"/>
        <v>109.95574287564276</v>
      </c>
      <c r="O3649" s="17">
        <v>10</v>
      </c>
      <c r="P3649" t="s">
        <v>29</v>
      </c>
      <c r="Q3649" t="s">
        <v>30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f t="shared" si="173"/>
        <v>0</v>
      </c>
      <c r="Y3649">
        <f t="shared" si="174"/>
        <v>109.95574287564276</v>
      </c>
    </row>
    <row r="3650" spans="1:25">
      <c r="A3650">
        <v>2021</v>
      </c>
      <c r="B3650" t="s">
        <v>25</v>
      </c>
      <c r="C3650">
        <v>30</v>
      </c>
      <c r="D3650" t="s">
        <v>82</v>
      </c>
      <c r="E3650">
        <v>45</v>
      </c>
      <c r="F3650">
        <v>1</v>
      </c>
      <c r="G3650" t="s">
        <v>89</v>
      </c>
      <c r="H3650" t="s">
        <v>34</v>
      </c>
      <c r="I3650" t="str">
        <f>VLOOKUP(H3650,[2]CODE_SHEET!$A$2:$G$152,3,FALSE)</f>
        <v>Porites</v>
      </c>
      <c r="J3650" t="str">
        <f>VLOOKUP(H3650,[2]CODE_SHEET!$A$2:$G$152,4,FALSE)</f>
        <v>astreoides</v>
      </c>
      <c r="K3650" s="17">
        <v>16</v>
      </c>
      <c r="L3650" s="17">
        <v>10</v>
      </c>
      <c r="M3650" s="17">
        <v>5</v>
      </c>
      <c r="N3650">
        <f t="shared" si="172"/>
        <v>204.20352248333654</v>
      </c>
      <c r="O3650" s="17">
        <v>10</v>
      </c>
      <c r="P3650" t="s">
        <v>29</v>
      </c>
      <c r="Q3650" t="s">
        <v>30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f t="shared" si="173"/>
        <v>0</v>
      </c>
      <c r="Y3650">
        <f t="shared" si="174"/>
        <v>204.20352248333654</v>
      </c>
    </row>
    <row r="3651" spans="1:25">
      <c r="A3651">
        <v>2021</v>
      </c>
      <c r="B3651" t="s">
        <v>25</v>
      </c>
      <c r="C3651">
        <v>30</v>
      </c>
      <c r="D3651" t="s">
        <v>82</v>
      </c>
      <c r="E3651">
        <v>45</v>
      </c>
      <c r="F3651">
        <v>1</v>
      </c>
      <c r="G3651" t="s">
        <v>89</v>
      </c>
      <c r="H3651" t="s">
        <v>31</v>
      </c>
      <c r="I3651" t="str">
        <f>VLOOKUP(H3651,[2]CODE_SHEET!$A$2:$G$152,3,FALSE)</f>
        <v>Agaricia</v>
      </c>
      <c r="J3651" t="str">
        <f>VLOOKUP(H3651,[2]CODE_SHEET!$A$2:$G$152,4,FALSE)</f>
        <v>agaricites</v>
      </c>
      <c r="K3651" s="17">
        <v>11</v>
      </c>
      <c r="L3651" s="17">
        <v>5</v>
      </c>
      <c r="M3651" s="17">
        <v>6</v>
      </c>
      <c r="N3651">
        <f t="shared" si="172"/>
        <v>150.79644737231007</v>
      </c>
      <c r="O3651" s="17">
        <v>10</v>
      </c>
      <c r="P3651" t="s">
        <v>29</v>
      </c>
      <c r="Q3651" t="s">
        <v>30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f t="shared" si="173"/>
        <v>0</v>
      </c>
      <c r="Y3651">
        <f t="shared" si="174"/>
        <v>150.79644737231007</v>
      </c>
    </row>
    <row r="3652" spans="1:25">
      <c r="A3652">
        <v>2021</v>
      </c>
      <c r="B3652" t="s">
        <v>25</v>
      </c>
      <c r="C3652">
        <v>30</v>
      </c>
      <c r="D3652" t="s">
        <v>82</v>
      </c>
      <c r="E3652">
        <v>45</v>
      </c>
      <c r="F3652">
        <v>1</v>
      </c>
      <c r="G3652" t="s">
        <v>89</v>
      </c>
      <c r="H3652" t="s">
        <v>38</v>
      </c>
      <c r="I3652" t="str">
        <f>VLOOKUP(H3652,[2]CODE_SHEET!$A$2:$G$152,3,FALSE)</f>
        <v>Orbicella</v>
      </c>
      <c r="J3652" t="str">
        <f>VLOOKUP(H3652,[2]CODE_SHEET!$A$2:$G$152,4,FALSE)</f>
        <v>faveolata</v>
      </c>
      <c r="K3652" s="17">
        <v>11</v>
      </c>
      <c r="L3652" s="17">
        <v>5</v>
      </c>
      <c r="M3652" s="17">
        <v>11</v>
      </c>
      <c r="N3652">
        <f t="shared" si="172"/>
        <v>276.46015351590177</v>
      </c>
      <c r="O3652" s="17">
        <v>10</v>
      </c>
      <c r="P3652" t="s">
        <v>29</v>
      </c>
      <c r="Q3652" t="s">
        <v>30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f t="shared" si="173"/>
        <v>0</v>
      </c>
      <c r="Y3652">
        <f t="shared" si="174"/>
        <v>276.46015351590177</v>
      </c>
    </row>
    <row r="3653" spans="1:25">
      <c r="A3653">
        <v>2021</v>
      </c>
      <c r="B3653" t="s">
        <v>25</v>
      </c>
      <c r="C3653">
        <v>30</v>
      </c>
      <c r="D3653" t="s">
        <v>82</v>
      </c>
      <c r="E3653">
        <v>45</v>
      </c>
      <c r="F3653">
        <v>1</v>
      </c>
      <c r="G3653" t="s">
        <v>89</v>
      </c>
      <c r="H3653" t="s">
        <v>31</v>
      </c>
      <c r="I3653" t="str">
        <f>VLOOKUP(H3653,[2]CODE_SHEET!$A$2:$G$152,3,FALSE)</f>
        <v>Agaricia</v>
      </c>
      <c r="J3653" t="str">
        <f>VLOOKUP(H3653,[2]CODE_SHEET!$A$2:$G$152,4,FALSE)</f>
        <v>agaricites</v>
      </c>
      <c r="K3653" s="17">
        <v>8</v>
      </c>
      <c r="L3653" s="17">
        <v>5</v>
      </c>
      <c r="M3653" s="17">
        <v>1</v>
      </c>
      <c r="N3653">
        <f t="shared" si="172"/>
        <v>20.420352248333657</v>
      </c>
      <c r="O3653" s="17">
        <v>10</v>
      </c>
      <c r="P3653" t="s">
        <v>29</v>
      </c>
      <c r="Q3653" t="s">
        <v>30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f t="shared" si="173"/>
        <v>0</v>
      </c>
      <c r="Y3653">
        <f t="shared" si="174"/>
        <v>20.420352248333657</v>
      </c>
    </row>
    <row r="3654" spans="1:25">
      <c r="A3654">
        <v>2021</v>
      </c>
      <c r="B3654" t="s">
        <v>25</v>
      </c>
      <c r="C3654">
        <v>30</v>
      </c>
      <c r="D3654" t="s">
        <v>82</v>
      </c>
      <c r="E3654">
        <v>45</v>
      </c>
      <c r="F3654">
        <v>1</v>
      </c>
      <c r="G3654" t="s">
        <v>89</v>
      </c>
      <c r="H3654" t="s">
        <v>31</v>
      </c>
      <c r="I3654" t="str">
        <f>VLOOKUP(H3654,[2]CODE_SHEET!$A$2:$G$152,3,FALSE)</f>
        <v>Agaricia</v>
      </c>
      <c r="J3654" t="str">
        <f>VLOOKUP(H3654,[2]CODE_SHEET!$A$2:$G$152,4,FALSE)</f>
        <v>agaricites</v>
      </c>
      <c r="K3654" s="17">
        <v>16</v>
      </c>
      <c r="L3654" s="17">
        <v>12</v>
      </c>
      <c r="M3654" s="17">
        <v>2</v>
      </c>
      <c r="N3654">
        <f t="shared" si="172"/>
        <v>87.964594300514207</v>
      </c>
      <c r="O3654" s="17">
        <v>10</v>
      </c>
      <c r="P3654" t="s">
        <v>29</v>
      </c>
      <c r="Q3654" t="s">
        <v>30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f t="shared" si="173"/>
        <v>0</v>
      </c>
      <c r="Y3654">
        <f t="shared" si="174"/>
        <v>87.964594300514207</v>
      </c>
    </row>
    <row r="3655" spans="1:25">
      <c r="A3655">
        <v>2021</v>
      </c>
      <c r="B3655" t="s">
        <v>25</v>
      </c>
      <c r="C3655">
        <v>30</v>
      </c>
      <c r="D3655" t="s">
        <v>82</v>
      </c>
      <c r="E3655">
        <v>45</v>
      </c>
      <c r="F3655">
        <v>1</v>
      </c>
      <c r="G3655" t="s">
        <v>89</v>
      </c>
      <c r="H3655" t="s">
        <v>40</v>
      </c>
      <c r="I3655" t="str">
        <f>VLOOKUP(H3655,[2]CODE_SHEET!$A$2:$G$152,3,FALSE)</f>
        <v>Siderastrea</v>
      </c>
      <c r="J3655" t="str">
        <f>VLOOKUP(H3655,[2]CODE_SHEET!$A$2:$G$152,4,FALSE)</f>
        <v>siderea</v>
      </c>
      <c r="K3655" s="17">
        <v>8</v>
      </c>
      <c r="L3655" s="17">
        <v>4</v>
      </c>
      <c r="M3655" s="17">
        <v>2</v>
      </c>
      <c r="N3655">
        <f t="shared" si="172"/>
        <v>37.699111843077517</v>
      </c>
      <c r="O3655" s="17">
        <v>10</v>
      </c>
      <c r="P3655" t="s">
        <v>29</v>
      </c>
      <c r="Q3655" t="s">
        <v>30</v>
      </c>
      <c r="R3655">
        <v>0</v>
      </c>
      <c r="S3655">
        <v>0</v>
      </c>
      <c r="T3655">
        <v>10</v>
      </c>
      <c r="U3655">
        <v>0</v>
      </c>
      <c r="V3655">
        <v>5</v>
      </c>
      <c r="W3655">
        <v>0</v>
      </c>
      <c r="X3655">
        <f t="shared" si="173"/>
        <v>1.8849555921538759</v>
      </c>
      <c r="Y3655">
        <f t="shared" si="174"/>
        <v>35.814156250923645</v>
      </c>
    </row>
    <row r="3656" spans="1:25">
      <c r="A3656">
        <v>2021</v>
      </c>
      <c r="B3656" t="s">
        <v>25</v>
      </c>
      <c r="C3656">
        <v>30</v>
      </c>
      <c r="D3656" t="s">
        <v>82</v>
      </c>
      <c r="E3656">
        <v>45</v>
      </c>
      <c r="F3656">
        <v>1</v>
      </c>
      <c r="G3656" t="s">
        <v>89</v>
      </c>
      <c r="H3656" t="s">
        <v>34</v>
      </c>
      <c r="I3656" t="str">
        <f>VLOOKUP(H3656,[2]CODE_SHEET!$A$2:$G$152,3,FALSE)</f>
        <v>Porites</v>
      </c>
      <c r="J3656" t="str">
        <f>VLOOKUP(H3656,[2]CODE_SHEET!$A$2:$G$152,4,FALSE)</f>
        <v>astreoides</v>
      </c>
      <c r="K3656" s="17">
        <v>26</v>
      </c>
      <c r="L3656" s="17">
        <v>23</v>
      </c>
      <c r="M3656" s="17">
        <v>7</v>
      </c>
      <c r="N3656">
        <f t="shared" ref="N3656:N3719" si="175">PI()*(K3656/2)*M3656+PI()*(L3656/2)*M3656</f>
        <v>538.78314009064957</v>
      </c>
      <c r="O3656" s="17">
        <v>10</v>
      </c>
      <c r="P3656" t="s">
        <v>29</v>
      </c>
      <c r="Q3656" t="s">
        <v>30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f t="shared" ref="X3656:X3719" si="176">SUM(U3656:W3656)/100*N3656</f>
        <v>0</v>
      </c>
      <c r="Y3656">
        <f t="shared" ref="Y3656:Y3719" si="177">N3656-X3656</f>
        <v>538.78314009064957</v>
      </c>
    </row>
    <row r="3657" spans="1:25">
      <c r="A3657">
        <v>2021</v>
      </c>
      <c r="B3657" t="s">
        <v>25</v>
      </c>
      <c r="C3657">
        <v>30</v>
      </c>
      <c r="D3657" t="s">
        <v>82</v>
      </c>
      <c r="E3657">
        <v>45</v>
      </c>
      <c r="F3657">
        <v>1</v>
      </c>
      <c r="G3657" t="s">
        <v>89</v>
      </c>
      <c r="H3657" t="s">
        <v>31</v>
      </c>
      <c r="I3657" t="str">
        <f>VLOOKUP(H3657,[2]CODE_SHEET!$A$2:$G$152,3,FALSE)</f>
        <v>Agaricia</v>
      </c>
      <c r="J3657" t="str">
        <f>VLOOKUP(H3657,[2]CODE_SHEET!$A$2:$G$152,4,FALSE)</f>
        <v>agaricites</v>
      </c>
      <c r="K3657" s="17">
        <v>22</v>
      </c>
      <c r="L3657" s="17">
        <v>12</v>
      </c>
      <c r="M3657" s="17">
        <v>4</v>
      </c>
      <c r="N3657">
        <f t="shared" si="175"/>
        <v>213.62830044410592</v>
      </c>
      <c r="O3657" s="17">
        <v>10</v>
      </c>
      <c r="P3657" t="s">
        <v>29</v>
      </c>
      <c r="Q3657" t="s">
        <v>30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10</v>
      </c>
      <c r="X3657">
        <f t="shared" si="176"/>
        <v>21.362830044410593</v>
      </c>
      <c r="Y3657">
        <f t="shared" si="177"/>
        <v>192.26547039969532</v>
      </c>
    </row>
    <row r="3658" spans="1:25">
      <c r="A3658">
        <v>2021</v>
      </c>
      <c r="B3658" t="s">
        <v>25</v>
      </c>
      <c r="C3658">
        <v>30</v>
      </c>
      <c r="D3658" t="s">
        <v>82</v>
      </c>
      <c r="E3658">
        <v>45</v>
      </c>
      <c r="F3658">
        <v>1</v>
      </c>
      <c r="G3658" t="s">
        <v>89</v>
      </c>
      <c r="H3658" t="s">
        <v>34</v>
      </c>
      <c r="I3658" t="str">
        <f>VLOOKUP(H3658,[2]CODE_SHEET!$A$2:$G$152,3,FALSE)</f>
        <v>Porites</v>
      </c>
      <c r="J3658" t="str">
        <f>VLOOKUP(H3658,[2]CODE_SHEET!$A$2:$G$152,4,FALSE)</f>
        <v>astreoides</v>
      </c>
      <c r="K3658" s="17">
        <v>14</v>
      </c>
      <c r="L3658" s="17">
        <v>12</v>
      </c>
      <c r="M3658" s="17">
        <v>2</v>
      </c>
      <c r="N3658">
        <f t="shared" si="175"/>
        <v>81.681408993334628</v>
      </c>
      <c r="O3658" s="17">
        <v>10</v>
      </c>
      <c r="P3658" t="s">
        <v>29</v>
      </c>
      <c r="Q3658" t="s">
        <v>30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f t="shared" si="176"/>
        <v>0</v>
      </c>
      <c r="Y3658">
        <f t="shared" si="177"/>
        <v>81.681408993334628</v>
      </c>
    </row>
    <row r="3659" spans="1:25">
      <c r="A3659">
        <v>2021</v>
      </c>
      <c r="B3659" t="s">
        <v>25</v>
      </c>
      <c r="C3659">
        <v>30</v>
      </c>
      <c r="D3659" t="s">
        <v>82</v>
      </c>
      <c r="E3659">
        <v>45</v>
      </c>
      <c r="F3659">
        <v>1</v>
      </c>
      <c r="G3659" t="s">
        <v>89</v>
      </c>
      <c r="H3659" t="s">
        <v>45</v>
      </c>
      <c r="I3659" t="str">
        <f>VLOOKUP(H3659,[2]CODE_SHEET!$A$2:$G$152,3,FALSE)</f>
        <v>Porites</v>
      </c>
      <c r="J3659" t="str">
        <f>VLOOKUP(H3659,[2]CODE_SHEET!$A$2:$G$152,4,FALSE)</f>
        <v>furcata</v>
      </c>
      <c r="K3659" s="17">
        <v>17</v>
      </c>
      <c r="L3659" s="17">
        <v>7</v>
      </c>
      <c r="M3659" s="17">
        <v>3</v>
      </c>
      <c r="N3659">
        <f t="shared" si="175"/>
        <v>113.09733552923257</v>
      </c>
      <c r="O3659" s="17">
        <v>10</v>
      </c>
      <c r="P3659" t="s">
        <v>29</v>
      </c>
      <c r="Q3659" t="s">
        <v>30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f t="shared" si="176"/>
        <v>0</v>
      </c>
      <c r="Y3659">
        <f t="shared" si="177"/>
        <v>113.09733552923257</v>
      </c>
    </row>
    <row r="3660" spans="1:25">
      <c r="A3660">
        <v>2021</v>
      </c>
      <c r="B3660" t="s">
        <v>25</v>
      </c>
      <c r="C3660">
        <v>30</v>
      </c>
      <c r="D3660" t="s">
        <v>82</v>
      </c>
      <c r="E3660">
        <v>45</v>
      </c>
      <c r="F3660">
        <v>1</v>
      </c>
      <c r="G3660" t="s">
        <v>89</v>
      </c>
      <c r="H3660" t="s">
        <v>34</v>
      </c>
      <c r="I3660" t="str">
        <f>VLOOKUP(H3660,[2]CODE_SHEET!$A$2:$G$152,3,FALSE)</f>
        <v>Porites</v>
      </c>
      <c r="J3660" t="str">
        <f>VLOOKUP(H3660,[2]CODE_SHEET!$A$2:$G$152,4,FALSE)</f>
        <v>astreoides</v>
      </c>
      <c r="K3660" s="17">
        <v>12</v>
      </c>
      <c r="L3660" s="17">
        <v>18</v>
      </c>
      <c r="M3660" s="17">
        <v>3</v>
      </c>
      <c r="N3660">
        <f t="shared" si="175"/>
        <v>141.37166941154069</v>
      </c>
      <c r="O3660" s="17">
        <v>10</v>
      </c>
      <c r="P3660" t="s">
        <v>29</v>
      </c>
      <c r="Q3660" t="s">
        <v>30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f t="shared" si="176"/>
        <v>0</v>
      </c>
      <c r="Y3660">
        <f t="shared" si="177"/>
        <v>141.37166941154069</v>
      </c>
    </row>
    <row r="3661" spans="1:25">
      <c r="A3661">
        <v>2021</v>
      </c>
      <c r="B3661" t="s">
        <v>25</v>
      </c>
      <c r="C3661">
        <v>30</v>
      </c>
      <c r="D3661" t="s">
        <v>82</v>
      </c>
      <c r="E3661">
        <v>45</v>
      </c>
      <c r="F3661">
        <v>1</v>
      </c>
      <c r="G3661" t="s">
        <v>89</v>
      </c>
      <c r="H3661" t="s">
        <v>31</v>
      </c>
      <c r="I3661" t="str">
        <f>VLOOKUP(H3661,[2]CODE_SHEET!$A$2:$G$152,3,FALSE)</f>
        <v>Agaricia</v>
      </c>
      <c r="J3661" t="str">
        <f>VLOOKUP(H3661,[2]CODE_SHEET!$A$2:$G$152,4,FALSE)</f>
        <v>agaricites</v>
      </c>
      <c r="K3661" s="17">
        <v>26</v>
      </c>
      <c r="L3661" s="17">
        <v>21</v>
      </c>
      <c r="M3661" s="17">
        <v>9</v>
      </c>
      <c r="N3661">
        <f t="shared" si="175"/>
        <v>664.44684623424132</v>
      </c>
      <c r="O3661" s="17">
        <v>10</v>
      </c>
      <c r="P3661" t="s">
        <v>29</v>
      </c>
      <c r="Q3661" t="s">
        <v>30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f t="shared" si="176"/>
        <v>0</v>
      </c>
      <c r="Y3661">
        <f t="shared" si="177"/>
        <v>664.44684623424132</v>
      </c>
    </row>
    <row r="3662" spans="1:25">
      <c r="A3662">
        <v>2021</v>
      </c>
      <c r="B3662" t="s">
        <v>25</v>
      </c>
      <c r="C3662">
        <v>30</v>
      </c>
      <c r="D3662" t="s">
        <v>82</v>
      </c>
      <c r="E3662">
        <v>45</v>
      </c>
      <c r="F3662">
        <v>1</v>
      </c>
      <c r="G3662" t="s">
        <v>89</v>
      </c>
      <c r="H3662" t="s">
        <v>31</v>
      </c>
      <c r="I3662" t="str">
        <f>VLOOKUP(H3662,[2]CODE_SHEET!$A$2:$G$152,3,FALSE)</f>
        <v>Agaricia</v>
      </c>
      <c r="J3662" t="str">
        <f>VLOOKUP(H3662,[2]CODE_SHEET!$A$2:$G$152,4,FALSE)</f>
        <v>agaricites</v>
      </c>
      <c r="K3662" s="17">
        <v>5</v>
      </c>
      <c r="L3662" s="17">
        <v>2</v>
      </c>
      <c r="M3662" s="17">
        <v>5</v>
      </c>
      <c r="N3662">
        <f t="shared" si="175"/>
        <v>54.977871437821378</v>
      </c>
      <c r="O3662" s="17">
        <v>10</v>
      </c>
      <c r="P3662" t="s">
        <v>29</v>
      </c>
      <c r="Q3662" t="s">
        <v>30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60</v>
      </c>
      <c r="X3662">
        <f t="shared" si="176"/>
        <v>32.986722862692822</v>
      </c>
      <c r="Y3662">
        <f t="shared" si="177"/>
        <v>21.991148575128555</v>
      </c>
    </row>
    <row r="3663" spans="1:25">
      <c r="A3663">
        <v>2021</v>
      </c>
      <c r="B3663" t="s">
        <v>25</v>
      </c>
      <c r="C3663">
        <v>30</v>
      </c>
      <c r="D3663" t="s">
        <v>82</v>
      </c>
      <c r="E3663">
        <v>45</v>
      </c>
      <c r="F3663">
        <v>1</v>
      </c>
      <c r="G3663" t="s">
        <v>89</v>
      </c>
      <c r="H3663" t="s">
        <v>31</v>
      </c>
      <c r="I3663" t="str">
        <f>VLOOKUP(H3663,[2]CODE_SHEET!$A$2:$G$152,3,FALSE)</f>
        <v>Agaricia</v>
      </c>
      <c r="J3663" t="str">
        <f>VLOOKUP(H3663,[2]CODE_SHEET!$A$2:$G$152,4,FALSE)</f>
        <v>agaricites</v>
      </c>
      <c r="K3663" s="17">
        <v>8</v>
      </c>
      <c r="L3663" s="17">
        <v>3</v>
      </c>
      <c r="M3663" s="17">
        <v>3</v>
      </c>
      <c r="N3663">
        <f t="shared" si="175"/>
        <v>51.836278784231588</v>
      </c>
      <c r="O3663" s="17">
        <v>10</v>
      </c>
      <c r="P3663" t="s">
        <v>29</v>
      </c>
      <c r="Q3663" t="s">
        <v>30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f t="shared" si="176"/>
        <v>0</v>
      </c>
      <c r="Y3663">
        <f t="shared" si="177"/>
        <v>51.836278784231588</v>
      </c>
    </row>
    <row r="3664" spans="1:25">
      <c r="A3664">
        <v>2021</v>
      </c>
      <c r="B3664" t="s">
        <v>25</v>
      </c>
      <c r="C3664">
        <v>30</v>
      </c>
      <c r="D3664" t="s">
        <v>82</v>
      </c>
      <c r="E3664">
        <v>45</v>
      </c>
      <c r="F3664">
        <v>1</v>
      </c>
      <c r="G3664" t="s">
        <v>89</v>
      </c>
      <c r="H3664" t="s">
        <v>31</v>
      </c>
      <c r="I3664" t="str">
        <f>VLOOKUP(H3664,[2]CODE_SHEET!$A$2:$G$152,3,FALSE)</f>
        <v>Agaricia</v>
      </c>
      <c r="J3664" t="str">
        <f>VLOOKUP(H3664,[2]CODE_SHEET!$A$2:$G$152,4,FALSE)</f>
        <v>agaricites</v>
      </c>
      <c r="K3664" s="17">
        <v>12</v>
      </c>
      <c r="L3664" s="17">
        <v>6</v>
      </c>
      <c r="M3664" s="17">
        <v>3</v>
      </c>
      <c r="N3664">
        <f t="shared" si="175"/>
        <v>84.823001646924411</v>
      </c>
      <c r="O3664" s="17">
        <v>10</v>
      </c>
      <c r="P3664" t="s">
        <v>29</v>
      </c>
      <c r="Q3664" t="s">
        <v>30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f t="shared" si="176"/>
        <v>0</v>
      </c>
      <c r="Y3664">
        <f t="shared" si="177"/>
        <v>84.823001646924411</v>
      </c>
    </row>
    <row r="3665" spans="1:25">
      <c r="A3665">
        <v>2021</v>
      </c>
      <c r="B3665" t="s">
        <v>25</v>
      </c>
      <c r="C3665">
        <v>30</v>
      </c>
      <c r="D3665" t="s">
        <v>82</v>
      </c>
      <c r="E3665">
        <v>45</v>
      </c>
      <c r="F3665">
        <v>1</v>
      </c>
      <c r="G3665" t="s">
        <v>89</v>
      </c>
      <c r="H3665" t="s">
        <v>31</v>
      </c>
      <c r="I3665" t="str">
        <f>VLOOKUP(H3665,[2]CODE_SHEET!$A$2:$G$152,3,FALSE)</f>
        <v>Agaricia</v>
      </c>
      <c r="J3665" t="str">
        <f>VLOOKUP(H3665,[2]CODE_SHEET!$A$2:$G$152,4,FALSE)</f>
        <v>agaricites</v>
      </c>
      <c r="K3665" s="17">
        <v>12</v>
      </c>
      <c r="L3665" s="17">
        <v>6</v>
      </c>
      <c r="M3665" s="17">
        <v>6</v>
      </c>
      <c r="N3665">
        <f t="shared" si="175"/>
        <v>169.64600329384882</v>
      </c>
      <c r="O3665" s="17">
        <v>10</v>
      </c>
      <c r="P3665" t="s">
        <v>29</v>
      </c>
      <c r="Q3665" t="s">
        <v>30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f t="shared" si="176"/>
        <v>0</v>
      </c>
      <c r="Y3665">
        <f t="shared" si="177"/>
        <v>169.64600329384882</v>
      </c>
    </row>
    <row r="3666" spans="1:25">
      <c r="A3666">
        <v>2021</v>
      </c>
      <c r="B3666" t="s">
        <v>25</v>
      </c>
      <c r="C3666">
        <v>30</v>
      </c>
      <c r="D3666" t="s">
        <v>82</v>
      </c>
      <c r="E3666">
        <v>45</v>
      </c>
      <c r="F3666">
        <v>1</v>
      </c>
      <c r="G3666" t="s">
        <v>89</v>
      </c>
      <c r="H3666" t="s">
        <v>31</v>
      </c>
      <c r="I3666" t="str">
        <f>VLOOKUP(H3666,[2]CODE_SHEET!$A$2:$G$152,3,FALSE)</f>
        <v>Agaricia</v>
      </c>
      <c r="J3666" t="str">
        <f>VLOOKUP(H3666,[2]CODE_SHEET!$A$2:$G$152,4,FALSE)</f>
        <v>agaricites</v>
      </c>
      <c r="K3666" s="17">
        <v>7</v>
      </c>
      <c r="L3666" s="17">
        <v>2</v>
      </c>
      <c r="M3666" s="17">
        <v>1</v>
      </c>
      <c r="N3666">
        <f t="shared" si="175"/>
        <v>14.137166941154069</v>
      </c>
      <c r="O3666" s="17">
        <v>10</v>
      </c>
      <c r="P3666" t="s">
        <v>29</v>
      </c>
      <c r="Q3666" t="s">
        <v>30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f t="shared" si="176"/>
        <v>0</v>
      </c>
      <c r="Y3666">
        <f t="shared" si="177"/>
        <v>14.137166941154069</v>
      </c>
    </row>
    <row r="3667" spans="1:25">
      <c r="A3667">
        <v>2021</v>
      </c>
      <c r="B3667" t="s">
        <v>25</v>
      </c>
      <c r="C3667">
        <v>30</v>
      </c>
      <c r="D3667" t="s">
        <v>82</v>
      </c>
      <c r="E3667">
        <v>45</v>
      </c>
      <c r="F3667">
        <v>1</v>
      </c>
      <c r="G3667" t="s">
        <v>89</v>
      </c>
      <c r="H3667" t="s">
        <v>31</v>
      </c>
      <c r="I3667" t="str">
        <f>VLOOKUP(H3667,[2]CODE_SHEET!$A$2:$G$152,3,FALSE)</f>
        <v>Agaricia</v>
      </c>
      <c r="J3667" t="str">
        <f>VLOOKUP(H3667,[2]CODE_SHEET!$A$2:$G$152,4,FALSE)</f>
        <v>agaricites</v>
      </c>
      <c r="K3667" s="17">
        <v>4</v>
      </c>
      <c r="L3667" s="17">
        <v>7</v>
      </c>
      <c r="M3667" s="17">
        <v>7</v>
      </c>
      <c r="N3667">
        <f t="shared" si="175"/>
        <v>120.95131716320702</v>
      </c>
      <c r="O3667" s="17">
        <v>10</v>
      </c>
      <c r="P3667" t="s">
        <v>29</v>
      </c>
      <c r="Q3667" t="s">
        <v>30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f t="shared" si="176"/>
        <v>0</v>
      </c>
      <c r="Y3667">
        <f t="shared" si="177"/>
        <v>120.95131716320702</v>
      </c>
    </row>
    <row r="3668" spans="1:25">
      <c r="A3668">
        <v>2021</v>
      </c>
      <c r="B3668" t="s">
        <v>25</v>
      </c>
      <c r="C3668">
        <v>30</v>
      </c>
      <c r="D3668" t="s">
        <v>82</v>
      </c>
      <c r="E3668">
        <v>45</v>
      </c>
      <c r="F3668">
        <v>1</v>
      </c>
      <c r="G3668" t="s">
        <v>89</v>
      </c>
      <c r="H3668" t="s">
        <v>31</v>
      </c>
      <c r="I3668" t="str">
        <f>VLOOKUP(H3668,[2]CODE_SHEET!$A$2:$G$152,3,FALSE)</f>
        <v>Agaricia</v>
      </c>
      <c r="J3668" t="str">
        <f>VLOOKUP(H3668,[2]CODE_SHEET!$A$2:$G$152,4,FALSE)</f>
        <v>agaricites</v>
      </c>
      <c r="K3668" s="17">
        <v>8</v>
      </c>
      <c r="L3668" s="17">
        <v>3</v>
      </c>
      <c r="M3668" s="17">
        <v>1</v>
      </c>
      <c r="N3668">
        <f t="shared" si="175"/>
        <v>17.27875959474386</v>
      </c>
      <c r="O3668" s="17">
        <v>10</v>
      </c>
      <c r="P3668" t="s">
        <v>29</v>
      </c>
      <c r="Q3668" t="s">
        <v>30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f t="shared" si="176"/>
        <v>0</v>
      </c>
      <c r="Y3668">
        <f t="shared" si="177"/>
        <v>17.27875959474386</v>
      </c>
    </row>
    <row r="3669" spans="1:25">
      <c r="A3669">
        <v>2021</v>
      </c>
      <c r="B3669" t="s">
        <v>25</v>
      </c>
      <c r="C3669">
        <v>30</v>
      </c>
      <c r="D3669" t="s">
        <v>82</v>
      </c>
      <c r="E3669">
        <v>45</v>
      </c>
      <c r="F3669">
        <v>1</v>
      </c>
      <c r="G3669" t="s">
        <v>89</v>
      </c>
      <c r="H3669" t="s">
        <v>38</v>
      </c>
      <c r="I3669" t="str">
        <f>VLOOKUP(H3669,[2]CODE_SHEET!$A$2:$G$152,3,FALSE)</f>
        <v>Orbicella</v>
      </c>
      <c r="J3669" t="str">
        <f>VLOOKUP(H3669,[2]CODE_SHEET!$A$2:$G$152,4,FALSE)</f>
        <v>faveolata</v>
      </c>
      <c r="K3669" s="17">
        <v>40</v>
      </c>
      <c r="L3669" s="17">
        <v>40</v>
      </c>
      <c r="M3669" s="17">
        <v>31</v>
      </c>
      <c r="N3669">
        <f t="shared" si="175"/>
        <v>3895.5748904513434</v>
      </c>
      <c r="O3669" s="17">
        <v>10</v>
      </c>
      <c r="P3669" t="s">
        <v>29</v>
      </c>
      <c r="Q3669" t="s">
        <v>30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10</v>
      </c>
      <c r="X3669">
        <f t="shared" si="176"/>
        <v>389.55748904513439</v>
      </c>
      <c r="Y3669">
        <f t="shared" si="177"/>
        <v>3506.017401406209</v>
      </c>
    </row>
    <row r="3670" spans="1:25">
      <c r="A3670">
        <v>2021</v>
      </c>
      <c r="B3670" t="s">
        <v>25</v>
      </c>
      <c r="C3670">
        <v>30</v>
      </c>
      <c r="D3670" t="s">
        <v>82</v>
      </c>
      <c r="E3670">
        <v>45</v>
      </c>
      <c r="F3670">
        <v>1</v>
      </c>
      <c r="G3670" t="s">
        <v>89</v>
      </c>
      <c r="H3670" t="s">
        <v>34</v>
      </c>
      <c r="I3670" t="str">
        <f>VLOOKUP(H3670,[2]CODE_SHEET!$A$2:$G$152,3,FALSE)</f>
        <v>Porites</v>
      </c>
      <c r="J3670" t="str">
        <f>VLOOKUP(H3670,[2]CODE_SHEET!$A$2:$G$152,4,FALSE)</f>
        <v>astreoides</v>
      </c>
      <c r="K3670" s="17">
        <v>12</v>
      </c>
      <c r="L3670" s="17">
        <v>8</v>
      </c>
      <c r="M3670" s="17">
        <v>11</v>
      </c>
      <c r="N3670">
        <f t="shared" si="175"/>
        <v>345.57519189487721</v>
      </c>
      <c r="O3670" s="17">
        <v>10</v>
      </c>
      <c r="P3670" t="s">
        <v>29</v>
      </c>
      <c r="Q3670" t="s">
        <v>30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f t="shared" si="176"/>
        <v>0</v>
      </c>
      <c r="Y3670">
        <f t="shared" si="177"/>
        <v>345.57519189487721</v>
      </c>
    </row>
    <row r="3671" spans="1:25">
      <c r="A3671">
        <v>2021</v>
      </c>
      <c r="B3671" t="s">
        <v>25</v>
      </c>
      <c r="C3671">
        <v>30</v>
      </c>
      <c r="D3671" t="s">
        <v>82</v>
      </c>
      <c r="E3671">
        <v>45</v>
      </c>
      <c r="F3671">
        <v>1</v>
      </c>
      <c r="G3671" t="s">
        <v>89</v>
      </c>
      <c r="H3671" t="s">
        <v>53</v>
      </c>
      <c r="I3671" t="str">
        <f>VLOOKUP(H3671,[2]CODE_SHEET!$A$2:$G$152,3,FALSE)</f>
        <v>Siderastrea</v>
      </c>
      <c r="J3671" t="str">
        <f>VLOOKUP(H3671,[2]CODE_SHEET!$A$2:$G$152,4,FALSE)</f>
        <v>radians</v>
      </c>
      <c r="K3671" s="17">
        <v>6</v>
      </c>
      <c r="L3671" s="17">
        <v>5</v>
      </c>
      <c r="M3671" s="17">
        <v>1</v>
      </c>
      <c r="N3671">
        <f t="shared" si="175"/>
        <v>17.27875959474386</v>
      </c>
      <c r="O3671" s="17">
        <v>10</v>
      </c>
      <c r="P3671" t="s">
        <v>29</v>
      </c>
      <c r="Q3671" t="s">
        <v>30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f t="shared" si="176"/>
        <v>0</v>
      </c>
      <c r="Y3671">
        <f t="shared" si="177"/>
        <v>17.27875959474386</v>
      </c>
    </row>
    <row r="3672" spans="1:25">
      <c r="A3672">
        <v>2021</v>
      </c>
      <c r="B3672" t="s">
        <v>25</v>
      </c>
      <c r="C3672">
        <v>30</v>
      </c>
      <c r="D3672" t="s">
        <v>82</v>
      </c>
      <c r="E3672">
        <v>45</v>
      </c>
      <c r="F3672">
        <v>1</v>
      </c>
      <c r="G3672" t="s">
        <v>89</v>
      </c>
      <c r="H3672" t="s">
        <v>31</v>
      </c>
      <c r="I3672" t="str">
        <f>VLOOKUP(H3672,[2]CODE_SHEET!$A$2:$G$152,3,FALSE)</f>
        <v>Agaricia</v>
      </c>
      <c r="J3672" t="str">
        <f>VLOOKUP(H3672,[2]CODE_SHEET!$A$2:$G$152,4,FALSE)</f>
        <v>agaricites</v>
      </c>
      <c r="K3672" s="17">
        <v>28</v>
      </c>
      <c r="L3672" s="17">
        <v>16</v>
      </c>
      <c r="M3672" s="17">
        <v>4</v>
      </c>
      <c r="N3672">
        <f t="shared" si="175"/>
        <v>276.46015351590177</v>
      </c>
      <c r="O3672" s="17">
        <v>10</v>
      </c>
      <c r="P3672" t="s">
        <v>29</v>
      </c>
      <c r="Q3672" t="s">
        <v>30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f t="shared" si="176"/>
        <v>0</v>
      </c>
      <c r="Y3672">
        <f t="shared" si="177"/>
        <v>276.46015351590177</v>
      </c>
    </row>
    <row r="3673" spans="1:25">
      <c r="A3673">
        <v>2021</v>
      </c>
      <c r="B3673" t="s">
        <v>25</v>
      </c>
      <c r="C3673">
        <v>30</v>
      </c>
      <c r="D3673" t="s">
        <v>82</v>
      </c>
      <c r="E3673">
        <v>45</v>
      </c>
      <c r="F3673">
        <v>1</v>
      </c>
      <c r="G3673" t="s">
        <v>89</v>
      </c>
      <c r="H3673" t="s">
        <v>31</v>
      </c>
      <c r="I3673" t="str">
        <f>VLOOKUP(H3673,[2]CODE_SHEET!$A$2:$G$152,3,FALSE)</f>
        <v>Agaricia</v>
      </c>
      <c r="J3673" t="str">
        <f>VLOOKUP(H3673,[2]CODE_SHEET!$A$2:$G$152,4,FALSE)</f>
        <v>agaricites</v>
      </c>
      <c r="K3673" s="17">
        <v>23</v>
      </c>
      <c r="L3673" s="17">
        <v>7</v>
      </c>
      <c r="M3673" s="17">
        <v>13</v>
      </c>
      <c r="N3673">
        <f t="shared" si="175"/>
        <v>612.61056745000963</v>
      </c>
      <c r="O3673" s="17">
        <v>10</v>
      </c>
      <c r="P3673" t="s">
        <v>29</v>
      </c>
      <c r="Q3673" t="s">
        <v>30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f t="shared" si="176"/>
        <v>0</v>
      </c>
      <c r="Y3673">
        <f t="shared" si="177"/>
        <v>612.61056745000963</v>
      </c>
    </row>
    <row r="3674" spans="1:25">
      <c r="A3674">
        <v>2021</v>
      </c>
      <c r="B3674" t="s">
        <v>25</v>
      </c>
      <c r="C3674">
        <v>30</v>
      </c>
      <c r="D3674" t="s">
        <v>82</v>
      </c>
      <c r="E3674">
        <v>45</v>
      </c>
      <c r="F3674">
        <v>1</v>
      </c>
      <c r="G3674" t="s">
        <v>89</v>
      </c>
      <c r="H3674" t="s">
        <v>34</v>
      </c>
      <c r="I3674" t="str">
        <f>VLOOKUP(H3674,[2]CODE_SHEET!$A$2:$G$152,3,FALSE)</f>
        <v>Porites</v>
      </c>
      <c r="J3674" t="str">
        <f>VLOOKUP(H3674,[2]CODE_SHEET!$A$2:$G$152,4,FALSE)</f>
        <v>astreoides</v>
      </c>
      <c r="K3674" s="17">
        <v>8</v>
      </c>
      <c r="L3674" s="17">
        <v>7</v>
      </c>
      <c r="M3674" s="17">
        <v>1</v>
      </c>
      <c r="N3674">
        <f t="shared" si="175"/>
        <v>23.561944901923447</v>
      </c>
      <c r="O3674" s="17">
        <v>10</v>
      </c>
      <c r="P3674" t="s">
        <v>29</v>
      </c>
      <c r="Q3674" t="s">
        <v>30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f t="shared" si="176"/>
        <v>0</v>
      </c>
      <c r="Y3674">
        <f t="shared" si="177"/>
        <v>23.561944901923447</v>
      </c>
    </row>
    <row r="3675" spans="1:25">
      <c r="A3675">
        <v>2021</v>
      </c>
      <c r="B3675" t="s">
        <v>25</v>
      </c>
      <c r="C3675">
        <v>30</v>
      </c>
      <c r="D3675" t="s">
        <v>82</v>
      </c>
      <c r="E3675">
        <v>45</v>
      </c>
      <c r="F3675">
        <v>1</v>
      </c>
      <c r="G3675" t="s">
        <v>89</v>
      </c>
      <c r="H3675" t="s">
        <v>34</v>
      </c>
      <c r="I3675" t="str">
        <f>VLOOKUP(H3675,[2]CODE_SHEET!$A$2:$G$152,3,FALSE)</f>
        <v>Porites</v>
      </c>
      <c r="J3675" t="str">
        <f>VLOOKUP(H3675,[2]CODE_SHEET!$A$2:$G$152,4,FALSE)</f>
        <v>astreoides</v>
      </c>
      <c r="K3675" s="17">
        <v>18</v>
      </c>
      <c r="L3675" s="17">
        <v>6</v>
      </c>
      <c r="M3675" s="17">
        <v>2</v>
      </c>
      <c r="N3675">
        <f t="shared" si="175"/>
        <v>75.398223686155035</v>
      </c>
      <c r="O3675" s="17">
        <v>10</v>
      </c>
      <c r="P3675" t="s">
        <v>29</v>
      </c>
      <c r="Q3675" t="s">
        <v>30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10</v>
      </c>
      <c r="X3675">
        <f t="shared" si="176"/>
        <v>7.5398223686155035</v>
      </c>
      <c r="Y3675">
        <f t="shared" si="177"/>
        <v>67.858401317539531</v>
      </c>
    </row>
    <row r="3676" spans="1:25">
      <c r="A3676">
        <v>2021</v>
      </c>
      <c r="B3676" t="s">
        <v>25</v>
      </c>
      <c r="C3676">
        <v>30</v>
      </c>
      <c r="D3676" t="s">
        <v>82</v>
      </c>
      <c r="E3676">
        <v>45</v>
      </c>
      <c r="F3676">
        <v>1</v>
      </c>
      <c r="G3676" t="s">
        <v>89</v>
      </c>
      <c r="H3676" t="s">
        <v>31</v>
      </c>
      <c r="I3676" t="str">
        <f>VLOOKUP(H3676,[2]CODE_SHEET!$A$2:$G$152,3,FALSE)</f>
        <v>Agaricia</v>
      </c>
      <c r="J3676" t="str">
        <f>VLOOKUP(H3676,[2]CODE_SHEET!$A$2:$G$152,4,FALSE)</f>
        <v>agaricites</v>
      </c>
      <c r="K3676" s="17">
        <v>12</v>
      </c>
      <c r="L3676" s="17">
        <v>7</v>
      </c>
      <c r="M3676" s="17">
        <v>1</v>
      </c>
      <c r="N3676">
        <f t="shared" si="175"/>
        <v>29.845130209103033</v>
      </c>
      <c r="O3676" s="17">
        <v>10</v>
      </c>
      <c r="P3676" t="s">
        <v>29</v>
      </c>
      <c r="Q3676" t="s">
        <v>30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f t="shared" si="176"/>
        <v>0</v>
      </c>
      <c r="Y3676">
        <f t="shared" si="177"/>
        <v>29.845130209103033</v>
      </c>
    </row>
    <row r="3677" spans="1:25">
      <c r="A3677">
        <v>2021</v>
      </c>
      <c r="B3677" t="s">
        <v>25</v>
      </c>
      <c r="C3677">
        <v>30</v>
      </c>
      <c r="D3677" t="s">
        <v>82</v>
      </c>
      <c r="E3677">
        <v>45</v>
      </c>
      <c r="F3677">
        <v>1</v>
      </c>
      <c r="G3677" t="s">
        <v>89</v>
      </c>
      <c r="H3677" t="s">
        <v>31</v>
      </c>
      <c r="I3677" t="str">
        <f>VLOOKUP(H3677,[2]CODE_SHEET!$A$2:$G$152,3,FALSE)</f>
        <v>Agaricia</v>
      </c>
      <c r="J3677" t="str">
        <f>VLOOKUP(H3677,[2]CODE_SHEET!$A$2:$G$152,4,FALSE)</f>
        <v>agaricites</v>
      </c>
      <c r="K3677" s="17">
        <v>8</v>
      </c>
      <c r="L3677" s="17">
        <v>6</v>
      </c>
      <c r="M3677" s="17">
        <v>1</v>
      </c>
      <c r="N3677">
        <f t="shared" si="175"/>
        <v>21.991148575128552</v>
      </c>
      <c r="O3677" s="17">
        <v>10</v>
      </c>
      <c r="P3677" t="s">
        <v>29</v>
      </c>
      <c r="Q3677" t="s">
        <v>30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f t="shared" si="176"/>
        <v>0</v>
      </c>
      <c r="Y3677">
        <f t="shared" si="177"/>
        <v>21.991148575128552</v>
      </c>
    </row>
    <row r="3678" spans="1:25">
      <c r="A3678">
        <v>2021</v>
      </c>
      <c r="B3678" t="s">
        <v>25</v>
      </c>
      <c r="C3678">
        <v>30</v>
      </c>
      <c r="D3678" t="s">
        <v>82</v>
      </c>
      <c r="E3678">
        <v>45</v>
      </c>
      <c r="F3678">
        <v>1</v>
      </c>
      <c r="G3678" t="s">
        <v>89</v>
      </c>
      <c r="H3678" t="s">
        <v>31</v>
      </c>
      <c r="I3678" t="str">
        <f>VLOOKUP(H3678,[2]CODE_SHEET!$A$2:$G$152,3,FALSE)</f>
        <v>Agaricia</v>
      </c>
      <c r="J3678" t="str">
        <f>VLOOKUP(H3678,[2]CODE_SHEET!$A$2:$G$152,4,FALSE)</f>
        <v>agaricites</v>
      </c>
      <c r="K3678" s="17">
        <v>7</v>
      </c>
      <c r="L3678" s="17">
        <v>3</v>
      </c>
      <c r="M3678" s="17">
        <v>6</v>
      </c>
      <c r="N3678">
        <f t="shared" si="175"/>
        <v>94.247779607693801</v>
      </c>
      <c r="O3678" s="17">
        <v>10</v>
      </c>
      <c r="P3678" t="s">
        <v>29</v>
      </c>
      <c r="Q3678" t="s">
        <v>30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f t="shared" si="176"/>
        <v>0</v>
      </c>
      <c r="Y3678">
        <f t="shared" si="177"/>
        <v>94.247779607693801</v>
      </c>
    </row>
    <row r="3679" spans="1:25">
      <c r="A3679">
        <v>2021</v>
      </c>
      <c r="B3679" t="s">
        <v>25</v>
      </c>
      <c r="C3679">
        <v>30</v>
      </c>
      <c r="D3679" t="s">
        <v>82</v>
      </c>
      <c r="E3679">
        <v>45</v>
      </c>
      <c r="F3679">
        <v>1</v>
      </c>
      <c r="G3679" t="s">
        <v>89</v>
      </c>
      <c r="H3679" t="s">
        <v>45</v>
      </c>
      <c r="I3679" t="str">
        <f>VLOOKUP(H3679,[2]CODE_SHEET!$A$2:$G$152,3,FALSE)</f>
        <v>Porites</v>
      </c>
      <c r="J3679" t="str">
        <f>VLOOKUP(H3679,[2]CODE_SHEET!$A$2:$G$152,4,FALSE)</f>
        <v>furcata</v>
      </c>
      <c r="K3679" s="17">
        <v>19</v>
      </c>
      <c r="L3679" s="17">
        <v>15</v>
      </c>
      <c r="M3679" s="17">
        <v>5</v>
      </c>
      <c r="N3679">
        <f t="shared" si="175"/>
        <v>267.03537555513242</v>
      </c>
      <c r="O3679" s="17">
        <v>10</v>
      </c>
      <c r="P3679" t="s">
        <v>29</v>
      </c>
      <c r="Q3679" t="s">
        <v>30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10</v>
      </c>
      <c r="X3679">
        <f t="shared" si="176"/>
        <v>26.703537555513243</v>
      </c>
      <c r="Y3679">
        <f t="shared" si="177"/>
        <v>240.33183799961918</v>
      </c>
    </row>
    <row r="3680" spans="1:25">
      <c r="A3680">
        <v>2021</v>
      </c>
      <c r="B3680" t="s">
        <v>25</v>
      </c>
      <c r="C3680">
        <v>30</v>
      </c>
      <c r="D3680" t="s">
        <v>82</v>
      </c>
      <c r="E3680">
        <v>45</v>
      </c>
      <c r="F3680">
        <v>1</v>
      </c>
      <c r="G3680" t="s">
        <v>89</v>
      </c>
      <c r="H3680" t="s">
        <v>34</v>
      </c>
      <c r="I3680" t="str">
        <f>VLOOKUP(H3680,[2]CODE_SHEET!$A$2:$G$152,3,FALSE)</f>
        <v>Porites</v>
      </c>
      <c r="J3680" t="str">
        <f>VLOOKUP(H3680,[2]CODE_SHEET!$A$2:$G$152,4,FALSE)</f>
        <v>astreoides</v>
      </c>
      <c r="K3680" s="17">
        <v>7</v>
      </c>
      <c r="L3680" s="17">
        <v>6</v>
      </c>
      <c r="M3680" s="17">
        <v>3</v>
      </c>
      <c r="N3680">
        <f t="shared" si="175"/>
        <v>61.261056745000971</v>
      </c>
      <c r="O3680" s="17">
        <v>10</v>
      </c>
      <c r="P3680" t="s">
        <v>29</v>
      </c>
      <c r="Q3680" t="s">
        <v>30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f t="shared" si="176"/>
        <v>0</v>
      </c>
      <c r="Y3680">
        <f t="shared" si="177"/>
        <v>61.261056745000971</v>
      </c>
    </row>
    <row r="3681" spans="1:25">
      <c r="A3681">
        <v>2021</v>
      </c>
      <c r="B3681" t="s">
        <v>25</v>
      </c>
      <c r="C3681">
        <v>30</v>
      </c>
      <c r="D3681" t="s">
        <v>82</v>
      </c>
      <c r="E3681">
        <v>45</v>
      </c>
      <c r="F3681">
        <v>1</v>
      </c>
      <c r="G3681" t="s">
        <v>89</v>
      </c>
      <c r="H3681" t="s">
        <v>31</v>
      </c>
      <c r="I3681" t="str">
        <f>VLOOKUP(H3681,[2]CODE_SHEET!$A$2:$G$152,3,FALSE)</f>
        <v>Agaricia</v>
      </c>
      <c r="J3681" t="str">
        <f>VLOOKUP(H3681,[2]CODE_SHEET!$A$2:$G$152,4,FALSE)</f>
        <v>agaricites</v>
      </c>
      <c r="K3681" s="17">
        <v>17</v>
      </c>
      <c r="L3681" s="17">
        <v>8</v>
      </c>
      <c r="M3681" s="17">
        <v>2</v>
      </c>
      <c r="N3681">
        <f t="shared" si="175"/>
        <v>78.539816339744831</v>
      </c>
      <c r="O3681" s="17">
        <v>10</v>
      </c>
      <c r="P3681" t="s">
        <v>29</v>
      </c>
      <c r="Q3681" t="s">
        <v>30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f t="shared" si="176"/>
        <v>0</v>
      </c>
      <c r="Y3681">
        <f t="shared" si="177"/>
        <v>78.539816339744831</v>
      </c>
    </row>
    <row r="3682" spans="1:25">
      <c r="A3682">
        <v>2021</v>
      </c>
      <c r="B3682" t="s">
        <v>25</v>
      </c>
      <c r="C3682">
        <v>30</v>
      </c>
      <c r="D3682" t="s">
        <v>82</v>
      </c>
      <c r="E3682">
        <v>45</v>
      </c>
      <c r="F3682">
        <v>1</v>
      </c>
      <c r="G3682" t="s">
        <v>89</v>
      </c>
      <c r="H3682" t="s">
        <v>31</v>
      </c>
      <c r="I3682" t="str">
        <f>VLOOKUP(H3682,[2]CODE_SHEET!$A$2:$G$152,3,FALSE)</f>
        <v>Agaricia</v>
      </c>
      <c r="J3682" t="str">
        <f>VLOOKUP(H3682,[2]CODE_SHEET!$A$2:$G$152,4,FALSE)</f>
        <v>agaricites</v>
      </c>
      <c r="K3682" s="17">
        <v>9</v>
      </c>
      <c r="L3682" s="17">
        <v>3</v>
      </c>
      <c r="M3682" s="17">
        <v>9</v>
      </c>
      <c r="N3682">
        <f t="shared" si="175"/>
        <v>169.64600329384882</v>
      </c>
      <c r="O3682" s="17">
        <v>10</v>
      </c>
      <c r="P3682" t="s">
        <v>29</v>
      </c>
      <c r="Q3682" t="s">
        <v>30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f t="shared" si="176"/>
        <v>0</v>
      </c>
      <c r="Y3682">
        <f t="shared" si="177"/>
        <v>169.64600329384882</v>
      </c>
    </row>
    <row r="3683" spans="1:25">
      <c r="A3683">
        <v>2021</v>
      </c>
      <c r="B3683" t="s">
        <v>25</v>
      </c>
      <c r="C3683">
        <v>30</v>
      </c>
      <c r="D3683" t="s">
        <v>82</v>
      </c>
      <c r="E3683">
        <v>45</v>
      </c>
      <c r="F3683">
        <v>1</v>
      </c>
      <c r="G3683" t="s">
        <v>89</v>
      </c>
      <c r="H3683" t="s">
        <v>40</v>
      </c>
      <c r="I3683" t="str">
        <f>VLOOKUP(H3683,[2]CODE_SHEET!$A$2:$G$152,3,FALSE)</f>
        <v>Siderastrea</v>
      </c>
      <c r="J3683" t="str">
        <f>VLOOKUP(H3683,[2]CODE_SHEET!$A$2:$G$152,4,FALSE)</f>
        <v>siderea</v>
      </c>
      <c r="K3683" s="17">
        <v>4</v>
      </c>
      <c r="L3683" s="17">
        <v>2</v>
      </c>
      <c r="M3683" s="17">
        <v>2</v>
      </c>
      <c r="N3683">
        <f t="shared" si="175"/>
        <v>18.849555921538759</v>
      </c>
      <c r="O3683" s="17">
        <v>10</v>
      </c>
      <c r="P3683" t="s">
        <v>29</v>
      </c>
      <c r="Q3683" t="s">
        <v>30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f t="shared" si="176"/>
        <v>0</v>
      </c>
      <c r="Y3683">
        <f t="shared" si="177"/>
        <v>18.849555921538759</v>
      </c>
    </row>
    <row r="3684" spans="1:25">
      <c r="A3684">
        <v>2021</v>
      </c>
      <c r="B3684" t="s">
        <v>25</v>
      </c>
      <c r="C3684">
        <v>30</v>
      </c>
      <c r="D3684" t="s">
        <v>82</v>
      </c>
      <c r="E3684">
        <v>45</v>
      </c>
      <c r="F3684">
        <v>1</v>
      </c>
      <c r="G3684" t="s">
        <v>89</v>
      </c>
      <c r="H3684" t="s">
        <v>53</v>
      </c>
      <c r="I3684" t="str">
        <f>VLOOKUP(H3684,[2]CODE_SHEET!$A$2:$G$152,3,FALSE)</f>
        <v>Siderastrea</v>
      </c>
      <c r="J3684" t="str">
        <f>VLOOKUP(H3684,[2]CODE_SHEET!$A$2:$G$152,4,FALSE)</f>
        <v>radians</v>
      </c>
      <c r="K3684" s="17">
        <v>5</v>
      </c>
      <c r="L3684" s="17">
        <v>4</v>
      </c>
      <c r="M3684" s="17">
        <v>1</v>
      </c>
      <c r="N3684">
        <f t="shared" si="175"/>
        <v>14.137166941154069</v>
      </c>
      <c r="O3684" s="17">
        <v>10</v>
      </c>
      <c r="P3684" t="s">
        <v>29</v>
      </c>
      <c r="Q3684" t="s">
        <v>30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f t="shared" si="176"/>
        <v>0</v>
      </c>
      <c r="Y3684">
        <f t="shared" si="177"/>
        <v>14.137166941154069</v>
      </c>
    </row>
    <row r="3685" spans="1:25">
      <c r="A3685">
        <v>2021</v>
      </c>
      <c r="B3685" t="s">
        <v>25</v>
      </c>
      <c r="C3685">
        <v>30</v>
      </c>
      <c r="D3685" t="s">
        <v>82</v>
      </c>
      <c r="E3685">
        <v>45</v>
      </c>
      <c r="F3685">
        <v>1</v>
      </c>
      <c r="G3685" t="s">
        <v>89</v>
      </c>
      <c r="H3685" t="s">
        <v>31</v>
      </c>
      <c r="I3685" t="str">
        <f>VLOOKUP(H3685,[2]CODE_SHEET!$A$2:$G$152,3,FALSE)</f>
        <v>Agaricia</v>
      </c>
      <c r="J3685" t="str">
        <f>VLOOKUP(H3685,[2]CODE_SHEET!$A$2:$G$152,4,FALSE)</f>
        <v>agaricites</v>
      </c>
      <c r="K3685" s="17">
        <v>5</v>
      </c>
      <c r="L3685" s="17">
        <v>2</v>
      </c>
      <c r="M3685" s="17">
        <v>3</v>
      </c>
      <c r="N3685">
        <f t="shared" si="175"/>
        <v>32.986722862692829</v>
      </c>
      <c r="O3685" s="17">
        <v>10</v>
      </c>
      <c r="P3685" t="s">
        <v>29</v>
      </c>
      <c r="Q3685" t="s">
        <v>30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f t="shared" si="176"/>
        <v>0</v>
      </c>
      <c r="Y3685">
        <f t="shared" si="177"/>
        <v>32.986722862692829</v>
      </c>
    </row>
    <row r="3686" spans="1:25">
      <c r="A3686">
        <v>2021</v>
      </c>
      <c r="B3686" t="s">
        <v>25</v>
      </c>
      <c r="C3686">
        <v>30</v>
      </c>
      <c r="D3686" t="s">
        <v>82</v>
      </c>
      <c r="E3686">
        <v>45</v>
      </c>
      <c r="F3686">
        <v>1</v>
      </c>
      <c r="G3686" t="s">
        <v>89</v>
      </c>
      <c r="H3686" t="s">
        <v>31</v>
      </c>
      <c r="I3686" t="str">
        <f>VLOOKUP(H3686,[2]CODE_SHEET!$A$2:$G$152,3,FALSE)</f>
        <v>Agaricia</v>
      </c>
      <c r="J3686" t="str">
        <f>VLOOKUP(H3686,[2]CODE_SHEET!$A$2:$G$152,4,FALSE)</f>
        <v>agaricites</v>
      </c>
      <c r="K3686" s="17">
        <v>8</v>
      </c>
      <c r="L3686" s="17">
        <v>2</v>
      </c>
      <c r="M3686" s="17">
        <v>3</v>
      </c>
      <c r="N3686">
        <f t="shared" si="175"/>
        <v>47.123889803846893</v>
      </c>
      <c r="O3686" s="17">
        <v>10</v>
      </c>
      <c r="P3686" t="s">
        <v>29</v>
      </c>
      <c r="Q3686" t="s">
        <v>30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f t="shared" si="176"/>
        <v>0</v>
      </c>
      <c r="Y3686">
        <f t="shared" si="177"/>
        <v>47.123889803846893</v>
      </c>
    </row>
    <row r="3687" spans="1:25">
      <c r="A3687">
        <v>2021</v>
      </c>
      <c r="B3687" t="s">
        <v>25</v>
      </c>
      <c r="C3687">
        <v>30</v>
      </c>
      <c r="D3687" t="s">
        <v>82</v>
      </c>
      <c r="E3687">
        <v>45</v>
      </c>
      <c r="F3687">
        <v>1</v>
      </c>
      <c r="G3687" t="s">
        <v>89</v>
      </c>
      <c r="H3687" t="s">
        <v>31</v>
      </c>
      <c r="I3687" t="str">
        <f>VLOOKUP(H3687,[2]CODE_SHEET!$A$2:$G$152,3,FALSE)</f>
        <v>Agaricia</v>
      </c>
      <c r="J3687" t="str">
        <f>VLOOKUP(H3687,[2]CODE_SHEET!$A$2:$G$152,4,FALSE)</f>
        <v>agaricites</v>
      </c>
      <c r="K3687" s="17">
        <v>17</v>
      </c>
      <c r="L3687" s="17">
        <v>3</v>
      </c>
      <c r="M3687" s="17">
        <v>11</v>
      </c>
      <c r="N3687">
        <f t="shared" si="175"/>
        <v>345.57519189487726</v>
      </c>
      <c r="O3687" s="17">
        <v>10</v>
      </c>
      <c r="P3687" t="s">
        <v>29</v>
      </c>
      <c r="Q3687" t="s">
        <v>30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f t="shared" si="176"/>
        <v>0</v>
      </c>
      <c r="Y3687">
        <f t="shared" si="177"/>
        <v>345.57519189487726</v>
      </c>
    </row>
    <row r="3688" spans="1:25">
      <c r="A3688">
        <v>2021</v>
      </c>
      <c r="B3688" t="s">
        <v>25</v>
      </c>
      <c r="C3688">
        <v>30</v>
      </c>
      <c r="D3688" t="s">
        <v>82</v>
      </c>
      <c r="E3688">
        <v>45</v>
      </c>
      <c r="F3688">
        <v>1</v>
      </c>
      <c r="G3688" t="s">
        <v>89</v>
      </c>
      <c r="H3688" t="s">
        <v>31</v>
      </c>
      <c r="I3688" t="str">
        <f>VLOOKUP(H3688,[2]CODE_SHEET!$A$2:$G$152,3,FALSE)</f>
        <v>Agaricia</v>
      </c>
      <c r="J3688" t="str">
        <f>VLOOKUP(H3688,[2]CODE_SHEET!$A$2:$G$152,4,FALSE)</f>
        <v>agaricites</v>
      </c>
      <c r="K3688" s="17">
        <v>10</v>
      </c>
      <c r="L3688" s="17">
        <v>3</v>
      </c>
      <c r="M3688" s="17">
        <v>2</v>
      </c>
      <c r="N3688">
        <f t="shared" si="175"/>
        <v>40.840704496667314</v>
      </c>
      <c r="O3688" s="17">
        <v>10</v>
      </c>
      <c r="P3688" t="s">
        <v>29</v>
      </c>
      <c r="Q3688" t="s">
        <v>30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f t="shared" si="176"/>
        <v>0</v>
      </c>
      <c r="Y3688">
        <f t="shared" si="177"/>
        <v>40.840704496667314</v>
      </c>
    </row>
    <row r="3689" spans="1:25">
      <c r="A3689">
        <v>2021</v>
      </c>
      <c r="B3689" t="s">
        <v>25</v>
      </c>
      <c r="C3689">
        <v>30</v>
      </c>
      <c r="D3689" t="s">
        <v>82</v>
      </c>
      <c r="E3689">
        <v>45</v>
      </c>
      <c r="F3689">
        <v>1</v>
      </c>
      <c r="G3689" t="s">
        <v>89</v>
      </c>
      <c r="H3689" t="s">
        <v>41</v>
      </c>
      <c r="I3689" t="str">
        <f>VLOOKUP(H3689,[2]CODE_SHEET!$A$2:$G$152,3,FALSE)</f>
        <v>Millepora</v>
      </c>
      <c r="J3689" t="str">
        <f>VLOOKUP(H3689,[2]CODE_SHEET!$A$2:$G$152,4,FALSE)</f>
        <v>alcicornis</v>
      </c>
      <c r="K3689" s="17">
        <v>14</v>
      </c>
      <c r="L3689" s="17">
        <v>1</v>
      </c>
      <c r="M3689" s="17">
        <v>11</v>
      </c>
      <c r="N3689">
        <f t="shared" si="175"/>
        <v>259.18139392115791</v>
      </c>
      <c r="O3689" s="17">
        <v>10</v>
      </c>
      <c r="P3689" t="s">
        <v>29</v>
      </c>
      <c r="Q3689" t="s">
        <v>30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20</v>
      </c>
      <c r="X3689">
        <f t="shared" si="176"/>
        <v>51.836278784231581</v>
      </c>
      <c r="Y3689">
        <f t="shared" si="177"/>
        <v>207.34511513692632</v>
      </c>
    </row>
    <row r="3690" spans="1:25">
      <c r="A3690">
        <v>2021</v>
      </c>
      <c r="B3690" t="s">
        <v>25</v>
      </c>
      <c r="C3690">
        <v>30</v>
      </c>
      <c r="D3690" t="s">
        <v>82</v>
      </c>
      <c r="E3690">
        <v>45</v>
      </c>
      <c r="F3690">
        <v>1</v>
      </c>
      <c r="G3690" t="s">
        <v>89</v>
      </c>
      <c r="H3690" t="s">
        <v>34</v>
      </c>
      <c r="I3690" t="str">
        <f>VLOOKUP(H3690,[2]CODE_SHEET!$A$2:$G$152,3,FALSE)</f>
        <v>Porites</v>
      </c>
      <c r="J3690" t="str">
        <f>VLOOKUP(H3690,[2]CODE_SHEET!$A$2:$G$152,4,FALSE)</f>
        <v>astreoides</v>
      </c>
      <c r="K3690" s="17">
        <v>7</v>
      </c>
      <c r="L3690" s="17">
        <v>6</v>
      </c>
      <c r="M3690" s="17">
        <v>3</v>
      </c>
      <c r="N3690">
        <f t="shared" si="175"/>
        <v>61.261056745000971</v>
      </c>
      <c r="O3690" s="17">
        <v>10</v>
      </c>
      <c r="P3690" t="s">
        <v>29</v>
      </c>
      <c r="Q3690" t="s">
        <v>30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f t="shared" si="176"/>
        <v>0</v>
      </c>
      <c r="Y3690">
        <f t="shared" si="177"/>
        <v>61.261056745000971</v>
      </c>
    </row>
    <row r="3691" spans="1:25">
      <c r="A3691">
        <v>2021</v>
      </c>
      <c r="B3691" t="s">
        <v>25</v>
      </c>
      <c r="C3691">
        <v>30</v>
      </c>
      <c r="D3691" t="s">
        <v>82</v>
      </c>
      <c r="E3691">
        <v>45</v>
      </c>
      <c r="F3691">
        <v>1</v>
      </c>
      <c r="G3691" t="s">
        <v>89</v>
      </c>
      <c r="H3691" t="s">
        <v>69</v>
      </c>
      <c r="I3691" t="str">
        <f>VLOOKUP(H3691,[2]CODE_SHEET!$A$2:$G$152,3,FALSE)</f>
        <v>Porites</v>
      </c>
      <c r="J3691" t="str">
        <f>VLOOKUP(H3691,[2]CODE_SHEET!$A$2:$G$152,4,FALSE)</f>
        <v>divaricata</v>
      </c>
      <c r="K3691" s="17">
        <v>13</v>
      </c>
      <c r="L3691" s="17">
        <v>5</v>
      </c>
      <c r="M3691" s="17">
        <v>4</v>
      </c>
      <c r="N3691">
        <f t="shared" si="175"/>
        <v>113.09733552923257</v>
      </c>
      <c r="O3691" s="17">
        <v>10</v>
      </c>
      <c r="P3691" t="s">
        <v>29</v>
      </c>
      <c r="Q3691" t="s">
        <v>30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30</v>
      </c>
      <c r="X3691">
        <f t="shared" si="176"/>
        <v>33.929200658769766</v>
      </c>
      <c r="Y3691">
        <f t="shared" si="177"/>
        <v>79.168134870462808</v>
      </c>
    </row>
    <row r="3692" spans="1:25">
      <c r="A3692">
        <v>2021</v>
      </c>
      <c r="B3692" t="s">
        <v>25</v>
      </c>
      <c r="C3692">
        <v>30</v>
      </c>
      <c r="D3692" t="s">
        <v>82</v>
      </c>
      <c r="E3692">
        <v>45</v>
      </c>
      <c r="F3692">
        <v>1</v>
      </c>
      <c r="G3692" t="s">
        <v>89</v>
      </c>
      <c r="H3692" t="s">
        <v>34</v>
      </c>
      <c r="I3692" t="str">
        <f>VLOOKUP(H3692,[2]CODE_SHEET!$A$2:$G$152,3,FALSE)</f>
        <v>Porites</v>
      </c>
      <c r="J3692" t="str">
        <f>VLOOKUP(H3692,[2]CODE_SHEET!$A$2:$G$152,4,FALSE)</f>
        <v>astreoides</v>
      </c>
      <c r="K3692" s="17">
        <v>9</v>
      </c>
      <c r="L3692" s="17">
        <v>9</v>
      </c>
      <c r="M3692" s="17">
        <v>5</v>
      </c>
      <c r="N3692">
        <f t="shared" si="175"/>
        <v>141.37166941154069</v>
      </c>
      <c r="O3692" s="17">
        <v>10</v>
      </c>
      <c r="P3692" t="s">
        <v>29</v>
      </c>
      <c r="Q3692" t="s">
        <v>30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f t="shared" si="176"/>
        <v>0</v>
      </c>
      <c r="Y3692">
        <f t="shared" si="177"/>
        <v>141.37166941154069</v>
      </c>
    </row>
    <row r="3693" spans="1:25">
      <c r="A3693">
        <v>2021</v>
      </c>
      <c r="B3693" t="s">
        <v>25</v>
      </c>
      <c r="C3693">
        <v>30</v>
      </c>
      <c r="D3693" t="s">
        <v>82</v>
      </c>
      <c r="E3693">
        <v>45</v>
      </c>
      <c r="F3693">
        <v>1</v>
      </c>
      <c r="G3693" t="s">
        <v>89</v>
      </c>
      <c r="H3693" t="s">
        <v>40</v>
      </c>
      <c r="I3693" t="str">
        <f>VLOOKUP(H3693,[2]CODE_SHEET!$A$2:$G$152,3,FALSE)</f>
        <v>Siderastrea</v>
      </c>
      <c r="J3693" t="str">
        <f>VLOOKUP(H3693,[2]CODE_SHEET!$A$2:$G$152,4,FALSE)</f>
        <v>siderea</v>
      </c>
      <c r="K3693" s="17">
        <v>10</v>
      </c>
      <c r="L3693" s="17">
        <v>7</v>
      </c>
      <c r="M3693" s="17">
        <v>9</v>
      </c>
      <c r="N3693">
        <f t="shared" si="175"/>
        <v>240.33183799961918</v>
      </c>
      <c r="O3693" s="17">
        <v>10</v>
      </c>
      <c r="P3693" t="s">
        <v>29</v>
      </c>
      <c r="Q3693" t="s">
        <v>30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f t="shared" si="176"/>
        <v>0</v>
      </c>
      <c r="Y3693">
        <f t="shared" si="177"/>
        <v>240.33183799961918</v>
      </c>
    </row>
    <row r="3694" spans="1:25">
      <c r="A3694">
        <v>2021</v>
      </c>
      <c r="B3694" t="s">
        <v>25</v>
      </c>
      <c r="C3694">
        <v>30</v>
      </c>
      <c r="D3694" t="s">
        <v>82</v>
      </c>
      <c r="E3694">
        <v>45</v>
      </c>
      <c r="F3694">
        <v>1</v>
      </c>
      <c r="G3694" t="s">
        <v>89</v>
      </c>
      <c r="H3694" t="s">
        <v>34</v>
      </c>
      <c r="I3694" t="str">
        <f>VLOOKUP(H3694,[2]CODE_SHEET!$A$2:$G$152,3,FALSE)</f>
        <v>Porites</v>
      </c>
      <c r="J3694" t="str">
        <f>VLOOKUP(H3694,[2]CODE_SHEET!$A$2:$G$152,4,FALSE)</f>
        <v>astreoides</v>
      </c>
      <c r="K3694" s="17">
        <v>16</v>
      </c>
      <c r="L3694" s="17">
        <v>11</v>
      </c>
      <c r="M3694" s="17">
        <v>11</v>
      </c>
      <c r="N3694">
        <f t="shared" si="175"/>
        <v>466.52650905808423</v>
      </c>
      <c r="O3694" s="17">
        <v>10</v>
      </c>
      <c r="P3694" t="s">
        <v>29</v>
      </c>
      <c r="Q3694" t="s">
        <v>30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20</v>
      </c>
      <c r="X3694">
        <f t="shared" si="176"/>
        <v>93.305301811616857</v>
      </c>
      <c r="Y3694">
        <f t="shared" si="177"/>
        <v>373.22120724646737</v>
      </c>
    </row>
    <row r="3695" spans="1:25">
      <c r="A3695">
        <v>2021</v>
      </c>
      <c r="B3695" t="s">
        <v>25</v>
      </c>
      <c r="C3695">
        <v>30</v>
      </c>
      <c r="D3695" t="s">
        <v>82</v>
      </c>
      <c r="E3695">
        <v>45</v>
      </c>
      <c r="F3695">
        <v>1</v>
      </c>
      <c r="G3695" t="s">
        <v>89</v>
      </c>
      <c r="H3695" t="s">
        <v>31</v>
      </c>
      <c r="I3695" t="str">
        <f>VLOOKUP(H3695,[2]CODE_SHEET!$A$2:$G$152,3,FALSE)</f>
        <v>Agaricia</v>
      </c>
      <c r="J3695" t="str">
        <f>VLOOKUP(H3695,[2]CODE_SHEET!$A$2:$G$152,4,FALSE)</f>
        <v>agaricites</v>
      </c>
      <c r="K3695" s="17">
        <v>7</v>
      </c>
      <c r="L3695" s="17">
        <v>5</v>
      </c>
      <c r="M3695" s="17">
        <v>2</v>
      </c>
      <c r="N3695">
        <f t="shared" si="175"/>
        <v>37.699111843077517</v>
      </c>
      <c r="O3695" s="17">
        <v>10</v>
      </c>
      <c r="P3695" t="s">
        <v>29</v>
      </c>
      <c r="Q3695" t="s">
        <v>30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f t="shared" si="176"/>
        <v>0</v>
      </c>
      <c r="Y3695">
        <f t="shared" si="177"/>
        <v>37.699111843077517</v>
      </c>
    </row>
    <row r="3696" spans="1:25">
      <c r="A3696">
        <v>2021</v>
      </c>
      <c r="B3696" t="s">
        <v>25</v>
      </c>
      <c r="C3696">
        <v>30</v>
      </c>
      <c r="D3696" t="s">
        <v>82</v>
      </c>
      <c r="E3696">
        <v>45</v>
      </c>
      <c r="F3696">
        <v>1</v>
      </c>
      <c r="G3696" t="s">
        <v>89</v>
      </c>
      <c r="H3696" t="s">
        <v>31</v>
      </c>
      <c r="I3696" t="str">
        <f>VLOOKUP(H3696,[2]CODE_SHEET!$A$2:$G$152,3,FALSE)</f>
        <v>Agaricia</v>
      </c>
      <c r="J3696" t="str">
        <f>VLOOKUP(H3696,[2]CODE_SHEET!$A$2:$G$152,4,FALSE)</f>
        <v>agaricites</v>
      </c>
      <c r="K3696" s="17">
        <v>11</v>
      </c>
      <c r="L3696" s="17">
        <v>4</v>
      </c>
      <c r="M3696" s="17">
        <v>5</v>
      </c>
      <c r="N3696">
        <f t="shared" si="175"/>
        <v>117.80972450961724</v>
      </c>
      <c r="O3696" s="17">
        <v>10</v>
      </c>
      <c r="P3696" t="s">
        <v>29</v>
      </c>
      <c r="Q3696" t="s">
        <v>30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f t="shared" si="176"/>
        <v>0</v>
      </c>
      <c r="Y3696">
        <f t="shared" si="177"/>
        <v>117.80972450961724</v>
      </c>
    </row>
    <row r="3697" spans="1:25">
      <c r="A3697">
        <v>2021</v>
      </c>
      <c r="B3697" t="s">
        <v>25</v>
      </c>
      <c r="C3697">
        <v>30</v>
      </c>
      <c r="D3697" t="s">
        <v>82</v>
      </c>
      <c r="E3697">
        <v>45</v>
      </c>
      <c r="F3697">
        <v>1</v>
      </c>
      <c r="G3697" t="s">
        <v>89</v>
      </c>
      <c r="H3697" t="s">
        <v>35</v>
      </c>
      <c r="I3697" t="str">
        <f>VLOOKUP(H3697,[2]CODE_SHEET!$A$2:$G$152,3,FALSE)</f>
        <v>Montastraea</v>
      </c>
      <c r="J3697" t="str">
        <f>VLOOKUP(H3697,[2]CODE_SHEET!$A$2:$G$152,4,FALSE)</f>
        <v>cavernosa</v>
      </c>
      <c r="K3697" s="17">
        <v>21</v>
      </c>
      <c r="L3697" s="17">
        <v>13</v>
      </c>
      <c r="M3697" s="17">
        <v>13</v>
      </c>
      <c r="N3697">
        <f t="shared" si="175"/>
        <v>694.29197644334431</v>
      </c>
      <c r="O3697" s="17">
        <v>10</v>
      </c>
      <c r="P3697" t="s">
        <v>29</v>
      </c>
      <c r="Q3697" t="s">
        <v>30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f t="shared" si="176"/>
        <v>0</v>
      </c>
      <c r="Y3697">
        <f t="shared" si="177"/>
        <v>694.29197644334431</v>
      </c>
    </row>
    <row r="3698" spans="1:25">
      <c r="A3698">
        <v>2021</v>
      </c>
      <c r="B3698" t="s">
        <v>25</v>
      </c>
      <c r="C3698">
        <v>30</v>
      </c>
      <c r="D3698" t="s">
        <v>82</v>
      </c>
      <c r="E3698">
        <v>45</v>
      </c>
      <c r="F3698">
        <v>1</v>
      </c>
      <c r="G3698" t="s">
        <v>89</v>
      </c>
      <c r="H3698" t="s">
        <v>31</v>
      </c>
      <c r="I3698" t="str">
        <f>VLOOKUP(H3698,[2]CODE_SHEET!$A$2:$G$152,3,FALSE)</f>
        <v>Agaricia</v>
      </c>
      <c r="J3698" t="str">
        <f>VLOOKUP(H3698,[2]CODE_SHEET!$A$2:$G$152,4,FALSE)</f>
        <v>agaricites</v>
      </c>
      <c r="K3698" s="17">
        <v>14</v>
      </c>
      <c r="L3698" s="17">
        <v>16</v>
      </c>
      <c r="M3698" s="17">
        <v>3</v>
      </c>
      <c r="N3698">
        <f t="shared" si="175"/>
        <v>141.37166941154069</v>
      </c>
      <c r="O3698" s="17">
        <v>10</v>
      </c>
      <c r="P3698" t="s">
        <v>29</v>
      </c>
      <c r="Q3698" t="s">
        <v>30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f t="shared" si="176"/>
        <v>0</v>
      </c>
      <c r="Y3698">
        <f t="shared" si="177"/>
        <v>141.37166941154069</v>
      </c>
    </row>
    <row r="3699" spans="1:25">
      <c r="A3699">
        <v>2021</v>
      </c>
      <c r="B3699" t="s">
        <v>25</v>
      </c>
      <c r="C3699">
        <v>30</v>
      </c>
      <c r="D3699" t="s">
        <v>82</v>
      </c>
      <c r="E3699">
        <v>45</v>
      </c>
      <c r="F3699">
        <v>1</v>
      </c>
      <c r="G3699" t="s">
        <v>89</v>
      </c>
      <c r="H3699" t="s">
        <v>31</v>
      </c>
      <c r="I3699" t="str">
        <f>VLOOKUP(H3699,[2]CODE_SHEET!$A$2:$G$152,3,FALSE)</f>
        <v>Agaricia</v>
      </c>
      <c r="J3699" t="str">
        <f>VLOOKUP(H3699,[2]CODE_SHEET!$A$2:$G$152,4,FALSE)</f>
        <v>agaricites</v>
      </c>
      <c r="K3699" s="17">
        <v>8</v>
      </c>
      <c r="L3699" s="17">
        <v>6</v>
      </c>
      <c r="M3699" s="17">
        <v>8</v>
      </c>
      <c r="N3699">
        <f t="shared" si="175"/>
        <v>175.92918860102841</v>
      </c>
      <c r="O3699" s="17">
        <v>10</v>
      </c>
      <c r="P3699" t="s">
        <v>29</v>
      </c>
      <c r="Q3699" t="s">
        <v>30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f t="shared" si="176"/>
        <v>0</v>
      </c>
      <c r="Y3699">
        <f t="shared" si="177"/>
        <v>175.92918860102841</v>
      </c>
    </row>
    <row r="3700" spans="1:25">
      <c r="A3700">
        <v>2021</v>
      </c>
      <c r="B3700" t="s">
        <v>25</v>
      </c>
      <c r="C3700">
        <v>30</v>
      </c>
      <c r="D3700" t="s">
        <v>82</v>
      </c>
      <c r="E3700">
        <v>45</v>
      </c>
      <c r="F3700">
        <v>1</v>
      </c>
      <c r="G3700" t="s">
        <v>89</v>
      </c>
      <c r="H3700" t="s">
        <v>31</v>
      </c>
      <c r="I3700" t="str">
        <f>VLOOKUP(H3700,[2]CODE_SHEET!$A$2:$G$152,3,FALSE)</f>
        <v>Agaricia</v>
      </c>
      <c r="J3700" t="str">
        <f>VLOOKUP(H3700,[2]CODE_SHEET!$A$2:$G$152,4,FALSE)</f>
        <v>agaricites</v>
      </c>
      <c r="K3700" s="17">
        <v>5</v>
      </c>
      <c r="L3700" s="17">
        <v>4</v>
      </c>
      <c r="M3700" s="17">
        <v>1</v>
      </c>
      <c r="N3700">
        <f t="shared" si="175"/>
        <v>14.137166941154069</v>
      </c>
      <c r="O3700" s="17">
        <v>10</v>
      </c>
      <c r="P3700" t="s">
        <v>29</v>
      </c>
      <c r="Q3700" t="s">
        <v>30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f t="shared" si="176"/>
        <v>0</v>
      </c>
      <c r="Y3700">
        <f t="shared" si="177"/>
        <v>14.137166941154069</v>
      </c>
    </row>
    <row r="3701" spans="1:25">
      <c r="A3701">
        <v>2021</v>
      </c>
      <c r="B3701" t="s">
        <v>25</v>
      </c>
      <c r="C3701">
        <v>30</v>
      </c>
      <c r="D3701" t="s">
        <v>82</v>
      </c>
      <c r="E3701">
        <v>45</v>
      </c>
      <c r="F3701">
        <v>1</v>
      </c>
      <c r="G3701" t="s">
        <v>89</v>
      </c>
      <c r="H3701" t="s">
        <v>34</v>
      </c>
      <c r="I3701" t="str">
        <f>VLOOKUP(H3701,[2]CODE_SHEET!$A$2:$G$152,3,FALSE)</f>
        <v>Porites</v>
      </c>
      <c r="J3701" t="str">
        <f>VLOOKUP(H3701,[2]CODE_SHEET!$A$2:$G$152,4,FALSE)</f>
        <v>astreoides</v>
      </c>
      <c r="K3701" s="17">
        <v>14</v>
      </c>
      <c r="L3701" s="17">
        <v>12</v>
      </c>
      <c r="M3701" s="17">
        <v>11</v>
      </c>
      <c r="N3701">
        <f t="shared" si="175"/>
        <v>449.24774946334043</v>
      </c>
      <c r="O3701" s="17">
        <v>10</v>
      </c>
      <c r="P3701" t="s">
        <v>29</v>
      </c>
      <c r="Q3701" t="s">
        <v>30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f t="shared" si="176"/>
        <v>0</v>
      </c>
      <c r="Y3701">
        <f t="shared" si="177"/>
        <v>449.24774946334043</v>
      </c>
    </row>
    <row r="3702" spans="1:25">
      <c r="A3702">
        <v>2021</v>
      </c>
      <c r="B3702" t="s">
        <v>25</v>
      </c>
      <c r="C3702">
        <v>30</v>
      </c>
      <c r="D3702" t="s">
        <v>82</v>
      </c>
      <c r="E3702">
        <v>45</v>
      </c>
      <c r="F3702">
        <v>1</v>
      </c>
      <c r="G3702" t="s">
        <v>89</v>
      </c>
      <c r="H3702" t="s">
        <v>34</v>
      </c>
      <c r="I3702" t="str">
        <f>VLOOKUP(H3702,[2]CODE_SHEET!$A$2:$G$152,3,FALSE)</f>
        <v>Porites</v>
      </c>
      <c r="J3702" t="str">
        <f>VLOOKUP(H3702,[2]CODE_SHEET!$A$2:$G$152,4,FALSE)</f>
        <v>astreoides</v>
      </c>
      <c r="K3702" s="17">
        <v>5</v>
      </c>
      <c r="L3702" s="17">
        <v>7</v>
      </c>
      <c r="M3702" s="17">
        <v>3</v>
      </c>
      <c r="N3702">
        <f t="shared" si="175"/>
        <v>56.548667764616276</v>
      </c>
      <c r="O3702" s="17">
        <v>10</v>
      </c>
      <c r="P3702" t="s">
        <v>29</v>
      </c>
      <c r="Q3702" t="s">
        <v>30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f t="shared" si="176"/>
        <v>0</v>
      </c>
      <c r="Y3702">
        <f t="shared" si="177"/>
        <v>56.548667764616276</v>
      </c>
    </row>
    <row r="3703" spans="1:25">
      <c r="A3703">
        <v>2021</v>
      </c>
      <c r="B3703" t="s">
        <v>25</v>
      </c>
      <c r="C3703">
        <v>30</v>
      </c>
      <c r="D3703" t="s">
        <v>82</v>
      </c>
      <c r="E3703">
        <v>45</v>
      </c>
      <c r="F3703">
        <v>1</v>
      </c>
      <c r="G3703" t="s">
        <v>89</v>
      </c>
      <c r="H3703" t="s">
        <v>31</v>
      </c>
      <c r="I3703" t="str">
        <f>VLOOKUP(H3703,[2]CODE_SHEET!$A$2:$G$152,3,FALSE)</f>
        <v>Agaricia</v>
      </c>
      <c r="J3703" t="str">
        <f>VLOOKUP(H3703,[2]CODE_SHEET!$A$2:$G$152,4,FALSE)</f>
        <v>agaricites</v>
      </c>
      <c r="K3703" s="17">
        <v>14</v>
      </c>
      <c r="L3703" s="17">
        <v>9</v>
      </c>
      <c r="M3703" s="17">
        <v>3</v>
      </c>
      <c r="N3703">
        <f t="shared" si="175"/>
        <v>108.38494654884786</v>
      </c>
      <c r="O3703" s="17">
        <v>10</v>
      </c>
      <c r="P3703" t="s">
        <v>29</v>
      </c>
      <c r="Q3703" t="s">
        <v>30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f t="shared" si="176"/>
        <v>0</v>
      </c>
      <c r="Y3703">
        <f t="shared" si="177"/>
        <v>108.38494654884786</v>
      </c>
    </row>
    <row r="3704" spans="1:25">
      <c r="A3704">
        <v>2021</v>
      </c>
      <c r="B3704" t="s">
        <v>25</v>
      </c>
      <c r="C3704">
        <v>30</v>
      </c>
      <c r="D3704" t="s">
        <v>82</v>
      </c>
      <c r="E3704">
        <v>45</v>
      </c>
      <c r="F3704">
        <v>1</v>
      </c>
      <c r="G3704" t="s">
        <v>89</v>
      </c>
      <c r="H3704" t="s">
        <v>34</v>
      </c>
      <c r="I3704" t="str">
        <f>VLOOKUP(H3704,[2]CODE_SHEET!$A$2:$G$152,3,FALSE)</f>
        <v>Porites</v>
      </c>
      <c r="J3704" t="str">
        <f>VLOOKUP(H3704,[2]CODE_SHEET!$A$2:$G$152,4,FALSE)</f>
        <v>astreoides</v>
      </c>
      <c r="K3704" s="17">
        <v>7</v>
      </c>
      <c r="L3704" s="17">
        <v>3</v>
      </c>
      <c r="M3704" s="17">
        <v>1</v>
      </c>
      <c r="N3704">
        <f t="shared" si="175"/>
        <v>15.707963267948966</v>
      </c>
      <c r="O3704" s="17">
        <v>10</v>
      </c>
      <c r="P3704" t="s">
        <v>29</v>
      </c>
      <c r="Q3704" t="s">
        <v>30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f t="shared" si="176"/>
        <v>0</v>
      </c>
      <c r="Y3704">
        <f t="shared" si="177"/>
        <v>15.707963267948966</v>
      </c>
    </row>
    <row r="3705" spans="1:25">
      <c r="A3705">
        <v>2021</v>
      </c>
      <c r="B3705" t="s">
        <v>25</v>
      </c>
      <c r="C3705">
        <v>30</v>
      </c>
      <c r="D3705" t="s">
        <v>82</v>
      </c>
      <c r="E3705">
        <v>45</v>
      </c>
      <c r="F3705">
        <v>1</v>
      </c>
      <c r="G3705" t="s">
        <v>89</v>
      </c>
      <c r="H3705" t="s">
        <v>34</v>
      </c>
      <c r="I3705" t="str">
        <f>VLOOKUP(H3705,[2]CODE_SHEET!$A$2:$G$152,3,FALSE)</f>
        <v>Porites</v>
      </c>
      <c r="J3705" t="str">
        <f>VLOOKUP(H3705,[2]CODE_SHEET!$A$2:$G$152,4,FALSE)</f>
        <v>astreoides</v>
      </c>
      <c r="K3705" s="17">
        <v>5</v>
      </c>
      <c r="L3705" s="17">
        <v>3</v>
      </c>
      <c r="M3705" s="17">
        <v>1</v>
      </c>
      <c r="N3705">
        <f t="shared" si="175"/>
        <v>12.566370614359172</v>
      </c>
      <c r="O3705" s="17">
        <v>10</v>
      </c>
      <c r="P3705" t="s">
        <v>29</v>
      </c>
      <c r="Q3705" t="s">
        <v>30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f t="shared" si="176"/>
        <v>0</v>
      </c>
      <c r="Y3705">
        <f t="shared" si="177"/>
        <v>12.566370614359172</v>
      </c>
    </row>
    <row r="3706" spans="1:25">
      <c r="A3706">
        <v>2021</v>
      </c>
      <c r="B3706" t="s">
        <v>25</v>
      </c>
      <c r="C3706">
        <v>30</v>
      </c>
      <c r="D3706" t="s">
        <v>82</v>
      </c>
      <c r="E3706">
        <v>45</v>
      </c>
      <c r="F3706">
        <v>1</v>
      </c>
      <c r="G3706" t="s">
        <v>89</v>
      </c>
      <c r="H3706" t="s">
        <v>31</v>
      </c>
      <c r="I3706" t="str">
        <f>VLOOKUP(H3706,[2]CODE_SHEET!$A$2:$G$152,3,FALSE)</f>
        <v>Agaricia</v>
      </c>
      <c r="J3706" t="str">
        <f>VLOOKUP(H3706,[2]CODE_SHEET!$A$2:$G$152,4,FALSE)</f>
        <v>agaricites</v>
      </c>
      <c r="K3706" s="17">
        <v>8</v>
      </c>
      <c r="L3706" s="17">
        <v>8</v>
      </c>
      <c r="M3706" s="17">
        <v>2</v>
      </c>
      <c r="N3706">
        <f t="shared" si="175"/>
        <v>50.26548245743669</v>
      </c>
      <c r="O3706" s="17">
        <v>10</v>
      </c>
      <c r="P3706" t="s">
        <v>29</v>
      </c>
      <c r="Q3706" t="s">
        <v>30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f t="shared" si="176"/>
        <v>0</v>
      </c>
      <c r="Y3706">
        <f t="shared" si="177"/>
        <v>50.26548245743669</v>
      </c>
    </row>
    <row r="3707" spans="1:25">
      <c r="A3707">
        <v>2021</v>
      </c>
      <c r="B3707" t="s">
        <v>25</v>
      </c>
      <c r="C3707">
        <v>30</v>
      </c>
      <c r="D3707" t="s">
        <v>82</v>
      </c>
      <c r="E3707">
        <v>45</v>
      </c>
      <c r="F3707">
        <v>1</v>
      </c>
      <c r="G3707" t="s">
        <v>89</v>
      </c>
      <c r="H3707" t="s">
        <v>31</v>
      </c>
      <c r="I3707" t="str">
        <f>VLOOKUP(H3707,[2]CODE_SHEET!$A$2:$G$152,3,FALSE)</f>
        <v>Agaricia</v>
      </c>
      <c r="J3707" t="str">
        <f>VLOOKUP(H3707,[2]CODE_SHEET!$A$2:$G$152,4,FALSE)</f>
        <v>agaricites</v>
      </c>
      <c r="K3707" s="17">
        <v>6</v>
      </c>
      <c r="L3707" s="17">
        <v>3</v>
      </c>
      <c r="M3707" s="17">
        <v>2</v>
      </c>
      <c r="N3707">
        <f t="shared" si="175"/>
        <v>28.274333882308138</v>
      </c>
      <c r="O3707" s="17">
        <v>10</v>
      </c>
      <c r="P3707" t="s">
        <v>29</v>
      </c>
      <c r="Q3707" t="s">
        <v>30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f t="shared" si="176"/>
        <v>0</v>
      </c>
      <c r="Y3707">
        <f t="shared" si="177"/>
        <v>28.274333882308138</v>
      </c>
    </row>
    <row r="3708" spans="1:25">
      <c r="A3708">
        <v>2021</v>
      </c>
      <c r="B3708" t="s">
        <v>25</v>
      </c>
      <c r="C3708">
        <v>30</v>
      </c>
      <c r="D3708" t="s">
        <v>82</v>
      </c>
      <c r="E3708">
        <v>45</v>
      </c>
      <c r="F3708">
        <v>1</v>
      </c>
      <c r="G3708" t="s">
        <v>89</v>
      </c>
      <c r="H3708" t="s">
        <v>31</v>
      </c>
      <c r="I3708" t="str">
        <f>VLOOKUP(H3708,[2]CODE_SHEET!$A$2:$G$152,3,FALSE)</f>
        <v>Agaricia</v>
      </c>
      <c r="J3708" t="str">
        <f>VLOOKUP(H3708,[2]CODE_SHEET!$A$2:$G$152,4,FALSE)</f>
        <v>agaricites</v>
      </c>
      <c r="K3708" s="17">
        <v>6</v>
      </c>
      <c r="L3708" s="17">
        <v>4</v>
      </c>
      <c r="M3708" s="17">
        <v>2</v>
      </c>
      <c r="N3708">
        <f t="shared" si="175"/>
        <v>31.415926535897931</v>
      </c>
      <c r="O3708" s="17">
        <v>10</v>
      </c>
      <c r="P3708" t="s">
        <v>29</v>
      </c>
      <c r="Q3708" t="s">
        <v>30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f t="shared" si="176"/>
        <v>0</v>
      </c>
      <c r="Y3708">
        <f t="shared" si="177"/>
        <v>31.415926535897931</v>
      </c>
    </row>
    <row r="3709" spans="1:25">
      <c r="A3709">
        <v>2021</v>
      </c>
      <c r="B3709" t="s">
        <v>25</v>
      </c>
      <c r="C3709">
        <v>30</v>
      </c>
      <c r="D3709" t="s">
        <v>82</v>
      </c>
      <c r="E3709">
        <v>45</v>
      </c>
      <c r="F3709">
        <v>1</v>
      </c>
      <c r="G3709" t="s">
        <v>89</v>
      </c>
      <c r="H3709" t="s">
        <v>31</v>
      </c>
      <c r="I3709" t="str">
        <f>VLOOKUP(H3709,[2]CODE_SHEET!$A$2:$G$152,3,FALSE)</f>
        <v>Agaricia</v>
      </c>
      <c r="J3709" t="str">
        <f>VLOOKUP(H3709,[2]CODE_SHEET!$A$2:$G$152,4,FALSE)</f>
        <v>agaricites</v>
      </c>
      <c r="K3709" s="17">
        <v>12</v>
      </c>
      <c r="L3709" s="17">
        <v>10</v>
      </c>
      <c r="M3709" s="17">
        <v>3</v>
      </c>
      <c r="N3709">
        <f t="shared" si="175"/>
        <v>103.67255756846316</v>
      </c>
      <c r="O3709" s="17">
        <v>10</v>
      </c>
      <c r="P3709" t="s">
        <v>29</v>
      </c>
      <c r="Q3709" t="s">
        <v>30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f t="shared" si="176"/>
        <v>0</v>
      </c>
      <c r="Y3709">
        <f t="shared" si="177"/>
        <v>103.67255756846316</v>
      </c>
    </row>
    <row r="3710" spans="1:25">
      <c r="A3710">
        <v>2021</v>
      </c>
      <c r="B3710" t="s">
        <v>25</v>
      </c>
      <c r="C3710">
        <v>30</v>
      </c>
      <c r="D3710" t="s">
        <v>82</v>
      </c>
      <c r="E3710">
        <v>45</v>
      </c>
      <c r="F3710">
        <v>1</v>
      </c>
      <c r="G3710" t="s">
        <v>89</v>
      </c>
      <c r="H3710" t="s">
        <v>34</v>
      </c>
      <c r="I3710" t="str">
        <f>VLOOKUP(H3710,[2]CODE_SHEET!$A$2:$G$152,3,FALSE)</f>
        <v>Porites</v>
      </c>
      <c r="J3710" t="str">
        <f>VLOOKUP(H3710,[2]CODE_SHEET!$A$2:$G$152,4,FALSE)</f>
        <v>astreoides</v>
      </c>
      <c r="K3710" s="17">
        <v>6</v>
      </c>
      <c r="L3710" s="17">
        <v>6</v>
      </c>
      <c r="M3710" s="17">
        <v>6</v>
      </c>
      <c r="N3710">
        <f t="shared" si="175"/>
        <v>113.09733552923255</v>
      </c>
      <c r="O3710" s="17">
        <v>10</v>
      </c>
      <c r="P3710" t="s">
        <v>29</v>
      </c>
      <c r="Q3710" t="s">
        <v>30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f t="shared" si="176"/>
        <v>0</v>
      </c>
      <c r="Y3710">
        <f t="shared" si="177"/>
        <v>113.09733552923255</v>
      </c>
    </row>
    <row r="3711" spans="1:25">
      <c r="A3711">
        <v>2021</v>
      </c>
      <c r="B3711" t="s">
        <v>25</v>
      </c>
      <c r="C3711">
        <v>30</v>
      </c>
      <c r="D3711" t="s">
        <v>82</v>
      </c>
      <c r="E3711">
        <v>45</v>
      </c>
      <c r="F3711">
        <v>1</v>
      </c>
      <c r="G3711" t="s">
        <v>89</v>
      </c>
      <c r="H3711" t="s">
        <v>34</v>
      </c>
      <c r="I3711" t="str">
        <f>VLOOKUP(H3711,[2]CODE_SHEET!$A$2:$G$152,3,FALSE)</f>
        <v>Porites</v>
      </c>
      <c r="J3711" t="str">
        <f>VLOOKUP(H3711,[2]CODE_SHEET!$A$2:$G$152,4,FALSE)</f>
        <v>astreoides</v>
      </c>
      <c r="K3711" s="17">
        <v>10</v>
      </c>
      <c r="L3711" s="17">
        <v>7</v>
      </c>
      <c r="M3711" s="17">
        <v>2</v>
      </c>
      <c r="N3711">
        <f t="shared" si="175"/>
        <v>53.407075111026487</v>
      </c>
      <c r="O3711" s="17">
        <v>10</v>
      </c>
      <c r="P3711" t="s">
        <v>29</v>
      </c>
      <c r="Q3711" t="s">
        <v>30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f t="shared" si="176"/>
        <v>0</v>
      </c>
      <c r="Y3711">
        <f t="shared" si="177"/>
        <v>53.407075111026487</v>
      </c>
    </row>
    <row r="3712" spans="1:25">
      <c r="A3712">
        <v>2021</v>
      </c>
      <c r="B3712" t="s">
        <v>25</v>
      </c>
      <c r="C3712">
        <v>30</v>
      </c>
      <c r="D3712" t="s">
        <v>82</v>
      </c>
      <c r="E3712">
        <v>45</v>
      </c>
      <c r="F3712">
        <v>1</v>
      </c>
      <c r="G3712" t="s">
        <v>89</v>
      </c>
      <c r="H3712" t="s">
        <v>40</v>
      </c>
      <c r="I3712" t="str">
        <f>VLOOKUP(H3712,[2]CODE_SHEET!$A$2:$G$152,3,FALSE)</f>
        <v>Siderastrea</v>
      </c>
      <c r="J3712" t="str">
        <f>VLOOKUP(H3712,[2]CODE_SHEET!$A$2:$G$152,4,FALSE)</f>
        <v>siderea</v>
      </c>
      <c r="K3712" s="17">
        <v>6</v>
      </c>
      <c r="L3712" s="17">
        <v>6</v>
      </c>
      <c r="M3712" s="17">
        <v>3</v>
      </c>
      <c r="N3712">
        <f t="shared" si="175"/>
        <v>56.548667764616276</v>
      </c>
      <c r="O3712" s="17">
        <v>10</v>
      </c>
      <c r="P3712" t="s">
        <v>29</v>
      </c>
      <c r="Q3712" t="s">
        <v>30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f t="shared" si="176"/>
        <v>0</v>
      </c>
      <c r="Y3712">
        <f t="shared" si="177"/>
        <v>56.548667764616276</v>
      </c>
    </row>
    <row r="3713" spans="1:25">
      <c r="A3713">
        <v>2021</v>
      </c>
      <c r="B3713" t="s">
        <v>25</v>
      </c>
      <c r="C3713">
        <v>30</v>
      </c>
      <c r="D3713" t="s">
        <v>82</v>
      </c>
      <c r="E3713">
        <v>45</v>
      </c>
      <c r="F3713">
        <v>1</v>
      </c>
      <c r="G3713" t="s">
        <v>89</v>
      </c>
      <c r="H3713" t="s">
        <v>31</v>
      </c>
      <c r="I3713" t="str">
        <f>VLOOKUP(H3713,[2]CODE_SHEET!$A$2:$G$152,3,FALSE)</f>
        <v>Agaricia</v>
      </c>
      <c r="J3713" t="str">
        <f>VLOOKUP(H3713,[2]CODE_SHEET!$A$2:$G$152,4,FALSE)</f>
        <v>agaricites</v>
      </c>
      <c r="K3713" s="17">
        <v>8</v>
      </c>
      <c r="L3713" s="17">
        <v>4</v>
      </c>
      <c r="M3713" s="17">
        <v>2</v>
      </c>
      <c r="N3713">
        <f t="shared" si="175"/>
        <v>37.699111843077517</v>
      </c>
      <c r="O3713" s="17">
        <v>10</v>
      </c>
      <c r="P3713" t="s">
        <v>29</v>
      </c>
      <c r="Q3713" t="s">
        <v>30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f t="shared" si="176"/>
        <v>0</v>
      </c>
      <c r="Y3713">
        <f t="shared" si="177"/>
        <v>37.699111843077517</v>
      </c>
    </row>
    <row r="3714" spans="1:25">
      <c r="A3714">
        <v>2021</v>
      </c>
      <c r="B3714" t="s">
        <v>25</v>
      </c>
      <c r="C3714">
        <v>30</v>
      </c>
      <c r="D3714" t="s">
        <v>82</v>
      </c>
      <c r="E3714">
        <v>45</v>
      </c>
      <c r="F3714">
        <v>1</v>
      </c>
      <c r="G3714" t="s">
        <v>89</v>
      </c>
      <c r="H3714" t="s">
        <v>34</v>
      </c>
      <c r="I3714" t="str">
        <f>VLOOKUP(H3714,[2]CODE_SHEET!$A$2:$G$152,3,FALSE)</f>
        <v>Porites</v>
      </c>
      <c r="J3714" t="str">
        <f>VLOOKUP(H3714,[2]CODE_SHEET!$A$2:$G$152,4,FALSE)</f>
        <v>astreoides</v>
      </c>
      <c r="K3714" s="17">
        <v>7</v>
      </c>
      <c r="L3714" s="17">
        <v>3</v>
      </c>
      <c r="M3714" s="17">
        <v>3</v>
      </c>
      <c r="N3714">
        <f t="shared" si="175"/>
        <v>47.1238898038469</v>
      </c>
      <c r="O3714" s="17">
        <v>10</v>
      </c>
      <c r="P3714" t="s">
        <v>29</v>
      </c>
      <c r="Q3714" t="s">
        <v>30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f t="shared" si="176"/>
        <v>0</v>
      </c>
      <c r="Y3714">
        <f t="shared" si="177"/>
        <v>47.1238898038469</v>
      </c>
    </row>
    <row r="3715" spans="1:25">
      <c r="A3715">
        <v>2021</v>
      </c>
      <c r="B3715" t="s">
        <v>25</v>
      </c>
      <c r="C3715">
        <v>30</v>
      </c>
      <c r="D3715" t="s">
        <v>82</v>
      </c>
      <c r="E3715">
        <v>45</v>
      </c>
      <c r="F3715">
        <v>1</v>
      </c>
      <c r="G3715" t="s">
        <v>89</v>
      </c>
      <c r="H3715" t="s">
        <v>34</v>
      </c>
      <c r="I3715" t="str">
        <f>VLOOKUP(H3715,[2]CODE_SHEET!$A$2:$G$152,3,FALSE)</f>
        <v>Porites</v>
      </c>
      <c r="J3715" t="str">
        <f>VLOOKUP(H3715,[2]CODE_SHEET!$A$2:$G$152,4,FALSE)</f>
        <v>astreoides</v>
      </c>
      <c r="K3715" s="17">
        <v>17</v>
      </c>
      <c r="L3715" s="17">
        <v>12</v>
      </c>
      <c r="M3715" s="17">
        <v>4</v>
      </c>
      <c r="N3715">
        <f t="shared" si="175"/>
        <v>182.21237390820801</v>
      </c>
      <c r="O3715" s="17">
        <v>10</v>
      </c>
      <c r="P3715" t="s">
        <v>29</v>
      </c>
      <c r="Q3715" t="s">
        <v>30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10</v>
      </c>
      <c r="X3715">
        <f t="shared" si="176"/>
        <v>18.2212373908208</v>
      </c>
      <c r="Y3715">
        <f t="shared" si="177"/>
        <v>163.99113651738722</v>
      </c>
    </row>
    <row r="3716" spans="1:25">
      <c r="A3716">
        <v>2021</v>
      </c>
      <c r="B3716" t="s">
        <v>25</v>
      </c>
      <c r="C3716">
        <v>30</v>
      </c>
      <c r="D3716" t="s">
        <v>82</v>
      </c>
      <c r="E3716">
        <v>45</v>
      </c>
      <c r="F3716">
        <v>1</v>
      </c>
      <c r="G3716" t="s">
        <v>89</v>
      </c>
      <c r="H3716" t="s">
        <v>31</v>
      </c>
      <c r="I3716" t="str">
        <f>VLOOKUP(H3716,[2]CODE_SHEET!$A$2:$G$152,3,FALSE)</f>
        <v>Agaricia</v>
      </c>
      <c r="J3716" t="str">
        <f>VLOOKUP(H3716,[2]CODE_SHEET!$A$2:$G$152,4,FALSE)</f>
        <v>agaricites</v>
      </c>
      <c r="K3716" s="17">
        <v>9</v>
      </c>
      <c r="L3716" s="17">
        <v>6</v>
      </c>
      <c r="M3716" s="17">
        <v>2</v>
      </c>
      <c r="N3716">
        <f t="shared" si="175"/>
        <v>47.123889803846893</v>
      </c>
      <c r="O3716" s="17">
        <v>10</v>
      </c>
      <c r="P3716" t="s">
        <v>29</v>
      </c>
      <c r="Q3716" t="s">
        <v>30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f t="shared" si="176"/>
        <v>0</v>
      </c>
      <c r="Y3716">
        <f t="shared" si="177"/>
        <v>47.123889803846893</v>
      </c>
    </row>
    <row r="3717" spans="1:25">
      <c r="A3717">
        <v>2021</v>
      </c>
      <c r="B3717" t="s">
        <v>25</v>
      </c>
      <c r="C3717">
        <v>30</v>
      </c>
      <c r="D3717" t="s">
        <v>82</v>
      </c>
      <c r="E3717">
        <v>45</v>
      </c>
      <c r="F3717">
        <v>1</v>
      </c>
      <c r="G3717" t="s">
        <v>89</v>
      </c>
      <c r="H3717" t="s">
        <v>40</v>
      </c>
      <c r="I3717" t="str">
        <f>VLOOKUP(H3717,[2]CODE_SHEET!$A$2:$G$152,3,FALSE)</f>
        <v>Siderastrea</v>
      </c>
      <c r="J3717" t="str">
        <f>VLOOKUP(H3717,[2]CODE_SHEET!$A$2:$G$152,4,FALSE)</f>
        <v>siderea</v>
      </c>
      <c r="K3717" s="17">
        <v>7</v>
      </c>
      <c r="L3717" s="17">
        <v>7</v>
      </c>
      <c r="M3717" s="17">
        <v>2</v>
      </c>
      <c r="N3717">
        <f t="shared" si="175"/>
        <v>43.982297150257104</v>
      </c>
      <c r="O3717" s="17">
        <v>10</v>
      </c>
      <c r="P3717" t="s">
        <v>29</v>
      </c>
      <c r="Q3717" t="s">
        <v>30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f t="shared" si="176"/>
        <v>0</v>
      </c>
      <c r="Y3717">
        <f t="shared" si="177"/>
        <v>43.982297150257104</v>
      </c>
    </row>
    <row r="3718" spans="1:25">
      <c r="A3718">
        <v>2021</v>
      </c>
      <c r="B3718" t="s">
        <v>25</v>
      </c>
      <c r="C3718">
        <v>30</v>
      </c>
      <c r="D3718" t="s">
        <v>82</v>
      </c>
      <c r="E3718">
        <v>45</v>
      </c>
      <c r="F3718">
        <v>1</v>
      </c>
      <c r="G3718" t="s">
        <v>89</v>
      </c>
      <c r="H3718" t="s">
        <v>31</v>
      </c>
      <c r="I3718" t="str">
        <f>VLOOKUP(H3718,[2]CODE_SHEET!$A$2:$G$152,3,FALSE)</f>
        <v>Agaricia</v>
      </c>
      <c r="J3718" t="str">
        <f>VLOOKUP(H3718,[2]CODE_SHEET!$A$2:$G$152,4,FALSE)</f>
        <v>agaricites</v>
      </c>
      <c r="K3718" s="17">
        <v>9</v>
      </c>
      <c r="L3718" s="17">
        <v>8</v>
      </c>
      <c r="M3718" s="17">
        <v>2</v>
      </c>
      <c r="N3718">
        <f t="shared" si="175"/>
        <v>53.407075111026487</v>
      </c>
      <c r="O3718" s="17">
        <v>10</v>
      </c>
      <c r="P3718" t="s">
        <v>29</v>
      </c>
      <c r="Q3718" t="s">
        <v>30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f t="shared" si="176"/>
        <v>0</v>
      </c>
      <c r="Y3718">
        <f t="shared" si="177"/>
        <v>53.407075111026487</v>
      </c>
    </row>
    <row r="3719" spans="1:25">
      <c r="A3719">
        <v>2021</v>
      </c>
      <c r="B3719" t="s">
        <v>25</v>
      </c>
      <c r="C3719">
        <v>30</v>
      </c>
      <c r="D3719" t="s">
        <v>82</v>
      </c>
      <c r="E3719">
        <v>45</v>
      </c>
      <c r="F3719">
        <v>1</v>
      </c>
      <c r="G3719" t="s">
        <v>89</v>
      </c>
      <c r="H3719" t="s">
        <v>69</v>
      </c>
      <c r="I3719" t="str">
        <f>VLOOKUP(H3719,[2]CODE_SHEET!$A$2:$G$152,3,FALSE)</f>
        <v>Porites</v>
      </c>
      <c r="J3719" t="str">
        <f>VLOOKUP(H3719,[2]CODE_SHEET!$A$2:$G$152,4,FALSE)</f>
        <v>divaricata</v>
      </c>
      <c r="K3719" s="17">
        <v>10</v>
      </c>
      <c r="L3719" s="17">
        <v>4</v>
      </c>
      <c r="M3719" s="17">
        <v>4</v>
      </c>
      <c r="N3719">
        <f t="shared" si="175"/>
        <v>87.964594300514207</v>
      </c>
      <c r="O3719" s="17">
        <v>10</v>
      </c>
      <c r="P3719" t="s">
        <v>29</v>
      </c>
      <c r="Q3719" t="s">
        <v>30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40</v>
      </c>
      <c r="X3719">
        <f t="shared" si="176"/>
        <v>35.185837720205683</v>
      </c>
      <c r="Y3719">
        <f t="shared" si="177"/>
        <v>52.778756580308524</v>
      </c>
    </row>
    <row r="3720" spans="1:25">
      <c r="A3720">
        <v>2021</v>
      </c>
      <c r="B3720" t="s">
        <v>25</v>
      </c>
      <c r="C3720">
        <v>30</v>
      </c>
      <c r="D3720" t="s">
        <v>82</v>
      </c>
      <c r="E3720">
        <v>45</v>
      </c>
      <c r="F3720">
        <v>1</v>
      </c>
      <c r="G3720" t="s">
        <v>89</v>
      </c>
      <c r="H3720" t="s">
        <v>31</v>
      </c>
      <c r="I3720" t="str">
        <f>VLOOKUP(H3720,[2]CODE_SHEET!$A$2:$G$152,3,FALSE)</f>
        <v>Agaricia</v>
      </c>
      <c r="J3720" t="str">
        <f>VLOOKUP(H3720,[2]CODE_SHEET!$A$2:$G$152,4,FALSE)</f>
        <v>agaricites</v>
      </c>
      <c r="K3720" s="17">
        <v>9</v>
      </c>
      <c r="L3720" s="17">
        <v>11</v>
      </c>
      <c r="M3720" s="17">
        <v>11</v>
      </c>
      <c r="N3720">
        <f t="shared" ref="N3720:N3783" si="178">PI()*(K3720/2)*M3720+PI()*(L3720/2)*M3720</f>
        <v>345.57519189487721</v>
      </c>
      <c r="O3720" s="17">
        <v>10</v>
      </c>
      <c r="P3720" t="s">
        <v>29</v>
      </c>
      <c r="Q3720" t="s">
        <v>30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30</v>
      </c>
      <c r="X3720">
        <f t="shared" ref="X3720:X3783" si="179">SUM(U3720:W3720)/100*N3720</f>
        <v>103.67255756846316</v>
      </c>
      <c r="Y3720">
        <f t="shared" ref="Y3720:Y3783" si="180">N3720-X3720</f>
        <v>241.90263432641405</v>
      </c>
    </row>
    <row r="3721" spans="1:25">
      <c r="A3721">
        <v>2021</v>
      </c>
      <c r="B3721" t="s">
        <v>25</v>
      </c>
      <c r="C3721">
        <v>30</v>
      </c>
      <c r="D3721" t="s">
        <v>82</v>
      </c>
      <c r="E3721">
        <v>45</v>
      </c>
      <c r="F3721">
        <v>1</v>
      </c>
      <c r="G3721" t="s">
        <v>89</v>
      </c>
      <c r="H3721" t="s">
        <v>31</v>
      </c>
      <c r="I3721" t="str">
        <f>VLOOKUP(H3721,[2]CODE_SHEET!$A$2:$G$152,3,FALSE)</f>
        <v>Agaricia</v>
      </c>
      <c r="J3721" t="str">
        <f>VLOOKUP(H3721,[2]CODE_SHEET!$A$2:$G$152,4,FALSE)</f>
        <v>agaricites</v>
      </c>
      <c r="K3721" s="17">
        <v>11</v>
      </c>
      <c r="L3721" s="17">
        <v>6</v>
      </c>
      <c r="M3721" s="17">
        <v>2</v>
      </c>
      <c r="N3721">
        <f t="shared" si="178"/>
        <v>53.407075111026479</v>
      </c>
      <c r="O3721" s="17">
        <v>10</v>
      </c>
      <c r="P3721" t="s">
        <v>29</v>
      </c>
      <c r="Q3721" t="s">
        <v>30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f t="shared" si="179"/>
        <v>0</v>
      </c>
      <c r="Y3721">
        <f t="shared" si="180"/>
        <v>53.407075111026479</v>
      </c>
    </row>
    <row r="3722" spans="1:25">
      <c r="A3722">
        <v>2021</v>
      </c>
      <c r="B3722" t="s">
        <v>25</v>
      </c>
      <c r="C3722">
        <v>30</v>
      </c>
      <c r="D3722" t="s">
        <v>82</v>
      </c>
      <c r="E3722">
        <v>45</v>
      </c>
      <c r="F3722">
        <v>1</v>
      </c>
      <c r="G3722" t="s">
        <v>89</v>
      </c>
      <c r="H3722" t="s">
        <v>31</v>
      </c>
      <c r="I3722" t="str">
        <f>VLOOKUP(H3722,[2]CODE_SHEET!$A$2:$G$152,3,FALSE)</f>
        <v>Agaricia</v>
      </c>
      <c r="J3722" t="str">
        <f>VLOOKUP(H3722,[2]CODE_SHEET!$A$2:$G$152,4,FALSE)</f>
        <v>agaricites</v>
      </c>
      <c r="K3722" s="17">
        <v>15</v>
      </c>
      <c r="L3722" s="17">
        <v>6</v>
      </c>
      <c r="M3722" s="17">
        <v>2</v>
      </c>
      <c r="N3722">
        <f t="shared" si="178"/>
        <v>65.973445725385659</v>
      </c>
      <c r="O3722" s="17">
        <v>10</v>
      </c>
      <c r="P3722" t="s">
        <v>29</v>
      </c>
      <c r="Q3722" t="s">
        <v>30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30</v>
      </c>
      <c r="X3722">
        <f t="shared" si="179"/>
        <v>19.792033717615698</v>
      </c>
      <c r="Y3722">
        <f t="shared" si="180"/>
        <v>46.181412007769964</v>
      </c>
    </row>
    <row r="3723" spans="1:25">
      <c r="A3723">
        <v>2021</v>
      </c>
      <c r="B3723" t="s">
        <v>25</v>
      </c>
      <c r="C3723">
        <v>30</v>
      </c>
      <c r="D3723" t="s">
        <v>82</v>
      </c>
      <c r="E3723">
        <v>45</v>
      </c>
      <c r="F3723">
        <v>1</v>
      </c>
      <c r="G3723" t="s">
        <v>89</v>
      </c>
      <c r="H3723" t="s">
        <v>40</v>
      </c>
      <c r="I3723" t="str">
        <f>VLOOKUP(H3723,[2]CODE_SHEET!$A$2:$G$152,3,FALSE)</f>
        <v>Siderastrea</v>
      </c>
      <c r="J3723" t="str">
        <f>VLOOKUP(H3723,[2]CODE_SHEET!$A$2:$G$152,4,FALSE)</f>
        <v>siderea</v>
      </c>
      <c r="K3723" s="17">
        <v>25</v>
      </c>
      <c r="L3723" s="17">
        <v>22</v>
      </c>
      <c r="M3723" s="17">
        <v>4</v>
      </c>
      <c r="N3723">
        <f t="shared" si="178"/>
        <v>295.30970943744057</v>
      </c>
      <c r="O3723" s="17">
        <v>10</v>
      </c>
      <c r="P3723" t="s">
        <v>29</v>
      </c>
      <c r="Q3723" t="s">
        <v>30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10</v>
      </c>
      <c r="X3723">
        <f t="shared" si="179"/>
        <v>29.530970943744059</v>
      </c>
      <c r="Y3723">
        <f t="shared" si="180"/>
        <v>265.77873849369649</v>
      </c>
    </row>
    <row r="3724" spans="1:25">
      <c r="A3724">
        <v>2021</v>
      </c>
      <c r="B3724" t="s">
        <v>25</v>
      </c>
      <c r="C3724">
        <v>30</v>
      </c>
      <c r="D3724" t="s">
        <v>82</v>
      </c>
      <c r="E3724">
        <v>45</v>
      </c>
      <c r="F3724">
        <v>1</v>
      </c>
      <c r="G3724" t="s">
        <v>89</v>
      </c>
      <c r="H3724" t="s">
        <v>40</v>
      </c>
      <c r="I3724" t="str">
        <f>VLOOKUP(H3724,[2]CODE_SHEET!$A$2:$G$152,3,FALSE)</f>
        <v>Siderastrea</v>
      </c>
      <c r="J3724" t="str">
        <f>VLOOKUP(H3724,[2]CODE_SHEET!$A$2:$G$152,4,FALSE)</f>
        <v>siderea</v>
      </c>
      <c r="K3724" s="17">
        <v>14</v>
      </c>
      <c r="L3724" s="17">
        <v>13</v>
      </c>
      <c r="M3724" s="17">
        <v>5</v>
      </c>
      <c r="N3724">
        <f t="shared" si="178"/>
        <v>212.05750411731105</v>
      </c>
      <c r="O3724" s="17">
        <v>10</v>
      </c>
      <c r="P3724" t="s">
        <v>29</v>
      </c>
      <c r="Q3724" t="s">
        <v>30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10</v>
      </c>
      <c r="X3724">
        <f t="shared" si="179"/>
        <v>21.205750411731106</v>
      </c>
      <c r="Y3724">
        <f t="shared" si="180"/>
        <v>190.85175370557994</v>
      </c>
    </row>
    <row r="3725" spans="1:25">
      <c r="A3725">
        <v>2021</v>
      </c>
      <c r="B3725" t="s">
        <v>25</v>
      </c>
      <c r="C3725">
        <v>30</v>
      </c>
      <c r="D3725" t="s">
        <v>82</v>
      </c>
      <c r="E3725">
        <v>45</v>
      </c>
      <c r="F3725">
        <v>1</v>
      </c>
      <c r="G3725" t="s">
        <v>89</v>
      </c>
      <c r="H3725" t="s">
        <v>69</v>
      </c>
      <c r="I3725" t="str">
        <f>VLOOKUP(H3725,[2]CODE_SHEET!$A$2:$G$152,3,FALSE)</f>
        <v>Porites</v>
      </c>
      <c r="J3725" t="str">
        <f>VLOOKUP(H3725,[2]CODE_SHEET!$A$2:$G$152,4,FALSE)</f>
        <v>divaricata</v>
      </c>
      <c r="K3725" s="17">
        <v>9</v>
      </c>
      <c r="L3725" s="17">
        <v>2</v>
      </c>
      <c r="M3725" s="17">
        <v>3</v>
      </c>
      <c r="N3725">
        <f t="shared" si="178"/>
        <v>51.836278784231581</v>
      </c>
      <c r="O3725" s="17">
        <v>10</v>
      </c>
      <c r="P3725" t="s">
        <v>29</v>
      </c>
      <c r="Q3725" t="s">
        <v>30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20</v>
      </c>
      <c r="X3725">
        <f t="shared" si="179"/>
        <v>10.367255756846317</v>
      </c>
      <c r="Y3725">
        <f t="shared" si="180"/>
        <v>41.469023027385262</v>
      </c>
    </row>
    <row r="3726" spans="1:25">
      <c r="A3726">
        <v>2021</v>
      </c>
      <c r="B3726" t="s">
        <v>25</v>
      </c>
      <c r="C3726">
        <v>30</v>
      </c>
      <c r="D3726" t="s">
        <v>82</v>
      </c>
      <c r="E3726">
        <v>45</v>
      </c>
      <c r="F3726">
        <v>1</v>
      </c>
      <c r="G3726" t="s">
        <v>89</v>
      </c>
      <c r="H3726" t="s">
        <v>40</v>
      </c>
      <c r="I3726" t="str">
        <f>VLOOKUP(H3726,[2]CODE_SHEET!$A$2:$G$152,3,FALSE)</f>
        <v>Siderastrea</v>
      </c>
      <c r="J3726" t="str">
        <f>VLOOKUP(H3726,[2]CODE_SHEET!$A$2:$G$152,4,FALSE)</f>
        <v>siderea</v>
      </c>
      <c r="K3726" s="17">
        <v>10</v>
      </c>
      <c r="L3726" s="17">
        <v>9</v>
      </c>
      <c r="M3726" s="17">
        <v>4</v>
      </c>
      <c r="N3726">
        <f t="shared" si="178"/>
        <v>119.38052083641213</v>
      </c>
      <c r="O3726" s="17">
        <v>10</v>
      </c>
      <c r="P3726" t="s">
        <v>29</v>
      </c>
      <c r="Q3726" t="s">
        <v>30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f t="shared" si="179"/>
        <v>0</v>
      </c>
      <c r="Y3726">
        <f t="shared" si="180"/>
        <v>119.38052083641213</v>
      </c>
    </row>
    <row r="3727" spans="1:25">
      <c r="A3727">
        <v>2021</v>
      </c>
      <c r="B3727" t="s">
        <v>25</v>
      </c>
      <c r="C3727">
        <v>30</v>
      </c>
      <c r="D3727" t="s">
        <v>82</v>
      </c>
      <c r="E3727">
        <v>45</v>
      </c>
      <c r="F3727">
        <v>1</v>
      </c>
      <c r="G3727" t="s">
        <v>89</v>
      </c>
      <c r="H3727" t="s">
        <v>31</v>
      </c>
      <c r="I3727" t="str">
        <f>VLOOKUP(H3727,[2]CODE_SHEET!$A$2:$G$152,3,FALSE)</f>
        <v>Agaricia</v>
      </c>
      <c r="J3727" t="str">
        <f>VLOOKUP(H3727,[2]CODE_SHEET!$A$2:$G$152,4,FALSE)</f>
        <v>agaricites</v>
      </c>
      <c r="K3727" s="17">
        <v>8</v>
      </c>
      <c r="L3727" s="17">
        <v>3</v>
      </c>
      <c r="M3727" s="17">
        <v>3</v>
      </c>
      <c r="N3727">
        <f t="shared" si="178"/>
        <v>51.836278784231588</v>
      </c>
      <c r="O3727" s="17">
        <v>10</v>
      </c>
      <c r="P3727" t="s">
        <v>29</v>
      </c>
      <c r="Q3727" t="s">
        <v>30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f t="shared" si="179"/>
        <v>0</v>
      </c>
      <c r="Y3727">
        <f t="shared" si="180"/>
        <v>51.836278784231588</v>
      </c>
    </row>
    <row r="3728" spans="1:25">
      <c r="A3728">
        <v>2021</v>
      </c>
      <c r="B3728" t="s">
        <v>25</v>
      </c>
      <c r="C3728">
        <v>30</v>
      </c>
      <c r="D3728" t="s">
        <v>82</v>
      </c>
      <c r="E3728">
        <v>45</v>
      </c>
      <c r="F3728">
        <v>1</v>
      </c>
      <c r="G3728" t="s">
        <v>89</v>
      </c>
      <c r="H3728" t="s">
        <v>31</v>
      </c>
      <c r="I3728" t="str">
        <f>VLOOKUP(H3728,[2]CODE_SHEET!$A$2:$G$152,3,FALSE)</f>
        <v>Agaricia</v>
      </c>
      <c r="J3728" t="str">
        <f>VLOOKUP(H3728,[2]CODE_SHEET!$A$2:$G$152,4,FALSE)</f>
        <v>agaricites</v>
      </c>
      <c r="K3728" s="17">
        <v>14</v>
      </c>
      <c r="L3728" s="17">
        <v>5</v>
      </c>
      <c r="M3728" s="17">
        <v>2</v>
      </c>
      <c r="N3728">
        <f t="shared" si="178"/>
        <v>59.690260418206066</v>
      </c>
      <c r="O3728" s="17">
        <v>10</v>
      </c>
      <c r="P3728" t="s">
        <v>29</v>
      </c>
      <c r="Q3728" t="s">
        <v>30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f t="shared" si="179"/>
        <v>0</v>
      </c>
      <c r="Y3728">
        <f t="shared" si="180"/>
        <v>59.690260418206066</v>
      </c>
    </row>
    <row r="3729" spans="1:25">
      <c r="A3729">
        <v>2021</v>
      </c>
      <c r="B3729" t="s">
        <v>25</v>
      </c>
      <c r="C3729">
        <v>30</v>
      </c>
      <c r="D3729" t="s">
        <v>82</v>
      </c>
      <c r="E3729">
        <v>45</v>
      </c>
      <c r="F3729">
        <v>1</v>
      </c>
      <c r="G3729" t="s">
        <v>89</v>
      </c>
      <c r="H3729" t="s">
        <v>35</v>
      </c>
      <c r="I3729" t="str">
        <f>VLOOKUP(H3729,[2]CODE_SHEET!$A$2:$G$152,3,FALSE)</f>
        <v>Montastraea</v>
      </c>
      <c r="J3729" t="str">
        <f>VLOOKUP(H3729,[2]CODE_SHEET!$A$2:$G$152,4,FALSE)</f>
        <v>cavernosa</v>
      </c>
      <c r="K3729" s="17">
        <v>14</v>
      </c>
      <c r="L3729" s="17">
        <v>10</v>
      </c>
      <c r="M3729" s="17">
        <v>15</v>
      </c>
      <c r="N3729">
        <f t="shared" si="178"/>
        <v>565.48667764616278</v>
      </c>
      <c r="O3729" s="17">
        <v>10</v>
      </c>
      <c r="P3729" t="s">
        <v>29</v>
      </c>
      <c r="Q3729" t="s">
        <v>30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20</v>
      </c>
      <c r="X3729">
        <f t="shared" si="179"/>
        <v>113.09733552923257</v>
      </c>
      <c r="Y3729">
        <f t="shared" si="180"/>
        <v>452.38934211693021</v>
      </c>
    </row>
    <row r="3730" spans="1:25">
      <c r="A3730">
        <v>2021</v>
      </c>
      <c r="B3730" t="s">
        <v>25</v>
      </c>
      <c r="C3730">
        <v>30</v>
      </c>
      <c r="D3730" t="s">
        <v>82</v>
      </c>
      <c r="E3730">
        <v>45</v>
      </c>
      <c r="F3730">
        <v>1</v>
      </c>
      <c r="G3730" t="s">
        <v>89</v>
      </c>
      <c r="H3730" t="s">
        <v>31</v>
      </c>
      <c r="I3730" t="str">
        <f>VLOOKUP(H3730,[2]CODE_SHEET!$A$2:$G$152,3,FALSE)</f>
        <v>Agaricia</v>
      </c>
      <c r="J3730" t="str">
        <f>VLOOKUP(H3730,[2]CODE_SHEET!$A$2:$G$152,4,FALSE)</f>
        <v>agaricites</v>
      </c>
      <c r="K3730" s="17">
        <v>7</v>
      </c>
      <c r="L3730" s="17">
        <v>6</v>
      </c>
      <c r="M3730" s="17">
        <v>2</v>
      </c>
      <c r="N3730">
        <f t="shared" si="178"/>
        <v>40.840704496667314</v>
      </c>
      <c r="O3730" s="17">
        <v>10</v>
      </c>
      <c r="P3730" t="s">
        <v>29</v>
      </c>
      <c r="Q3730" t="s">
        <v>30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f t="shared" si="179"/>
        <v>0</v>
      </c>
      <c r="Y3730">
        <f t="shared" si="180"/>
        <v>40.840704496667314</v>
      </c>
    </row>
    <row r="3731" spans="1:25">
      <c r="A3731">
        <v>2021</v>
      </c>
      <c r="B3731" t="s">
        <v>25</v>
      </c>
      <c r="C3731">
        <v>30</v>
      </c>
      <c r="D3731" t="s">
        <v>82</v>
      </c>
      <c r="E3731">
        <v>45</v>
      </c>
      <c r="F3731">
        <v>1</v>
      </c>
      <c r="G3731" t="s">
        <v>89</v>
      </c>
      <c r="H3731" t="s">
        <v>34</v>
      </c>
      <c r="I3731" t="str">
        <f>VLOOKUP(H3731,[2]CODE_SHEET!$A$2:$G$152,3,FALSE)</f>
        <v>Porites</v>
      </c>
      <c r="J3731" t="str">
        <f>VLOOKUP(H3731,[2]CODE_SHEET!$A$2:$G$152,4,FALSE)</f>
        <v>astreoides</v>
      </c>
      <c r="K3731" s="17">
        <v>6</v>
      </c>
      <c r="L3731" s="17">
        <v>3</v>
      </c>
      <c r="M3731" s="17">
        <v>2</v>
      </c>
      <c r="N3731">
        <f t="shared" si="178"/>
        <v>28.274333882308138</v>
      </c>
      <c r="O3731" s="17">
        <v>10</v>
      </c>
      <c r="P3731" t="s">
        <v>29</v>
      </c>
      <c r="Q3731" t="s">
        <v>30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f t="shared" si="179"/>
        <v>0</v>
      </c>
      <c r="Y3731">
        <f t="shared" si="180"/>
        <v>28.274333882308138</v>
      </c>
    </row>
    <row r="3732" spans="1:25">
      <c r="A3732">
        <v>2021</v>
      </c>
      <c r="B3732" t="s">
        <v>25</v>
      </c>
      <c r="C3732">
        <v>30</v>
      </c>
      <c r="D3732" t="s">
        <v>82</v>
      </c>
      <c r="E3732">
        <v>45</v>
      </c>
      <c r="F3732">
        <v>1</v>
      </c>
      <c r="G3732" t="s">
        <v>89</v>
      </c>
      <c r="H3732" t="s">
        <v>31</v>
      </c>
      <c r="I3732" t="str">
        <f>VLOOKUP(H3732,[2]CODE_SHEET!$A$2:$G$152,3,FALSE)</f>
        <v>Agaricia</v>
      </c>
      <c r="J3732" t="str">
        <f>VLOOKUP(H3732,[2]CODE_SHEET!$A$2:$G$152,4,FALSE)</f>
        <v>agaricites</v>
      </c>
      <c r="K3732" s="17">
        <v>9</v>
      </c>
      <c r="L3732" s="17">
        <v>3</v>
      </c>
      <c r="M3732" s="17">
        <v>2</v>
      </c>
      <c r="N3732">
        <f t="shared" si="178"/>
        <v>37.699111843077517</v>
      </c>
      <c r="O3732" s="17">
        <v>10</v>
      </c>
      <c r="P3732" t="s">
        <v>29</v>
      </c>
      <c r="Q3732" t="s">
        <v>30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f t="shared" si="179"/>
        <v>0</v>
      </c>
      <c r="Y3732">
        <f t="shared" si="180"/>
        <v>37.699111843077517</v>
      </c>
    </row>
    <row r="3733" spans="1:25">
      <c r="A3733">
        <v>2021</v>
      </c>
      <c r="B3733" t="s">
        <v>25</v>
      </c>
      <c r="C3733">
        <v>30</v>
      </c>
      <c r="D3733" t="s">
        <v>82</v>
      </c>
      <c r="E3733">
        <v>45</v>
      </c>
      <c r="F3733">
        <v>1</v>
      </c>
      <c r="G3733" t="s">
        <v>89</v>
      </c>
      <c r="H3733" t="s">
        <v>31</v>
      </c>
      <c r="I3733" t="str">
        <f>VLOOKUP(H3733,[2]CODE_SHEET!$A$2:$G$152,3,FALSE)</f>
        <v>Agaricia</v>
      </c>
      <c r="J3733" t="str">
        <f>VLOOKUP(H3733,[2]CODE_SHEET!$A$2:$G$152,4,FALSE)</f>
        <v>agaricites</v>
      </c>
      <c r="K3733" s="17">
        <v>11</v>
      </c>
      <c r="L3733" s="17">
        <v>4</v>
      </c>
      <c r="M3733" s="17">
        <v>2</v>
      </c>
      <c r="N3733">
        <f t="shared" si="178"/>
        <v>47.123889803846893</v>
      </c>
      <c r="O3733" s="17">
        <v>10</v>
      </c>
      <c r="P3733" t="s">
        <v>29</v>
      </c>
      <c r="Q3733" t="s">
        <v>30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f t="shared" si="179"/>
        <v>0</v>
      </c>
      <c r="Y3733">
        <f t="shared" si="180"/>
        <v>47.123889803846893</v>
      </c>
    </row>
    <row r="3734" spans="1:25">
      <c r="A3734">
        <v>2021</v>
      </c>
      <c r="B3734" t="s">
        <v>25</v>
      </c>
      <c r="C3734">
        <v>30</v>
      </c>
      <c r="D3734" t="s">
        <v>82</v>
      </c>
      <c r="E3734">
        <v>45</v>
      </c>
      <c r="F3734">
        <v>1</v>
      </c>
      <c r="G3734" t="s">
        <v>89</v>
      </c>
      <c r="H3734" t="s">
        <v>31</v>
      </c>
      <c r="I3734" t="str">
        <f>VLOOKUP(H3734,[2]CODE_SHEET!$A$2:$G$152,3,FALSE)</f>
        <v>Agaricia</v>
      </c>
      <c r="J3734" t="str">
        <f>VLOOKUP(H3734,[2]CODE_SHEET!$A$2:$G$152,4,FALSE)</f>
        <v>agaricites</v>
      </c>
      <c r="K3734" s="17">
        <v>15</v>
      </c>
      <c r="L3734" s="17">
        <v>6</v>
      </c>
      <c r="M3734" s="17">
        <v>2</v>
      </c>
      <c r="N3734">
        <f t="shared" si="178"/>
        <v>65.973445725385659</v>
      </c>
      <c r="O3734" s="17">
        <v>10</v>
      </c>
      <c r="P3734" t="s">
        <v>29</v>
      </c>
      <c r="Q3734" t="s">
        <v>30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f t="shared" si="179"/>
        <v>0</v>
      </c>
      <c r="Y3734">
        <f t="shared" si="180"/>
        <v>65.973445725385659</v>
      </c>
    </row>
    <row r="3735" spans="1:25">
      <c r="A3735">
        <v>2021</v>
      </c>
      <c r="B3735" t="s">
        <v>25</v>
      </c>
      <c r="C3735">
        <v>30</v>
      </c>
      <c r="D3735" t="s">
        <v>82</v>
      </c>
      <c r="E3735">
        <v>45</v>
      </c>
      <c r="F3735">
        <v>1</v>
      </c>
      <c r="G3735" t="s">
        <v>89</v>
      </c>
      <c r="H3735" t="s">
        <v>31</v>
      </c>
      <c r="I3735" t="str">
        <f>VLOOKUP(H3735,[2]CODE_SHEET!$A$2:$G$152,3,FALSE)</f>
        <v>Agaricia</v>
      </c>
      <c r="J3735" t="str">
        <f>VLOOKUP(H3735,[2]CODE_SHEET!$A$2:$G$152,4,FALSE)</f>
        <v>agaricites</v>
      </c>
      <c r="K3735" s="17">
        <v>8</v>
      </c>
      <c r="L3735" s="17">
        <v>5</v>
      </c>
      <c r="M3735" s="17">
        <v>1</v>
      </c>
      <c r="N3735">
        <f t="shared" si="178"/>
        <v>20.420352248333657</v>
      </c>
      <c r="O3735" s="17">
        <v>10</v>
      </c>
      <c r="P3735" t="s">
        <v>29</v>
      </c>
      <c r="Q3735" t="s">
        <v>30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f t="shared" si="179"/>
        <v>0</v>
      </c>
      <c r="Y3735">
        <f t="shared" si="180"/>
        <v>20.420352248333657</v>
      </c>
    </row>
    <row r="3736" spans="1:25">
      <c r="A3736">
        <v>2021</v>
      </c>
      <c r="B3736" t="s">
        <v>25</v>
      </c>
      <c r="C3736">
        <v>30</v>
      </c>
      <c r="D3736" t="s">
        <v>82</v>
      </c>
      <c r="E3736">
        <v>45</v>
      </c>
      <c r="F3736">
        <v>1</v>
      </c>
      <c r="G3736" t="s">
        <v>89</v>
      </c>
      <c r="H3736" t="s">
        <v>34</v>
      </c>
      <c r="I3736" t="str">
        <f>VLOOKUP(H3736,[2]CODE_SHEET!$A$2:$G$152,3,FALSE)</f>
        <v>Porites</v>
      </c>
      <c r="J3736" t="str">
        <f>VLOOKUP(H3736,[2]CODE_SHEET!$A$2:$G$152,4,FALSE)</f>
        <v>astreoides</v>
      </c>
      <c r="K3736" s="17">
        <v>11</v>
      </c>
      <c r="L3736" s="17">
        <v>8</v>
      </c>
      <c r="M3736" s="17">
        <v>5</v>
      </c>
      <c r="N3736">
        <f t="shared" si="178"/>
        <v>149.22565104551518</v>
      </c>
      <c r="O3736" s="17">
        <v>10</v>
      </c>
      <c r="P3736" t="s">
        <v>29</v>
      </c>
      <c r="Q3736" t="s">
        <v>30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f t="shared" si="179"/>
        <v>0</v>
      </c>
      <c r="Y3736">
        <f t="shared" si="180"/>
        <v>149.22565104551518</v>
      </c>
    </row>
    <row r="3737" spans="1:25">
      <c r="A3737">
        <v>2021</v>
      </c>
      <c r="B3737" t="s">
        <v>25</v>
      </c>
      <c r="C3737">
        <v>30</v>
      </c>
      <c r="D3737" t="s">
        <v>82</v>
      </c>
      <c r="E3737">
        <v>45</v>
      </c>
      <c r="F3737">
        <v>1</v>
      </c>
      <c r="G3737" t="s">
        <v>89</v>
      </c>
      <c r="H3737" t="s">
        <v>38</v>
      </c>
      <c r="I3737" t="str">
        <f>VLOOKUP(H3737,[2]CODE_SHEET!$A$2:$G$152,3,FALSE)</f>
        <v>Orbicella</v>
      </c>
      <c r="J3737" t="str">
        <f>VLOOKUP(H3737,[2]CODE_SHEET!$A$2:$G$152,4,FALSE)</f>
        <v>faveolata</v>
      </c>
      <c r="K3737" s="17">
        <v>10</v>
      </c>
      <c r="L3737" s="17">
        <v>8</v>
      </c>
      <c r="M3737" s="17">
        <v>2</v>
      </c>
      <c r="N3737">
        <f t="shared" si="178"/>
        <v>56.548667764616276</v>
      </c>
      <c r="O3737" s="17">
        <v>10</v>
      </c>
      <c r="P3737" t="s">
        <v>29</v>
      </c>
      <c r="Q3737" t="s">
        <v>30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f t="shared" si="179"/>
        <v>0</v>
      </c>
      <c r="Y3737">
        <f t="shared" si="180"/>
        <v>56.548667764616276</v>
      </c>
    </row>
    <row r="3738" spans="1:25">
      <c r="A3738">
        <v>2021</v>
      </c>
      <c r="B3738" t="s">
        <v>25</v>
      </c>
      <c r="C3738">
        <v>30</v>
      </c>
      <c r="D3738" t="s">
        <v>82</v>
      </c>
      <c r="E3738">
        <v>45</v>
      </c>
      <c r="F3738">
        <v>1</v>
      </c>
      <c r="G3738" t="s">
        <v>89</v>
      </c>
      <c r="H3738" t="s">
        <v>38</v>
      </c>
      <c r="I3738" t="str">
        <f>VLOOKUP(H3738,[2]CODE_SHEET!$A$2:$G$152,3,FALSE)</f>
        <v>Orbicella</v>
      </c>
      <c r="J3738" t="str">
        <f>VLOOKUP(H3738,[2]CODE_SHEET!$A$2:$G$152,4,FALSE)</f>
        <v>faveolata</v>
      </c>
      <c r="K3738" s="17">
        <v>8</v>
      </c>
      <c r="L3738" s="17">
        <v>12</v>
      </c>
      <c r="M3738" s="17">
        <v>2</v>
      </c>
      <c r="N3738">
        <f t="shared" si="178"/>
        <v>62.831853071795862</v>
      </c>
      <c r="O3738" s="17">
        <v>10</v>
      </c>
      <c r="P3738" t="s">
        <v>29</v>
      </c>
      <c r="Q3738" t="s">
        <v>30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f t="shared" si="179"/>
        <v>0</v>
      </c>
      <c r="Y3738">
        <f t="shared" si="180"/>
        <v>62.831853071795862</v>
      </c>
    </row>
    <row r="3739" spans="1:25">
      <c r="A3739">
        <v>2021</v>
      </c>
      <c r="B3739" t="s">
        <v>25</v>
      </c>
      <c r="C3739">
        <v>30</v>
      </c>
      <c r="D3739" t="s">
        <v>82</v>
      </c>
      <c r="E3739">
        <v>45</v>
      </c>
      <c r="F3739">
        <v>1</v>
      </c>
      <c r="G3739" t="s">
        <v>89</v>
      </c>
      <c r="H3739" t="s">
        <v>40</v>
      </c>
      <c r="I3739" t="str">
        <f>VLOOKUP(H3739,[2]CODE_SHEET!$A$2:$G$152,3,FALSE)</f>
        <v>Siderastrea</v>
      </c>
      <c r="J3739" t="str">
        <f>VLOOKUP(H3739,[2]CODE_SHEET!$A$2:$G$152,4,FALSE)</f>
        <v>siderea</v>
      </c>
      <c r="K3739" s="17">
        <v>6</v>
      </c>
      <c r="L3739" s="17">
        <v>4</v>
      </c>
      <c r="M3739" s="17">
        <v>2</v>
      </c>
      <c r="N3739">
        <f t="shared" si="178"/>
        <v>31.415926535897931</v>
      </c>
      <c r="O3739" s="17">
        <v>10</v>
      </c>
      <c r="P3739" t="s">
        <v>29</v>
      </c>
      <c r="Q3739" t="s">
        <v>30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f t="shared" si="179"/>
        <v>0</v>
      </c>
      <c r="Y3739">
        <f t="shared" si="180"/>
        <v>31.415926535897931</v>
      </c>
    </row>
    <row r="3740" spans="1:25">
      <c r="A3740">
        <v>2021</v>
      </c>
      <c r="B3740" t="s">
        <v>25</v>
      </c>
      <c r="C3740">
        <v>30</v>
      </c>
      <c r="D3740" t="s">
        <v>82</v>
      </c>
      <c r="E3740">
        <v>45</v>
      </c>
      <c r="F3740">
        <v>1</v>
      </c>
      <c r="G3740" t="s">
        <v>89</v>
      </c>
      <c r="H3740" t="s">
        <v>40</v>
      </c>
      <c r="I3740" t="str">
        <f>VLOOKUP(H3740,[2]CODE_SHEET!$A$2:$G$152,3,FALSE)</f>
        <v>Siderastrea</v>
      </c>
      <c r="J3740" t="str">
        <f>VLOOKUP(H3740,[2]CODE_SHEET!$A$2:$G$152,4,FALSE)</f>
        <v>siderea</v>
      </c>
      <c r="K3740" s="17">
        <v>6</v>
      </c>
      <c r="L3740" s="17">
        <v>4</v>
      </c>
      <c r="M3740" s="17">
        <v>2</v>
      </c>
      <c r="N3740">
        <f t="shared" si="178"/>
        <v>31.415926535897931</v>
      </c>
      <c r="O3740" s="17">
        <v>10</v>
      </c>
      <c r="P3740" t="s">
        <v>29</v>
      </c>
      <c r="Q3740" t="s">
        <v>30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f t="shared" si="179"/>
        <v>0</v>
      </c>
      <c r="Y3740">
        <f t="shared" si="180"/>
        <v>31.415926535897931</v>
      </c>
    </row>
    <row r="3741" spans="1:25">
      <c r="A3741">
        <v>2021</v>
      </c>
      <c r="B3741" t="s">
        <v>25</v>
      </c>
      <c r="C3741">
        <v>30</v>
      </c>
      <c r="D3741" t="s">
        <v>82</v>
      </c>
      <c r="E3741">
        <v>45</v>
      </c>
      <c r="F3741">
        <v>1</v>
      </c>
      <c r="G3741" t="s">
        <v>89</v>
      </c>
      <c r="H3741" t="s">
        <v>38</v>
      </c>
      <c r="I3741" t="str">
        <f>VLOOKUP(H3741,[2]CODE_SHEET!$A$2:$G$152,3,FALSE)</f>
        <v>Orbicella</v>
      </c>
      <c r="J3741" t="str">
        <f>VLOOKUP(H3741,[2]CODE_SHEET!$A$2:$G$152,4,FALSE)</f>
        <v>faveolata</v>
      </c>
      <c r="K3741" s="17">
        <v>25</v>
      </c>
      <c r="L3741" s="17">
        <v>7</v>
      </c>
      <c r="M3741" s="17">
        <v>3</v>
      </c>
      <c r="N3741">
        <f t="shared" si="178"/>
        <v>150.79644737231007</v>
      </c>
      <c r="O3741" s="17">
        <v>10</v>
      </c>
      <c r="P3741" t="s">
        <v>29</v>
      </c>
      <c r="Q3741" t="s">
        <v>30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f t="shared" si="179"/>
        <v>0</v>
      </c>
      <c r="Y3741">
        <f t="shared" si="180"/>
        <v>150.79644737231007</v>
      </c>
    </row>
    <row r="3742" spans="1:25">
      <c r="A3742">
        <v>2021</v>
      </c>
      <c r="B3742" t="s">
        <v>25</v>
      </c>
      <c r="C3742">
        <v>30</v>
      </c>
      <c r="D3742" t="s">
        <v>82</v>
      </c>
      <c r="E3742">
        <v>45</v>
      </c>
      <c r="F3742">
        <v>1</v>
      </c>
      <c r="G3742" t="s">
        <v>89</v>
      </c>
      <c r="H3742" t="s">
        <v>38</v>
      </c>
      <c r="I3742" t="str">
        <f>VLOOKUP(H3742,[2]CODE_SHEET!$A$2:$G$152,3,FALSE)</f>
        <v>Orbicella</v>
      </c>
      <c r="J3742" t="str">
        <f>VLOOKUP(H3742,[2]CODE_SHEET!$A$2:$G$152,4,FALSE)</f>
        <v>faveolata</v>
      </c>
      <c r="K3742" s="17">
        <v>20</v>
      </c>
      <c r="L3742" s="17">
        <v>14</v>
      </c>
      <c r="M3742" s="17">
        <v>11</v>
      </c>
      <c r="N3742">
        <f t="shared" si="178"/>
        <v>587.47782622129137</v>
      </c>
      <c r="O3742" s="17">
        <v>10</v>
      </c>
      <c r="P3742" t="s">
        <v>29</v>
      </c>
      <c r="Q3742" t="s">
        <v>30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f t="shared" si="179"/>
        <v>0</v>
      </c>
      <c r="Y3742">
        <f t="shared" si="180"/>
        <v>587.47782622129137</v>
      </c>
    </row>
    <row r="3743" spans="1:25">
      <c r="A3743">
        <v>2021</v>
      </c>
      <c r="B3743" t="s">
        <v>25</v>
      </c>
      <c r="C3743">
        <v>30</v>
      </c>
      <c r="D3743" t="s">
        <v>82</v>
      </c>
      <c r="E3743">
        <v>45</v>
      </c>
      <c r="F3743">
        <v>1</v>
      </c>
      <c r="G3743" t="s">
        <v>89</v>
      </c>
      <c r="H3743" t="s">
        <v>31</v>
      </c>
      <c r="I3743" t="str">
        <f>VLOOKUP(H3743,[2]CODE_SHEET!$A$2:$G$152,3,FALSE)</f>
        <v>Agaricia</v>
      </c>
      <c r="J3743" t="str">
        <f>VLOOKUP(H3743,[2]CODE_SHEET!$A$2:$G$152,4,FALSE)</f>
        <v>agaricites</v>
      </c>
      <c r="K3743" s="17">
        <v>3</v>
      </c>
      <c r="L3743" s="17">
        <v>19</v>
      </c>
      <c r="M3743" s="17">
        <v>3</v>
      </c>
      <c r="N3743">
        <f t="shared" si="178"/>
        <v>103.67255756846316</v>
      </c>
      <c r="O3743" s="17">
        <v>10</v>
      </c>
      <c r="P3743" t="s">
        <v>29</v>
      </c>
      <c r="Q3743" t="s">
        <v>30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f t="shared" si="179"/>
        <v>0</v>
      </c>
      <c r="Y3743">
        <f t="shared" si="180"/>
        <v>103.67255756846316</v>
      </c>
    </row>
    <row r="3744" spans="1:25">
      <c r="A3744">
        <v>2021</v>
      </c>
      <c r="B3744" t="s">
        <v>25</v>
      </c>
      <c r="C3744">
        <v>30</v>
      </c>
      <c r="D3744" t="s">
        <v>82</v>
      </c>
      <c r="E3744">
        <v>45</v>
      </c>
      <c r="F3744">
        <v>1</v>
      </c>
      <c r="G3744" t="s">
        <v>89</v>
      </c>
      <c r="H3744" t="s">
        <v>34</v>
      </c>
      <c r="I3744" t="str">
        <f>VLOOKUP(H3744,[2]CODE_SHEET!$A$2:$G$152,3,FALSE)</f>
        <v>Porites</v>
      </c>
      <c r="J3744" t="str">
        <f>VLOOKUP(H3744,[2]CODE_SHEET!$A$2:$G$152,4,FALSE)</f>
        <v>astreoides</v>
      </c>
      <c r="K3744" s="17">
        <v>4</v>
      </c>
      <c r="L3744" s="17">
        <v>4</v>
      </c>
      <c r="M3744" s="17">
        <v>3</v>
      </c>
      <c r="N3744">
        <f t="shared" si="178"/>
        <v>37.699111843077517</v>
      </c>
      <c r="O3744" s="17">
        <v>10</v>
      </c>
      <c r="P3744" t="s">
        <v>29</v>
      </c>
      <c r="Q3744" t="s">
        <v>30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f t="shared" si="179"/>
        <v>0</v>
      </c>
      <c r="Y3744">
        <f t="shared" si="180"/>
        <v>37.699111843077517</v>
      </c>
    </row>
    <row r="3745" spans="1:25">
      <c r="A3745">
        <v>2021</v>
      </c>
      <c r="B3745" t="s">
        <v>25</v>
      </c>
      <c r="C3745">
        <v>30</v>
      </c>
      <c r="D3745" t="s">
        <v>82</v>
      </c>
      <c r="E3745">
        <v>45</v>
      </c>
      <c r="F3745">
        <v>1</v>
      </c>
      <c r="G3745" t="s">
        <v>89</v>
      </c>
      <c r="H3745" t="s">
        <v>34</v>
      </c>
      <c r="I3745" t="str">
        <f>VLOOKUP(H3745,[2]CODE_SHEET!$A$2:$G$152,3,FALSE)</f>
        <v>Porites</v>
      </c>
      <c r="J3745" t="str">
        <f>VLOOKUP(H3745,[2]CODE_SHEET!$A$2:$G$152,4,FALSE)</f>
        <v>astreoides</v>
      </c>
      <c r="K3745" s="17">
        <v>6</v>
      </c>
      <c r="L3745" s="17">
        <v>4</v>
      </c>
      <c r="M3745" s="17">
        <v>4</v>
      </c>
      <c r="N3745">
        <f t="shared" si="178"/>
        <v>62.831853071795862</v>
      </c>
      <c r="O3745" s="17">
        <v>10</v>
      </c>
      <c r="P3745" t="s">
        <v>29</v>
      </c>
      <c r="Q3745" t="s">
        <v>30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f t="shared" si="179"/>
        <v>0</v>
      </c>
      <c r="Y3745">
        <f t="shared" si="180"/>
        <v>62.831853071795862</v>
      </c>
    </row>
    <row r="3746" spans="1:25">
      <c r="A3746">
        <v>2021</v>
      </c>
      <c r="B3746" t="s">
        <v>25</v>
      </c>
      <c r="C3746">
        <v>30</v>
      </c>
      <c r="D3746" t="s">
        <v>82</v>
      </c>
      <c r="E3746">
        <v>45</v>
      </c>
      <c r="F3746">
        <v>1</v>
      </c>
      <c r="G3746" t="s">
        <v>89</v>
      </c>
      <c r="H3746" t="s">
        <v>31</v>
      </c>
      <c r="I3746" t="str">
        <f>VLOOKUP(H3746,[2]CODE_SHEET!$A$2:$G$152,3,FALSE)</f>
        <v>Agaricia</v>
      </c>
      <c r="J3746" t="str">
        <f>VLOOKUP(H3746,[2]CODE_SHEET!$A$2:$G$152,4,FALSE)</f>
        <v>agaricites</v>
      </c>
      <c r="K3746" s="17">
        <v>11</v>
      </c>
      <c r="L3746" s="17">
        <v>7</v>
      </c>
      <c r="M3746" s="17">
        <v>2</v>
      </c>
      <c r="N3746">
        <f t="shared" si="178"/>
        <v>56.548667764616269</v>
      </c>
      <c r="O3746" s="17">
        <v>10</v>
      </c>
      <c r="P3746" t="s">
        <v>29</v>
      </c>
      <c r="Q3746" t="s">
        <v>30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f t="shared" si="179"/>
        <v>0</v>
      </c>
      <c r="Y3746">
        <f t="shared" si="180"/>
        <v>56.548667764616269</v>
      </c>
    </row>
    <row r="3747" spans="1:25">
      <c r="A3747">
        <v>2021</v>
      </c>
      <c r="B3747" t="s">
        <v>25</v>
      </c>
      <c r="C3747">
        <v>30</v>
      </c>
      <c r="D3747" t="s">
        <v>82</v>
      </c>
      <c r="E3747">
        <v>45</v>
      </c>
      <c r="F3747">
        <v>1</v>
      </c>
      <c r="G3747" t="s">
        <v>89</v>
      </c>
      <c r="H3747" t="s">
        <v>31</v>
      </c>
      <c r="I3747" t="str">
        <f>VLOOKUP(H3747,[2]CODE_SHEET!$A$2:$G$152,3,FALSE)</f>
        <v>Agaricia</v>
      </c>
      <c r="J3747" t="str">
        <f>VLOOKUP(H3747,[2]CODE_SHEET!$A$2:$G$152,4,FALSE)</f>
        <v>agaricites</v>
      </c>
      <c r="K3747" s="17">
        <v>9</v>
      </c>
      <c r="L3747" s="17">
        <v>7</v>
      </c>
      <c r="M3747" s="17">
        <v>2</v>
      </c>
      <c r="N3747">
        <f t="shared" si="178"/>
        <v>50.26548245743669</v>
      </c>
      <c r="O3747" s="17">
        <v>10</v>
      </c>
      <c r="P3747" t="s">
        <v>29</v>
      </c>
      <c r="Q3747" t="s">
        <v>30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f t="shared" si="179"/>
        <v>0</v>
      </c>
      <c r="Y3747">
        <f t="shared" si="180"/>
        <v>50.26548245743669</v>
      </c>
    </row>
    <row r="3748" spans="1:25">
      <c r="A3748">
        <v>2021</v>
      </c>
      <c r="B3748" t="s">
        <v>25</v>
      </c>
      <c r="C3748">
        <v>30</v>
      </c>
      <c r="D3748" t="s">
        <v>82</v>
      </c>
      <c r="E3748">
        <v>45</v>
      </c>
      <c r="F3748">
        <v>1</v>
      </c>
      <c r="G3748" t="s">
        <v>89</v>
      </c>
      <c r="H3748" t="s">
        <v>40</v>
      </c>
      <c r="I3748" t="str">
        <f>VLOOKUP(H3748,[2]CODE_SHEET!$A$2:$G$152,3,FALSE)</f>
        <v>Siderastrea</v>
      </c>
      <c r="J3748" t="str">
        <f>VLOOKUP(H3748,[2]CODE_SHEET!$A$2:$G$152,4,FALSE)</f>
        <v>siderea</v>
      </c>
      <c r="K3748" s="17">
        <v>40</v>
      </c>
      <c r="L3748" s="17">
        <v>30</v>
      </c>
      <c r="M3748" s="17">
        <v>15</v>
      </c>
      <c r="N3748">
        <f t="shared" si="178"/>
        <v>1649.3361431346414</v>
      </c>
      <c r="O3748" s="17">
        <v>10</v>
      </c>
      <c r="P3748" t="s">
        <v>29</v>
      </c>
      <c r="Q3748" t="s">
        <v>30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f t="shared" si="179"/>
        <v>0</v>
      </c>
      <c r="Y3748">
        <f t="shared" si="180"/>
        <v>1649.3361431346414</v>
      </c>
    </row>
    <row r="3749" spans="1:25">
      <c r="A3749">
        <v>2021</v>
      </c>
      <c r="B3749" t="s">
        <v>25</v>
      </c>
      <c r="C3749">
        <v>30</v>
      </c>
      <c r="D3749" t="s">
        <v>82</v>
      </c>
      <c r="E3749">
        <v>45</v>
      </c>
      <c r="F3749">
        <v>1</v>
      </c>
      <c r="G3749" t="s">
        <v>89</v>
      </c>
      <c r="H3749" t="s">
        <v>33</v>
      </c>
      <c r="I3749" t="str">
        <f>VLOOKUP(H3749,[2]CODE_SHEET!$A$2:$G$152,3,FALSE)</f>
        <v>Orbicella</v>
      </c>
      <c r="J3749" t="str">
        <f>VLOOKUP(H3749,[2]CODE_SHEET!$A$2:$G$152,4,FALSE)</f>
        <v>annularis</v>
      </c>
      <c r="K3749" s="17">
        <v>10</v>
      </c>
      <c r="L3749" s="17">
        <v>11</v>
      </c>
      <c r="M3749" s="17">
        <v>9</v>
      </c>
      <c r="N3749">
        <f t="shared" si="178"/>
        <v>296.88050576423541</v>
      </c>
      <c r="O3749" s="17">
        <v>10</v>
      </c>
      <c r="P3749" t="s">
        <v>29</v>
      </c>
      <c r="Q3749" t="s">
        <v>30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f t="shared" si="179"/>
        <v>0</v>
      </c>
      <c r="Y3749">
        <f t="shared" si="180"/>
        <v>296.88050576423541</v>
      </c>
    </row>
    <row r="3750" spans="1:25">
      <c r="A3750">
        <v>2021</v>
      </c>
      <c r="B3750" t="s">
        <v>25</v>
      </c>
      <c r="C3750">
        <v>30</v>
      </c>
      <c r="D3750" t="s">
        <v>82</v>
      </c>
      <c r="E3750">
        <v>45</v>
      </c>
      <c r="F3750">
        <v>1</v>
      </c>
      <c r="G3750" t="s">
        <v>89</v>
      </c>
      <c r="H3750" t="s">
        <v>33</v>
      </c>
      <c r="I3750" t="str">
        <f>VLOOKUP(H3750,[2]CODE_SHEET!$A$2:$G$152,3,FALSE)</f>
        <v>Orbicella</v>
      </c>
      <c r="J3750" t="str">
        <f>VLOOKUP(H3750,[2]CODE_SHEET!$A$2:$G$152,4,FALSE)</f>
        <v>annularis</v>
      </c>
      <c r="K3750" s="17">
        <v>18</v>
      </c>
      <c r="L3750" s="17">
        <v>10</v>
      </c>
      <c r="M3750" s="17">
        <v>13</v>
      </c>
      <c r="N3750">
        <f t="shared" si="178"/>
        <v>571.76986295334234</v>
      </c>
      <c r="O3750" s="17">
        <v>10</v>
      </c>
      <c r="P3750" t="s">
        <v>29</v>
      </c>
      <c r="Q3750" t="s">
        <v>30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f t="shared" si="179"/>
        <v>0</v>
      </c>
      <c r="Y3750">
        <f t="shared" si="180"/>
        <v>571.76986295334234</v>
      </c>
    </row>
    <row r="3751" spans="1:25">
      <c r="A3751">
        <v>2021</v>
      </c>
      <c r="B3751" t="s">
        <v>25</v>
      </c>
      <c r="C3751">
        <v>30</v>
      </c>
      <c r="D3751" t="s">
        <v>82</v>
      </c>
      <c r="E3751">
        <v>45</v>
      </c>
      <c r="F3751">
        <v>1</v>
      </c>
      <c r="G3751" t="s">
        <v>89</v>
      </c>
      <c r="H3751" t="s">
        <v>31</v>
      </c>
      <c r="I3751" t="str">
        <f>VLOOKUP(H3751,[2]CODE_SHEET!$A$2:$G$152,3,FALSE)</f>
        <v>Agaricia</v>
      </c>
      <c r="J3751" t="str">
        <f>VLOOKUP(H3751,[2]CODE_SHEET!$A$2:$G$152,4,FALSE)</f>
        <v>agaricites</v>
      </c>
      <c r="K3751" s="17">
        <v>13</v>
      </c>
      <c r="L3751" s="17">
        <v>4</v>
      </c>
      <c r="M3751" s="17">
        <v>3</v>
      </c>
      <c r="N3751">
        <f t="shared" si="178"/>
        <v>80.110612666539737</v>
      </c>
      <c r="O3751" s="17">
        <v>10</v>
      </c>
      <c r="P3751" t="s">
        <v>29</v>
      </c>
      <c r="Q3751" t="s">
        <v>30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f t="shared" si="179"/>
        <v>0</v>
      </c>
      <c r="Y3751">
        <f t="shared" si="180"/>
        <v>80.110612666539737</v>
      </c>
    </row>
    <row r="3752" spans="1:25">
      <c r="A3752">
        <v>2021</v>
      </c>
      <c r="B3752" t="s">
        <v>25</v>
      </c>
      <c r="C3752">
        <v>30</v>
      </c>
      <c r="D3752" t="s">
        <v>82</v>
      </c>
      <c r="E3752">
        <v>45</v>
      </c>
      <c r="F3752">
        <v>1</v>
      </c>
      <c r="G3752" t="s">
        <v>89</v>
      </c>
      <c r="H3752" t="s">
        <v>40</v>
      </c>
      <c r="I3752" t="str">
        <f>VLOOKUP(H3752,[2]CODE_SHEET!$A$2:$G$152,3,FALSE)</f>
        <v>Siderastrea</v>
      </c>
      <c r="J3752" t="str">
        <f>VLOOKUP(H3752,[2]CODE_SHEET!$A$2:$G$152,4,FALSE)</f>
        <v>siderea</v>
      </c>
      <c r="K3752" s="17">
        <v>27</v>
      </c>
      <c r="L3752" s="17">
        <v>11</v>
      </c>
      <c r="M3752" s="17">
        <v>7</v>
      </c>
      <c r="N3752">
        <f t="shared" si="178"/>
        <v>417.83182292744243</v>
      </c>
      <c r="O3752" s="17">
        <v>10</v>
      </c>
      <c r="P3752" t="s">
        <v>29</v>
      </c>
      <c r="Q3752" t="s">
        <v>30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f t="shared" si="179"/>
        <v>0</v>
      </c>
      <c r="Y3752">
        <f t="shared" si="180"/>
        <v>417.83182292744243</v>
      </c>
    </row>
    <row r="3753" spans="1:25">
      <c r="A3753">
        <v>2021</v>
      </c>
      <c r="B3753" t="s">
        <v>25</v>
      </c>
      <c r="C3753">
        <v>30</v>
      </c>
      <c r="D3753" t="s">
        <v>82</v>
      </c>
      <c r="E3753">
        <v>45</v>
      </c>
      <c r="F3753">
        <v>1</v>
      </c>
      <c r="G3753" t="s">
        <v>89</v>
      </c>
      <c r="H3753" t="s">
        <v>31</v>
      </c>
      <c r="I3753" t="str">
        <f>VLOOKUP(H3753,[2]CODE_SHEET!$A$2:$G$152,3,FALSE)</f>
        <v>Agaricia</v>
      </c>
      <c r="J3753" t="str">
        <f>VLOOKUP(H3753,[2]CODE_SHEET!$A$2:$G$152,4,FALSE)</f>
        <v>agaricites</v>
      </c>
      <c r="K3753" s="17">
        <v>18</v>
      </c>
      <c r="L3753" s="17">
        <v>5</v>
      </c>
      <c r="M3753" s="17">
        <v>3</v>
      </c>
      <c r="N3753">
        <f t="shared" si="178"/>
        <v>108.38494654884786</v>
      </c>
      <c r="O3753" s="17">
        <v>10</v>
      </c>
      <c r="P3753" t="s">
        <v>29</v>
      </c>
      <c r="Q3753" t="s">
        <v>30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f t="shared" si="179"/>
        <v>0</v>
      </c>
      <c r="Y3753">
        <f t="shared" si="180"/>
        <v>108.38494654884786</v>
      </c>
    </row>
    <row r="3754" spans="1:25">
      <c r="A3754">
        <v>2021</v>
      </c>
      <c r="B3754" t="s">
        <v>25</v>
      </c>
      <c r="C3754">
        <v>30</v>
      </c>
      <c r="D3754" t="s">
        <v>82</v>
      </c>
      <c r="E3754">
        <v>45</v>
      </c>
      <c r="F3754">
        <v>1</v>
      </c>
      <c r="G3754" t="s">
        <v>89</v>
      </c>
      <c r="H3754" t="s">
        <v>38</v>
      </c>
      <c r="I3754" t="str">
        <f>VLOOKUP(H3754,[2]CODE_SHEET!$A$2:$G$152,3,FALSE)</f>
        <v>Orbicella</v>
      </c>
      <c r="J3754" t="str">
        <f>VLOOKUP(H3754,[2]CODE_SHEET!$A$2:$G$152,4,FALSE)</f>
        <v>faveolata</v>
      </c>
      <c r="K3754" s="17">
        <v>5</v>
      </c>
      <c r="L3754" s="17">
        <v>5</v>
      </c>
      <c r="M3754" s="17">
        <v>2</v>
      </c>
      <c r="N3754">
        <f t="shared" si="178"/>
        <v>31.415926535897931</v>
      </c>
      <c r="O3754" s="17">
        <v>10</v>
      </c>
      <c r="P3754" t="s">
        <v>29</v>
      </c>
      <c r="Q3754" t="s">
        <v>30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f t="shared" si="179"/>
        <v>0</v>
      </c>
      <c r="Y3754">
        <f t="shared" si="180"/>
        <v>31.415926535897931</v>
      </c>
    </row>
    <row r="3755" spans="1:25">
      <c r="A3755">
        <v>2021</v>
      </c>
      <c r="B3755" t="s">
        <v>25</v>
      </c>
      <c r="C3755">
        <v>30</v>
      </c>
      <c r="D3755" t="s">
        <v>82</v>
      </c>
      <c r="E3755">
        <v>45</v>
      </c>
      <c r="F3755">
        <v>1</v>
      </c>
      <c r="G3755" t="s">
        <v>89</v>
      </c>
      <c r="H3755" t="s">
        <v>38</v>
      </c>
      <c r="I3755" t="str">
        <f>VLOOKUP(H3755,[2]CODE_SHEET!$A$2:$G$152,3,FALSE)</f>
        <v>Orbicella</v>
      </c>
      <c r="J3755" t="str">
        <f>VLOOKUP(H3755,[2]CODE_SHEET!$A$2:$G$152,4,FALSE)</f>
        <v>faveolata</v>
      </c>
      <c r="K3755" s="17">
        <v>5</v>
      </c>
      <c r="L3755" s="17">
        <v>6</v>
      </c>
      <c r="M3755" s="17">
        <v>7</v>
      </c>
      <c r="N3755">
        <f t="shared" si="178"/>
        <v>120.95131716320704</v>
      </c>
      <c r="O3755" s="17">
        <v>10</v>
      </c>
      <c r="P3755" t="s">
        <v>29</v>
      </c>
      <c r="Q3755" t="s">
        <v>30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f t="shared" si="179"/>
        <v>0</v>
      </c>
      <c r="Y3755">
        <f t="shared" si="180"/>
        <v>120.95131716320704</v>
      </c>
    </row>
    <row r="3756" spans="1:25">
      <c r="A3756">
        <v>2021</v>
      </c>
      <c r="B3756" t="s">
        <v>25</v>
      </c>
      <c r="C3756">
        <v>30</v>
      </c>
      <c r="D3756" t="s">
        <v>82</v>
      </c>
      <c r="E3756">
        <v>45</v>
      </c>
      <c r="F3756">
        <v>1</v>
      </c>
      <c r="G3756" t="s">
        <v>89</v>
      </c>
      <c r="H3756" t="s">
        <v>38</v>
      </c>
      <c r="I3756" t="str">
        <f>VLOOKUP(H3756,[2]CODE_SHEET!$A$2:$G$152,3,FALSE)</f>
        <v>Orbicella</v>
      </c>
      <c r="J3756" t="str">
        <f>VLOOKUP(H3756,[2]CODE_SHEET!$A$2:$G$152,4,FALSE)</f>
        <v>faveolata</v>
      </c>
      <c r="K3756" s="17">
        <v>21</v>
      </c>
      <c r="L3756" s="17">
        <v>12</v>
      </c>
      <c r="M3756" s="17">
        <v>2</v>
      </c>
      <c r="N3756">
        <f t="shared" si="178"/>
        <v>103.67255756846318</v>
      </c>
      <c r="O3756" s="17">
        <v>10</v>
      </c>
      <c r="P3756" t="s">
        <v>29</v>
      </c>
      <c r="Q3756" t="s">
        <v>30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f t="shared" si="179"/>
        <v>0</v>
      </c>
      <c r="Y3756">
        <f t="shared" si="180"/>
        <v>103.67255756846318</v>
      </c>
    </row>
    <row r="3757" spans="1:25">
      <c r="A3757">
        <v>2021</v>
      </c>
      <c r="B3757" t="s">
        <v>25</v>
      </c>
      <c r="C3757">
        <v>30</v>
      </c>
      <c r="D3757" t="s">
        <v>82</v>
      </c>
      <c r="E3757">
        <v>45</v>
      </c>
      <c r="F3757">
        <v>1</v>
      </c>
      <c r="G3757" t="s">
        <v>89</v>
      </c>
      <c r="H3757" t="s">
        <v>31</v>
      </c>
      <c r="I3757" t="str">
        <f>VLOOKUP(H3757,[2]CODE_SHEET!$A$2:$G$152,3,FALSE)</f>
        <v>Agaricia</v>
      </c>
      <c r="J3757" t="str">
        <f>VLOOKUP(H3757,[2]CODE_SHEET!$A$2:$G$152,4,FALSE)</f>
        <v>agaricites</v>
      </c>
      <c r="K3757" s="17">
        <v>12</v>
      </c>
      <c r="L3757" s="17">
        <v>8</v>
      </c>
      <c r="M3757" s="17">
        <v>2</v>
      </c>
      <c r="N3757">
        <f t="shared" si="178"/>
        <v>62.831853071795862</v>
      </c>
      <c r="O3757" s="17">
        <v>10</v>
      </c>
      <c r="P3757" t="s">
        <v>29</v>
      </c>
      <c r="Q3757" t="s">
        <v>30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f t="shared" si="179"/>
        <v>0</v>
      </c>
      <c r="Y3757">
        <f t="shared" si="180"/>
        <v>62.831853071795862</v>
      </c>
    </row>
    <row r="3758" spans="1:25">
      <c r="A3758">
        <v>2021</v>
      </c>
      <c r="B3758" t="s">
        <v>25</v>
      </c>
      <c r="C3758">
        <v>30</v>
      </c>
      <c r="D3758" t="s">
        <v>82</v>
      </c>
      <c r="E3758">
        <v>45</v>
      </c>
      <c r="F3758">
        <v>1</v>
      </c>
      <c r="G3758" t="s">
        <v>89</v>
      </c>
      <c r="H3758" t="s">
        <v>31</v>
      </c>
      <c r="I3758" t="str">
        <f>VLOOKUP(H3758,[2]CODE_SHEET!$A$2:$G$152,3,FALSE)</f>
        <v>Agaricia</v>
      </c>
      <c r="J3758" t="str">
        <f>VLOOKUP(H3758,[2]CODE_SHEET!$A$2:$G$152,4,FALSE)</f>
        <v>agaricites</v>
      </c>
      <c r="K3758" s="17">
        <v>11</v>
      </c>
      <c r="L3758" s="17">
        <v>2</v>
      </c>
      <c r="M3758" s="17">
        <v>9</v>
      </c>
      <c r="N3758">
        <f t="shared" si="178"/>
        <v>183.78317023500287</v>
      </c>
      <c r="O3758" s="17">
        <v>10</v>
      </c>
      <c r="P3758" t="s">
        <v>29</v>
      </c>
      <c r="Q3758" t="s">
        <v>30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f t="shared" si="179"/>
        <v>0</v>
      </c>
      <c r="Y3758">
        <f t="shared" si="180"/>
        <v>183.78317023500287</v>
      </c>
    </row>
    <row r="3759" spans="1:25">
      <c r="A3759">
        <v>2021</v>
      </c>
      <c r="B3759" t="s">
        <v>25</v>
      </c>
      <c r="C3759">
        <v>30</v>
      </c>
      <c r="D3759" t="s">
        <v>82</v>
      </c>
      <c r="E3759">
        <v>45</v>
      </c>
      <c r="F3759">
        <v>1</v>
      </c>
      <c r="G3759" t="s">
        <v>89</v>
      </c>
      <c r="H3759" t="s">
        <v>38</v>
      </c>
      <c r="I3759" t="str">
        <f>VLOOKUP(H3759,[2]CODE_SHEET!$A$2:$G$152,3,FALSE)</f>
        <v>Orbicella</v>
      </c>
      <c r="J3759" t="str">
        <f>VLOOKUP(H3759,[2]CODE_SHEET!$A$2:$G$152,4,FALSE)</f>
        <v>faveolata</v>
      </c>
      <c r="K3759" s="17">
        <v>11</v>
      </c>
      <c r="L3759" s="17">
        <v>8</v>
      </c>
      <c r="M3759" s="17">
        <v>2</v>
      </c>
      <c r="N3759">
        <f t="shared" si="178"/>
        <v>59.690260418206066</v>
      </c>
      <c r="O3759" s="17">
        <v>10</v>
      </c>
      <c r="P3759" t="s">
        <v>29</v>
      </c>
      <c r="Q3759" t="s">
        <v>30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f t="shared" si="179"/>
        <v>0</v>
      </c>
      <c r="Y3759">
        <f t="shared" si="180"/>
        <v>59.690260418206066</v>
      </c>
    </row>
    <row r="3760" spans="1:25">
      <c r="A3760">
        <v>2021</v>
      </c>
      <c r="B3760" t="s">
        <v>25</v>
      </c>
      <c r="C3760">
        <v>30</v>
      </c>
      <c r="D3760" t="s">
        <v>82</v>
      </c>
      <c r="E3760">
        <v>45</v>
      </c>
      <c r="F3760">
        <v>1</v>
      </c>
      <c r="G3760" t="s">
        <v>89</v>
      </c>
      <c r="H3760" t="s">
        <v>31</v>
      </c>
      <c r="I3760" t="str">
        <f>VLOOKUP(H3760,[2]CODE_SHEET!$A$2:$G$152,3,FALSE)</f>
        <v>Agaricia</v>
      </c>
      <c r="J3760" t="str">
        <f>VLOOKUP(H3760,[2]CODE_SHEET!$A$2:$G$152,4,FALSE)</f>
        <v>agaricites</v>
      </c>
      <c r="K3760" s="17">
        <v>9</v>
      </c>
      <c r="L3760" s="17">
        <v>5</v>
      </c>
      <c r="M3760" s="17">
        <v>4</v>
      </c>
      <c r="N3760">
        <f t="shared" si="178"/>
        <v>87.964594300514207</v>
      </c>
      <c r="O3760" s="17">
        <v>10</v>
      </c>
      <c r="P3760" t="s">
        <v>29</v>
      </c>
      <c r="Q3760" t="s">
        <v>30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10</v>
      </c>
      <c r="X3760">
        <f t="shared" si="179"/>
        <v>8.7964594300514207</v>
      </c>
      <c r="Y3760">
        <f t="shared" si="180"/>
        <v>79.168134870462779</v>
      </c>
    </row>
    <row r="3761" spans="1:25">
      <c r="A3761">
        <v>2021</v>
      </c>
      <c r="B3761" t="s">
        <v>25</v>
      </c>
      <c r="C3761">
        <v>30</v>
      </c>
      <c r="D3761" t="s">
        <v>82</v>
      </c>
      <c r="E3761">
        <v>45</v>
      </c>
      <c r="F3761">
        <v>1</v>
      </c>
      <c r="G3761" t="s">
        <v>89</v>
      </c>
      <c r="H3761" t="s">
        <v>40</v>
      </c>
      <c r="I3761" t="str">
        <f>VLOOKUP(H3761,[2]CODE_SHEET!$A$2:$G$152,3,FALSE)</f>
        <v>Siderastrea</v>
      </c>
      <c r="J3761" t="str">
        <f>VLOOKUP(H3761,[2]CODE_SHEET!$A$2:$G$152,4,FALSE)</f>
        <v>siderea</v>
      </c>
      <c r="K3761" s="17">
        <v>16</v>
      </c>
      <c r="L3761" s="17">
        <v>5</v>
      </c>
      <c r="M3761" s="17">
        <v>2</v>
      </c>
      <c r="N3761">
        <f t="shared" si="178"/>
        <v>65.973445725385659</v>
      </c>
      <c r="O3761" s="17">
        <v>10</v>
      </c>
      <c r="P3761" t="s">
        <v>29</v>
      </c>
      <c r="Q3761" t="s">
        <v>30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f t="shared" si="179"/>
        <v>0</v>
      </c>
      <c r="Y3761">
        <f t="shared" si="180"/>
        <v>65.973445725385659</v>
      </c>
    </row>
    <row r="3762" spans="1:25">
      <c r="A3762">
        <v>2021</v>
      </c>
      <c r="B3762" t="s">
        <v>25</v>
      </c>
      <c r="C3762">
        <v>30</v>
      </c>
      <c r="D3762" t="s">
        <v>82</v>
      </c>
      <c r="E3762">
        <v>45</v>
      </c>
      <c r="F3762">
        <v>1</v>
      </c>
      <c r="G3762" t="s">
        <v>89</v>
      </c>
      <c r="H3762" t="s">
        <v>40</v>
      </c>
      <c r="I3762" t="str">
        <f>VLOOKUP(H3762,[2]CODE_SHEET!$A$2:$G$152,3,FALSE)</f>
        <v>Siderastrea</v>
      </c>
      <c r="J3762" t="str">
        <f>VLOOKUP(H3762,[2]CODE_SHEET!$A$2:$G$152,4,FALSE)</f>
        <v>siderea</v>
      </c>
      <c r="K3762" s="17">
        <v>5</v>
      </c>
      <c r="L3762" s="17">
        <v>4</v>
      </c>
      <c r="M3762" s="17">
        <v>2</v>
      </c>
      <c r="N3762">
        <f t="shared" si="178"/>
        <v>28.274333882308138</v>
      </c>
      <c r="O3762" s="17">
        <v>10</v>
      </c>
      <c r="P3762" t="s">
        <v>29</v>
      </c>
      <c r="Q3762" t="s">
        <v>30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f t="shared" si="179"/>
        <v>0</v>
      </c>
      <c r="Y3762">
        <f t="shared" si="180"/>
        <v>28.274333882308138</v>
      </c>
    </row>
    <row r="3763" spans="1:25">
      <c r="A3763">
        <v>2021</v>
      </c>
      <c r="B3763" t="s">
        <v>25</v>
      </c>
      <c r="C3763">
        <v>30</v>
      </c>
      <c r="D3763" t="s">
        <v>82</v>
      </c>
      <c r="E3763">
        <v>45</v>
      </c>
      <c r="F3763">
        <v>1</v>
      </c>
      <c r="G3763" t="s">
        <v>89</v>
      </c>
      <c r="H3763" t="s">
        <v>40</v>
      </c>
      <c r="I3763" t="str">
        <f>VLOOKUP(H3763,[2]CODE_SHEET!$A$2:$G$152,3,FALSE)</f>
        <v>Siderastrea</v>
      </c>
      <c r="J3763" t="str">
        <f>VLOOKUP(H3763,[2]CODE_SHEET!$A$2:$G$152,4,FALSE)</f>
        <v>siderea</v>
      </c>
      <c r="K3763" s="17">
        <v>5</v>
      </c>
      <c r="L3763" s="17">
        <v>4</v>
      </c>
      <c r="M3763" s="17">
        <v>2</v>
      </c>
      <c r="N3763">
        <f t="shared" si="178"/>
        <v>28.274333882308138</v>
      </c>
      <c r="O3763" s="17">
        <v>10</v>
      </c>
      <c r="P3763" t="s">
        <v>29</v>
      </c>
      <c r="Q3763" t="s">
        <v>30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f t="shared" si="179"/>
        <v>0</v>
      </c>
      <c r="Y3763">
        <f t="shared" si="180"/>
        <v>28.274333882308138</v>
      </c>
    </row>
    <row r="3764" spans="1:25">
      <c r="A3764">
        <v>2021</v>
      </c>
      <c r="B3764" t="s">
        <v>25</v>
      </c>
      <c r="C3764">
        <v>30</v>
      </c>
      <c r="D3764" t="s">
        <v>82</v>
      </c>
      <c r="E3764">
        <v>45</v>
      </c>
      <c r="F3764">
        <v>1</v>
      </c>
      <c r="G3764" t="s">
        <v>89</v>
      </c>
      <c r="H3764" t="s">
        <v>31</v>
      </c>
      <c r="I3764" t="str">
        <f>VLOOKUP(H3764,[2]CODE_SHEET!$A$2:$G$152,3,FALSE)</f>
        <v>Agaricia</v>
      </c>
      <c r="J3764" t="str">
        <f>VLOOKUP(H3764,[2]CODE_SHEET!$A$2:$G$152,4,FALSE)</f>
        <v>agaricites</v>
      </c>
      <c r="K3764" s="17">
        <v>12</v>
      </c>
      <c r="L3764" s="17">
        <v>8</v>
      </c>
      <c r="M3764" s="17">
        <v>5</v>
      </c>
      <c r="N3764">
        <f t="shared" si="178"/>
        <v>157.07963267948963</v>
      </c>
      <c r="O3764" s="17">
        <v>10</v>
      </c>
      <c r="P3764" t="s">
        <v>29</v>
      </c>
      <c r="Q3764" t="s">
        <v>30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20</v>
      </c>
      <c r="X3764">
        <f t="shared" si="179"/>
        <v>31.415926535897928</v>
      </c>
      <c r="Y3764">
        <f t="shared" si="180"/>
        <v>125.66370614359171</v>
      </c>
    </row>
    <row r="3765" spans="1:25">
      <c r="A3765">
        <v>2021</v>
      </c>
      <c r="B3765" t="s">
        <v>25</v>
      </c>
      <c r="C3765">
        <v>30</v>
      </c>
      <c r="D3765" t="s">
        <v>82</v>
      </c>
      <c r="E3765">
        <v>45</v>
      </c>
      <c r="F3765">
        <v>1</v>
      </c>
      <c r="G3765" t="s">
        <v>89</v>
      </c>
      <c r="H3765" t="s">
        <v>31</v>
      </c>
      <c r="I3765" t="str">
        <f>VLOOKUP(H3765,[2]CODE_SHEET!$A$2:$G$152,3,FALSE)</f>
        <v>Agaricia</v>
      </c>
      <c r="J3765" t="str">
        <f>VLOOKUP(H3765,[2]CODE_SHEET!$A$2:$G$152,4,FALSE)</f>
        <v>agaricites</v>
      </c>
      <c r="K3765" s="17">
        <v>9</v>
      </c>
      <c r="L3765" s="17">
        <v>2</v>
      </c>
      <c r="M3765" s="17">
        <v>5</v>
      </c>
      <c r="N3765">
        <f t="shared" si="178"/>
        <v>86.393797973719316</v>
      </c>
      <c r="O3765" s="17">
        <v>10</v>
      </c>
      <c r="P3765" t="s">
        <v>29</v>
      </c>
      <c r="Q3765" t="s">
        <v>30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f t="shared" si="179"/>
        <v>0</v>
      </c>
      <c r="Y3765">
        <f t="shared" si="180"/>
        <v>86.393797973719316</v>
      </c>
    </row>
    <row r="3766" spans="1:25">
      <c r="A3766">
        <v>2021</v>
      </c>
      <c r="B3766" t="s">
        <v>25</v>
      </c>
      <c r="C3766">
        <v>30</v>
      </c>
      <c r="D3766" t="s">
        <v>82</v>
      </c>
      <c r="E3766">
        <v>45</v>
      </c>
      <c r="F3766">
        <v>1</v>
      </c>
      <c r="G3766" t="s">
        <v>89</v>
      </c>
      <c r="H3766" t="s">
        <v>38</v>
      </c>
      <c r="I3766" t="str">
        <f>VLOOKUP(H3766,[2]CODE_SHEET!$A$2:$G$152,3,FALSE)</f>
        <v>Orbicella</v>
      </c>
      <c r="J3766" t="str">
        <f>VLOOKUP(H3766,[2]CODE_SHEET!$A$2:$G$152,4,FALSE)</f>
        <v>faveolata</v>
      </c>
      <c r="K3766" s="17">
        <v>15</v>
      </c>
      <c r="L3766" s="17">
        <v>6</v>
      </c>
      <c r="M3766" s="17">
        <v>18</v>
      </c>
      <c r="N3766">
        <f t="shared" si="178"/>
        <v>593.76101152847082</v>
      </c>
      <c r="O3766" s="17">
        <v>10</v>
      </c>
      <c r="P3766" t="s">
        <v>29</v>
      </c>
      <c r="Q3766" t="s">
        <v>30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f t="shared" si="179"/>
        <v>0</v>
      </c>
      <c r="Y3766">
        <f t="shared" si="180"/>
        <v>593.76101152847082</v>
      </c>
    </row>
    <row r="3767" spans="1:25">
      <c r="A3767">
        <v>2021</v>
      </c>
      <c r="B3767" t="s">
        <v>25</v>
      </c>
      <c r="C3767">
        <v>30</v>
      </c>
      <c r="D3767" t="s">
        <v>82</v>
      </c>
      <c r="E3767">
        <v>45</v>
      </c>
      <c r="F3767">
        <v>1</v>
      </c>
      <c r="G3767" t="s">
        <v>89</v>
      </c>
      <c r="H3767" t="s">
        <v>31</v>
      </c>
      <c r="I3767" t="str">
        <f>VLOOKUP(H3767,[2]CODE_SHEET!$A$2:$G$152,3,FALSE)</f>
        <v>Agaricia</v>
      </c>
      <c r="J3767" t="str">
        <f>VLOOKUP(H3767,[2]CODE_SHEET!$A$2:$G$152,4,FALSE)</f>
        <v>agaricites</v>
      </c>
      <c r="K3767" s="17">
        <v>12</v>
      </c>
      <c r="L3767" s="17">
        <v>3</v>
      </c>
      <c r="M3767" s="17">
        <v>11</v>
      </c>
      <c r="N3767">
        <f t="shared" si="178"/>
        <v>259.18139392115796</v>
      </c>
      <c r="O3767" s="17">
        <v>10</v>
      </c>
      <c r="P3767" t="s">
        <v>29</v>
      </c>
      <c r="Q3767" t="s">
        <v>30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f t="shared" si="179"/>
        <v>0</v>
      </c>
      <c r="Y3767">
        <f t="shared" si="180"/>
        <v>259.18139392115796</v>
      </c>
    </row>
    <row r="3768" spans="1:25">
      <c r="A3768">
        <v>2021</v>
      </c>
      <c r="B3768" t="s">
        <v>25</v>
      </c>
      <c r="C3768">
        <v>30</v>
      </c>
      <c r="D3768" t="s">
        <v>82</v>
      </c>
      <c r="E3768">
        <v>45</v>
      </c>
      <c r="F3768">
        <v>1</v>
      </c>
      <c r="G3768" t="s">
        <v>89</v>
      </c>
      <c r="H3768" t="s">
        <v>38</v>
      </c>
      <c r="I3768" t="str">
        <f>VLOOKUP(H3768,[2]CODE_SHEET!$A$2:$G$152,3,FALSE)</f>
        <v>Orbicella</v>
      </c>
      <c r="J3768" t="str">
        <f>VLOOKUP(H3768,[2]CODE_SHEET!$A$2:$G$152,4,FALSE)</f>
        <v>faveolata</v>
      </c>
      <c r="K3768" s="17">
        <v>24</v>
      </c>
      <c r="L3768" s="17">
        <v>20</v>
      </c>
      <c r="M3768" s="17">
        <v>18</v>
      </c>
      <c r="N3768">
        <f t="shared" si="178"/>
        <v>1244.0706908215579</v>
      </c>
      <c r="O3768" s="17">
        <v>10</v>
      </c>
      <c r="P3768" t="s">
        <v>29</v>
      </c>
      <c r="Q3768" t="s">
        <v>30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20</v>
      </c>
      <c r="X3768">
        <f t="shared" si="179"/>
        <v>248.8141381643116</v>
      </c>
      <c r="Y3768">
        <f t="shared" si="180"/>
        <v>995.2565526572464</v>
      </c>
    </row>
    <row r="3769" spans="1:25">
      <c r="A3769">
        <v>2021</v>
      </c>
      <c r="B3769" t="s">
        <v>25</v>
      </c>
      <c r="C3769">
        <v>30</v>
      </c>
      <c r="D3769" t="s">
        <v>82</v>
      </c>
      <c r="E3769">
        <v>45</v>
      </c>
      <c r="F3769">
        <v>2</v>
      </c>
      <c r="G3769" t="s">
        <v>83</v>
      </c>
      <c r="H3769" t="s">
        <v>33</v>
      </c>
      <c r="I3769" t="str">
        <f>VLOOKUP(H3769,[2]CODE_SHEET!$A$2:$G$152,3,FALSE)</f>
        <v>Orbicella</v>
      </c>
      <c r="J3769" t="str">
        <f>VLOOKUP(H3769,[2]CODE_SHEET!$A$2:$G$152,4,FALSE)</f>
        <v>annularis</v>
      </c>
      <c r="K3769" s="17">
        <v>70</v>
      </c>
      <c r="L3769" s="17">
        <v>60</v>
      </c>
      <c r="M3769" s="17">
        <v>31</v>
      </c>
      <c r="N3769">
        <f t="shared" si="178"/>
        <v>6330.3091969834331</v>
      </c>
      <c r="O3769" s="17">
        <v>10</v>
      </c>
      <c r="P3769" t="s">
        <v>29</v>
      </c>
      <c r="Q3769" t="s">
        <v>30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15</v>
      </c>
      <c r="X3769">
        <f t="shared" si="179"/>
        <v>949.5463795475149</v>
      </c>
      <c r="Y3769">
        <f t="shared" si="180"/>
        <v>5380.7628174359179</v>
      </c>
    </row>
    <row r="3770" spans="1:25">
      <c r="A3770">
        <v>2021</v>
      </c>
      <c r="B3770" t="s">
        <v>25</v>
      </c>
      <c r="C3770">
        <v>30</v>
      </c>
      <c r="D3770" t="s">
        <v>82</v>
      </c>
      <c r="E3770">
        <v>45</v>
      </c>
      <c r="F3770">
        <v>2</v>
      </c>
      <c r="G3770" t="s">
        <v>83</v>
      </c>
      <c r="H3770" t="s">
        <v>33</v>
      </c>
      <c r="I3770" t="str">
        <f>VLOOKUP(H3770,[2]CODE_SHEET!$A$2:$G$152,3,FALSE)</f>
        <v>Orbicella</v>
      </c>
      <c r="J3770" t="str">
        <f>VLOOKUP(H3770,[2]CODE_SHEET!$A$2:$G$152,4,FALSE)</f>
        <v>annularis</v>
      </c>
      <c r="K3770" s="17">
        <v>40</v>
      </c>
      <c r="L3770" s="17">
        <v>20</v>
      </c>
      <c r="M3770" s="17">
        <v>21</v>
      </c>
      <c r="N3770">
        <f t="shared" si="178"/>
        <v>1979.2033717615698</v>
      </c>
      <c r="O3770" s="17">
        <v>10</v>
      </c>
      <c r="P3770" t="s">
        <v>29</v>
      </c>
      <c r="Q3770" t="s">
        <v>30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f t="shared" si="179"/>
        <v>0</v>
      </c>
      <c r="Y3770">
        <f t="shared" si="180"/>
        <v>1979.2033717615698</v>
      </c>
    </row>
    <row r="3771" spans="1:25">
      <c r="A3771">
        <v>2021</v>
      </c>
      <c r="B3771" t="s">
        <v>25</v>
      </c>
      <c r="C3771">
        <v>30</v>
      </c>
      <c r="D3771" t="s">
        <v>82</v>
      </c>
      <c r="E3771">
        <v>45</v>
      </c>
      <c r="F3771">
        <v>2</v>
      </c>
      <c r="G3771" t="s">
        <v>83</v>
      </c>
      <c r="H3771" t="s">
        <v>31</v>
      </c>
      <c r="I3771" t="str">
        <f>VLOOKUP(H3771,[2]CODE_SHEET!$A$2:$G$152,3,FALSE)</f>
        <v>Agaricia</v>
      </c>
      <c r="J3771" t="str">
        <f>VLOOKUP(H3771,[2]CODE_SHEET!$A$2:$G$152,4,FALSE)</f>
        <v>agaricites</v>
      </c>
      <c r="K3771" s="17">
        <v>16</v>
      </c>
      <c r="L3771" s="17">
        <v>8</v>
      </c>
      <c r="M3771" s="17">
        <v>4</v>
      </c>
      <c r="N3771">
        <f t="shared" si="178"/>
        <v>150.79644737231007</v>
      </c>
      <c r="O3771" s="17">
        <v>10</v>
      </c>
      <c r="P3771" t="s">
        <v>29</v>
      </c>
      <c r="Q3771" t="s">
        <v>30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20</v>
      </c>
      <c r="X3771">
        <f t="shared" si="179"/>
        <v>30.159289474462014</v>
      </c>
      <c r="Y3771">
        <f t="shared" si="180"/>
        <v>120.63715789784806</v>
      </c>
    </row>
    <row r="3772" spans="1:25">
      <c r="A3772">
        <v>2021</v>
      </c>
      <c r="B3772" t="s">
        <v>25</v>
      </c>
      <c r="C3772">
        <v>30</v>
      </c>
      <c r="D3772" t="s">
        <v>82</v>
      </c>
      <c r="E3772">
        <v>45</v>
      </c>
      <c r="F3772">
        <v>2</v>
      </c>
      <c r="G3772" t="s">
        <v>83</v>
      </c>
      <c r="H3772" t="s">
        <v>31</v>
      </c>
      <c r="I3772" t="str">
        <f>VLOOKUP(H3772,[2]CODE_SHEET!$A$2:$G$152,3,FALSE)</f>
        <v>Agaricia</v>
      </c>
      <c r="J3772" t="str">
        <f>VLOOKUP(H3772,[2]CODE_SHEET!$A$2:$G$152,4,FALSE)</f>
        <v>agaricites</v>
      </c>
      <c r="K3772" s="17">
        <v>18</v>
      </c>
      <c r="L3772" s="17">
        <v>8</v>
      </c>
      <c r="M3772" s="17">
        <v>2</v>
      </c>
      <c r="N3772">
        <f t="shared" si="178"/>
        <v>81.681408993334628</v>
      </c>
      <c r="O3772" s="17">
        <v>10</v>
      </c>
      <c r="P3772" t="s">
        <v>29</v>
      </c>
      <c r="Q3772" t="s">
        <v>30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f t="shared" si="179"/>
        <v>0</v>
      </c>
      <c r="Y3772">
        <f t="shared" si="180"/>
        <v>81.681408993334628</v>
      </c>
    </row>
    <row r="3773" spans="1:25">
      <c r="A3773">
        <v>2021</v>
      </c>
      <c r="B3773" t="s">
        <v>25</v>
      </c>
      <c r="C3773">
        <v>30</v>
      </c>
      <c r="D3773" t="s">
        <v>82</v>
      </c>
      <c r="E3773">
        <v>45</v>
      </c>
      <c r="F3773">
        <v>2</v>
      </c>
      <c r="G3773" t="s">
        <v>83</v>
      </c>
      <c r="H3773" t="s">
        <v>34</v>
      </c>
      <c r="I3773" t="str">
        <f>VLOOKUP(H3773,[2]CODE_SHEET!$A$2:$G$152,3,FALSE)</f>
        <v>Porites</v>
      </c>
      <c r="J3773" t="str">
        <f>VLOOKUP(H3773,[2]CODE_SHEET!$A$2:$G$152,4,FALSE)</f>
        <v>astreoides</v>
      </c>
      <c r="K3773" s="17">
        <v>7</v>
      </c>
      <c r="L3773" s="17">
        <v>4</v>
      </c>
      <c r="M3773" s="17">
        <v>3</v>
      </c>
      <c r="N3773">
        <f t="shared" si="178"/>
        <v>51.836278784231588</v>
      </c>
      <c r="O3773" s="17">
        <v>10</v>
      </c>
      <c r="P3773" t="s">
        <v>29</v>
      </c>
      <c r="Q3773" t="s">
        <v>30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20</v>
      </c>
      <c r="X3773">
        <f t="shared" si="179"/>
        <v>10.367255756846319</v>
      </c>
      <c r="Y3773">
        <f t="shared" si="180"/>
        <v>41.469023027385269</v>
      </c>
    </row>
    <row r="3774" spans="1:25">
      <c r="A3774">
        <v>2021</v>
      </c>
      <c r="B3774" t="s">
        <v>25</v>
      </c>
      <c r="C3774">
        <v>30</v>
      </c>
      <c r="D3774" t="s">
        <v>82</v>
      </c>
      <c r="E3774">
        <v>45</v>
      </c>
      <c r="F3774">
        <v>2</v>
      </c>
      <c r="G3774" t="s">
        <v>83</v>
      </c>
      <c r="H3774" t="s">
        <v>31</v>
      </c>
      <c r="I3774" t="str">
        <f>VLOOKUP(H3774,[2]CODE_SHEET!$A$2:$G$152,3,FALSE)</f>
        <v>Agaricia</v>
      </c>
      <c r="J3774" t="str">
        <f>VLOOKUP(H3774,[2]CODE_SHEET!$A$2:$G$152,4,FALSE)</f>
        <v>agaricites</v>
      </c>
      <c r="K3774" s="17">
        <v>9</v>
      </c>
      <c r="L3774" s="17">
        <v>7</v>
      </c>
      <c r="M3774" s="17">
        <v>7</v>
      </c>
      <c r="N3774">
        <f t="shared" si="178"/>
        <v>175.92918860102841</v>
      </c>
      <c r="O3774" s="17">
        <v>10</v>
      </c>
      <c r="P3774" t="s">
        <v>29</v>
      </c>
      <c r="Q3774" t="s">
        <v>30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f t="shared" si="179"/>
        <v>0</v>
      </c>
      <c r="Y3774">
        <f t="shared" si="180"/>
        <v>175.92918860102841</v>
      </c>
    </row>
    <row r="3775" spans="1:25">
      <c r="A3775">
        <v>2021</v>
      </c>
      <c r="B3775" t="s">
        <v>25</v>
      </c>
      <c r="C3775">
        <v>30</v>
      </c>
      <c r="D3775" t="s">
        <v>82</v>
      </c>
      <c r="E3775">
        <v>45</v>
      </c>
      <c r="F3775">
        <v>2</v>
      </c>
      <c r="G3775" t="s">
        <v>83</v>
      </c>
      <c r="H3775" t="s">
        <v>31</v>
      </c>
      <c r="I3775" t="str">
        <f>VLOOKUP(H3775,[2]CODE_SHEET!$A$2:$G$152,3,FALSE)</f>
        <v>Agaricia</v>
      </c>
      <c r="J3775" t="str">
        <f>VLOOKUP(H3775,[2]CODE_SHEET!$A$2:$G$152,4,FALSE)</f>
        <v>agaricites</v>
      </c>
      <c r="K3775" s="17">
        <v>40</v>
      </c>
      <c r="L3775" s="17">
        <v>35</v>
      </c>
      <c r="M3775" s="17">
        <v>21</v>
      </c>
      <c r="N3775">
        <f t="shared" si="178"/>
        <v>2474.0042147019622</v>
      </c>
      <c r="O3775" s="17">
        <v>10</v>
      </c>
      <c r="P3775" t="s">
        <v>29</v>
      </c>
      <c r="Q3775" t="s">
        <v>30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f t="shared" si="179"/>
        <v>0</v>
      </c>
      <c r="Y3775">
        <f t="shared" si="180"/>
        <v>2474.0042147019622</v>
      </c>
    </row>
    <row r="3776" spans="1:25">
      <c r="A3776">
        <v>2021</v>
      </c>
      <c r="B3776" t="s">
        <v>25</v>
      </c>
      <c r="C3776">
        <v>30</v>
      </c>
      <c r="D3776" t="s">
        <v>82</v>
      </c>
      <c r="E3776">
        <v>45</v>
      </c>
      <c r="F3776">
        <v>2</v>
      </c>
      <c r="G3776" t="s">
        <v>83</v>
      </c>
      <c r="H3776" t="s">
        <v>31</v>
      </c>
      <c r="I3776" t="str">
        <f>VLOOKUP(H3776,[2]CODE_SHEET!$A$2:$G$152,3,FALSE)</f>
        <v>Agaricia</v>
      </c>
      <c r="J3776" t="str">
        <f>VLOOKUP(H3776,[2]CODE_SHEET!$A$2:$G$152,4,FALSE)</f>
        <v>agaricites</v>
      </c>
      <c r="K3776" s="17">
        <v>30</v>
      </c>
      <c r="L3776" s="17">
        <v>19</v>
      </c>
      <c r="M3776" s="17">
        <v>7</v>
      </c>
      <c r="N3776">
        <f t="shared" si="178"/>
        <v>538.78314009064945</v>
      </c>
      <c r="O3776" s="17">
        <v>10</v>
      </c>
      <c r="P3776" t="s">
        <v>29</v>
      </c>
      <c r="Q3776" t="s">
        <v>30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f t="shared" si="179"/>
        <v>0</v>
      </c>
      <c r="Y3776">
        <f t="shared" si="180"/>
        <v>538.78314009064945</v>
      </c>
    </row>
    <row r="3777" spans="1:25">
      <c r="A3777">
        <v>2021</v>
      </c>
      <c r="B3777" t="s">
        <v>25</v>
      </c>
      <c r="C3777">
        <v>30</v>
      </c>
      <c r="D3777" t="s">
        <v>82</v>
      </c>
      <c r="E3777">
        <v>45</v>
      </c>
      <c r="F3777">
        <v>2</v>
      </c>
      <c r="G3777" t="s">
        <v>83</v>
      </c>
      <c r="H3777" t="s">
        <v>34</v>
      </c>
      <c r="I3777" t="str">
        <f>VLOOKUP(H3777,[2]CODE_SHEET!$A$2:$G$152,3,FALSE)</f>
        <v>Porites</v>
      </c>
      <c r="J3777" t="str">
        <f>VLOOKUP(H3777,[2]CODE_SHEET!$A$2:$G$152,4,FALSE)</f>
        <v>astreoides</v>
      </c>
      <c r="K3777" s="17">
        <v>40</v>
      </c>
      <c r="L3777" s="17">
        <v>22</v>
      </c>
      <c r="M3777" s="17">
        <v>11</v>
      </c>
      <c r="N3777">
        <f t="shared" si="178"/>
        <v>1071.2830948741193</v>
      </c>
      <c r="O3777" s="17">
        <v>10</v>
      </c>
      <c r="P3777" t="s">
        <v>29</v>
      </c>
      <c r="Q3777" t="s">
        <v>30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f t="shared" si="179"/>
        <v>0</v>
      </c>
      <c r="Y3777">
        <f t="shared" si="180"/>
        <v>1071.2830948741193</v>
      </c>
    </row>
    <row r="3778" spans="1:25">
      <c r="A3778">
        <v>2021</v>
      </c>
      <c r="B3778" t="s">
        <v>25</v>
      </c>
      <c r="C3778">
        <v>30</v>
      </c>
      <c r="D3778" t="s">
        <v>82</v>
      </c>
      <c r="E3778">
        <v>45</v>
      </c>
      <c r="F3778">
        <v>2</v>
      </c>
      <c r="G3778" t="s">
        <v>83</v>
      </c>
      <c r="H3778" t="s">
        <v>31</v>
      </c>
      <c r="I3778" t="str">
        <f>VLOOKUP(H3778,[2]CODE_SHEET!$A$2:$G$152,3,FALSE)</f>
        <v>Agaricia</v>
      </c>
      <c r="J3778" t="str">
        <f>VLOOKUP(H3778,[2]CODE_SHEET!$A$2:$G$152,4,FALSE)</f>
        <v>agaricites</v>
      </c>
      <c r="K3778" s="17">
        <v>30</v>
      </c>
      <c r="L3778" s="17">
        <v>13</v>
      </c>
      <c r="M3778" s="17">
        <v>2</v>
      </c>
      <c r="N3778">
        <f t="shared" si="178"/>
        <v>135.0884841043611</v>
      </c>
      <c r="O3778" s="17">
        <v>10</v>
      </c>
      <c r="P3778" t="s">
        <v>29</v>
      </c>
      <c r="Q3778" t="s">
        <v>30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f t="shared" si="179"/>
        <v>0</v>
      </c>
      <c r="Y3778">
        <f t="shared" si="180"/>
        <v>135.0884841043611</v>
      </c>
    </row>
    <row r="3779" spans="1:25">
      <c r="A3779">
        <v>2021</v>
      </c>
      <c r="B3779" t="s">
        <v>25</v>
      </c>
      <c r="C3779">
        <v>30</v>
      </c>
      <c r="D3779" t="s">
        <v>82</v>
      </c>
      <c r="E3779">
        <v>45</v>
      </c>
      <c r="F3779">
        <v>2</v>
      </c>
      <c r="G3779" t="s">
        <v>83</v>
      </c>
      <c r="H3779" t="s">
        <v>34</v>
      </c>
      <c r="I3779" t="str">
        <f>VLOOKUP(H3779,[2]CODE_SHEET!$A$2:$G$152,3,FALSE)</f>
        <v>Porites</v>
      </c>
      <c r="J3779" t="str">
        <f>VLOOKUP(H3779,[2]CODE_SHEET!$A$2:$G$152,4,FALSE)</f>
        <v>astreoides</v>
      </c>
      <c r="K3779" s="17">
        <v>5</v>
      </c>
      <c r="L3779" s="17">
        <v>7</v>
      </c>
      <c r="M3779" s="17">
        <v>2</v>
      </c>
      <c r="N3779">
        <f t="shared" si="178"/>
        <v>37.699111843077517</v>
      </c>
      <c r="O3779" s="17">
        <v>10</v>
      </c>
      <c r="P3779" t="s">
        <v>29</v>
      </c>
      <c r="Q3779" t="s">
        <v>30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f t="shared" si="179"/>
        <v>0</v>
      </c>
      <c r="Y3779">
        <f t="shared" si="180"/>
        <v>37.699111843077517</v>
      </c>
    </row>
    <row r="3780" spans="1:25">
      <c r="A3780">
        <v>2021</v>
      </c>
      <c r="B3780" t="s">
        <v>25</v>
      </c>
      <c r="C3780">
        <v>30</v>
      </c>
      <c r="D3780" t="s">
        <v>82</v>
      </c>
      <c r="E3780">
        <v>45</v>
      </c>
      <c r="F3780">
        <v>2</v>
      </c>
      <c r="G3780" t="s">
        <v>83</v>
      </c>
      <c r="H3780" t="s">
        <v>34</v>
      </c>
      <c r="I3780" t="str">
        <f>VLOOKUP(H3780,[2]CODE_SHEET!$A$2:$G$152,3,FALSE)</f>
        <v>Porites</v>
      </c>
      <c r="J3780" t="str">
        <f>VLOOKUP(H3780,[2]CODE_SHEET!$A$2:$G$152,4,FALSE)</f>
        <v>astreoides</v>
      </c>
      <c r="K3780" s="17">
        <v>6</v>
      </c>
      <c r="L3780" s="17">
        <v>4</v>
      </c>
      <c r="M3780" s="17">
        <v>1</v>
      </c>
      <c r="N3780">
        <f t="shared" si="178"/>
        <v>15.707963267948966</v>
      </c>
      <c r="O3780" s="17">
        <v>10</v>
      </c>
      <c r="P3780" t="s">
        <v>29</v>
      </c>
      <c r="Q3780" t="s">
        <v>30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f t="shared" si="179"/>
        <v>0</v>
      </c>
      <c r="Y3780">
        <f t="shared" si="180"/>
        <v>15.707963267948966</v>
      </c>
    </row>
    <row r="3781" spans="1:25">
      <c r="A3781">
        <v>2021</v>
      </c>
      <c r="B3781" t="s">
        <v>25</v>
      </c>
      <c r="C3781">
        <v>30</v>
      </c>
      <c r="D3781" t="s">
        <v>82</v>
      </c>
      <c r="E3781">
        <v>45</v>
      </c>
      <c r="F3781">
        <v>2</v>
      </c>
      <c r="G3781" t="s">
        <v>83</v>
      </c>
      <c r="H3781" t="s">
        <v>38</v>
      </c>
      <c r="I3781" t="str">
        <f>VLOOKUP(H3781,[2]CODE_SHEET!$A$2:$G$152,3,FALSE)</f>
        <v>Orbicella</v>
      </c>
      <c r="J3781" t="str">
        <f>VLOOKUP(H3781,[2]CODE_SHEET!$A$2:$G$152,4,FALSE)</f>
        <v>faveolata</v>
      </c>
      <c r="K3781" s="17">
        <v>19</v>
      </c>
      <c r="L3781" s="17">
        <v>11</v>
      </c>
      <c r="M3781" s="17">
        <v>11</v>
      </c>
      <c r="N3781">
        <f t="shared" si="178"/>
        <v>518.36278784231581</v>
      </c>
      <c r="O3781" s="17">
        <v>10</v>
      </c>
      <c r="P3781" t="s">
        <v>29</v>
      </c>
      <c r="Q3781" t="s">
        <v>30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f t="shared" si="179"/>
        <v>0</v>
      </c>
      <c r="Y3781">
        <f t="shared" si="180"/>
        <v>518.36278784231581</v>
      </c>
    </row>
    <row r="3782" spans="1:25">
      <c r="A3782">
        <v>2021</v>
      </c>
      <c r="B3782" t="s">
        <v>25</v>
      </c>
      <c r="C3782">
        <v>30</v>
      </c>
      <c r="D3782" t="s">
        <v>82</v>
      </c>
      <c r="E3782">
        <v>45</v>
      </c>
      <c r="F3782">
        <v>2</v>
      </c>
      <c r="G3782" t="s">
        <v>83</v>
      </c>
      <c r="H3782" t="s">
        <v>38</v>
      </c>
      <c r="I3782" t="str">
        <f>VLOOKUP(H3782,[2]CODE_SHEET!$A$2:$G$152,3,FALSE)</f>
        <v>Orbicella</v>
      </c>
      <c r="J3782" t="str">
        <f>VLOOKUP(H3782,[2]CODE_SHEET!$A$2:$G$152,4,FALSE)</f>
        <v>faveolata</v>
      </c>
      <c r="K3782" s="17">
        <v>40</v>
      </c>
      <c r="L3782" s="17">
        <v>40</v>
      </c>
      <c r="M3782" s="17">
        <v>25</v>
      </c>
      <c r="N3782">
        <f t="shared" si="178"/>
        <v>3141.5926535897929</v>
      </c>
      <c r="O3782" s="17">
        <v>10</v>
      </c>
      <c r="P3782" t="s">
        <v>29</v>
      </c>
      <c r="Q3782" t="s">
        <v>30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50</v>
      </c>
      <c r="X3782">
        <f t="shared" si="179"/>
        <v>1570.7963267948965</v>
      </c>
      <c r="Y3782">
        <f t="shared" si="180"/>
        <v>1570.7963267948965</v>
      </c>
    </row>
    <row r="3783" spans="1:25">
      <c r="A3783">
        <v>2021</v>
      </c>
      <c r="B3783" t="s">
        <v>25</v>
      </c>
      <c r="C3783">
        <v>30</v>
      </c>
      <c r="D3783" t="s">
        <v>82</v>
      </c>
      <c r="E3783">
        <v>45</v>
      </c>
      <c r="F3783">
        <v>2</v>
      </c>
      <c r="G3783" t="s">
        <v>83</v>
      </c>
      <c r="H3783" t="s">
        <v>31</v>
      </c>
      <c r="I3783" t="str">
        <f>VLOOKUP(H3783,[2]CODE_SHEET!$A$2:$G$152,3,FALSE)</f>
        <v>Agaricia</v>
      </c>
      <c r="J3783" t="str">
        <f>VLOOKUP(H3783,[2]CODE_SHEET!$A$2:$G$152,4,FALSE)</f>
        <v>agaricites</v>
      </c>
      <c r="K3783" s="17">
        <v>55</v>
      </c>
      <c r="L3783" s="17">
        <v>3</v>
      </c>
      <c r="M3783" s="17">
        <v>5</v>
      </c>
      <c r="N3783">
        <f t="shared" si="178"/>
        <v>455.53093477051999</v>
      </c>
      <c r="O3783" s="17">
        <v>10</v>
      </c>
      <c r="P3783" t="s">
        <v>29</v>
      </c>
      <c r="Q3783" t="s">
        <v>30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f t="shared" si="179"/>
        <v>0</v>
      </c>
      <c r="Y3783">
        <f t="shared" si="180"/>
        <v>455.53093477051999</v>
      </c>
    </row>
    <row r="3784" spans="1:25">
      <c r="A3784">
        <v>2021</v>
      </c>
      <c r="B3784" t="s">
        <v>25</v>
      </c>
      <c r="C3784">
        <v>30</v>
      </c>
      <c r="D3784" t="s">
        <v>82</v>
      </c>
      <c r="E3784">
        <v>45</v>
      </c>
      <c r="F3784">
        <v>2</v>
      </c>
      <c r="G3784" t="s">
        <v>83</v>
      </c>
      <c r="H3784" t="s">
        <v>31</v>
      </c>
      <c r="I3784" t="str">
        <f>VLOOKUP(H3784,[2]CODE_SHEET!$A$2:$G$152,3,FALSE)</f>
        <v>Agaricia</v>
      </c>
      <c r="J3784" t="str">
        <f>VLOOKUP(H3784,[2]CODE_SHEET!$A$2:$G$152,4,FALSE)</f>
        <v>agaricites</v>
      </c>
      <c r="K3784" s="17">
        <v>22</v>
      </c>
      <c r="L3784" s="17">
        <v>13</v>
      </c>
      <c r="M3784" s="17">
        <v>2</v>
      </c>
      <c r="N3784">
        <f t="shared" ref="N3784:N3847" si="181">PI()*(K3784/2)*M3784+PI()*(L3784/2)*M3784</f>
        <v>109.95574287564276</v>
      </c>
      <c r="O3784" s="17">
        <v>10</v>
      </c>
      <c r="P3784" t="s">
        <v>29</v>
      </c>
      <c r="Q3784" t="s">
        <v>30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40</v>
      </c>
      <c r="X3784">
        <f t="shared" ref="X3784:X3847" si="182">SUM(U3784:W3784)/100*N3784</f>
        <v>43.982297150257104</v>
      </c>
      <c r="Y3784">
        <f t="shared" ref="Y3784:Y3847" si="183">N3784-X3784</f>
        <v>65.973445725385659</v>
      </c>
    </row>
    <row r="3785" spans="1:25">
      <c r="A3785">
        <v>2021</v>
      </c>
      <c r="B3785" t="s">
        <v>25</v>
      </c>
      <c r="C3785">
        <v>30</v>
      </c>
      <c r="D3785" t="s">
        <v>82</v>
      </c>
      <c r="E3785">
        <v>45</v>
      </c>
      <c r="F3785">
        <v>2</v>
      </c>
      <c r="G3785" t="s">
        <v>83</v>
      </c>
      <c r="H3785" t="s">
        <v>31</v>
      </c>
      <c r="I3785" t="str">
        <f>VLOOKUP(H3785,[2]CODE_SHEET!$A$2:$G$152,3,FALSE)</f>
        <v>Agaricia</v>
      </c>
      <c r="J3785" t="str">
        <f>VLOOKUP(H3785,[2]CODE_SHEET!$A$2:$G$152,4,FALSE)</f>
        <v>agaricites</v>
      </c>
      <c r="K3785" s="17">
        <v>20</v>
      </c>
      <c r="L3785" s="17">
        <v>21</v>
      </c>
      <c r="M3785" s="17">
        <v>11</v>
      </c>
      <c r="N3785">
        <f t="shared" si="181"/>
        <v>708.42914338449839</v>
      </c>
      <c r="O3785" s="17">
        <v>10</v>
      </c>
      <c r="P3785" t="s">
        <v>29</v>
      </c>
      <c r="Q3785" t="s">
        <v>30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f t="shared" si="182"/>
        <v>0</v>
      </c>
      <c r="Y3785">
        <f t="shared" si="183"/>
        <v>708.42914338449839</v>
      </c>
    </row>
    <row r="3786" spans="1:25">
      <c r="A3786">
        <v>2021</v>
      </c>
      <c r="B3786" t="s">
        <v>25</v>
      </c>
      <c r="C3786">
        <v>30</v>
      </c>
      <c r="D3786" t="s">
        <v>82</v>
      </c>
      <c r="E3786">
        <v>45</v>
      </c>
      <c r="F3786">
        <v>2</v>
      </c>
      <c r="G3786" t="s">
        <v>83</v>
      </c>
      <c r="H3786" t="s">
        <v>43</v>
      </c>
      <c r="I3786" t="str">
        <f>VLOOKUP(H3786,[2]CODE_SHEET!$A$2:$G$152,3,FALSE)</f>
        <v>Eusmilia</v>
      </c>
      <c r="J3786" t="str">
        <f>VLOOKUP(H3786,[2]CODE_SHEET!$A$2:$G$152,4,FALSE)</f>
        <v>fastigiata</v>
      </c>
      <c r="K3786" s="17">
        <v>12</v>
      </c>
      <c r="L3786" s="17">
        <v>6</v>
      </c>
      <c r="M3786" s="17">
        <v>5</v>
      </c>
      <c r="N3786">
        <f t="shared" si="181"/>
        <v>141.37166941154067</v>
      </c>
      <c r="O3786" s="17">
        <v>10</v>
      </c>
      <c r="P3786" t="s">
        <v>29</v>
      </c>
      <c r="Q3786" t="s">
        <v>30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20</v>
      </c>
      <c r="X3786">
        <f t="shared" si="182"/>
        <v>28.274333882308134</v>
      </c>
      <c r="Y3786">
        <f t="shared" si="183"/>
        <v>113.09733552923254</v>
      </c>
    </row>
    <row r="3787" spans="1:25">
      <c r="A3787">
        <v>2021</v>
      </c>
      <c r="B3787" t="s">
        <v>25</v>
      </c>
      <c r="C3787">
        <v>30</v>
      </c>
      <c r="D3787" t="s">
        <v>82</v>
      </c>
      <c r="E3787">
        <v>45</v>
      </c>
      <c r="F3787">
        <v>2</v>
      </c>
      <c r="G3787" t="s">
        <v>83</v>
      </c>
      <c r="H3787" t="s">
        <v>31</v>
      </c>
      <c r="I3787" t="str">
        <f>VLOOKUP(H3787,[2]CODE_SHEET!$A$2:$G$152,3,FALSE)</f>
        <v>Agaricia</v>
      </c>
      <c r="J3787" t="str">
        <f>VLOOKUP(H3787,[2]CODE_SHEET!$A$2:$G$152,4,FALSE)</f>
        <v>agaricites</v>
      </c>
      <c r="K3787" s="17">
        <v>13</v>
      </c>
      <c r="L3787" s="17">
        <v>9</v>
      </c>
      <c r="M3787" s="17">
        <v>3</v>
      </c>
      <c r="N3787">
        <f t="shared" si="181"/>
        <v>103.67255756846318</v>
      </c>
      <c r="O3787" s="17">
        <v>10</v>
      </c>
      <c r="P3787" t="s">
        <v>29</v>
      </c>
      <c r="Q3787" t="s">
        <v>30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f t="shared" si="182"/>
        <v>0</v>
      </c>
      <c r="Y3787">
        <f t="shared" si="183"/>
        <v>103.67255756846318</v>
      </c>
    </row>
    <row r="3788" spans="1:25">
      <c r="A3788">
        <v>2021</v>
      </c>
      <c r="B3788" t="s">
        <v>25</v>
      </c>
      <c r="C3788">
        <v>30</v>
      </c>
      <c r="D3788" t="s">
        <v>82</v>
      </c>
      <c r="E3788">
        <v>45</v>
      </c>
      <c r="F3788">
        <v>2</v>
      </c>
      <c r="G3788" t="s">
        <v>83</v>
      </c>
      <c r="H3788" t="s">
        <v>31</v>
      </c>
      <c r="I3788" t="str">
        <f>VLOOKUP(H3788,[2]CODE_SHEET!$A$2:$G$152,3,FALSE)</f>
        <v>Agaricia</v>
      </c>
      <c r="J3788" t="str">
        <f>VLOOKUP(H3788,[2]CODE_SHEET!$A$2:$G$152,4,FALSE)</f>
        <v>agaricites</v>
      </c>
      <c r="K3788" s="17">
        <v>11</v>
      </c>
      <c r="L3788" s="17">
        <v>7</v>
      </c>
      <c r="M3788" s="17">
        <v>2</v>
      </c>
      <c r="N3788">
        <f t="shared" si="181"/>
        <v>56.548667764616269</v>
      </c>
      <c r="O3788" s="17">
        <v>10</v>
      </c>
      <c r="P3788" t="s">
        <v>29</v>
      </c>
      <c r="Q3788" t="s">
        <v>30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f t="shared" si="182"/>
        <v>0</v>
      </c>
      <c r="Y3788">
        <f t="shared" si="183"/>
        <v>56.548667764616269</v>
      </c>
    </row>
    <row r="3789" spans="1:25">
      <c r="A3789">
        <v>2021</v>
      </c>
      <c r="B3789" t="s">
        <v>25</v>
      </c>
      <c r="C3789">
        <v>30</v>
      </c>
      <c r="D3789" t="s">
        <v>82</v>
      </c>
      <c r="E3789">
        <v>45</v>
      </c>
      <c r="F3789">
        <v>2</v>
      </c>
      <c r="G3789" t="s">
        <v>83</v>
      </c>
      <c r="H3789" t="s">
        <v>32</v>
      </c>
      <c r="I3789" t="str">
        <f>VLOOKUP(H3789,[2]CODE_SHEET!$A$2:$G$152,3,FALSE)</f>
        <v>Porites</v>
      </c>
      <c r="J3789" t="str">
        <f>VLOOKUP(H3789,[2]CODE_SHEET!$A$2:$G$152,4,FALSE)</f>
        <v>porites</v>
      </c>
      <c r="K3789" s="17">
        <v>8</v>
      </c>
      <c r="L3789" s="17">
        <v>4</v>
      </c>
      <c r="M3789" s="17">
        <v>2</v>
      </c>
      <c r="N3789">
        <f t="shared" si="181"/>
        <v>37.699111843077517</v>
      </c>
      <c r="O3789" s="17">
        <v>10</v>
      </c>
      <c r="P3789" t="s">
        <v>29</v>
      </c>
      <c r="Q3789" t="s">
        <v>30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f t="shared" si="182"/>
        <v>0</v>
      </c>
      <c r="Y3789">
        <f t="shared" si="183"/>
        <v>37.699111843077517</v>
      </c>
    </row>
    <row r="3790" spans="1:25">
      <c r="A3790">
        <v>2021</v>
      </c>
      <c r="B3790" t="s">
        <v>25</v>
      </c>
      <c r="C3790">
        <v>30</v>
      </c>
      <c r="D3790" t="s">
        <v>82</v>
      </c>
      <c r="E3790">
        <v>45</v>
      </c>
      <c r="F3790">
        <v>2</v>
      </c>
      <c r="G3790" t="s">
        <v>83</v>
      </c>
      <c r="H3790" t="s">
        <v>31</v>
      </c>
      <c r="I3790" t="str">
        <f>VLOOKUP(H3790,[2]CODE_SHEET!$A$2:$G$152,3,FALSE)</f>
        <v>Agaricia</v>
      </c>
      <c r="J3790" t="str">
        <f>VLOOKUP(H3790,[2]CODE_SHEET!$A$2:$G$152,4,FALSE)</f>
        <v>agaricites</v>
      </c>
      <c r="K3790" s="17">
        <v>14</v>
      </c>
      <c r="L3790" s="17">
        <v>8</v>
      </c>
      <c r="M3790" s="17">
        <v>2</v>
      </c>
      <c r="N3790">
        <f t="shared" si="181"/>
        <v>69.115038378975441</v>
      </c>
      <c r="O3790" s="17">
        <v>10</v>
      </c>
      <c r="P3790" t="s">
        <v>29</v>
      </c>
      <c r="Q3790" t="s">
        <v>30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f t="shared" si="182"/>
        <v>0</v>
      </c>
      <c r="Y3790">
        <f t="shared" si="183"/>
        <v>69.115038378975441</v>
      </c>
    </row>
    <row r="3791" spans="1:25">
      <c r="A3791">
        <v>2021</v>
      </c>
      <c r="B3791" t="s">
        <v>25</v>
      </c>
      <c r="C3791">
        <v>30</v>
      </c>
      <c r="D3791" t="s">
        <v>82</v>
      </c>
      <c r="E3791">
        <v>45</v>
      </c>
      <c r="F3791">
        <v>2</v>
      </c>
      <c r="G3791" t="s">
        <v>83</v>
      </c>
      <c r="H3791" t="s">
        <v>31</v>
      </c>
      <c r="I3791" t="str">
        <f>VLOOKUP(H3791,[2]CODE_SHEET!$A$2:$G$152,3,FALSE)</f>
        <v>Agaricia</v>
      </c>
      <c r="J3791" t="str">
        <f>VLOOKUP(H3791,[2]CODE_SHEET!$A$2:$G$152,4,FALSE)</f>
        <v>agaricites</v>
      </c>
      <c r="K3791" s="17">
        <v>9</v>
      </c>
      <c r="L3791" s="17">
        <v>7</v>
      </c>
      <c r="M3791" s="17">
        <v>2</v>
      </c>
      <c r="N3791">
        <f t="shared" si="181"/>
        <v>50.26548245743669</v>
      </c>
      <c r="O3791" s="17">
        <v>10</v>
      </c>
      <c r="P3791" t="s">
        <v>29</v>
      </c>
      <c r="Q3791" t="s">
        <v>30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f t="shared" si="182"/>
        <v>0</v>
      </c>
      <c r="Y3791">
        <f t="shared" si="183"/>
        <v>50.26548245743669</v>
      </c>
    </row>
    <row r="3792" spans="1:25">
      <c r="A3792">
        <v>2021</v>
      </c>
      <c r="B3792" t="s">
        <v>25</v>
      </c>
      <c r="C3792">
        <v>30</v>
      </c>
      <c r="D3792" t="s">
        <v>82</v>
      </c>
      <c r="E3792">
        <v>45</v>
      </c>
      <c r="F3792">
        <v>2</v>
      </c>
      <c r="G3792" t="s">
        <v>83</v>
      </c>
      <c r="H3792" t="s">
        <v>31</v>
      </c>
      <c r="I3792" t="str">
        <f>VLOOKUP(H3792,[2]CODE_SHEET!$A$2:$G$152,3,FALSE)</f>
        <v>Agaricia</v>
      </c>
      <c r="J3792" t="str">
        <f>VLOOKUP(H3792,[2]CODE_SHEET!$A$2:$G$152,4,FALSE)</f>
        <v>agaricites</v>
      </c>
      <c r="K3792" s="17">
        <v>6</v>
      </c>
      <c r="L3792" s="17">
        <v>6</v>
      </c>
      <c r="M3792" s="17">
        <v>2</v>
      </c>
      <c r="N3792">
        <f t="shared" si="181"/>
        <v>37.699111843077517</v>
      </c>
      <c r="O3792" s="17">
        <v>10</v>
      </c>
      <c r="P3792" t="s">
        <v>29</v>
      </c>
      <c r="Q3792" t="s">
        <v>30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f t="shared" si="182"/>
        <v>0</v>
      </c>
      <c r="Y3792">
        <f t="shared" si="183"/>
        <v>37.699111843077517</v>
      </c>
    </row>
    <row r="3793" spans="1:25">
      <c r="A3793">
        <v>2021</v>
      </c>
      <c r="B3793" t="s">
        <v>25</v>
      </c>
      <c r="C3793">
        <v>30</v>
      </c>
      <c r="D3793" t="s">
        <v>82</v>
      </c>
      <c r="E3793">
        <v>45</v>
      </c>
      <c r="F3793">
        <v>2</v>
      </c>
      <c r="G3793" t="s">
        <v>83</v>
      </c>
      <c r="H3793" t="s">
        <v>31</v>
      </c>
      <c r="I3793" t="str">
        <f>VLOOKUP(H3793,[2]CODE_SHEET!$A$2:$G$152,3,FALSE)</f>
        <v>Agaricia</v>
      </c>
      <c r="J3793" t="str">
        <f>VLOOKUP(H3793,[2]CODE_SHEET!$A$2:$G$152,4,FALSE)</f>
        <v>agaricites</v>
      </c>
      <c r="K3793" s="17">
        <v>9</v>
      </c>
      <c r="L3793" s="17">
        <v>4</v>
      </c>
      <c r="M3793" s="17">
        <v>2</v>
      </c>
      <c r="N3793">
        <f t="shared" si="181"/>
        <v>40.840704496667314</v>
      </c>
      <c r="O3793" s="17">
        <v>10</v>
      </c>
      <c r="P3793" t="s">
        <v>29</v>
      </c>
      <c r="Q3793" t="s">
        <v>30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f t="shared" si="182"/>
        <v>0</v>
      </c>
      <c r="Y3793">
        <f t="shared" si="183"/>
        <v>40.840704496667314</v>
      </c>
    </row>
    <row r="3794" spans="1:25">
      <c r="A3794">
        <v>2021</v>
      </c>
      <c r="B3794" t="s">
        <v>25</v>
      </c>
      <c r="C3794">
        <v>30</v>
      </c>
      <c r="D3794" t="s">
        <v>82</v>
      </c>
      <c r="E3794">
        <v>45</v>
      </c>
      <c r="F3794">
        <v>2</v>
      </c>
      <c r="G3794" t="s">
        <v>83</v>
      </c>
      <c r="H3794" t="s">
        <v>38</v>
      </c>
      <c r="I3794" t="str">
        <f>VLOOKUP(H3794,[2]CODE_SHEET!$A$2:$G$152,3,FALSE)</f>
        <v>Orbicella</v>
      </c>
      <c r="J3794" t="str">
        <f>VLOOKUP(H3794,[2]CODE_SHEET!$A$2:$G$152,4,FALSE)</f>
        <v>faveolata</v>
      </c>
      <c r="K3794" s="17">
        <v>22</v>
      </c>
      <c r="L3794" s="17">
        <v>14</v>
      </c>
      <c r="M3794" s="17">
        <v>6</v>
      </c>
      <c r="N3794">
        <f t="shared" si="181"/>
        <v>339.29200658769764</v>
      </c>
      <c r="O3794" s="17">
        <v>10</v>
      </c>
      <c r="P3794" t="s">
        <v>29</v>
      </c>
      <c r="Q3794" t="s">
        <v>30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f t="shared" si="182"/>
        <v>0</v>
      </c>
      <c r="Y3794">
        <f t="shared" si="183"/>
        <v>339.29200658769764</v>
      </c>
    </row>
    <row r="3795" spans="1:25">
      <c r="A3795">
        <v>2021</v>
      </c>
      <c r="B3795" t="s">
        <v>25</v>
      </c>
      <c r="C3795">
        <v>30</v>
      </c>
      <c r="D3795" t="s">
        <v>82</v>
      </c>
      <c r="E3795">
        <v>45</v>
      </c>
      <c r="F3795">
        <v>2</v>
      </c>
      <c r="G3795" t="s">
        <v>83</v>
      </c>
      <c r="H3795" t="s">
        <v>33</v>
      </c>
      <c r="I3795" t="str">
        <f>VLOOKUP(H3795,[2]CODE_SHEET!$A$2:$G$152,3,FALSE)</f>
        <v>Orbicella</v>
      </c>
      <c r="J3795" t="str">
        <f>VLOOKUP(H3795,[2]CODE_SHEET!$A$2:$G$152,4,FALSE)</f>
        <v>annularis</v>
      </c>
      <c r="K3795" s="17">
        <v>60</v>
      </c>
      <c r="L3795" s="17">
        <v>40</v>
      </c>
      <c r="M3795" s="17">
        <v>31</v>
      </c>
      <c r="N3795">
        <f t="shared" si="181"/>
        <v>4869.4686130641794</v>
      </c>
      <c r="O3795" s="17">
        <v>10</v>
      </c>
      <c r="P3795" t="s">
        <v>29</v>
      </c>
      <c r="Q3795" t="s">
        <v>30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15</v>
      </c>
      <c r="X3795">
        <f t="shared" si="182"/>
        <v>730.42029195962687</v>
      </c>
      <c r="Y3795">
        <f t="shared" si="183"/>
        <v>4139.0483211045521</v>
      </c>
    </row>
    <row r="3796" spans="1:25">
      <c r="A3796">
        <v>2021</v>
      </c>
      <c r="B3796" t="s">
        <v>25</v>
      </c>
      <c r="C3796">
        <v>30</v>
      </c>
      <c r="D3796" t="s">
        <v>82</v>
      </c>
      <c r="E3796">
        <v>45</v>
      </c>
      <c r="F3796">
        <v>2</v>
      </c>
      <c r="G3796" t="s">
        <v>83</v>
      </c>
      <c r="H3796" t="s">
        <v>41</v>
      </c>
      <c r="I3796" t="str">
        <f>VLOOKUP(H3796,[2]CODE_SHEET!$A$2:$G$152,3,FALSE)</f>
        <v>Millepora</v>
      </c>
      <c r="J3796" t="str">
        <f>VLOOKUP(H3796,[2]CODE_SHEET!$A$2:$G$152,4,FALSE)</f>
        <v>alcicornis</v>
      </c>
      <c r="K3796" s="17">
        <v>4</v>
      </c>
      <c r="L3796" s="17">
        <v>1</v>
      </c>
      <c r="M3796" s="17">
        <v>11</v>
      </c>
      <c r="N3796">
        <f t="shared" si="181"/>
        <v>86.393797973719302</v>
      </c>
      <c r="O3796" s="17">
        <v>10</v>
      </c>
      <c r="P3796" t="s">
        <v>29</v>
      </c>
      <c r="Q3796" t="s">
        <v>30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f t="shared" si="182"/>
        <v>0</v>
      </c>
      <c r="Y3796">
        <f t="shared" si="183"/>
        <v>86.393797973719302</v>
      </c>
    </row>
    <row r="3797" spans="1:25">
      <c r="A3797">
        <v>2021</v>
      </c>
      <c r="B3797" t="s">
        <v>25</v>
      </c>
      <c r="C3797">
        <v>30</v>
      </c>
      <c r="D3797" t="s">
        <v>82</v>
      </c>
      <c r="E3797">
        <v>45</v>
      </c>
      <c r="F3797">
        <v>2</v>
      </c>
      <c r="G3797" t="s">
        <v>83</v>
      </c>
      <c r="H3797" t="s">
        <v>31</v>
      </c>
      <c r="I3797" t="str">
        <f>VLOOKUP(H3797,[2]CODE_SHEET!$A$2:$G$152,3,FALSE)</f>
        <v>Agaricia</v>
      </c>
      <c r="J3797" t="str">
        <f>VLOOKUP(H3797,[2]CODE_SHEET!$A$2:$G$152,4,FALSE)</f>
        <v>agaricites</v>
      </c>
      <c r="K3797" s="17">
        <v>11</v>
      </c>
      <c r="L3797" s="17">
        <v>9</v>
      </c>
      <c r="M3797" s="17">
        <v>1</v>
      </c>
      <c r="N3797">
        <f t="shared" si="181"/>
        <v>31.415926535897931</v>
      </c>
      <c r="O3797" s="17">
        <v>10</v>
      </c>
      <c r="P3797" t="s">
        <v>29</v>
      </c>
      <c r="Q3797" t="s">
        <v>30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f t="shared" si="182"/>
        <v>0</v>
      </c>
      <c r="Y3797">
        <f t="shared" si="183"/>
        <v>31.415926535897931</v>
      </c>
    </row>
    <row r="3798" spans="1:25">
      <c r="A3798">
        <v>2021</v>
      </c>
      <c r="B3798" t="s">
        <v>25</v>
      </c>
      <c r="C3798">
        <v>30</v>
      </c>
      <c r="D3798" t="s">
        <v>82</v>
      </c>
      <c r="E3798">
        <v>45</v>
      </c>
      <c r="F3798">
        <v>2</v>
      </c>
      <c r="G3798" t="s">
        <v>83</v>
      </c>
      <c r="H3798" t="s">
        <v>31</v>
      </c>
      <c r="I3798" t="str">
        <f>VLOOKUP(H3798,[2]CODE_SHEET!$A$2:$G$152,3,FALSE)</f>
        <v>Agaricia</v>
      </c>
      <c r="J3798" t="str">
        <f>VLOOKUP(H3798,[2]CODE_SHEET!$A$2:$G$152,4,FALSE)</f>
        <v>agaricites</v>
      </c>
      <c r="K3798" s="17">
        <v>8</v>
      </c>
      <c r="L3798" s="17">
        <v>6</v>
      </c>
      <c r="M3798" s="17">
        <v>1</v>
      </c>
      <c r="N3798">
        <f t="shared" si="181"/>
        <v>21.991148575128552</v>
      </c>
      <c r="O3798" s="17">
        <v>10</v>
      </c>
      <c r="P3798" t="s">
        <v>29</v>
      </c>
      <c r="Q3798" t="s">
        <v>30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f t="shared" si="182"/>
        <v>0</v>
      </c>
      <c r="Y3798">
        <f t="shared" si="183"/>
        <v>21.991148575128552</v>
      </c>
    </row>
    <row r="3799" spans="1:25">
      <c r="A3799">
        <v>2021</v>
      </c>
      <c r="B3799" t="s">
        <v>25</v>
      </c>
      <c r="C3799">
        <v>30</v>
      </c>
      <c r="D3799" t="s">
        <v>82</v>
      </c>
      <c r="E3799">
        <v>45</v>
      </c>
      <c r="F3799">
        <v>2</v>
      </c>
      <c r="G3799" t="s">
        <v>83</v>
      </c>
      <c r="H3799" t="s">
        <v>41</v>
      </c>
      <c r="I3799" t="str">
        <f>VLOOKUP(H3799,[2]CODE_SHEET!$A$2:$G$152,3,FALSE)</f>
        <v>Millepora</v>
      </c>
      <c r="J3799" t="str">
        <f>VLOOKUP(H3799,[2]CODE_SHEET!$A$2:$G$152,4,FALSE)</f>
        <v>alcicornis</v>
      </c>
      <c r="K3799" s="17">
        <v>8</v>
      </c>
      <c r="L3799" s="17">
        <v>5</v>
      </c>
      <c r="M3799" s="17">
        <v>1</v>
      </c>
      <c r="N3799">
        <f t="shared" si="181"/>
        <v>20.420352248333657</v>
      </c>
      <c r="O3799" s="17">
        <v>10</v>
      </c>
      <c r="P3799" t="s">
        <v>29</v>
      </c>
      <c r="Q3799" t="s">
        <v>30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f t="shared" si="182"/>
        <v>0</v>
      </c>
      <c r="Y3799">
        <f t="shared" si="183"/>
        <v>20.420352248333657</v>
      </c>
    </row>
    <row r="3800" spans="1:25">
      <c r="A3800">
        <v>2021</v>
      </c>
      <c r="B3800" t="s">
        <v>25</v>
      </c>
      <c r="C3800">
        <v>30</v>
      </c>
      <c r="D3800" t="s">
        <v>82</v>
      </c>
      <c r="E3800">
        <v>45</v>
      </c>
      <c r="F3800">
        <v>2</v>
      </c>
      <c r="G3800" t="s">
        <v>83</v>
      </c>
      <c r="H3800" t="s">
        <v>31</v>
      </c>
      <c r="I3800" t="str">
        <f>VLOOKUP(H3800,[2]CODE_SHEET!$A$2:$G$152,3,FALSE)</f>
        <v>Agaricia</v>
      </c>
      <c r="J3800" t="str">
        <f>VLOOKUP(H3800,[2]CODE_SHEET!$A$2:$G$152,4,FALSE)</f>
        <v>agaricites</v>
      </c>
      <c r="K3800" s="17">
        <v>14</v>
      </c>
      <c r="L3800" s="17">
        <v>5</v>
      </c>
      <c r="M3800" s="17">
        <v>1</v>
      </c>
      <c r="N3800">
        <f t="shared" si="181"/>
        <v>29.845130209103033</v>
      </c>
      <c r="O3800" s="17">
        <v>10</v>
      </c>
      <c r="P3800" t="s">
        <v>29</v>
      </c>
      <c r="Q3800" t="s">
        <v>30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f t="shared" si="182"/>
        <v>0</v>
      </c>
      <c r="Y3800">
        <f t="shared" si="183"/>
        <v>29.845130209103033</v>
      </c>
    </row>
    <row r="3801" spans="1:25">
      <c r="A3801">
        <v>2021</v>
      </c>
      <c r="B3801" t="s">
        <v>25</v>
      </c>
      <c r="C3801">
        <v>30</v>
      </c>
      <c r="D3801" t="s">
        <v>82</v>
      </c>
      <c r="E3801">
        <v>45</v>
      </c>
      <c r="F3801">
        <v>2</v>
      </c>
      <c r="G3801" t="s">
        <v>83</v>
      </c>
      <c r="H3801" t="s">
        <v>34</v>
      </c>
      <c r="I3801" t="str">
        <f>VLOOKUP(H3801,[2]CODE_SHEET!$A$2:$G$152,3,FALSE)</f>
        <v>Porites</v>
      </c>
      <c r="J3801" t="str">
        <f>VLOOKUP(H3801,[2]CODE_SHEET!$A$2:$G$152,4,FALSE)</f>
        <v>astreoides</v>
      </c>
      <c r="K3801" s="17">
        <v>11</v>
      </c>
      <c r="L3801" s="17">
        <v>5</v>
      </c>
      <c r="M3801" s="17">
        <v>1</v>
      </c>
      <c r="N3801">
        <f t="shared" si="181"/>
        <v>25.132741228718345</v>
      </c>
      <c r="O3801" s="17">
        <v>10</v>
      </c>
      <c r="P3801" t="s">
        <v>29</v>
      </c>
      <c r="Q3801" t="s">
        <v>30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f t="shared" si="182"/>
        <v>0</v>
      </c>
      <c r="Y3801">
        <f t="shared" si="183"/>
        <v>25.132741228718345</v>
      </c>
    </row>
    <row r="3802" spans="1:25">
      <c r="A3802">
        <v>2021</v>
      </c>
      <c r="B3802" t="s">
        <v>25</v>
      </c>
      <c r="C3802">
        <v>30</v>
      </c>
      <c r="D3802" t="s">
        <v>82</v>
      </c>
      <c r="E3802">
        <v>45</v>
      </c>
      <c r="F3802">
        <v>2</v>
      </c>
      <c r="G3802" t="s">
        <v>83</v>
      </c>
      <c r="H3802" t="s">
        <v>38</v>
      </c>
      <c r="I3802" t="str">
        <f>VLOOKUP(H3802,[2]CODE_SHEET!$A$2:$G$152,3,FALSE)</f>
        <v>Orbicella</v>
      </c>
      <c r="J3802" t="str">
        <f>VLOOKUP(H3802,[2]CODE_SHEET!$A$2:$G$152,4,FALSE)</f>
        <v>faveolata</v>
      </c>
      <c r="K3802" s="17">
        <v>30</v>
      </c>
      <c r="L3802" s="17">
        <v>30</v>
      </c>
      <c r="M3802" s="17">
        <v>25</v>
      </c>
      <c r="N3802">
        <f t="shared" si="181"/>
        <v>2356.1944901923448</v>
      </c>
      <c r="O3802" s="17">
        <v>10</v>
      </c>
      <c r="P3802" t="s">
        <v>29</v>
      </c>
      <c r="Q3802" t="s">
        <v>30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f t="shared" si="182"/>
        <v>0</v>
      </c>
      <c r="Y3802">
        <f t="shared" si="183"/>
        <v>2356.1944901923448</v>
      </c>
    </row>
    <row r="3803" spans="1:25">
      <c r="A3803">
        <v>2021</v>
      </c>
      <c r="B3803" t="s">
        <v>25</v>
      </c>
      <c r="C3803">
        <v>30</v>
      </c>
      <c r="D3803" t="s">
        <v>82</v>
      </c>
      <c r="E3803">
        <v>45</v>
      </c>
      <c r="F3803">
        <v>2</v>
      </c>
      <c r="G3803" t="s">
        <v>83</v>
      </c>
      <c r="H3803" t="s">
        <v>33</v>
      </c>
      <c r="I3803" t="str">
        <f>VLOOKUP(H3803,[2]CODE_SHEET!$A$2:$G$152,3,FALSE)</f>
        <v>Orbicella</v>
      </c>
      <c r="J3803" t="str">
        <f>VLOOKUP(H3803,[2]CODE_SHEET!$A$2:$G$152,4,FALSE)</f>
        <v>annularis</v>
      </c>
      <c r="K3803" s="17">
        <v>40</v>
      </c>
      <c r="L3803" s="17">
        <v>40</v>
      </c>
      <c r="M3803" s="17">
        <v>25</v>
      </c>
      <c r="N3803">
        <f t="shared" si="181"/>
        <v>3141.5926535897929</v>
      </c>
      <c r="O3803" s="17">
        <v>10</v>
      </c>
      <c r="P3803" t="s">
        <v>29</v>
      </c>
      <c r="Q3803" t="s">
        <v>30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f t="shared" si="182"/>
        <v>0</v>
      </c>
      <c r="Y3803">
        <f t="shared" si="183"/>
        <v>3141.5926535897929</v>
      </c>
    </row>
    <row r="3804" spans="1:25">
      <c r="A3804">
        <v>2021</v>
      </c>
      <c r="B3804" t="s">
        <v>25</v>
      </c>
      <c r="C3804">
        <v>30</v>
      </c>
      <c r="D3804" t="s">
        <v>82</v>
      </c>
      <c r="E3804">
        <v>45</v>
      </c>
      <c r="F3804">
        <v>2</v>
      </c>
      <c r="G3804" t="s">
        <v>83</v>
      </c>
      <c r="H3804" t="s">
        <v>49</v>
      </c>
      <c r="I3804" t="str">
        <f>VLOOKUP(H3804,[2]CODE_SHEET!$A$2:$G$152,3,FALSE)</f>
        <v>Colpophyllia</v>
      </c>
      <c r="J3804" t="str">
        <f>VLOOKUP(H3804,[2]CODE_SHEET!$A$2:$G$152,4,FALSE)</f>
        <v>natans</v>
      </c>
      <c r="K3804" s="17">
        <v>7</v>
      </c>
      <c r="L3804" s="17">
        <v>3</v>
      </c>
      <c r="M3804" s="17">
        <v>1</v>
      </c>
      <c r="N3804">
        <f t="shared" si="181"/>
        <v>15.707963267948966</v>
      </c>
      <c r="O3804" s="17">
        <v>10</v>
      </c>
      <c r="P3804" t="s">
        <v>29</v>
      </c>
      <c r="Q3804" t="s">
        <v>30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25</v>
      </c>
      <c r="X3804">
        <f t="shared" si="182"/>
        <v>3.9269908169872414</v>
      </c>
      <c r="Y3804">
        <f t="shared" si="183"/>
        <v>11.780972450961723</v>
      </c>
    </row>
    <row r="3805" spans="1:25">
      <c r="A3805">
        <v>2021</v>
      </c>
      <c r="B3805" t="s">
        <v>25</v>
      </c>
      <c r="C3805">
        <v>30</v>
      </c>
      <c r="D3805" t="s">
        <v>82</v>
      </c>
      <c r="E3805">
        <v>45</v>
      </c>
      <c r="F3805">
        <v>2</v>
      </c>
      <c r="G3805" t="s">
        <v>83</v>
      </c>
      <c r="H3805" t="s">
        <v>31</v>
      </c>
      <c r="I3805" t="str">
        <f>VLOOKUP(H3805,[2]CODE_SHEET!$A$2:$G$152,3,FALSE)</f>
        <v>Agaricia</v>
      </c>
      <c r="J3805" t="str">
        <f>VLOOKUP(H3805,[2]CODE_SHEET!$A$2:$G$152,4,FALSE)</f>
        <v>agaricites</v>
      </c>
      <c r="K3805" s="17">
        <v>18</v>
      </c>
      <c r="L3805" s="17">
        <v>7</v>
      </c>
      <c r="M3805" s="17">
        <v>2</v>
      </c>
      <c r="N3805">
        <f t="shared" si="181"/>
        <v>78.539816339744831</v>
      </c>
      <c r="O3805" s="17">
        <v>10</v>
      </c>
      <c r="P3805" t="s">
        <v>29</v>
      </c>
      <c r="Q3805" t="s">
        <v>30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f t="shared" si="182"/>
        <v>0</v>
      </c>
      <c r="Y3805">
        <f t="shared" si="183"/>
        <v>78.539816339744831</v>
      </c>
    </row>
    <row r="3806" spans="1:25">
      <c r="A3806">
        <v>2021</v>
      </c>
      <c r="B3806" t="s">
        <v>25</v>
      </c>
      <c r="C3806">
        <v>30</v>
      </c>
      <c r="D3806" t="s">
        <v>82</v>
      </c>
      <c r="E3806">
        <v>45</v>
      </c>
      <c r="F3806">
        <v>2</v>
      </c>
      <c r="G3806" t="s">
        <v>83</v>
      </c>
      <c r="H3806" t="s">
        <v>32</v>
      </c>
      <c r="I3806" t="str">
        <f>VLOOKUP(H3806,[2]CODE_SHEET!$A$2:$G$152,3,FALSE)</f>
        <v>Porites</v>
      </c>
      <c r="J3806" t="str">
        <f>VLOOKUP(H3806,[2]CODE_SHEET!$A$2:$G$152,4,FALSE)</f>
        <v>porites</v>
      </c>
      <c r="K3806" s="17">
        <v>16</v>
      </c>
      <c r="L3806" s="17">
        <v>14</v>
      </c>
      <c r="M3806" s="17">
        <v>2</v>
      </c>
      <c r="N3806">
        <f t="shared" si="181"/>
        <v>94.247779607693786</v>
      </c>
      <c r="O3806" s="17">
        <v>10</v>
      </c>
      <c r="P3806" t="s">
        <v>29</v>
      </c>
      <c r="Q3806" t="s">
        <v>30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10</v>
      </c>
      <c r="X3806">
        <f t="shared" si="182"/>
        <v>9.4247779607693793</v>
      </c>
      <c r="Y3806">
        <f t="shared" si="183"/>
        <v>84.823001646924411</v>
      </c>
    </row>
    <row r="3807" spans="1:25">
      <c r="A3807">
        <v>2021</v>
      </c>
      <c r="B3807" t="s">
        <v>25</v>
      </c>
      <c r="C3807">
        <v>30</v>
      </c>
      <c r="D3807" t="s">
        <v>82</v>
      </c>
      <c r="E3807">
        <v>45</v>
      </c>
      <c r="F3807">
        <v>2</v>
      </c>
      <c r="G3807" t="s">
        <v>83</v>
      </c>
      <c r="H3807" t="s">
        <v>41</v>
      </c>
      <c r="I3807" t="str">
        <f>VLOOKUP(H3807,[2]CODE_SHEET!$A$2:$G$152,3,FALSE)</f>
        <v>Millepora</v>
      </c>
      <c r="J3807" t="str">
        <f>VLOOKUP(H3807,[2]CODE_SHEET!$A$2:$G$152,4,FALSE)</f>
        <v>alcicornis</v>
      </c>
      <c r="K3807" s="17">
        <v>9</v>
      </c>
      <c r="L3807" s="17">
        <v>1</v>
      </c>
      <c r="M3807" s="17">
        <v>9</v>
      </c>
      <c r="N3807">
        <f t="shared" si="181"/>
        <v>141.37166941154069</v>
      </c>
      <c r="O3807" s="17">
        <v>10</v>
      </c>
      <c r="P3807" t="s">
        <v>29</v>
      </c>
      <c r="Q3807" t="s">
        <v>30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f t="shared" si="182"/>
        <v>0</v>
      </c>
      <c r="Y3807">
        <f t="shared" si="183"/>
        <v>141.37166941154069</v>
      </c>
    </row>
    <row r="3808" spans="1:25">
      <c r="A3808">
        <v>2021</v>
      </c>
      <c r="B3808" t="s">
        <v>25</v>
      </c>
      <c r="C3808">
        <v>30</v>
      </c>
      <c r="D3808" t="s">
        <v>82</v>
      </c>
      <c r="E3808">
        <v>45</v>
      </c>
      <c r="F3808">
        <v>2</v>
      </c>
      <c r="G3808" t="s">
        <v>83</v>
      </c>
      <c r="H3808" t="s">
        <v>45</v>
      </c>
      <c r="I3808" t="str">
        <f>VLOOKUP(H3808,[2]CODE_SHEET!$A$2:$G$152,3,FALSE)</f>
        <v>Porites</v>
      </c>
      <c r="J3808" t="str">
        <f>VLOOKUP(H3808,[2]CODE_SHEET!$A$2:$G$152,4,FALSE)</f>
        <v>furcata</v>
      </c>
      <c r="K3808" s="17">
        <v>14</v>
      </c>
      <c r="L3808" s="17">
        <v>11</v>
      </c>
      <c r="M3808" s="17">
        <v>7</v>
      </c>
      <c r="N3808">
        <f t="shared" si="181"/>
        <v>274.88935718910687</v>
      </c>
      <c r="O3808" s="17">
        <v>10</v>
      </c>
      <c r="P3808" t="s">
        <v>29</v>
      </c>
      <c r="Q3808" t="s">
        <v>30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f t="shared" si="182"/>
        <v>0</v>
      </c>
      <c r="Y3808">
        <f t="shared" si="183"/>
        <v>274.88935718910687</v>
      </c>
    </row>
    <row r="3809" spans="1:25">
      <c r="A3809">
        <v>2021</v>
      </c>
      <c r="B3809" t="s">
        <v>25</v>
      </c>
      <c r="C3809">
        <v>30</v>
      </c>
      <c r="D3809" t="s">
        <v>82</v>
      </c>
      <c r="E3809">
        <v>45</v>
      </c>
      <c r="F3809">
        <v>2</v>
      </c>
      <c r="G3809" t="s">
        <v>83</v>
      </c>
      <c r="H3809" t="s">
        <v>41</v>
      </c>
      <c r="I3809" t="str">
        <f>VLOOKUP(H3809,[2]CODE_SHEET!$A$2:$G$152,3,FALSE)</f>
        <v>Millepora</v>
      </c>
      <c r="J3809" t="str">
        <f>VLOOKUP(H3809,[2]CODE_SHEET!$A$2:$G$152,4,FALSE)</f>
        <v>alcicornis</v>
      </c>
      <c r="K3809" s="17">
        <v>5</v>
      </c>
      <c r="L3809" s="17">
        <v>1</v>
      </c>
      <c r="M3809" s="17">
        <v>31</v>
      </c>
      <c r="N3809">
        <f t="shared" si="181"/>
        <v>292.16811678385073</v>
      </c>
      <c r="O3809" s="17">
        <v>10</v>
      </c>
      <c r="P3809" t="s">
        <v>29</v>
      </c>
      <c r="Q3809" t="s">
        <v>30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f t="shared" si="182"/>
        <v>0</v>
      </c>
      <c r="Y3809">
        <f t="shared" si="183"/>
        <v>292.16811678385073</v>
      </c>
    </row>
    <row r="3810" spans="1:25">
      <c r="A3810">
        <v>2021</v>
      </c>
      <c r="B3810" t="s">
        <v>25</v>
      </c>
      <c r="C3810">
        <v>30</v>
      </c>
      <c r="D3810" t="s">
        <v>82</v>
      </c>
      <c r="E3810">
        <v>45</v>
      </c>
      <c r="F3810">
        <v>2</v>
      </c>
      <c r="G3810" t="s">
        <v>83</v>
      </c>
      <c r="H3810" t="s">
        <v>34</v>
      </c>
      <c r="I3810" t="str">
        <f>VLOOKUP(H3810,[2]CODE_SHEET!$A$2:$G$152,3,FALSE)</f>
        <v>Porites</v>
      </c>
      <c r="J3810" t="str">
        <f>VLOOKUP(H3810,[2]CODE_SHEET!$A$2:$G$152,4,FALSE)</f>
        <v>astreoides</v>
      </c>
      <c r="K3810" s="17">
        <v>8</v>
      </c>
      <c r="L3810" s="17">
        <v>7</v>
      </c>
      <c r="M3810" s="17">
        <v>4</v>
      </c>
      <c r="N3810">
        <f t="shared" si="181"/>
        <v>94.247779607693786</v>
      </c>
      <c r="O3810" s="17">
        <v>10</v>
      </c>
      <c r="P3810" t="s">
        <v>29</v>
      </c>
      <c r="Q3810" t="s">
        <v>30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f t="shared" si="182"/>
        <v>0</v>
      </c>
      <c r="Y3810">
        <f t="shared" si="183"/>
        <v>94.247779607693786</v>
      </c>
    </row>
    <row r="3811" spans="1:25">
      <c r="A3811">
        <v>2021</v>
      </c>
      <c r="B3811" t="s">
        <v>25</v>
      </c>
      <c r="C3811">
        <v>30</v>
      </c>
      <c r="D3811" t="s">
        <v>82</v>
      </c>
      <c r="E3811">
        <v>45</v>
      </c>
      <c r="F3811">
        <v>2</v>
      </c>
      <c r="G3811" t="s">
        <v>83</v>
      </c>
      <c r="H3811" t="s">
        <v>31</v>
      </c>
      <c r="I3811" t="str">
        <f>VLOOKUP(H3811,[2]CODE_SHEET!$A$2:$G$152,3,FALSE)</f>
        <v>Agaricia</v>
      </c>
      <c r="J3811" t="str">
        <f>VLOOKUP(H3811,[2]CODE_SHEET!$A$2:$G$152,4,FALSE)</f>
        <v>agaricites</v>
      </c>
      <c r="K3811" s="17">
        <v>14</v>
      </c>
      <c r="L3811" s="17">
        <v>13</v>
      </c>
      <c r="M3811" s="17">
        <v>2</v>
      </c>
      <c r="N3811">
        <f t="shared" si="181"/>
        <v>84.823001646924411</v>
      </c>
      <c r="O3811" s="17">
        <v>10</v>
      </c>
      <c r="P3811" t="s">
        <v>29</v>
      </c>
      <c r="Q3811" t="s">
        <v>30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f t="shared" si="182"/>
        <v>0</v>
      </c>
      <c r="Y3811">
        <f t="shared" si="183"/>
        <v>84.823001646924411</v>
      </c>
    </row>
    <row r="3812" spans="1:25">
      <c r="A3812">
        <v>2021</v>
      </c>
      <c r="B3812" t="s">
        <v>25</v>
      </c>
      <c r="C3812">
        <v>30</v>
      </c>
      <c r="D3812" t="s">
        <v>82</v>
      </c>
      <c r="E3812">
        <v>45</v>
      </c>
      <c r="F3812">
        <v>2</v>
      </c>
      <c r="G3812" t="s">
        <v>83</v>
      </c>
      <c r="H3812" t="s">
        <v>31</v>
      </c>
      <c r="I3812" t="str">
        <f>VLOOKUP(H3812,[2]CODE_SHEET!$A$2:$G$152,3,FALSE)</f>
        <v>Agaricia</v>
      </c>
      <c r="J3812" t="str">
        <f>VLOOKUP(H3812,[2]CODE_SHEET!$A$2:$G$152,4,FALSE)</f>
        <v>agaricites</v>
      </c>
      <c r="K3812" s="17">
        <v>16</v>
      </c>
      <c r="L3812" s="17">
        <v>7</v>
      </c>
      <c r="M3812" s="17">
        <v>1</v>
      </c>
      <c r="N3812">
        <f t="shared" si="181"/>
        <v>36.128315516282619</v>
      </c>
      <c r="O3812" s="17">
        <v>10</v>
      </c>
      <c r="P3812" t="s">
        <v>29</v>
      </c>
      <c r="Q3812" t="s">
        <v>30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f t="shared" si="182"/>
        <v>0</v>
      </c>
      <c r="Y3812">
        <f t="shared" si="183"/>
        <v>36.128315516282619</v>
      </c>
    </row>
    <row r="3813" spans="1:25">
      <c r="A3813">
        <v>2021</v>
      </c>
      <c r="B3813" t="s">
        <v>25</v>
      </c>
      <c r="C3813">
        <v>30</v>
      </c>
      <c r="D3813" t="s">
        <v>82</v>
      </c>
      <c r="E3813">
        <v>45</v>
      </c>
      <c r="F3813">
        <v>2</v>
      </c>
      <c r="G3813" t="s">
        <v>83</v>
      </c>
      <c r="H3813" t="s">
        <v>31</v>
      </c>
      <c r="I3813" t="str">
        <f>VLOOKUP(H3813,[2]CODE_SHEET!$A$2:$G$152,3,FALSE)</f>
        <v>Agaricia</v>
      </c>
      <c r="J3813" t="str">
        <f>VLOOKUP(H3813,[2]CODE_SHEET!$A$2:$G$152,4,FALSE)</f>
        <v>agaricites</v>
      </c>
      <c r="K3813" s="17">
        <v>30</v>
      </c>
      <c r="L3813" s="17">
        <v>17</v>
      </c>
      <c r="M3813" s="17">
        <v>5</v>
      </c>
      <c r="N3813">
        <f t="shared" si="181"/>
        <v>369.13713679680069</v>
      </c>
      <c r="O3813" s="17">
        <v>10</v>
      </c>
      <c r="P3813" t="s">
        <v>29</v>
      </c>
      <c r="Q3813" t="s">
        <v>30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10</v>
      </c>
      <c r="X3813">
        <f t="shared" si="182"/>
        <v>36.913713679680072</v>
      </c>
      <c r="Y3813">
        <f t="shared" si="183"/>
        <v>332.2234231171206</v>
      </c>
    </row>
    <row r="3814" spans="1:25">
      <c r="A3814">
        <v>2021</v>
      </c>
      <c r="B3814" t="s">
        <v>25</v>
      </c>
      <c r="C3814">
        <v>30</v>
      </c>
      <c r="D3814" t="s">
        <v>82</v>
      </c>
      <c r="E3814">
        <v>45</v>
      </c>
      <c r="F3814">
        <v>2</v>
      </c>
      <c r="G3814" t="s">
        <v>83</v>
      </c>
      <c r="H3814" t="s">
        <v>38</v>
      </c>
      <c r="I3814" t="str">
        <f>VLOOKUP(H3814,[2]CODE_SHEET!$A$2:$G$152,3,FALSE)</f>
        <v>Orbicella</v>
      </c>
      <c r="J3814" t="str">
        <f>VLOOKUP(H3814,[2]CODE_SHEET!$A$2:$G$152,4,FALSE)</f>
        <v>faveolata</v>
      </c>
      <c r="K3814" s="17">
        <v>13</v>
      </c>
      <c r="L3814" s="17">
        <v>12</v>
      </c>
      <c r="M3814" s="17">
        <v>9</v>
      </c>
      <c r="N3814">
        <f t="shared" si="181"/>
        <v>353.42917352885172</v>
      </c>
      <c r="O3814" s="17">
        <v>10</v>
      </c>
      <c r="P3814" t="s">
        <v>29</v>
      </c>
      <c r="Q3814" t="s">
        <v>30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f t="shared" si="182"/>
        <v>0</v>
      </c>
      <c r="Y3814">
        <f t="shared" si="183"/>
        <v>353.42917352885172</v>
      </c>
    </row>
    <row r="3815" spans="1:25">
      <c r="A3815">
        <v>2021</v>
      </c>
      <c r="B3815" t="s">
        <v>25</v>
      </c>
      <c r="C3815">
        <v>30</v>
      </c>
      <c r="D3815" t="s">
        <v>82</v>
      </c>
      <c r="E3815">
        <v>45</v>
      </c>
      <c r="F3815">
        <v>2</v>
      </c>
      <c r="G3815" t="s">
        <v>83</v>
      </c>
      <c r="H3815" t="s">
        <v>58</v>
      </c>
      <c r="I3815" t="str">
        <f>VLOOKUP(H3815,[2]CODE_SHEET!$A$2:$G$152,3,FALSE)</f>
        <v>Mycetophellia</v>
      </c>
      <c r="J3815" t="str">
        <f>VLOOKUP(H3815,[2]CODE_SHEET!$A$2:$G$152,4,FALSE)</f>
        <v>larmarckiana</v>
      </c>
      <c r="K3815" s="17">
        <v>10</v>
      </c>
      <c r="L3815" s="17">
        <v>8</v>
      </c>
      <c r="M3815" s="17">
        <v>2</v>
      </c>
      <c r="N3815">
        <f t="shared" si="181"/>
        <v>56.548667764616276</v>
      </c>
      <c r="O3815" s="17">
        <v>10</v>
      </c>
      <c r="P3815" t="s">
        <v>29</v>
      </c>
      <c r="Q3815" t="s">
        <v>30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f t="shared" si="182"/>
        <v>0</v>
      </c>
      <c r="Y3815">
        <f t="shared" si="183"/>
        <v>56.548667764616276</v>
      </c>
    </row>
    <row r="3816" spans="1:25">
      <c r="A3816">
        <v>2021</v>
      </c>
      <c r="B3816" t="s">
        <v>25</v>
      </c>
      <c r="C3816">
        <v>30</v>
      </c>
      <c r="D3816" t="s">
        <v>82</v>
      </c>
      <c r="E3816">
        <v>45</v>
      </c>
      <c r="F3816">
        <v>2</v>
      </c>
      <c r="G3816" t="s">
        <v>83</v>
      </c>
      <c r="H3816" t="s">
        <v>41</v>
      </c>
      <c r="I3816" t="str">
        <f>VLOOKUP(H3816,[2]CODE_SHEET!$A$2:$G$152,3,FALSE)</f>
        <v>Millepora</v>
      </c>
      <c r="J3816" t="str">
        <f>VLOOKUP(H3816,[2]CODE_SHEET!$A$2:$G$152,4,FALSE)</f>
        <v>alcicornis</v>
      </c>
      <c r="K3816" s="17">
        <v>18</v>
      </c>
      <c r="L3816" s="17">
        <v>1</v>
      </c>
      <c r="M3816" s="17">
        <v>16</v>
      </c>
      <c r="N3816">
        <f t="shared" si="181"/>
        <v>477.52208334564853</v>
      </c>
      <c r="O3816" s="17">
        <v>10</v>
      </c>
      <c r="P3816" t="s">
        <v>29</v>
      </c>
      <c r="Q3816" t="s">
        <v>30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f t="shared" si="182"/>
        <v>0</v>
      </c>
      <c r="Y3816">
        <f t="shared" si="183"/>
        <v>477.52208334564853</v>
      </c>
    </row>
    <row r="3817" spans="1:25">
      <c r="A3817">
        <v>2021</v>
      </c>
      <c r="B3817" t="s">
        <v>25</v>
      </c>
      <c r="C3817">
        <v>30</v>
      </c>
      <c r="D3817" t="s">
        <v>82</v>
      </c>
      <c r="E3817">
        <v>45</v>
      </c>
      <c r="F3817">
        <v>2</v>
      </c>
      <c r="G3817" t="s">
        <v>83</v>
      </c>
      <c r="H3817" t="s">
        <v>34</v>
      </c>
      <c r="I3817" t="str">
        <f>VLOOKUP(H3817,[2]CODE_SHEET!$A$2:$G$152,3,FALSE)</f>
        <v>Porites</v>
      </c>
      <c r="J3817" t="str">
        <f>VLOOKUP(H3817,[2]CODE_SHEET!$A$2:$G$152,4,FALSE)</f>
        <v>astreoides</v>
      </c>
      <c r="K3817" s="17">
        <v>11</v>
      </c>
      <c r="L3817" s="17">
        <v>6</v>
      </c>
      <c r="M3817" s="17">
        <v>2</v>
      </c>
      <c r="N3817">
        <f t="shared" si="181"/>
        <v>53.407075111026479</v>
      </c>
      <c r="O3817" s="17">
        <v>10</v>
      </c>
      <c r="P3817" t="s">
        <v>29</v>
      </c>
      <c r="Q3817" t="s">
        <v>30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f t="shared" si="182"/>
        <v>0</v>
      </c>
      <c r="Y3817">
        <f t="shared" si="183"/>
        <v>53.407075111026479</v>
      </c>
    </row>
    <row r="3818" spans="1:25">
      <c r="A3818">
        <v>2021</v>
      </c>
      <c r="B3818" t="s">
        <v>25</v>
      </c>
      <c r="C3818">
        <v>30</v>
      </c>
      <c r="D3818" t="s">
        <v>82</v>
      </c>
      <c r="E3818">
        <v>45</v>
      </c>
      <c r="F3818">
        <v>2</v>
      </c>
      <c r="G3818" t="s">
        <v>83</v>
      </c>
      <c r="H3818" t="s">
        <v>34</v>
      </c>
      <c r="I3818" t="str">
        <f>VLOOKUP(H3818,[2]CODE_SHEET!$A$2:$G$152,3,FALSE)</f>
        <v>Porites</v>
      </c>
      <c r="J3818" t="str">
        <f>VLOOKUP(H3818,[2]CODE_SHEET!$A$2:$G$152,4,FALSE)</f>
        <v>astreoides</v>
      </c>
      <c r="K3818" s="17">
        <v>8</v>
      </c>
      <c r="L3818" s="17">
        <v>6</v>
      </c>
      <c r="M3818" s="17">
        <v>2</v>
      </c>
      <c r="N3818">
        <f t="shared" si="181"/>
        <v>43.982297150257104</v>
      </c>
      <c r="O3818" s="17">
        <v>10</v>
      </c>
      <c r="P3818" t="s">
        <v>29</v>
      </c>
      <c r="Q3818" t="s">
        <v>30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f t="shared" si="182"/>
        <v>0</v>
      </c>
      <c r="Y3818">
        <f t="shared" si="183"/>
        <v>43.982297150257104</v>
      </c>
    </row>
    <row r="3819" spans="1:25">
      <c r="A3819">
        <v>2021</v>
      </c>
      <c r="B3819" t="s">
        <v>25</v>
      </c>
      <c r="C3819">
        <v>30</v>
      </c>
      <c r="D3819" t="s">
        <v>82</v>
      </c>
      <c r="E3819">
        <v>45</v>
      </c>
      <c r="F3819">
        <v>2</v>
      </c>
      <c r="G3819" t="s">
        <v>83</v>
      </c>
      <c r="H3819" t="s">
        <v>31</v>
      </c>
      <c r="I3819" t="str">
        <f>VLOOKUP(H3819,[2]CODE_SHEET!$A$2:$G$152,3,FALSE)</f>
        <v>Agaricia</v>
      </c>
      <c r="J3819" t="str">
        <f>VLOOKUP(H3819,[2]CODE_SHEET!$A$2:$G$152,4,FALSE)</f>
        <v>agaricites</v>
      </c>
      <c r="K3819" s="17">
        <v>14</v>
      </c>
      <c r="L3819" s="17">
        <v>11</v>
      </c>
      <c r="M3819" s="17">
        <v>2</v>
      </c>
      <c r="N3819">
        <f t="shared" si="181"/>
        <v>78.539816339744817</v>
      </c>
      <c r="O3819" s="17">
        <v>10</v>
      </c>
      <c r="P3819" t="s">
        <v>29</v>
      </c>
      <c r="Q3819" t="s">
        <v>30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f t="shared" si="182"/>
        <v>0</v>
      </c>
      <c r="Y3819">
        <f t="shared" si="183"/>
        <v>78.539816339744817</v>
      </c>
    </row>
    <row r="3820" spans="1:25">
      <c r="A3820">
        <v>2021</v>
      </c>
      <c r="B3820" t="s">
        <v>25</v>
      </c>
      <c r="C3820">
        <v>30</v>
      </c>
      <c r="D3820" t="s">
        <v>81</v>
      </c>
      <c r="E3820">
        <v>30</v>
      </c>
      <c r="F3820">
        <v>1</v>
      </c>
      <c r="G3820" t="s">
        <v>89</v>
      </c>
      <c r="H3820" t="s">
        <v>31</v>
      </c>
      <c r="I3820" t="str">
        <f>VLOOKUP(H3820,[2]CODE_SHEET!$A$2:$G$152,3,FALSE)</f>
        <v>Agaricia</v>
      </c>
      <c r="J3820" t="str">
        <f>VLOOKUP(H3820,[2]CODE_SHEET!$A$2:$G$152,4,FALSE)</f>
        <v>agaricites</v>
      </c>
      <c r="K3820" s="17">
        <v>24</v>
      </c>
      <c r="L3820" s="17">
        <v>50</v>
      </c>
      <c r="M3820" s="17">
        <v>3</v>
      </c>
      <c r="N3820">
        <f t="shared" si="181"/>
        <v>348.71678454846705</v>
      </c>
      <c r="O3820" s="17">
        <v>10</v>
      </c>
      <c r="P3820" t="s">
        <v>29</v>
      </c>
      <c r="Q3820" t="s">
        <v>30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f t="shared" si="182"/>
        <v>0</v>
      </c>
      <c r="Y3820">
        <f t="shared" si="183"/>
        <v>348.71678454846705</v>
      </c>
    </row>
    <row r="3821" spans="1:25">
      <c r="A3821">
        <v>2021</v>
      </c>
      <c r="B3821" t="s">
        <v>25</v>
      </c>
      <c r="C3821">
        <v>30</v>
      </c>
      <c r="D3821" t="s">
        <v>81</v>
      </c>
      <c r="E3821">
        <v>30</v>
      </c>
      <c r="F3821">
        <v>1</v>
      </c>
      <c r="G3821" t="s">
        <v>89</v>
      </c>
      <c r="H3821" t="s">
        <v>31</v>
      </c>
      <c r="I3821" t="str">
        <f>VLOOKUP(H3821,[2]CODE_SHEET!$A$2:$G$152,3,FALSE)</f>
        <v>Agaricia</v>
      </c>
      <c r="J3821" t="str">
        <f>VLOOKUP(H3821,[2]CODE_SHEET!$A$2:$G$152,4,FALSE)</f>
        <v>agaricites</v>
      </c>
      <c r="K3821" s="17">
        <v>5</v>
      </c>
      <c r="L3821" s="17">
        <v>6</v>
      </c>
      <c r="M3821" s="17">
        <v>2</v>
      </c>
      <c r="N3821">
        <f t="shared" si="181"/>
        <v>34.557519189487721</v>
      </c>
      <c r="O3821" s="17">
        <v>10</v>
      </c>
      <c r="P3821" t="s">
        <v>29</v>
      </c>
      <c r="Q3821" t="s">
        <v>30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f t="shared" si="182"/>
        <v>0</v>
      </c>
      <c r="Y3821">
        <f t="shared" si="183"/>
        <v>34.557519189487721</v>
      </c>
    </row>
    <row r="3822" spans="1:25">
      <c r="A3822">
        <v>2021</v>
      </c>
      <c r="B3822" t="s">
        <v>25</v>
      </c>
      <c r="C3822">
        <v>30</v>
      </c>
      <c r="D3822" t="s">
        <v>81</v>
      </c>
      <c r="E3822">
        <v>30</v>
      </c>
      <c r="F3822">
        <v>1</v>
      </c>
      <c r="G3822" t="s">
        <v>89</v>
      </c>
      <c r="H3822" t="s">
        <v>32</v>
      </c>
      <c r="I3822" t="str">
        <f>VLOOKUP(H3822,[2]CODE_SHEET!$A$2:$G$152,3,FALSE)</f>
        <v>Porites</v>
      </c>
      <c r="J3822" t="str">
        <f>VLOOKUP(H3822,[2]CODE_SHEET!$A$2:$G$152,4,FALSE)</f>
        <v>porites</v>
      </c>
      <c r="K3822" s="17">
        <v>18</v>
      </c>
      <c r="L3822" s="17">
        <v>15</v>
      </c>
      <c r="M3822" s="17">
        <v>9</v>
      </c>
      <c r="N3822">
        <f t="shared" si="181"/>
        <v>466.52650905808423</v>
      </c>
      <c r="O3822" s="17">
        <v>10</v>
      </c>
      <c r="P3822" t="s">
        <v>29</v>
      </c>
      <c r="Q3822" t="s">
        <v>30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20</v>
      </c>
      <c r="X3822">
        <f t="shared" si="182"/>
        <v>93.305301811616857</v>
      </c>
      <c r="Y3822">
        <f t="shared" si="183"/>
        <v>373.22120724646737</v>
      </c>
    </row>
    <row r="3823" spans="1:25">
      <c r="A3823">
        <v>2021</v>
      </c>
      <c r="B3823" t="s">
        <v>25</v>
      </c>
      <c r="C3823">
        <v>30</v>
      </c>
      <c r="D3823" t="s">
        <v>81</v>
      </c>
      <c r="E3823">
        <v>30</v>
      </c>
      <c r="F3823">
        <v>1</v>
      </c>
      <c r="G3823" t="s">
        <v>89</v>
      </c>
      <c r="H3823" t="s">
        <v>32</v>
      </c>
      <c r="I3823" t="str">
        <f>VLOOKUP(H3823,[2]CODE_SHEET!$A$2:$G$152,3,FALSE)</f>
        <v>Porites</v>
      </c>
      <c r="J3823" t="str">
        <f>VLOOKUP(H3823,[2]CODE_SHEET!$A$2:$G$152,4,FALSE)</f>
        <v>porites</v>
      </c>
      <c r="K3823" s="17">
        <v>22</v>
      </c>
      <c r="L3823" s="17">
        <v>7</v>
      </c>
      <c r="M3823" s="17">
        <v>8</v>
      </c>
      <c r="N3823">
        <f t="shared" si="181"/>
        <v>364.42474781641596</v>
      </c>
      <c r="O3823" s="17">
        <v>10</v>
      </c>
      <c r="P3823" t="s">
        <v>29</v>
      </c>
      <c r="Q3823" t="s">
        <v>30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30</v>
      </c>
      <c r="X3823">
        <f t="shared" si="182"/>
        <v>109.32742434492478</v>
      </c>
      <c r="Y3823">
        <f t="shared" si="183"/>
        <v>255.09732347149117</v>
      </c>
    </row>
    <row r="3824" spans="1:25">
      <c r="A3824">
        <v>2021</v>
      </c>
      <c r="B3824" t="s">
        <v>25</v>
      </c>
      <c r="C3824">
        <v>30</v>
      </c>
      <c r="D3824" t="s">
        <v>81</v>
      </c>
      <c r="E3824">
        <v>30</v>
      </c>
      <c r="F3824">
        <v>1</v>
      </c>
      <c r="G3824" t="s">
        <v>89</v>
      </c>
      <c r="H3824" t="s">
        <v>31</v>
      </c>
      <c r="I3824" t="str">
        <f>VLOOKUP(H3824,[2]CODE_SHEET!$A$2:$G$152,3,FALSE)</f>
        <v>Agaricia</v>
      </c>
      <c r="J3824" t="str">
        <f>VLOOKUP(H3824,[2]CODE_SHEET!$A$2:$G$152,4,FALSE)</f>
        <v>agaricites</v>
      </c>
      <c r="K3824" s="17">
        <v>9</v>
      </c>
      <c r="L3824" s="17">
        <v>5</v>
      </c>
      <c r="M3824" s="17">
        <v>6</v>
      </c>
      <c r="N3824">
        <f t="shared" si="181"/>
        <v>131.94689145077132</v>
      </c>
      <c r="O3824" s="17">
        <v>10</v>
      </c>
      <c r="P3824" t="s">
        <v>29</v>
      </c>
      <c r="Q3824" t="s">
        <v>30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f t="shared" si="182"/>
        <v>0</v>
      </c>
      <c r="Y3824">
        <f t="shared" si="183"/>
        <v>131.94689145077132</v>
      </c>
    </row>
    <row r="3825" spans="1:25">
      <c r="A3825">
        <v>2021</v>
      </c>
      <c r="B3825" t="s">
        <v>25</v>
      </c>
      <c r="C3825">
        <v>30</v>
      </c>
      <c r="D3825" t="s">
        <v>81</v>
      </c>
      <c r="E3825">
        <v>30</v>
      </c>
      <c r="F3825">
        <v>1</v>
      </c>
      <c r="G3825" t="s">
        <v>89</v>
      </c>
      <c r="H3825" t="s">
        <v>34</v>
      </c>
      <c r="I3825" t="str">
        <f>VLOOKUP(H3825,[2]CODE_SHEET!$A$2:$G$152,3,FALSE)</f>
        <v>Porites</v>
      </c>
      <c r="J3825" t="str">
        <f>VLOOKUP(H3825,[2]CODE_SHEET!$A$2:$G$152,4,FALSE)</f>
        <v>astreoides</v>
      </c>
      <c r="K3825" s="17">
        <v>8</v>
      </c>
      <c r="L3825" s="17">
        <v>6</v>
      </c>
      <c r="M3825" s="17">
        <v>2</v>
      </c>
      <c r="N3825">
        <f t="shared" si="181"/>
        <v>43.982297150257104</v>
      </c>
      <c r="O3825" s="17">
        <v>10</v>
      </c>
      <c r="P3825" t="s">
        <v>29</v>
      </c>
      <c r="Q3825" t="s">
        <v>30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f t="shared" si="182"/>
        <v>0</v>
      </c>
      <c r="Y3825">
        <f t="shared" si="183"/>
        <v>43.982297150257104</v>
      </c>
    </row>
    <row r="3826" spans="1:25">
      <c r="A3826">
        <v>2021</v>
      </c>
      <c r="B3826" t="s">
        <v>25</v>
      </c>
      <c r="C3826">
        <v>30</v>
      </c>
      <c r="D3826" t="s">
        <v>81</v>
      </c>
      <c r="E3826">
        <v>30</v>
      </c>
      <c r="F3826">
        <v>1</v>
      </c>
      <c r="G3826" t="s">
        <v>89</v>
      </c>
      <c r="H3826" t="s">
        <v>31</v>
      </c>
      <c r="I3826" t="str">
        <f>VLOOKUP(H3826,[2]CODE_SHEET!$A$2:$G$152,3,FALSE)</f>
        <v>Agaricia</v>
      </c>
      <c r="J3826" t="str">
        <f>VLOOKUP(H3826,[2]CODE_SHEET!$A$2:$G$152,4,FALSE)</f>
        <v>agaricites</v>
      </c>
      <c r="K3826" s="17">
        <v>11</v>
      </c>
      <c r="L3826" s="17">
        <v>8</v>
      </c>
      <c r="M3826" s="17">
        <v>2</v>
      </c>
      <c r="N3826">
        <f t="shared" si="181"/>
        <v>59.690260418206066</v>
      </c>
      <c r="O3826" s="17">
        <v>10</v>
      </c>
      <c r="P3826" t="s">
        <v>29</v>
      </c>
      <c r="Q3826" t="s">
        <v>30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f t="shared" si="182"/>
        <v>0</v>
      </c>
      <c r="Y3826">
        <f t="shared" si="183"/>
        <v>59.690260418206066</v>
      </c>
    </row>
    <row r="3827" spans="1:25">
      <c r="A3827">
        <v>2021</v>
      </c>
      <c r="B3827" t="s">
        <v>25</v>
      </c>
      <c r="C3827">
        <v>30</v>
      </c>
      <c r="D3827" t="s">
        <v>81</v>
      </c>
      <c r="E3827">
        <v>30</v>
      </c>
      <c r="F3827">
        <v>1</v>
      </c>
      <c r="G3827" t="s">
        <v>89</v>
      </c>
      <c r="H3827" t="s">
        <v>31</v>
      </c>
      <c r="I3827" t="str">
        <f>VLOOKUP(H3827,[2]CODE_SHEET!$A$2:$G$152,3,FALSE)</f>
        <v>Agaricia</v>
      </c>
      <c r="J3827" t="str">
        <f>VLOOKUP(H3827,[2]CODE_SHEET!$A$2:$G$152,4,FALSE)</f>
        <v>agaricites</v>
      </c>
      <c r="K3827" s="17">
        <v>13</v>
      </c>
      <c r="L3827" s="17">
        <v>6</v>
      </c>
      <c r="M3827" s="17">
        <v>3</v>
      </c>
      <c r="N3827">
        <f t="shared" si="181"/>
        <v>89.535390627309113</v>
      </c>
      <c r="O3827" s="17">
        <v>10</v>
      </c>
      <c r="P3827" t="s">
        <v>29</v>
      </c>
      <c r="Q3827" t="s">
        <v>30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f t="shared" si="182"/>
        <v>0</v>
      </c>
      <c r="Y3827">
        <f t="shared" si="183"/>
        <v>89.535390627309113</v>
      </c>
    </row>
    <row r="3828" spans="1:25">
      <c r="A3828">
        <v>2021</v>
      </c>
      <c r="B3828" t="s">
        <v>25</v>
      </c>
      <c r="C3828">
        <v>30</v>
      </c>
      <c r="D3828" t="s">
        <v>81</v>
      </c>
      <c r="E3828">
        <v>30</v>
      </c>
      <c r="F3828">
        <v>1</v>
      </c>
      <c r="G3828" t="s">
        <v>89</v>
      </c>
      <c r="H3828" t="s">
        <v>69</v>
      </c>
      <c r="I3828" t="str">
        <f>VLOOKUP(H3828,[2]CODE_SHEET!$A$2:$G$152,3,FALSE)</f>
        <v>Porites</v>
      </c>
      <c r="J3828" t="str">
        <f>VLOOKUP(H3828,[2]CODE_SHEET!$A$2:$G$152,4,FALSE)</f>
        <v>divaricata</v>
      </c>
      <c r="K3828" s="17">
        <v>37</v>
      </c>
      <c r="L3828" s="17">
        <v>30</v>
      </c>
      <c r="M3828" s="17">
        <v>7</v>
      </c>
      <c r="N3828">
        <f t="shared" si="181"/>
        <v>736.70347726680643</v>
      </c>
      <c r="O3828" s="17">
        <v>10</v>
      </c>
      <c r="P3828" t="s">
        <v>29</v>
      </c>
      <c r="Q3828" t="s">
        <v>30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40</v>
      </c>
      <c r="X3828">
        <f t="shared" si="182"/>
        <v>294.68139090672258</v>
      </c>
      <c r="Y3828">
        <f t="shared" si="183"/>
        <v>442.02208636008385</v>
      </c>
    </row>
    <row r="3829" spans="1:25">
      <c r="A3829">
        <v>2021</v>
      </c>
      <c r="B3829" t="s">
        <v>25</v>
      </c>
      <c r="C3829">
        <v>30</v>
      </c>
      <c r="D3829" t="s">
        <v>81</v>
      </c>
      <c r="E3829">
        <v>30</v>
      </c>
      <c r="F3829">
        <v>1</v>
      </c>
      <c r="G3829" t="s">
        <v>89</v>
      </c>
      <c r="H3829" t="s">
        <v>41</v>
      </c>
      <c r="I3829" t="str">
        <f>VLOOKUP(H3829,[2]CODE_SHEET!$A$2:$G$152,3,FALSE)</f>
        <v>Millepora</v>
      </c>
      <c r="J3829" t="str">
        <f>VLOOKUP(H3829,[2]CODE_SHEET!$A$2:$G$152,4,FALSE)</f>
        <v>alcicornis</v>
      </c>
      <c r="K3829" s="17">
        <v>14</v>
      </c>
      <c r="L3829" s="17">
        <v>2</v>
      </c>
      <c r="M3829" s="17">
        <v>11</v>
      </c>
      <c r="N3829">
        <f t="shared" si="181"/>
        <v>276.46015351590177</v>
      </c>
      <c r="O3829" s="17">
        <v>10</v>
      </c>
      <c r="P3829" t="s">
        <v>29</v>
      </c>
      <c r="Q3829" t="s">
        <v>30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f t="shared" si="182"/>
        <v>0</v>
      </c>
      <c r="Y3829">
        <f t="shared" si="183"/>
        <v>276.46015351590177</v>
      </c>
    </row>
    <row r="3830" spans="1:25">
      <c r="A3830">
        <v>2021</v>
      </c>
      <c r="B3830" t="s">
        <v>25</v>
      </c>
      <c r="C3830">
        <v>30</v>
      </c>
      <c r="D3830" t="s">
        <v>81</v>
      </c>
      <c r="E3830">
        <v>30</v>
      </c>
      <c r="F3830">
        <v>1</v>
      </c>
      <c r="G3830" t="s">
        <v>89</v>
      </c>
      <c r="H3830" t="s">
        <v>34</v>
      </c>
      <c r="I3830" t="str">
        <f>VLOOKUP(H3830,[2]CODE_SHEET!$A$2:$G$152,3,FALSE)</f>
        <v>Porites</v>
      </c>
      <c r="J3830" t="str">
        <f>VLOOKUP(H3830,[2]CODE_SHEET!$A$2:$G$152,4,FALSE)</f>
        <v>astreoides</v>
      </c>
      <c r="K3830" s="17">
        <v>9</v>
      </c>
      <c r="L3830" s="17">
        <v>8</v>
      </c>
      <c r="M3830" s="17">
        <v>2</v>
      </c>
      <c r="N3830">
        <f t="shared" si="181"/>
        <v>53.407075111026487</v>
      </c>
      <c r="O3830" s="17">
        <v>10</v>
      </c>
      <c r="P3830" t="s">
        <v>29</v>
      </c>
      <c r="Q3830" t="s">
        <v>30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f t="shared" si="182"/>
        <v>0</v>
      </c>
      <c r="Y3830">
        <f t="shared" si="183"/>
        <v>53.407075111026487</v>
      </c>
    </row>
    <row r="3831" spans="1:25">
      <c r="A3831">
        <v>2021</v>
      </c>
      <c r="B3831" t="s">
        <v>25</v>
      </c>
      <c r="C3831">
        <v>30</v>
      </c>
      <c r="D3831" t="s">
        <v>81</v>
      </c>
      <c r="E3831">
        <v>30</v>
      </c>
      <c r="F3831">
        <v>1</v>
      </c>
      <c r="G3831" t="s">
        <v>89</v>
      </c>
      <c r="H3831" t="s">
        <v>31</v>
      </c>
      <c r="I3831" t="str">
        <f>VLOOKUP(H3831,[2]CODE_SHEET!$A$2:$G$152,3,FALSE)</f>
        <v>Agaricia</v>
      </c>
      <c r="J3831" t="str">
        <f>VLOOKUP(H3831,[2]CODE_SHEET!$A$2:$G$152,4,FALSE)</f>
        <v>agaricites</v>
      </c>
      <c r="K3831" s="17">
        <v>8</v>
      </c>
      <c r="L3831" s="17">
        <v>6</v>
      </c>
      <c r="M3831" s="17">
        <v>1</v>
      </c>
      <c r="N3831">
        <f t="shared" si="181"/>
        <v>21.991148575128552</v>
      </c>
      <c r="O3831" s="17">
        <v>10</v>
      </c>
      <c r="P3831" t="s">
        <v>29</v>
      </c>
      <c r="Q3831" t="s">
        <v>30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f t="shared" si="182"/>
        <v>0</v>
      </c>
      <c r="Y3831">
        <f t="shared" si="183"/>
        <v>21.991148575128552</v>
      </c>
    </row>
    <row r="3832" spans="1:25">
      <c r="A3832">
        <v>2021</v>
      </c>
      <c r="B3832" t="s">
        <v>25</v>
      </c>
      <c r="C3832">
        <v>30</v>
      </c>
      <c r="D3832" t="s">
        <v>81</v>
      </c>
      <c r="E3832">
        <v>30</v>
      </c>
      <c r="F3832">
        <v>1</v>
      </c>
      <c r="G3832" t="s">
        <v>89</v>
      </c>
      <c r="H3832" t="s">
        <v>31</v>
      </c>
      <c r="I3832" t="str">
        <f>VLOOKUP(H3832,[2]CODE_SHEET!$A$2:$G$152,3,FALSE)</f>
        <v>Agaricia</v>
      </c>
      <c r="J3832" t="str">
        <f>VLOOKUP(H3832,[2]CODE_SHEET!$A$2:$G$152,4,FALSE)</f>
        <v>agaricites</v>
      </c>
      <c r="K3832" s="17">
        <v>6</v>
      </c>
      <c r="L3832" s="17">
        <v>5</v>
      </c>
      <c r="M3832" s="17">
        <v>3</v>
      </c>
      <c r="N3832">
        <f t="shared" si="181"/>
        <v>51.836278784231581</v>
      </c>
      <c r="O3832" s="17">
        <v>10</v>
      </c>
      <c r="P3832" t="s">
        <v>29</v>
      </c>
      <c r="Q3832" t="s">
        <v>30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f t="shared" si="182"/>
        <v>0</v>
      </c>
      <c r="Y3832">
        <f t="shared" si="183"/>
        <v>51.836278784231581</v>
      </c>
    </row>
    <row r="3833" spans="1:25">
      <c r="A3833">
        <v>2021</v>
      </c>
      <c r="B3833" t="s">
        <v>25</v>
      </c>
      <c r="C3833">
        <v>30</v>
      </c>
      <c r="D3833" t="s">
        <v>81</v>
      </c>
      <c r="E3833">
        <v>30</v>
      </c>
      <c r="F3833">
        <v>1</v>
      </c>
      <c r="G3833" t="s">
        <v>89</v>
      </c>
      <c r="H3833" t="s">
        <v>53</v>
      </c>
      <c r="I3833" t="str">
        <f>VLOOKUP(H3833,[2]CODE_SHEET!$A$2:$G$152,3,FALSE)</f>
        <v>Siderastrea</v>
      </c>
      <c r="J3833" t="str">
        <f>VLOOKUP(H3833,[2]CODE_SHEET!$A$2:$G$152,4,FALSE)</f>
        <v>radians</v>
      </c>
      <c r="K3833" s="17">
        <v>5</v>
      </c>
      <c r="L3833" s="17">
        <v>5</v>
      </c>
      <c r="M3833" s="17">
        <v>1</v>
      </c>
      <c r="N3833">
        <f t="shared" si="181"/>
        <v>15.707963267948966</v>
      </c>
      <c r="O3833" s="17">
        <v>10</v>
      </c>
      <c r="P3833" t="s">
        <v>29</v>
      </c>
      <c r="Q3833" t="s">
        <v>30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f t="shared" si="182"/>
        <v>0</v>
      </c>
      <c r="Y3833">
        <f t="shared" si="183"/>
        <v>15.707963267948966</v>
      </c>
    </row>
    <row r="3834" spans="1:25">
      <c r="A3834">
        <v>2021</v>
      </c>
      <c r="B3834" t="s">
        <v>25</v>
      </c>
      <c r="C3834">
        <v>30</v>
      </c>
      <c r="D3834" t="s">
        <v>81</v>
      </c>
      <c r="E3834">
        <v>30</v>
      </c>
      <c r="F3834">
        <v>1</v>
      </c>
      <c r="G3834" t="s">
        <v>89</v>
      </c>
      <c r="H3834" t="s">
        <v>31</v>
      </c>
      <c r="I3834" t="str">
        <f>VLOOKUP(H3834,[2]CODE_SHEET!$A$2:$G$152,3,FALSE)</f>
        <v>Agaricia</v>
      </c>
      <c r="J3834" t="str">
        <f>VLOOKUP(H3834,[2]CODE_SHEET!$A$2:$G$152,4,FALSE)</f>
        <v>agaricites</v>
      </c>
      <c r="K3834" s="17">
        <v>5</v>
      </c>
      <c r="L3834" s="17">
        <v>4</v>
      </c>
      <c r="M3834" s="17">
        <v>2</v>
      </c>
      <c r="N3834">
        <f t="shared" si="181"/>
        <v>28.274333882308138</v>
      </c>
      <c r="O3834" s="17">
        <v>10</v>
      </c>
      <c r="P3834" t="s">
        <v>29</v>
      </c>
      <c r="Q3834" t="s">
        <v>30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f t="shared" si="182"/>
        <v>0</v>
      </c>
      <c r="Y3834">
        <f t="shared" si="183"/>
        <v>28.274333882308138</v>
      </c>
    </row>
    <row r="3835" spans="1:25">
      <c r="A3835">
        <v>2021</v>
      </c>
      <c r="B3835" t="s">
        <v>25</v>
      </c>
      <c r="C3835">
        <v>30</v>
      </c>
      <c r="D3835" t="s">
        <v>81</v>
      </c>
      <c r="E3835">
        <v>30</v>
      </c>
      <c r="F3835">
        <v>1</v>
      </c>
      <c r="G3835" t="s">
        <v>89</v>
      </c>
      <c r="H3835" t="s">
        <v>45</v>
      </c>
      <c r="I3835" t="str">
        <f>VLOOKUP(H3835,[2]CODE_SHEET!$A$2:$G$152,3,FALSE)</f>
        <v>Porites</v>
      </c>
      <c r="J3835" t="str">
        <f>VLOOKUP(H3835,[2]CODE_SHEET!$A$2:$G$152,4,FALSE)</f>
        <v>furcata</v>
      </c>
      <c r="K3835" s="17">
        <v>9</v>
      </c>
      <c r="L3835" s="17">
        <v>6</v>
      </c>
      <c r="M3835" s="17">
        <v>4</v>
      </c>
      <c r="N3835">
        <f t="shared" si="181"/>
        <v>94.247779607693786</v>
      </c>
      <c r="O3835" s="17">
        <v>10</v>
      </c>
      <c r="P3835" t="s">
        <v>29</v>
      </c>
      <c r="Q3835" t="s">
        <v>30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f t="shared" si="182"/>
        <v>0</v>
      </c>
      <c r="Y3835">
        <f t="shared" si="183"/>
        <v>94.247779607693786</v>
      </c>
    </row>
    <row r="3836" spans="1:25">
      <c r="A3836">
        <v>2021</v>
      </c>
      <c r="B3836" t="s">
        <v>25</v>
      </c>
      <c r="C3836">
        <v>30</v>
      </c>
      <c r="D3836" t="s">
        <v>81</v>
      </c>
      <c r="E3836">
        <v>30</v>
      </c>
      <c r="F3836">
        <v>1</v>
      </c>
      <c r="G3836" t="s">
        <v>89</v>
      </c>
      <c r="H3836" t="s">
        <v>31</v>
      </c>
      <c r="I3836" t="str">
        <f>VLOOKUP(H3836,[2]CODE_SHEET!$A$2:$G$152,3,FALSE)</f>
        <v>Agaricia</v>
      </c>
      <c r="J3836" t="str">
        <f>VLOOKUP(H3836,[2]CODE_SHEET!$A$2:$G$152,4,FALSE)</f>
        <v>agaricites</v>
      </c>
      <c r="K3836" s="17">
        <v>6</v>
      </c>
      <c r="L3836" s="17">
        <v>4</v>
      </c>
      <c r="M3836" s="17">
        <v>2</v>
      </c>
      <c r="N3836">
        <f t="shared" si="181"/>
        <v>31.415926535897931</v>
      </c>
      <c r="O3836" s="17">
        <v>10</v>
      </c>
      <c r="P3836" t="s">
        <v>29</v>
      </c>
      <c r="Q3836" t="s">
        <v>30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f t="shared" si="182"/>
        <v>0</v>
      </c>
      <c r="Y3836">
        <f t="shared" si="183"/>
        <v>31.415926535897931</v>
      </c>
    </row>
    <row r="3837" spans="1:25">
      <c r="A3837">
        <v>2021</v>
      </c>
      <c r="B3837" t="s">
        <v>25</v>
      </c>
      <c r="C3837">
        <v>30</v>
      </c>
      <c r="D3837" t="s">
        <v>81</v>
      </c>
      <c r="E3837">
        <v>30</v>
      </c>
      <c r="F3837">
        <v>1</v>
      </c>
      <c r="G3837" t="s">
        <v>89</v>
      </c>
      <c r="H3837" t="s">
        <v>45</v>
      </c>
      <c r="I3837" t="str">
        <f>VLOOKUP(H3837,[2]CODE_SHEET!$A$2:$G$152,3,FALSE)</f>
        <v>Porites</v>
      </c>
      <c r="J3837" t="str">
        <f>VLOOKUP(H3837,[2]CODE_SHEET!$A$2:$G$152,4,FALSE)</f>
        <v>furcata</v>
      </c>
      <c r="K3837" s="17">
        <v>20</v>
      </c>
      <c r="L3837" s="17">
        <v>18</v>
      </c>
      <c r="M3837" s="17">
        <v>9</v>
      </c>
      <c r="N3837">
        <f t="shared" si="181"/>
        <v>537.21234376385462</v>
      </c>
      <c r="O3837" s="17">
        <v>10</v>
      </c>
      <c r="P3837" t="s">
        <v>29</v>
      </c>
      <c r="Q3837" t="s">
        <v>30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30</v>
      </c>
      <c r="X3837">
        <f t="shared" si="182"/>
        <v>161.16370312915637</v>
      </c>
      <c r="Y3837">
        <f t="shared" si="183"/>
        <v>376.04864063469824</v>
      </c>
    </row>
    <row r="3838" spans="1:25">
      <c r="A3838">
        <v>2021</v>
      </c>
      <c r="B3838" t="s">
        <v>25</v>
      </c>
      <c r="C3838">
        <v>30</v>
      </c>
      <c r="D3838" t="s">
        <v>81</v>
      </c>
      <c r="E3838">
        <v>30</v>
      </c>
      <c r="F3838">
        <v>1</v>
      </c>
      <c r="G3838" t="s">
        <v>89</v>
      </c>
      <c r="H3838" t="s">
        <v>45</v>
      </c>
      <c r="I3838" t="str">
        <f>VLOOKUP(H3838,[2]CODE_SHEET!$A$2:$G$152,3,FALSE)</f>
        <v>Porites</v>
      </c>
      <c r="J3838" t="str">
        <f>VLOOKUP(H3838,[2]CODE_SHEET!$A$2:$G$152,4,FALSE)</f>
        <v>furcata</v>
      </c>
      <c r="K3838" s="17">
        <v>11</v>
      </c>
      <c r="L3838" s="17">
        <v>8</v>
      </c>
      <c r="M3838" s="17">
        <v>4</v>
      </c>
      <c r="N3838">
        <f t="shared" si="181"/>
        <v>119.38052083641213</v>
      </c>
      <c r="O3838" s="17">
        <v>10</v>
      </c>
      <c r="P3838" t="s">
        <v>29</v>
      </c>
      <c r="Q3838" t="s">
        <v>30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f t="shared" si="182"/>
        <v>0</v>
      </c>
      <c r="Y3838">
        <f t="shared" si="183"/>
        <v>119.38052083641213</v>
      </c>
    </row>
    <row r="3839" spans="1:25">
      <c r="A3839">
        <v>2021</v>
      </c>
      <c r="B3839" t="s">
        <v>25</v>
      </c>
      <c r="C3839">
        <v>30</v>
      </c>
      <c r="D3839" t="s">
        <v>81</v>
      </c>
      <c r="E3839">
        <v>30</v>
      </c>
      <c r="F3839">
        <v>1</v>
      </c>
      <c r="G3839" t="s">
        <v>89</v>
      </c>
      <c r="H3839" t="s">
        <v>31</v>
      </c>
      <c r="I3839" t="str">
        <f>VLOOKUP(H3839,[2]CODE_SHEET!$A$2:$G$152,3,FALSE)</f>
        <v>Agaricia</v>
      </c>
      <c r="J3839" t="str">
        <f>VLOOKUP(H3839,[2]CODE_SHEET!$A$2:$G$152,4,FALSE)</f>
        <v>agaricites</v>
      </c>
      <c r="K3839" s="17">
        <v>8</v>
      </c>
      <c r="L3839" s="17">
        <v>4</v>
      </c>
      <c r="M3839" s="17">
        <v>3</v>
      </c>
      <c r="N3839">
        <f t="shared" si="181"/>
        <v>56.548667764616276</v>
      </c>
      <c r="O3839" s="17">
        <v>10</v>
      </c>
      <c r="P3839" t="s">
        <v>29</v>
      </c>
      <c r="Q3839" t="s">
        <v>30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f t="shared" si="182"/>
        <v>0</v>
      </c>
      <c r="Y3839">
        <f t="shared" si="183"/>
        <v>56.548667764616276</v>
      </c>
    </row>
    <row r="3840" spans="1:25">
      <c r="A3840">
        <v>2021</v>
      </c>
      <c r="B3840" t="s">
        <v>25</v>
      </c>
      <c r="C3840">
        <v>30</v>
      </c>
      <c r="D3840" t="s">
        <v>81</v>
      </c>
      <c r="E3840">
        <v>30</v>
      </c>
      <c r="F3840">
        <v>1</v>
      </c>
      <c r="G3840" t="s">
        <v>89</v>
      </c>
      <c r="H3840" t="s">
        <v>32</v>
      </c>
      <c r="I3840" t="str">
        <f>VLOOKUP(H3840,[2]CODE_SHEET!$A$2:$G$152,3,FALSE)</f>
        <v>Porites</v>
      </c>
      <c r="J3840" t="str">
        <f>VLOOKUP(H3840,[2]CODE_SHEET!$A$2:$G$152,4,FALSE)</f>
        <v>porites</v>
      </c>
      <c r="K3840" s="17">
        <v>7</v>
      </c>
      <c r="L3840" s="17">
        <v>4</v>
      </c>
      <c r="M3840" s="17">
        <v>2</v>
      </c>
      <c r="N3840">
        <f t="shared" si="181"/>
        <v>34.557519189487721</v>
      </c>
      <c r="O3840" s="17">
        <v>10</v>
      </c>
      <c r="P3840" t="s">
        <v>29</v>
      </c>
      <c r="Q3840" t="s">
        <v>30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f t="shared" si="182"/>
        <v>0</v>
      </c>
      <c r="Y3840">
        <f t="shared" si="183"/>
        <v>34.557519189487721</v>
      </c>
    </row>
    <row r="3841" spans="1:25">
      <c r="A3841">
        <v>2021</v>
      </c>
      <c r="B3841" t="s">
        <v>25</v>
      </c>
      <c r="C3841">
        <v>30</v>
      </c>
      <c r="D3841" t="s">
        <v>81</v>
      </c>
      <c r="E3841">
        <v>30</v>
      </c>
      <c r="F3841">
        <v>1</v>
      </c>
      <c r="G3841" t="s">
        <v>89</v>
      </c>
      <c r="H3841" t="s">
        <v>32</v>
      </c>
      <c r="I3841" t="str">
        <f>VLOOKUP(H3841,[2]CODE_SHEET!$A$2:$G$152,3,FALSE)</f>
        <v>Porites</v>
      </c>
      <c r="J3841" t="str">
        <f>VLOOKUP(H3841,[2]CODE_SHEET!$A$2:$G$152,4,FALSE)</f>
        <v>porites</v>
      </c>
      <c r="K3841" s="17">
        <v>6</v>
      </c>
      <c r="L3841" s="17">
        <v>3</v>
      </c>
      <c r="M3841" s="17">
        <v>2</v>
      </c>
      <c r="N3841">
        <f t="shared" si="181"/>
        <v>28.274333882308138</v>
      </c>
      <c r="O3841" s="17">
        <v>10</v>
      </c>
      <c r="P3841" t="s">
        <v>29</v>
      </c>
      <c r="Q3841" t="s">
        <v>30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f t="shared" si="182"/>
        <v>0</v>
      </c>
      <c r="Y3841">
        <f t="shared" si="183"/>
        <v>28.274333882308138</v>
      </c>
    </row>
    <row r="3842" spans="1:25">
      <c r="A3842">
        <v>2021</v>
      </c>
      <c r="B3842" t="s">
        <v>25</v>
      </c>
      <c r="C3842">
        <v>30</v>
      </c>
      <c r="D3842" t="s">
        <v>81</v>
      </c>
      <c r="E3842">
        <v>30</v>
      </c>
      <c r="F3842">
        <v>1</v>
      </c>
      <c r="G3842" t="s">
        <v>89</v>
      </c>
      <c r="H3842" t="s">
        <v>32</v>
      </c>
      <c r="I3842" t="str">
        <f>VLOOKUP(H3842,[2]CODE_SHEET!$A$2:$G$152,3,FALSE)</f>
        <v>Porites</v>
      </c>
      <c r="J3842" t="str">
        <f>VLOOKUP(H3842,[2]CODE_SHEET!$A$2:$G$152,4,FALSE)</f>
        <v>porites</v>
      </c>
      <c r="K3842" s="17">
        <v>12</v>
      </c>
      <c r="L3842" s="17">
        <v>10</v>
      </c>
      <c r="M3842" s="17">
        <v>2</v>
      </c>
      <c r="N3842">
        <f t="shared" si="181"/>
        <v>69.115038378975441</v>
      </c>
      <c r="O3842" s="17">
        <v>10</v>
      </c>
      <c r="P3842" t="s">
        <v>29</v>
      </c>
      <c r="Q3842" t="s">
        <v>30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f t="shared" si="182"/>
        <v>0</v>
      </c>
      <c r="Y3842">
        <f t="shared" si="183"/>
        <v>69.115038378975441</v>
      </c>
    </row>
    <row r="3843" spans="1:25">
      <c r="A3843">
        <v>2021</v>
      </c>
      <c r="B3843" t="s">
        <v>25</v>
      </c>
      <c r="C3843">
        <v>30</v>
      </c>
      <c r="D3843" t="s">
        <v>81</v>
      </c>
      <c r="E3843">
        <v>30</v>
      </c>
      <c r="F3843">
        <v>1</v>
      </c>
      <c r="G3843" t="s">
        <v>89</v>
      </c>
      <c r="H3843" t="s">
        <v>31</v>
      </c>
      <c r="I3843" t="str">
        <f>VLOOKUP(H3843,[2]CODE_SHEET!$A$2:$G$152,3,FALSE)</f>
        <v>Agaricia</v>
      </c>
      <c r="J3843" t="str">
        <f>VLOOKUP(H3843,[2]CODE_SHEET!$A$2:$G$152,4,FALSE)</f>
        <v>agaricites</v>
      </c>
      <c r="K3843" s="17">
        <v>24</v>
      </c>
      <c r="L3843" s="17">
        <v>4</v>
      </c>
      <c r="M3843" s="17">
        <v>14</v>
      </c>
      <c r="N3843">
        <f t="shared" si="181"/>
        <v>615.75216010359952</v>
      </c>
      <c r="O3843" s="17">
        <v>10</v>
      </c>
      <c r="P3843" t="s">
        <v>29</v>
      </c>
      <c r="Q3843" t="s">
        <v>30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f t="shared" si="182"/>
        <v>0</v>
      </c>
      <c r="Y3843">
        <f t="shared" si="183"/>
        <v>615.75216010359952</v>
      </c>
    </row>
    <row r="3844" spans="1:25">
      <c r="A3844">
        <v>2021</v>
      </c>
      <c r="B3844" t="s">
        <v>25</v>
      </c>
      <c r="C3844">
        <v>30</v>
      </c>
      <c r="D3844" t="s">
        <v>81</v>
      </c>
      <c r="E3844">
        <v>30</v>
      </c>
      <c r="F3844">
        <v>1</v>
      </c>
      <c r="G3844" t="s">
        <v>89</v>
      </c>
      <c r="H3844" t="s">
        <v>31</v>
      </c>
      <c r="I3844" t="str">
        <f>VLOOKUP(H3844,[2]CODE_SHEET!$A$2:$G$152,3,FALSE)</f>
        <v>Agaricia</v>
      </c>
      <c r="J3844" t="str">
        <f>VLOOKUP(H3844,[2]CODE_SHEET!$A$2:$G$152,4,FALSE)</f>
        <v>agaricites</v>
      </c>
      <c r="K3844" s="17">
        <v>30</v>
      </c>
      <c r="L3844" s="17">
        <v>3</v>
      </c>
      <c r="M3844" s="17">
        <v>24</v>
      </c>
      <c r="N3844">
        <f t="shared" si="181"/>
        <v>1244.0706908215579</v>
      </c>
      <c r="O3844" s="17">
        <v>10</v>
      </c>
      <c r="P3844" t="s">
        <v>29</v>
      </c>
      <c r="Q3844" t="s">
        <v>30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f t="shared" si="182"/>
        <v>0</v>
      </c>
      <c r="Y3844">
        <f t="shared" si="183"/>
        <v>1244.0706908215579</v>
      </c>
    </row>
    <row r="3845" spans="1:25">
      <c r="A3845">
        <v>2021</v>
      </c>
      <c r="B3845" t="s">
        <v>25</v>
      </c>
      <c r="C3845">
        <v>30</v>
      </c>
      <c r="D3845" t="s">
        <v>81</v>
      </c>
      <c r="E3845">
        <v>30</v>
      </c>
      <c r="F3845">
        <v>1</v>
      </c>
      <c r="G3845" t="s">
        <v>89</v>
      </c>
      <c r="H3845" t="s">
        <v>58</v>
      </c>
      <c r="I3845" t="str">
        <f>VLOOKUP(H3845,[2]CODE_SHEET!$A$2:$G$152,3,FALSE)</f>
        <v>Mycetophellia</v>
      </c>
      <c r="J3845" t="str">
        <f>VLOOKUP(H3845,[2]CODE_SHEET!$A$2:$G$152,4,FALSE)</f>
        <v>larmarckiana</v>
      </c>
      <c r="K3845" s="17">
        <v>12</v>
      </c>
      <c r="L3845" s="17">
        <v>8</v>
      </c>
      <c r="M3845" s="17">
        <v>2</v>
      </c>
      <c r="N3845">
        <f t="shared" si="181"/>
        <v>62.831853071795862</v>
      </c>
      <c r="O3845" s="17">
        <v>10</v>
      </c>
      <c r="P3845" t="s">
        <v>29</v>
      </c>
      <c r="Q3845" t="s">
        <v>30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f t="shared" si="182"/>
        <v>0</v>
      </c>
      <c r="Y3845">
        <f t="shared" si="183"/>
        <v>62.831853071795862</v>
      </c>
    </row>
    <row r="3846" spans="1:25">
      <c r="A3846">
        <v>2021</v>
      </c>
      <c r="B3846" t="s">
        <v>25</v>
      </c>
      <c r="C3846">
        <v>30</v>
      </c>
      <c r="D3846" t="s">
        <v>81</v>
      </c>
      <c r="E3846">
        <v>30</v>
      </c>
      <c r="F3846">
        <v>1</v>
      </c>
      <c r="G3846" t="s">
        <v>89</v>
      </c>
      <c r="H3846" t="s">
        <v>31</v>
      </c>
      <c r="I3846" t="str">
        <f>VLOOKUP(H3846,[2]CODE_SHEET!$A$2:$G$152,3,FALSE)</f>
        <v>Agaricia</v>
      </c>
      <c r="J3846" t="str">
        <f>VLOOKUP(H3846,[2]CODE_SHEET!$A$2:$G$152,4,FALSE)</f>
        <v>agaricites</v>
      </c>
      <c r="K3846" s="17">
        <v>12</v>
      </c>
      <c r="L3846" s="17">
        <v>11</v>
      </c>
      <c r="M3846" s="17">
        <v>2</v>
      </c>
      <c r="N3846">
        <f t="shared" si="181"/>
        <v>72.256631032565238</v>
      </c>
      <c r="O3846" s="17">
        <v>10</v>
      </c>
      <c r="P3846" t="s">
        <v>29</v>
      </c>
      <c r="Q3846" t="s">
        <v>30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f t="shared" si="182"/>
        <v>0</v>
      </c>
      <c r="Y3846">
        <f t="shared" si="183"/>
        <v>72.256631032565238</v>
      </c>
    </row>
    <row r="3847" spans="1:25">
      <c r="A3847">
        <v>2021</v>
      </c>
      <c r="B3847" t="s">
        <v>25</v>
      </c>
      <c r="C3847">
        <v>30</v>
      </c>
      <c r="D3847" t="s">
        <v>81</v>
      </c>
      <c r="E3847">
        <v>30</v>
      </c>
      <c r="F3847">
        <v>1</v>
      </c>
      <c r="G3847" t="s">
        <v>89</v>
      </c>
      <c r="H3847" t="s">
        <v>31</v>
      </c>
      <c r="I3847" t="str">
        <f>VLOOKUP(H3847,[2]CODE_SHEET!$A$2:$G$152,3,FALSE)</f>
        <v>Agaricia</v>
      </c>
      <c r="J3847" t="str">
        <f>VLOOKUP(H3847,[2]CODE_SHEET!$A$2:$G$152,4,FALSE)</f>
        <v>agaricites</v>
      </c>
      <c r="K3847" s="17">
        <v>6</v>
      </c>
      <c r="L3847" s="17">
        <v>4</v>
      </c>
      <c r="M3847" s="17">
        <v>2</v>
      </c>
      <c r="N3847">
        <f t="shared" si="181"/>
        <v>31.415926535897931</v>
      </c>
      <c r="O3847" s="17">
        <v>10</v>
      </c>
      <c r="P3847" t="s">
        <v>29</v>
      </c>
      <c r="Q3847" t="s">
        <v>30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f t="shared" si="182"/>
        <v>0</v>
      </c>
      <c r="Y3847">
        <f t="shared" si="183"/>
        <v>31.415926535897931</v>
      </c>
    </row>
    <row r="3848" spans="1:25">
      <c r="A3848">
        <v>2021</v>
      </c>
      <c r="B3848" t="s">
        <v>25</v>
      </c>
      <c r="C3848">
        <v>30</v>
      </c>
      <c r="D3848" t="s">
        <v>81</v>
      </c>
      <c r="E3848">
        <v>30</v>
      </c>
      <c r="F3848">
        <v>1</v>
      </c>
      <c r="G3848" t="s">
        <v>89</v>
      </c>
      <c r="H3848" t="s">
        <v>34</v>
      </c>
      <c r="I3848" t="str">
        <f>VLOOKUP(H3848,[2]CODE_SHEET!$A$2:$G$152,3,FALSE)</f>
        <v>Porites</v>
      </c>
      <c r="J3848" t="str">
        <f>VLOOKUP(H3848,[2]CODE_SHEET!$A$2:$G$152,4,FALSE)</f>
        <v>astreoides</v>
      </c>
      <c r="K3848" s="17">
        <v>9</v>
      </c>
      <c r="L3848" s="17">
        <v>8</v>
      </c>
      <c r="M3848" s="17">
        <v>7</v>
      </c>
      <c r="N3848">
        <f t="shared" ref="N3848:N3911" si="184">PI()*(K3848/2)*M3848+PI()*(L3848/2)*M3848</f>
        <v>186.92476288859268</v>
      </c>
      <c r="O3848" s="17">
        <v>10</v>
      </c>
      <c r="P3848" t="s">
        <v>29</v>
      </c>
      <c r="Q3848" t="s">
        <v>30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f t="shared" ref="X3848:X3911" si="185">SUM(U3848:W3848)/100*N3848</f>
        <v>0</v>
      </c>
      <c r="Y3848">
        <f t="shared" ref="Y3848:Y3911" si="186">N3848-X3848</f>
        <v>186.92476288859268</v>
      </c>
    </row>
    <row r="3849" spans="1:25">
      <c r="A3849">
        <v>2021</v>
      </c>
      <c r="B3849" t="s">
        <v>25</v>
      </c>
      <c r="C3849">
        <v>30</v>
      </c>
      <c r="D3849" t="s">
        <v>81</v>
      </c>
      <c r="E3849">
        <v>30</v>
      </c>
      <c r="F3849">
        <v>1</v>
      </c>
      <c r="G3849" t="s">
        <v>89</v>
      </c>
      <c r="H3849" t="s">
        <v>31</v>
      </c>
      <c r="I3849" t="str">
        <f>VLOOKUP(H3849,[2]CODE_SHEET!$A$2:$G$152,3,FALSE)</f>
        <v>Agaricia</v>
      </c>
      <c r="J3849" t="str">
        <f>VLOOKUP(H3849,[2]CODE_SHEET!$A$2:$G$152,4,FALSE)</f>
        <v>agaricites</v>
      </c>
      <c r="K3849" s="17">
        <v>7</v>
      </c>
      <c r="L3849" s="17">
        <v>5</v>
      </c>
      <c r="M3849" s="17">
        <v>7</v>
      </c>
      <c r="N3849">
        <f t="shared" si="184"/>
        <v>131.94689145077132</v>
      </c>
      <c r="O3849" s="17">
        <v>10</v>
      </c>
      <c r="P3849" t="s">
        <v>29</v>
      </c>
      <c r="Q3849" t="s">
        <v>30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f t="shared" si="185"/>
        <v>0</v>
      </c>
      <c r="Y3849">
        <f t="shared" si="186"/>
        <v>131.94689145077132</v>
      </c>
    </row>
    <row r="3850" spans="1:25">
      <c r="A3850">
        <v>2021</v>
      </c>
      <c r="B3850" t="s">
        <v>25</v>
      </c>
      <c r="C3850">
        <v>30</v>
      </c>
      <c r="D3850" t="s">
        <v>81</v>
      </c>
      <c r="E3850">
        <v>30</v>
      </c>
      <c r="F3850">
        <v>1</v>
      </c>
      <c r="G3850" t="s">
        <v>89</v>
      </c>
      <c r="H3850" t="s">
        <v>31</v>
      </c>
      <c r="I3850" t="str">
        <f>VLOOKUP(H3850,[2]CODE_SHEET!$A$2:$G$152,3,FALSE)</f>
        <v>Agaricia</v>
      </c>
      <c r="J3850" t="str">
        <f>VLOOKUP(H3850,[2]CODE_SHEET!$A$2:$G$152,4,FALSE)</f>
        <v>agaricites</v>
      </c>
      <c r="K3850" s="17">
        <v>14</v>
      </c>
      <c r="L3850" s="17">
        <v>11</v>
      </c>
      <c r="M3850" s="17">
        <v>2</v>
      </c>
      <c r="N3850">
        <f t="shared" si="184"/>
        <v>78.539816339744817</v>
      </c>
      <c r="O3850" s="17">
        <v>10</v>
      </c>
      <c r="P3850" t="s">
        <v>29</v>
      </c>
      <c r="Q3850" t="s">
        <v>30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f t="shared" si="185"/>
        <v>0</v>
      </c>
      <c r="Y3850">
        <f t="shared" si="186"/>
        <v>78.539816339744817</v>
      </c>
    </row>
    <row r="3851" spans="1:25">
      <c r="A3851">
        <v>2021</v>
      </c>
      <c r="B3851" t="s">
        <v>25</v>
      </c>
      <c r="C3851">
        <v>30</v>
      </c>
      <c r="D3851" t="s">
        <v>81</v>
      </c>
      <c r="E3851">
        <v>30</v>
      </c>
      <c r="F3851">
        <v>1</v>
      </c>
      <c r="G3851" t="s">
        <v>89</v>
      </c>
      <c r="H3851" t="s">
        <v>31</v>
      </c>
      <c r="I3851" t="str">
        <f>VLOOKUP(H3851,[2]CODE_SHEET!$A$2:$G$152,3,FALSE)</f>
        <v>Agaricia</v>
      </c>
      <c r="J3851" t="str">
        <f>VLOOKUP(H3851,[2]CODE_SHEET!$A$2:$G$152,4,FALSE)</f>
        <v>agaricites</v>
      </c>
      <c r="K3851" s="17">
        <v>8</v>
      </c>
      <c r="L3851" s="17">
        <v>4</v>
      </c>
      <c r="M3851" s="17">
        <v>1</v>
      </c>
      <c r="N3851">
        <f t="shared" si="184"/>
        <v>18.849555921538759</v>
      </c>
      <c r="O3851" s="17">
        <v>10</v>
      </c>
      <c r="P3851" t="s">
        <v>29</v>
      </c>
      <c r="Q3851" t="s">
        <v>30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f t="shared" si="185"/>
        <v>0</v>
      </c>
      <c r="Y3851">
        <f t="shared" si="186"/>
        <v>18.849555921538759</v>
      </c>
    </row>
    <row r="3852" spans="1:25">
      <c r="A3852">
        <v>2021</v>
      </c>
      <c r="B3852" t="s">
        <v>25</v>
      </c>
      <c r="C3852">
        <v>30</v>
      </c>
      <c r="D3852" t="s">
        <v>81</v>
      </c>
      <c r="E3852">
        <v>30</v>
      </c>
      <c r="F3852">
        <v>1</v>
      </c>
      <c r="G3852" t="s">
        <v>89</v>
      </c>
      <c r="H3852" t="s">
        <v>31</v>
      </c>
      <c r="I3852" t="str">
        <f>VLOOKUP(H3852,[2]CODE_SHEET!$A$2:$G$152,3,FALSE)</f>
        <v>Agaricia</v>
      </c>
      <c r="J3852" t="str">
        <f>VLOOKUP(H3852,[2]CODE_SHEET!$A$2:$G$152,4,FALSE)</f>
        <v>agaricites</v>
      </c>
      <c r="K3852" s="17">
        <v>4</v>
      </c>
      <c r="L3852" s="17">
        <v>4</v>
      </c>
      <c r="M3852" s="17">
        <v>2</v>
      </c>
      <c r="N3852">
        <f t="shared" si="184"/>
        <v>25.132741228718345</v>
      </c>
      <c r="O3852" s="17">
        <v>10</v>
      </c>
      <c r="P3852" t="s">
        <v>29</v>
      </c>
      <c r="Q3852" t="s">
        <v>30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f t="shared" si="185"/>
        <v>0</v>
      </c>
      <c r="Y3852">
        <f t="shared" si="186"/>
        <v>25.132741228718345</v>
      </c>
    </row>
    <row r="3853" spans="1:25">
      <c r="A3853">
        <v>2021</v>
      </c>
      <c r="B3853" t="s">
        <v>25</v>
      </c>
      <c r="C3853">
        <v>30</v>
      </c>
      <c r="D3853" t="s">
        <v>81</v>
      </c>
      <c r="E3853">
        <v>30</v>
      </c>
      <c r="F3853">
        <v>1</v>
      </c>
      <c r="G3853" t="s">
        <v>89</v>
      </c>
      <c r="H3853" t="s">
        <v>53</v>
      </c>
      <c r="I3853" t="str">
        <f>VLOOKUP(H3853,[2]CODE_SHEET!$A$2:$G$152,3,FALSE)</f>
        <v>Siderastrea</v>
      </c>
      <c r="J3853" t="str">
        <f>VLOOKUP(H3853,[2]CODE_SHEET!$A$2:$G$152,4,FALSE)</f>
        <v>radians</v>
      </c>
      <c r="K3853" s="17">
        <v>6</v>
      </c>
      <c r="L3853" s="17">
        <v>5</v>
      </c>
      <c r="M3853" s="17">
        <v>1</v>
      </c>
      <c r="N3853">
        <f t="shared" si="184"/>
        <v>17.27875959474386</v>
      </c>
      <c r="O3853" s="17">
        <v>10</v>
      </c>
      <c r="P3853" t="s">
        <v>29</v>
      </c>
      <c r="Q3853" t="s">
        <v>30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f t="shared" si="185"/>
        <v>0</v>
      </c>
      <c r="Y3853">
        <f t="shared" si="186"/>
        <v>17.27875959474386</v>
      </c>
    </row>
    <row r="3854" spans="1:25">
      <c r="A3854">
        <v>2021</v>
      </c>
      <c r="B3854" t="s">
        <v>25</v>
      </c>
      <c r="C3854">
        <v>30</v>
      </c>
      <c r="D3854" t="s">
        <v>81</v>
      </c>
      <c r="E3854">
        <v>30</v>
      </c>
      <c r="F3854">
        <v>1</v>
      </c>
      <c r="G3854" t="s">
        <v>89</v>
      </c>
      <c r="H3854" t="s">
        <v>35</v>
      </c>
      <c r="I3854" t="str">
        <f>VLOOKUP(H3854,[2]CODE_SHEET!$A$2:$G$152,3,FALSE)</f>
        <v>Montastraea</v>
      </c>
      <c r="J3854" t="str">
        <f>VLOOKUP(H3854,[2]CODE_SHEET!$A$2:$G$152,4,FALSE)</f>
        <v>cavernosa</v>
      </c>
      <c r="K3854" s="17">
        <v>7</v>
      </c>
      <c r="L3854" s="17">
        <v>4</v>
      </c>
      <c r="M3854" s="17">
        <v>1</v>
      </c>
      <c r="N3854">
        <f t="shared" si="184"/>
        <v>17.27875959474386</v>
      </c>
      <c r="O3854" s="17">
        <v>10</v>
      </c>
      <c r="P3854" t="s">
        <v>29</v>
      </c>
      <c r="Q3854" t="s">
        <v>30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f t="shared" si="185"/>
        <v>0</v>
      </c>
      <c r="Y3854">
        <f t="shared" si="186"/>
        <v>17.27875959474386</v>
      </c>
    </row>
    <row r="3855" spans="1:25">
      <c r="A3855">
        <v>2021</v>
      </c>
      <c r="B3855" t="s">
        <v>25</v>
      </c>
      <c r="C3855">
        <v>30</v>
      </c>
      <c r="D3855" t="s">
        <v>81</v>
      </c>
      <c r="E3855">
        <v>30</v>
      </c>
      <c r="F3855">
        <v>1</v>
      </c>
      <c r="G3855" t="s">
        <v>89</v>
      </c>
      <c r="H3855" t="s">
        <v>34</v>
      </c>
      <c r="I3855" t="str">
        <f>VLOOKUP(H3855,[2]CODE_SHEET!$A$2:$G$152,3,FALSE)</f>
        <v>Porites</v>
      </c>
      <c r="J3855" t="str">
        <f>VLOOKUP(H3855,[2]CODE_SHEET!$A$2:$G$152,4,FALSE)</f>
        <v>astreoides</v>
      </c>
      <c r="K3855" s="17">
        <v>7</v>
      </c>
      <c r="L3855" s="17">
        <v>5</v>
      </c>
      <c r="M3855" s="17">
        <v>3</v>
      </c>
      <c r="N3855">
        <f t="shared" si="184"/>
        <v>56.548667764616276</v>
      </c>
      <c r="O3855" s="17">
        <v>10</v>
      </c>
      <c r="P3855" t="s">
        <v>29</v>
      </c>
      <c r="Q3855" t="s">
        <v>30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f t="shared" si="185"/>
        <v>0</v>
      </c>
      <c r="Y3855">
        <f t="shared" si="186"/>
        <v>56.548667764616276</v>
      </c>
    </row>
    <row r="3856" spans="1:25">
      <c r="A3856">
        <v>2021</v>
      </c>
      <c r="B3856" t="s">
        <v>25</v>
      </c>
      <c r="C3856">
        <v>30</v>
      </c>
      <c r="D3856" t="s">
        <v>81</v>
      </c>
      <c r="E3856">
        <v>30</v>
      </c>
      <c r="F3856">
        <v>1</v>
      </c>
      <c r="G3856" t="s">
        <v>89</v>
      </c>
      <c r="H3856" t="s">
        <v>34</v>
      </c>
      <c r="I3856" t="str">
        <f>VLOOKUP(H3856,[2]CODE_SHEET!$A$2:$G$152,3,FALSE)</f>
        <v>Porites</v>
      </c>
      <c r="J3856" t="str">
        <f>VLOOKUP(H3856,[2]CODE_SHEET!$A$2:$G$152,4,FALSE)</f>
        <v>astreoides</v>
      </c>
      <c r="K3856" s="17">
        <v>5</v>
      </c>
      <c r="L3856" s="17">
        <v>4</v>
      </c>
      <c r="M3856" s="17">
        <v>3</v>
      </c>
      <c r="N3856">
        <f t="shared" si="184"/>
        <v>42.411500823462205</v>
      </c>
      <c r="O3856" s="17">
        <v>10</v>
      </c>
      <c r="P3856" t="s">
        <v>29</v>
      </c>
      <c r="Q3856" t="s">
        <v>30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f t="shared" si="185"/>
        <v>0</v>
      </c>
      <c r="Y3856">
        <f t="shared" si="186"/>
        <v>42.411500823462205</v>
      </c>
    </row>
    <row r="3857" spans="1:25">
      <c r="A3857">
        <v>2021</v>
      </c>
      <c r="B3857" t="s">
        <v>25</v>
      </c>
      <c r="C3857">
        <v>30</v>
      </c>
      <c r="D3857" t="s">
        <v>81</v>
      </c>
      <c r="E3857">
        <v>30</v>
      </c>
      <c r="F3857">
        <v>1</v>
      </c>
      <c r="G3857" t="s">
        <v>89</v>
      </c>
      <c r="H3857" t="s">
        <v>34</v>
      </c>
      <c r="I3857" t="str">
        <f>VLOOKUP(H3857,[2]CODE_SHEET!$A$2:$G$152,3,FALSE)</f>
        <v>Porites</v>
      </c>
      <c r="J3857" t="str">
        <f>VLOOKUP(H3857,[2]CODE_SHEET!$A$2:$G$152,4,FALSE)</f>
        <v>astreoides</v>
      </c>
      <c r="K3857" s="17">
        <v>6</v>
      </c>
      <c r="L3857" s="17">
        <v>4</v>
      </c>
      <c r="M3857" s="17">
        <v>2</v>
      </c>
      <c r="N3857">
        <f t="shared" si="184"/>
        <v>31.415926535897931</v>
      </c>
      <c r="O3857" s="17">
        <v>10</v>
      </c>
      <c r="P3857" t="s">
        <v>29</v>
      </c>
      <c r="Q3857" t="s">
        <v>30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f t="shared" si="185"/>
        <v>0</v>
      </c>
      <c r="Y3857">
        <f t="shared" si="186"/>
        <v>31.415926535897931</v>
      </c>
    </row>
    <row r="3858" spans="1:25">
      <c r="A3858">
        <v>2021</v>
      </c>
      <c r="B3858" t="s">
        <v>25</v>
      </c>
      <c r="C3858">
        <v>30</v>
      </c>
      <c r="D3858" t="s">
        <v>81</v>
      </c>
      <c r="E3858">
        <v>30</v>
      </c>
      <c r="F3858">
        <v>1</v>
      </c>
      <c r="G3858" t="s">
        <v>89</v>
      </c>
      <c r="H3858" t="s">
        <v>31</v>
      </c>
      <c r="I3858" t="str">
        <f>VLOOKUP(H3858,[2]CODE_SHEET!$A$2:$G$152,3,FALSE)</f>
        <v>Agaricia</v>
      </c>
      <c r="J3858" t="str">
        <f>VLOOKUP(H3858,[2]CODE_SHEET!$A$2:$G$152,4,FALSE)</f>
        <v>agaricites</v>
      </c>
      <c r="K3858" s="17">
        <v>5</v>
      </c>
      <c r="L3858" s="17">
        <v>5</v>
      </c>
      <c r="M3858" s="17">
        <v>1</v>
      </c>
      <c r="N3858">
        <f t="shared" si="184"/>
        <v>15.707963267948966</v>
      </c>
      <c r="O3858" s="17">
        <v>10</v>
      </c>
      <c r="P3858" t="s">
        <v>29</v>
      </c>
      <c r="Q3858" t="s">
        <v>30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f t="shared" si="185"/>
        <v>0</v>
      </c>
      <c r="Y3858">
        <f t="shared" si="186"/>
        <v>15.707963267948966</v>
      </c>
    </row>
    <row r="3859" spans="1:25">
      <c r="A3859">
        <v>2021</v>
      </c>
      <c r="B3859" t="s">
        <v>25</v>
      </c>
      <c r="C3859">
        <v>30</v>
      </c>
      <c r="D3859" t="s">
        <v>81</v>
      </c>
      <c r="E3859">
        <v>30</v>
      </c>
      <c r="F3859">
        <v>1</v>
      </c>
      <c r="G3859" t="s">
        <v>89</v>
      </c>
      <c r="H3859" t="s">
        <v>34</v>
      </c>
      <c r="I3859" t="str">
        <f>VLOOKUP(H3859,[2]CODE_SHEET!$A$2:$G$152,3,FALSE)</f>
        <v>Porites</v>
      </c>
      <c r="J3859" t="str">
        <f>VLOOKUP(H3859,[2]CODE_SHEET!$A$2:$G$152,4,FALSE)</f>
        <v>astreoides</v>
      </c>
      <c r="K3859" s="17">
        <v>8</v>
      </c>
      <c r="L3859" s="17">
        <v>8</v>
      </c>
      <c r="M3859" s="17">
        <v>4</v>
      </c>
      <c r="N3859">
        <f t="shared" si="184"/>
        <v>100.53096491487338</v>
      </c>
      <c r="O3859" s="17">
        <v>10</v>
      </c>
      <c r="P3859" t="s">
        <v>29</v>
      </c>
      <c r="Q3859" t="s">
        <v>30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f t="shared" si="185"/>
        <v>0</v>
      </c>
      <c r="Y3859">
        <f t="shared" si="186"/>
        <v>100.53096491487338</v>
      </c>
    </row>
    <row r="3860" spans="1:25">
      <c r="A3860">
        <v>2021</v>
      </c>
      <c r="B3860" t="s">
        <v>25</v>
      </c>
      <c r="C3860">
        <v>30</v>
      </c>
      <c r="D3860" t="s">
        <v>81</v>
      </c>
      <c r="E3860">
        <v>30</v>
      </c>
      <c r="F3860">
        <v>1</v>
      </c>
      <c r="G3860" t="s">
        <v>89</v>
      </c>
      <c r="H3860" t="s">
        <v>31</v>
      </c>
      <c r="I3860" t="str">
        <f>VLOOKUP(H3860,[2]CODE_SHEET!$A$2:$G$152,3,FALSE)</f>
        <v>Agaricia</v>
      </c>
      <c r="J3860" t="str">
        <f>VLOOKUP(H3860,[2]CODE_SHEET!$A$2:$G$152,4,FALSE)</f>
        <v>agaricites</v>
      </c>
      <c r="K3860" s="17">
        <v>10</v>
      </c>
      <c r="L3860" s="17">
        <v>6</v>
      </c>
      <c r="M3860" s="17">
        <v>6</v>
      </c>
      <c r="N3860">
        <f t="shared" si="184"/>
        <v>150.79644737231007</v>
      </c>
      <c r="O3860" s="17">
        <v>10</v>
      </c>
      <c r="P3860" t="s">
        <v>29</v>
      </c>
      <c r="Q3860" t="s">
        <v>30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f t="shared" si="185"/>
        <v>0</v>
      </c>
      <c r="Y3860">
        <f t="shared" si="186"/>
        <v>150.79644737231007</v>
      </c>
    </row>
    <row r="3861" spans="1:25">
      <c r="A3861">
        <v>2021</v>
      </c>
      <c r="B3861" t="s">
        <v>25</v>
      </c>
      <c r="C3861">
        <v>30</v>
      </c>
      <c r="D3861" t="s">
        <v>81</v>
      </c>
      <c r="E3861">
        <v>30</v>
      </c>
      <c r="F3861">
        <v>1</v>
      </c>
      <c r="G3861" t="s">
        <v>89</v>
      </c>
      <c r="H3861" t="s">
        <v>31</v>
      </c>
      <c r="I3861" t="str">
        <f>VLOOKUP(H3861,[2]CODE_SHEET!$A$2:$G$152,3,FALSE)</f>
        <v>Agaricia</v>
      </c>
      <c r="J3861" t="str">
        <f>VLOOKUP(H3861,[2]CODE_SHEET!$A$2:$G$152,4,FALSE)</f>
        <v>agaricites</v>
      </c>
      <c r="K3861" s="17">
        <v>23</v>
      </c>
      <c r="L3861" s="17">
        <v>12</v>
      </c>
      <c r="M3861" s="17">
        <v>16</v>
      </c>
      <c r="N3861">
        <f t="shared" si="184"/>
        <v>879.64594300514204</v>
      </c>
      <c r="O3861" s="17">
        <v>10</v>
      </c>
      <c r="P3861" t="s">
        <v>29</v>
      </c>
      <c r="Q3861" t="s">
        <v>30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f t="shared" si="185"/>
        <v>0</v>
      </c>
      <c r="Y3861">
        <f t="shared" si="186"/>
        <v>879.64594300514204</v>
      </c>
    </row>
    <row r="3862" spans="1:25">
      <c r="A3862">
        <v>2021</v>
      </c>
      <c r="B3862" t="s">
        <v>25</v>
      </c>
      <c r="C3862">
        <v>30</v>
      </c>
      <c r="D3862" t="s">
        <v>81</v>
      </c>
      <c r="E3862">
        <v>30</v>
      </c>
      <c r="F3862">
        <v>1</v>
      </c>
      <c r="G3862" t="s">
        <v>89</v>
      </c>
      <c r="H3862" t="s">
        <v>31</v>
      </c>
      <c r="I3862" t="str">
        <f>VLOOKUP(H3862,[2]CODE_SHEET!$A$2:$G$152,3,FALSE)</f>
        <v>Agaricia</v>
      </c>
      <c r="J3862" t="str">
        <f>VLOOKUP(H3862,[2]CODE_SHEET!$A$2:$G$152,4,FALSE)</f>
        <v>agaricites</v>
      </c>
      <c r="K3862" s="17">
        <v>15</v>
      </c>
      <c r="L3862" s="17">
        <v>22</v>
      </c>
      <c r="M3862" s="17">
        <v>9</v>
      </c>
      <c r="N3862">
        <f t="shared" si="184"/>
        <v>523.07517682270054</v>
      </c>
      <c r="O3862" s="17">
        <v>10</v>
      </c>
      <c r="P3862" t="s">
        <v>29</v>
      </c>
      <c r="Q3862" t="s">
        <v>30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50</v>
      </c>
      <c r="X3862">
        <f t="shared" si="185"/>
        <v>261.53758841135027</v>
      </c>
      <c r="Y3862">
        <f t="shared" si="186"/>
        <v>261.53758841135027</v>
      </c>
    </row>
    <row r="3863" spans="1:25">
      <c r="A3863">
        <v>2021</v>
      </c>
      <c r="B3863" t="s">
        <v>25</v>
      </c>
      <c r="C3863">
        <v>30</v>
      </c>
      <c r="D3863" t="s">
        <v>81</v>
      </c>
      <c r="E3863">
        <v>30</v>
      </c>
      <c r="F3863">
        <v>1</v>
      </c>
      <c r="G3863" t="s">
        <v>89</v>
      </c>
      <c r="H3863" t="s">
        <v>41</v>
      </c>
      <c r="I3863" t="str">
        <f>VLOOKUP(H3863,[2]CODE_SHEET!$A$2:$G$152,3,FALSE)</f>
        <v>Millepora</v>
      </c>
      <c r="J3863" t="str">
        <f>VLOOKUP(H3863,[2]CODE_SHEET!$A$2:$G$152,4,FALSE)</f>
        <v>alcicornis</v>
      </c>
      <c r="K3863" s="17">
        <v>7</v>
      </c>
      <c r="L3863" s="17">
        <v>1</v>
      </c>
      <c r="M3863" s="17">
        <v>9</v>
      </c>
      <c r="N3863">
        <f t="shared" si="184"/>
        <v>113.09733552923255</v>
      </c>
      <c r="O3863" s="17">
        <v>10</v>
      </c>
      <c r="P3863" t="s">
        <v>29</v>
      </c>
      <c r="Q3863" t="s">
        <v>30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f t="shared" si="185"/>
        <v>0</v>
      </c>
      <c r="Y3863">
        <f t="shared" si="186"/>
        <v>113.09733552923255</v>
      </c>
    </row>
    <row r="3864" spans="1:25">
      <c r="A3864">
        <v>2021</v>
      </c>
      <c r="B3864" t="s">
        <v>25</v>
      </c>
      <c r="C3864">
        <v>30</v>
      </c>
      <c r="D3864" t="s">
        <v>81</v>
      </c>
      <c r="E3864">
        <v>30</v>
      </c>
      <c r="F3864">
        <v>1</v>
      </c>
      <c r="G3864" t="s">
        <v>89</v>
      </c>
      <c r="H3864" t="s">
        <v>39</v>
      </c>
      <c r="I3864" t="str">
        <f>VLOOKUP(H3864,[2]CODE_SHEET!$A$2:$G$152,3,FALSE)</f>
        <v>Pseudodiploria</v>
      </c>
      <c r="J3864" t="str">
        <f>VLOOKUP(H3864,[2]CODE_SHEET!$A$2:$G$152,4,FALSE)</f>
        <v>strigosa</v>
      </c>
      <c r="K3864" s="17">
        <v>24</v>
      </c>
      <c r="L3864" s="17">
        <v>6</v>
      </c>
      <c r="M3864" s="17">
        <v>11</v>
      </c>
      <c r="N3864">
        <f t="shared" si="184"/>
        <v>518.36278784231592</v>
      </c>
      <c r="O3864" s="17">
        <v>10</v>
      </c>
      <c r="P3864" t="s">
        <v>29</v>
      </c>
      <c r="Q3864" t="s">
        <v>30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f t="shared" si="185"/>
        <v>0</v>
      </c>
      <c r="Y3864">
        <f t="shared" si="186"/>
        <v>518.36278784231592</v>
      </c>
    </row>
    <row r="3865" spans="1:25">
      <c r="A3865">
        <v>2021</v>
      </c>
      <c r="B3865" t="s">
        <v>25</v>
      </c>
      <c r="C3865">
        <v>30</v>
      </c>
      <c r="D3865" t="s">
        <v>81</v>
      </c>
      <c r="E3865">
        <v>30</v>
      </c>
      <c r="F3865">
        <v>1</v>
      </c>
      <c r="G3865" t="s">
        <v>89</v>
      </c>
      <c r="H3865" t="s">
        <v>39</v>
      </c>
      <c r="I3865" t="str">
        <f>VLOOKUP(H3865,[2]CODE_SHEET!$A$2:$G$152,3,FALSE)</f>
        <v>Pseudodiploria</v>
      </c>
      <c r="J3865" t="str">
        <f>VLOOKUP(H3865,[2]CODE_SHEET!$A$2:$G$152,4,FALSE)</f>
        <v>strigosa</v>
      </c>
      <c r="K3865" s="17">
        <v>80</v>
      </c>
      <c r="L3865" s="17">
        <v>55</v>
      </c>
      <c r="M3865" s="17">
        <v>41</v>
      </c>
      <c r="N3865">
        <f t="shared" si="184"/>
        <v>8694.3576688097528</v>
      </c>
      <c r="O3865" s="17">
        <v>10</v>
      </c>
      <c r="P3865" t="s">
        <v>29</v>
      </c>
      <c r="Q3865" t="s">
        <v>30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f t="shared" si="185"/>
        <v>0</v>
      </c>
      <c r="Y3865">
        <f t="shared" si="186"/>
        <v>8694.3576688097528</v>
      </c>
    </row>
    <row r="3866" spans="1:25">
      <c r="A3866">
        <v>2021</v>
      </c>
      <c r="B3866" t="s">
        <v>25</v>
      </c>
      <c r="C3866">
        <v>30</v>
      </c>
      <c r="D3866" t="s">
        <v>81</v>
      </c>
      <c r="E3866">
        <v>30</v>
      </c>
      <c r="F3866">
        <v>1</v>
      </c>
      <c r="G3866" t="s">
        <v>89</v>
      </c>
      <c r="H3866" t="s">
        <v>31</v>
      </c>
      <c r="I3866" t="str">
        <f>VLOOKUP(H3866,[2]CODE_SHEET!$A$2:$G$152,3,FALSE)</f>
        <v>Agaricia</v>
      </c>
      <c r="J3866" t="str">
        <f>VLOOKUP(H3866,[2]CODE_SHEET!$A$2:$G$152,4,FALSE)</f>
        <v>agaricites</v>
      </c>
      <c r="K3866" s="17">
        <v>28</v>
      </c>
      <c r="L3866" s="17">
        <v>11</v>
      </c>
      <c r="M3866" s="17">
        <v>11</v>
      </c>
      <c r="N3866">
        <f t="shared" si="184"/>
        <v>673.87162419501055</v>
      </c>
      <c r="O3866" s="17">
        <v>10</v>
      </c>
      <c r="P3866" t="s">
        <v>29</v>
      </c>
      <c r="Q3866" t="s">
        <v>30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10</v>
      </c>
      <c r="X3866">
        <f t="shared" si="185"/>
        <v>67.387162419501053</v>
      </c>
      <c r="Y3866">
        <f t="shared" si="186"/>
        <v>606.48446177550954</v>
      </c>
    </row>
    <row r="3867" spans="1:25">
      <c r="A3867">
        <v>2021</v>
      </c>
      <c r="B3867" t="s">
        <v>25</v>
      </c>
      <c r="C3867">
        <v>30</v>
      </c>
      <c r="D3867" t="s">
        <v>81</v>
      </c>
      <c r="E3867">
        <v>30</v>
      </c>
      <c r="F3867">
        <v>1</v>
      </c>
      <c r="G3867" t="s">
        <v>89</v>
      </c>
      <c r="H3867" t="s">
        <v>31</v>
      </c>
      <c r="I3867" t="str">
        <f>VLOOKUP(H3867,[2]CODE_SHEET!$A$2:$G$152,3,FALSE)</f>
        <v>Agaricia</v>
      </c>
      <c r="J3867" t="str">
        <f>VLOOKUP(H3867,[2]CODE_SHEET!$A$2:$G$152,4,FALSE)</f>
        <v>agaricites</v>
      </c>
      <c r="K3867" s="17">
        <v>25</v>
      </c>
      <c r="L3867" s="17">
        <v>7</v>
      </c>
      <c r="M3867" s="17">
        <v>8</v>
      </c>
      <c r="N3867">
        <f t="shared" si="184"/>
        <v>402.12385965949352</v>
      </c>
      <c r="O3867" s="17">
        <v>10</v>
      </c>
      <c r="P3867" t="s">
        <v>29</v>
      </c>
      <c r="Q3867" t="s">
        <v>30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f t="shared" si="185"/>
        <v>0</v>
      </c>
      <c r="Y3867">
        <f t="shared" si="186"/>
        <v>402.12385965949352</v>
      </c>
    </row>
    <row r="3868" spans="1:25">
      <c r="A3868">
        <v>2021</v>
      </c>
      <c r="B3868" t="s">
        <v>25</v>
      </c>
      <c r="C3868">
        <v>30</v>
      </c>
      <c r="D3868" t="s">
        <v>81</v>
      </c>
      <c r="E3868">
        <v>30</v>
      </c>
      <c r="F3868">
        <v>1</v>
      </c>
      <c r="G3868" t="s">
        <v>89</v>
      </c>
      <c r="H3868" t="s">
        <v>38</v>
      </c>
      <c r="I3868" t="str">
        <f>VLOOKUP(H3868,[2]CODE_SHEET!$A$2:$G$152,3,FALSE)</f>
        <v>Orbicella</v>
      </c>
      <c r="J3868" t="str">
        <f>VLOOKUP(H3868,[2]CODE_SHEET!$A$2:$G$152,4,FALSE)</f>
        <v>faveolata</v>
      </c>
      <c r="K3868" s="17">
        <v>12</v>
      </c>
      <c r="L3868" s="17">
        <v>8</v>
      </c>
      <c r="M3868" s="17">
        <v>1</v>
      </c>
      <c r="N3868">
        <f t="shared" si="184"/>
        <v>31.415926535897931</v>
      </c>
      <c r="O3868" s="17">
        <v>10</v>
      </c>
      <c r="P3868" t="s">
        <v>29</v>
      </c>
      <c r="Q3868" t="s">
        <v>30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f t="shared" si="185"/>
        <v>0</v>
      </c>
      <c r="Y3868">
        <f t="shared" si="186"/>
        <v>31.415926535897931</v>
      </c>
    </row>
    <row r="3869" spans="1:25">
      <c r="A3869">
        <v>2021</v>
      </c>
      <c r="B3869" t="s">
        <v>25</v>
      </c>
      <c r="C3869">
        <v>30</v>
      </c>
      <c r="D3869" t="s">
        <v>81</v>
      </c>
      <c r="E3869">
        <v>30</v>
      </c>
      <c r="F3869">
        <v>1</v>
      </c>
      <c r="G3869" t="s">
        <v>89</v>
      </c>
      <c r="H3869" t="s">
        <v>41</v>
      </c>
      <c r="I3869" t="str">
        <f>VLOOKUP(H3869,[2]CODE_SHEET!$A$2:$G$152,3,FALSE)</f>
        <v>Millepora</v>
      </c>
      <c r="J3869" t="str">
        <f>VLOOKUP(H3869,[2]CODE_SHEET!$A$2:$G$152,4,FALSE)</f>
        <v>alcicornis</v>
      </c>
      <c r="K3869" s="17">
        <v>17</v>
      </c>
      <c r="L3869" s="17">
        <v>15</v>
      </c>
      <c r="M3869" s="17">
        <v>1</v>
      </c>
      <c r="N3869">
        <f t="shared" si="184"/>
        <v>50.26548245743669</v>
      </c>
      <c r="O3869" s="17">
        <v>10</v>
      </c>
      <c r="P3869" t="s">
        <v>29</v>
      </c>
      <c r="Q3869" t="s">
        <v>30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f t="shared" si="185"/>
        <v>0</v>
      </c>
      <c r="Y3869">
        <f t="shared" si="186"/>
        <v>50.26548245743669</v>
      </c>
    </row>
    <row r="3870" spans="1:25">
      <c r="A3870">
        <v>2021</v>
      </c>
      <c r="B3870" t="s">
        <v>25</v>
      </c>
      <c r="C3870">
        <v>30</v>
      </c>
      <c r="D3870" t="s">
        <v>81</v>
      </c>
      <c r="E3870">
        <v>30</v>
      </c>
      <c r="F3870">
        <v>1</v>
      </c>
      <c r="G3870" t="s">
        <v>89</v>
      </c>
      <c r="H3870" t="s">
        <v>31</v>
      </c>
      <c r="I3870" t="str">
        <f>VLOOKUP(H3870,[2]CODE_SHEET!$A$2:$G$152,3,FALSE)</f>
        <v>Agaricia</v>
      </c>
      <c r="J3870" t="str">
        <f>VLOOKUP(H3870,[2]CODE_SHEET!$A$2:$G$152,4,FALSE)</f>
        <v>agaricites</v>
      </c>
      <c r="K3870" s="17">
        <v>14</v>
      </c>
      <c r="L3870" s="17">
        <v>5</v>
      </c>
      <c r="M3870" s="17">
        <v>3</v>
      </c>
      <c r="N3870">
        <f t="shared" si="184"/>
        <v>89.535390627309113</v>
      </c>
      <c r="O3870" s="17">
        <v>10</v>
      </c>
      <c r="P3870" t="s">
        <v>29</v>
      </c>
      <c r="Q3870" t="s">
        <v>30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f t="shared" si="185"/>
        <v>0</v>
      </c>
      <c r="Y3870">
        <f t="shared" si="186"/>
        <v>89.535390627309113</v>
      </c>
    </row>
    <row r="3871" spans="1:25">
      <c r="A3871">
        <v>2021</v>
      </c>
      <c r="B3871" t="s">
        <v>25</v>
      </c>
      <c r="C3871">
        <v>30</v>
      </c>
      <c r="D3871" t="s">
        <v>81</v>
      </c>
      <c r="E3871">
        <v>30</v>
      </c>
      <c r="F3871">
        <v>1</v>
      </c>
      <c r="G3871" t="s">
        <v>89</v>
      </c>
      <c r="H3871" t="s">
        <v>31</v>
      </c>
      <c r="I3871" t="str">
        <f>VLOOKUP(H3871,[2]CODE_SHEET!$A$2:$G$152,3,FALSE)</f>
        <v>Agaricia</v>
      </c>
      <c r="J3871" t="str">
        <f>VLOOKUP(H3871,[2]CODE_SHEET!$A$2:$G$152,4,FALSE)</f>
        <v>agaricites</v>
      </c>
      <c r="K3871" s="17">
        <v>10</v>
      </c>
      <c r="L3871" s="17">
        <v>5</v>
      </c>
      <c r="M3871" s="17">
        <v>4</v>
      </c>
      <c r="N3871">
        <f t="shared" si="184"/>
        <v>94.247779607693786</v>
      </c>
      <c r="O3871" s="17">
        <v>10</v>
      </c>
      <c r="P3871" t="s">
        <v>29</v>
      </c>
      <c r="Q3871" t="s">
        <v>30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f t="shared" si="185"/>
        <v>0</v>
      </c>
      <c r="Y3871">
        <f t="shared" si="186"/>
        <v>94.247779607693786</v>
      </c>
    </row>
    <row r="3872" spans="1:25">
      <c r="A3872">
        <v>2021</v>
      </c>
      <c r="B3872" t="s">
        <v>25</v>
      </c>
      <c r="C3872">
        <v>30</v>
      </c>
      <c r="D3872" t="s">
        <v>81</v>
      </c>
      <c r="E3872">
        <v>30</v>
      </c>
      <c r="F3872">
        <v>1</v>
      </c>
      <c r="G3872" t="s">
        <v>89</v>
      </c>
      <c r="H3872" t="s">
        <v>40</v>
      </c>
      <c r="I3872" t="str">
        <f>VLOOKUP(H3872,[2]CODE_SHEET!$A$2:$G$152,3,FALSE)</f>
        <v>Siderastrea</v>
      </c>
      <c r="J3872" t="str">
        <f>VLOOKUP(H3872,[2]CODE_SHEET!$A$2:$G$152,4,FALSE)</f>
        <v>siderea</v>
      </c>
      <c r="K3872" s="17">
        <v>5</v>
      </c>
      <c r="L3872" s="17">
        <v>4</v>
      </c>
      <c r="M3872" s="17">
        <v>2</v>
      </c>
      <c r="N3872">
        <f t="shared" si="184"/>
        <v>28.274333882308138</v>
      </c>
      <c r="O3872" s="17">
        <v>10</v>
      </c>
      <c r="P3872" t="s">
        <v>29</v>
      </c>
      <c r="Q3872" t="s">
        <v>30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f t="shared" si="185"/>
        <v>0</v>
      </c>
      <c r="Y3872">
        <f t="shared" si="186"/>
        <v>28.274333882308138</v>
      </c>
    </row>
    <row r="3873" spans="1:25">
      <c r="A3873">
        <v>2021</v>
      </c>
      <c r="B3873" t="s">
        <v>25</v>
      </c>
      <c r="C3873">
        <v>30</v>
      </c>
      <c r="D3873" t="s">
        <v>81</v>
      </c>
      <c r="E3873">
        <v>30</v>
      </c>
      <c r="F3873">
        <v>1</v>
      </c>
      <c r="G3873" t="s">
        <v>89</v>
      </c>
      <c r="H3873" t="s">
        <v>31</v>
      </c>
      <c r="I3873" t="str">
        <f>VLOOKUP(H3873,[2]CODE_SHEET!$A$2:$G$152,3,FALSE)</f>
        <v>Agaricia</v>
      </c>
      <c r="J3873" t="str">
        <f>VLOOKUP(H3873,[2]CODE_SHEET!$A$2:$G$152,4,FALSE)</f>
        <v>agaricites</v>
      </c>
      <c r="K3873" s="17">
        <v>5</v>
      </c>
      <c r="L3873" s="17">
        <v>5</v>
      </c>
      <c r="M3873" s="17">
        <v>2</v>
      </c>
      <c r="N3873">
        <f t="shared" si="184"/>
        <v>31.415926535897931</v>
      </c>
      <c r="O3873" s="17">
        <v>10</v>
      </c>
      <c r="P3873" t="s">
        <v>29</v>
      </c>
      <c r="Q3873" t="s">
        <v>30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f t="shared" si="185"/>
        <v>0</v>
      </c>
      <c r="Y3873">
        <f t="shared" si="186"/>
        <v>31.415926535897931</v>
      </c>
    </row>
    <row r="3874" spans="1:25">
      <c r="A3874">
        <v>2021</v>
      </c>
      <c r="B3874" t="s">
        <v>25</v>
      </c>
      <c r="C3874">
        <v>30</v>
      </c>
      <c r="D3874" t="s">
        <v>81</v>
      </c>
      <c r="E3874">
        <v>30</v>
      </c>
      <c r="F3874">
        <v>1</v>
      </c>
      <c r="G3874" t="s">
        <v>89</v>
      </c>
      <c r="H3874" t="s">
        <v>31</v>
      </c>
      <c r="I3874" t="str">
        <f>VLOOKUP(H3874,[2]CODE_SHEET!$A$2:$G$152,3,FALSE)</f>
        <v>Agaricia</v>
      </c>
      <c r="J3874" t="str">
        <f>VLOOKUP(H3874,[2]CODE_SHEET!$A$2:$G$152,4,FALSE)</f>
        <v>agaricites</v>
      </c>
      <c r="K3874" s="17">
        <v>16</v>
      </c>
      <c r="L3874" s="17">
        <v>8</v>
      </c>
      <c r="M3874" s="17">
        <v>13</v>
      </c>
      <c r="N3874">
        <f t="shared" si="184"/>
        <v>490.08845396000777</v>
      </c>
      <c r="O3874" s="17">
        <v>10</v>
      </c>
      <c r="P3874" t="s">
        <v>29</v>
      </c>
      <c r="Q3874" t="s">
        <v>30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f t="shared" si="185"/>
        <v>0</v>
      </c>
      <c r="Y3874">
        <f t="shared" si="186"/>
        <v>490.08845396000777</v>
      </c>
    </row>
    <row r="3875" spans="1:25">
      <c r="A3875">
        <v>2021</v>
      </c>
      <c r="B3875" t="s">
        <v>25</v>
      </c>
      <c r="C3875">
        <v>30</v>
      </c>
      <c r="D3875" t="s">
        <v>81</v>
      </c>
      <c r="E3875">
        <v>30</v>
      </c>
      <c r="F3875">
        <v>1</v>
      </c>
      <c r="G3875" t="s">
        <v>89</v>
      </c>
      <c r="H3875" t="s">
        <v>69</v>
      </c>
      <c r="I3875" t="str">
        <f>VLOOKUP(H3875,[2]CODE_SHEET!$A$2:$G$152,3,FALSE)</f>
        <v>Porites</v>
      </c>
      <c r="J3875" t="str">
        <f>VLOOKUP(H3875,[2]CODE_SHEET!$A$2:$G$152,4,FALSE)</f>
        <v>divaricata</v>
      </c>
      <c r="K3875" s="17">
        <v>11</v>
      </c>
      <c r="L3875" s="17">
        <v>3</v>
      </c>
      <c r="M3875" s="17">
        <v>6</v>
      </c>
      <c r="N3875">
        <f t="shared" si="184"/>
        <v>131.94689145077129</v>
      </c>
      <c r="O3875" s="17">
        <v>10</v>
      </c>
      <c r="P3875" t="s">
        <v>29</v>
      </c>
      <c r="Q3875" t="s">
        <v>30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f t="shared" si="185"/>
        <v>0</v>
      </c>
      <c r="Y3875">
        <f t="shared" si="186"/>
        <v>131.94689145077129</v>
      </c>
    </row>
    <row r="3876" spans="1:25">
      <c r="A3876">
        <v>2021</v>
      </c>
      <c r="B3876" t="s">
        <v>25</v>
      </c>
      <c r="C3876">
        <v>30</v>
      </c>
      <c r="D3876" t="s">
        <v>81</v>
      </c>
      <c r="E3876">
        <v>30</v>
      </c>
      <c r="F3876">
        <v>1</v>
      </c>
      <c r="G3876" t="s">
        <v>89</v>
      </c>
      <c r="H3876" t="s">
        <v>31</v>
      </c>
      <c r="I3876" t="str">
        <f>VLOOKUP(H3876,[2]CODE_SHEET!$A$2:$G$152,3,FALSE)</f>
        <v>Agaricia</v>
      </c>
      <c r="J3876" t="str">
        <f>VLOOKUP(H3876,[2]CODE_SHEET!$A$2:$G$152,4,FALSE)</f>
        <v>agaricites</v>
      </c>
      <c r="K3876" s="17">
        <v>13</v>
      </c>
      <c r="L3876" s="17">
        <v>7</v>
      </c>
      <c r="M3876" s="17">
        <v>7</v>
      </c>
      <c r="N3876">
        <f t="shared" si="184"/>
        <v>219.91148575128554</v>
      </c>
      <c r="O3876" s="17">
        <v>10</v>
      </c>
      <c r="P3876" t="s">
        <v>29</v>
      </c>
      <c r="Q3876" t="s">
        <v>30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f t="shared" si="185"/>
        <v>0</v>
      </c>
      <c r="Y3876">
        <f t="shared" si="186"/>
        <v>219.91148575128554</v>
      </c>
    </row>
    <row r="3877" spans="1:25">
      <c r="A3877">
        <v>2021</v>
      </c>
      <c r="B3877" t="s">
        <v>25</v>
      </c>
      <c r="C3877">
        <v>30</v>
      </c>
      <c r="D3877" t="s">
        <v>81</v>
      </c>
      <c r="E3877">
        <v>30</v>
      </c>
      <c r="F3877">
        <v>1</v>
      </c>
      <c r="G3877" t="s">
        <v>89</v>
      </c>
      <c r="H3877" t="s">
        <v>31</v>
      </c>
      <c r="I3877" t="str">
        <f>VLOOKUP(H3877,[2]CODE_SHEET!$A$2:$G$152,3,FALSE)</f>
        <v>Agaricia</v>
      </c>
      <c r="J3877" t="str">
        <f>VLOOKUP(H3877,[2]CODE_SHEET!$A$2:$G$152,4,FALSE)</f>
        <v>agaricites</v>
      </c>
      <c r="K3877" s="17">
        <v>8</v>
      </c>
      <c r="L3877" s="17">
        <v>4</v>
      </c>
      <c r="M3877" s="17">
        <v>3</v>
      </c>
      <c r="N3877">
        <f t="shared" si="184"/>
        <v>56.548667764616276</v>
      </c>
      <c r="O3877" s="17">
        <v>10</v>
      </c>
      <c r="P3877" t="s">
        <v>29</v>
      </c>
      <c r="Q3877" t="s">
        <v>30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f t="shared" si="185"/>
        <v>0</v>
      </c>
      <c r="Y3877">
        <f t="shared" si="186"/>
        <v>56.548667764616276</v>
      </c>
    </row>
    <row r="3878" spans="1:25">
      <c r="A3878">
        <v>2021</v>
      </c>
      <c r="B3878" t="s">
        <v>25</v>
      </c>
      <c r="C3878">
        <v>30</v>
      </c>
      <c r="D3878" t="s">
        <v>81</v>
      </c>
      <c r="E3878">
        <v>30</v>
      </c>
      <c r="F3878">
        <v>1</v>
      </c>
      <c r="G3878" t="s">
        <v>89</v>
      </c>
      <c r="H3878" t="s">
        <v>34</v>
      </c>
      <c r="I3878" t="str">
        <f>VLOOKUP(H3878,[2]CODE_SHEET!$A$2:$G$152,3,FALSE)</f>
        <v>Porites</v>
      </c>
      <c r="J3878" t="str">
        <f>VLOOKUP(H3878,[2]CODE_SHEET!$A$2:$G$152,4,FALSE)</f>
        <v>astreoides</v>
      </c>
      <c r="K3878" s="17">
        <v>5</v>
      </c>
      <c r="L3878" s="17">
        <v>6</v>
      </c>
      <c r="M3878" s="17">
        <v>4</v>
      </c>
      <c r="N3878">
        <f t="shared" si="184"/>
        <v>69.115038378975441</v>
      </c>
      <c r="O3878" s="17">
        <v>10</v>
      </c>
      <c r="P3878" t="s">
        <v>29</v>
      </c>
      <c r="Q3878" t="s">
        <v>30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f t="shared" si="185"/>
        <v>0</v>
      </c>
      <c r="Y3878">
        <f t="shared" si="186"/>
        <v>69.115038378975441</v>
      </c>
    </row>
    <row r="3879" spans="1:25">
      <c r="A3879">
        <v>2021</v>
      </c>
      <c r="B3879" t="s">
        <v>25</v>
      </c>
      <c r="C3879">
        <v>30</v>
      </c>
      <c r="D3879" t="s">
        <v>81</v>
      </c>
      <c r="E3879">
        <v>30</v>
      </c>
      <c r="F3879">
        <v>1</v>
      </c>
      <c r="G3879" t="s">
        <v>89</v>
      </c>
      <c r="H3879" t="s">
        <v>31</v>
      </c>
      <c r="I3879" t="str">
        <f>VLOOKUP(H3879,[2]CODE_SHEET!$A$2:$G$152,3,FALSE)</f>
        <v>Agaricia</v>
      </c>
      <c r="J3879" t="str">
        <f>VLOOKUP(H3879,[2]CODE_SHEET!$A$2:$G$152,4,FALSE)</f>
        <v>agaricites</v>
      </c>
      <c r="K3879" s="17">
        <v>12</v>
      </c>
      <c r="L3879" s="17">
        <v>4</v>
      </c>
      <c r="M3879" s="17">
        <v>2</v>
      </c>
      <c r="N3879">
        <f t="shared" si="184"/>
        <v>50.26548245743669</v>
      </c>
      <c r="O3879" s="17">
        <v>10</v>
      </c>
      <c r="P3879" t="s">
        <v>29</v>
      </c>
      <c r="Q3879" t="s">
        <v>30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f t="shared" si="185"/>
        <v>0</v>
      </c>
      <c r="Y3879">
        <f t="shared" si="186"/>
        <v>50.26548245743669</v>
      </c>
    </row>
    <row r="3880" spans="1:25">
      <c r="A3880">
        <v>2021</v>
      </c>
      <c r="B3880" t="s">
        <v>25</v>
      </c>
      <c r="C3880">
        <v>30</v>
      </c>
      <c r="D3880" t="s">
        <v>81</v>
      </c>
      <c r="E3880">
        <v>30</v>
      </c>
      <c r="F3880">
        <v>1</v>
      </c>
      <c r="G3880" t="s">
        <v>89</v>
      </c>
      <c r="H3880" t="s">
        <v>34</v>
      </c>
      <c r="I3880" t="str">
        <f>VLOOKUP(H3880,[2]CODE_SHEET!$A$2:$G$152,3,FALSE)</f>
        <v>Porites</v>
      </c>
      <c r="J3880" t="str">
        <f>VLOOKUP(H3880,[2]CODE_SHEET!$A$2:$G$152,4,FALSE)</f>
        <v>astreoides</v>
      </c>
      <c r="K3880" s="17">
        <v>5</v>
      </c>
      <c r="L3880" s="17">
        <v>5</v>
      </c>
      <c r="M3880" s="17">
        <v>3</v>
      </c>
      <c r="N3880">
        <f t="shared" si="184"/>
        <v>47.123889803846893</v>
      </c>
      <c r="O3880" s="17">
        <v>10</v>
      </c>
      <c r="P3880" t="s">
        <v>29</v>
      </c>
      <c r="Q3880" t="s">
        <v>30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f t="shared" si="185"/>
        <v>0</v>
      </c>
      <c r="Y3880">
        <f t="shared" si="186"/>
        <v>47.123889803846893</v>
      </c>
    </row>
    <row r="3881" spans="1:25">
      <c r="A3881">
        <v>2021</v>
      </c>
      <c r="B3881" t="s">
        <v>25</v>
      </c>
      <c r="C3881">
        <v>30</v>
      </c>
      <c r="D3881" t="s">
        <v>81</v>
      </c>
      <c r="E3881">
        <v>30</v>
      </c>
      <c r="F3881">
        <v>1</v>
      </c>
      <c r="G3881" t="s">
        <v>89</v>
      </c>
      <c r="H3881" t="s">
        <v>34</v>
      </c>
      <c r="I3881" t="str">
        <f>VLOOKUP(H3881,[2]CODE_SHEET!$A$2:$G$152,3,FALSE)</f>
        <v>Porites</v>
      </c>
      <c r="J3881" t="str">
        <f>VLOOKUP(H3881,[2]CODE_SHEET!$A$2:$G$152,4,FALSE)</f>
        <v>astreoides</v>
      </c>
      <c r="K3881" s="17">
        <v>6</v>
      </c>
      <c r="L3881" s="17">
        <v>4</v>
      </c>
      <c r="M3881" s="17">
        <v>4</v>
      </c>
      <c r="N3881">
        <f t="shared" si="184"/>
        <v>62.831853071795862</v>
      </c>
      <c r="O3881" s="17">
        <v>10</v>
      </c>
      <c r="P3881" t="s">
        <v>29</v>
      </c>
      <c r="Q3881" t="s">
        <v>30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f t="shared" si="185"/>
        <v>0</v>
      </c>
      <c r="Y3881">
        <f t="shared" si="186"/>
        <v>62.831853071795862</v>
      </c>
    </row>
    <row r="3882" spans="1:25">
      <c r="A3882">
        <v>2021</v>
      </c>
      <c r="B3882" t="s">
        <v>25</v>
      </c>
      <c r="C3882">
        <v>30</v>
      </c>
      <c r="D3882" t="s">
        <v>81</v>
      </c>
      <c r="E3882">
        <v>30</v>
      </c>
      <c r="F3882">
        <v>1</v>
      </c>
      <c r="G3882" t="s">
        <v>89</v>
      </c>
      <c r="H3882" t="s">
        <v>69</v>
      </c>
      <c r="I3882" t="str">
        <f>VLOOKUP(H3882,[2]CODE_SHEET!$A$2:$G$152,3,FALSE)</f>
        <v>Porites</v>
      </c>
      <c r="J3882" t="str">
        <f>VLOOKUP(H3882,[2]CODE_SHEET!$A$2:$G$152,4,FALSE)</f>
        <v>divaricata</v>
      </c>
      <c r="K3882" s="17">
        <v>35</v>
      </c>
      <c r="L3882" s="17">
        <v>20</v>
      </c>
      <c r="M3882" s="17">
        <v>12</v>
      </c>
      <c r="N3882">
        <f t="shared" si="184"/>
        <v>1036.7255756846316</v>
      </c>
      <c r="O3882" s="17">
        <v>10</v>
      </c>
      <c r="P3882" t="s">
        <v>29</v>
      </c>
      <c r="Q3882" t="s">
        <v>30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f t="shared" si="185"/>
        <v>0</v>
      </c>
      <c r="Y3882">
        <f t="shared" si="186"/>
        <v>1036.7255756846316</v>
      </c>
    </row>
    <row r="3883" spans="1:25">
      <c r="A3883">
        <v>2021</v>
      </c>
      <c r="B3883" t="s">
        <v>25</v>
      </c>
      <c r="C3883">
        <v>30</v>
      </c>
      <c r="D3883" t="s">
        <v>81</v>
      </c>
      <c r="E3883">
        <v>30</v>
      </c>
      <c r="F3883">
        <v>1</v>
      </c>
      <c r="G3883" t="s">
        <v>89</v>
      </c>
      <c r="H3883" t="s">
        <v>31</v>
      </c>
      <c r="I3883" t="str">
        <f>VLOOKUP(H3883,[2]CODE_SHEET!$A$2:$G$152,3,FALSE)</f>
        <v>Agaricia</v>
      </c>
      <c r="J3883" t="str">
        <f>VLOOKUP(H3883,[2]CODE_SHEET!$A$2:$G$152,4,FALSE)</f>
        <v>agaricites</v>
      </c>
      <c r="K3883" s="17">
        <v>20</v>
      </c>
      <c r="L3883" s="17">
        <v>4</v>
      </c>
      <c r="M3883" s="17">
        <v>14</v>
      </c>
      <c r="N3883">
        <f t="shared" si="184"/>
        <v>527.78756580308527</v>
      </c>
      <c r="O3883" s="17">
        <v>10</v>
      </c>
      <c r="P3883" t="s">
        <v>29</v>
      </c>
      <c r="Q3883" t="s">
        <v>30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f t="shared" si="185"/>
        <v>0</v>
      </c>
      <c r="Y3883">
        <f t="shared" si="186"/>
        <v>527.78756580308527</v>
      </c>
    </row>
    <row r="3884" spans="1:25">
      <c r="A3884">
        <v>2021</v>
      </c>
      <c r="B3884" t="s">
        <v>25</v>
      </c>
      <c r="C3884">
        <v>30</v>
      </c>
      <c r="D3884" t="s">
        <v>81</v>
      </c>
      <c r="E3884">
        <v>30</v>
      </c>
      <c r="F3884">
        <v>1</v>
      </c>
      <c r="G3884" t="s">
        <v>89</v>
      </c>
      <c r="H3884" t="s">
        <v>31</v>
      </c>
      <c r="I3884" t="str">
        <f>VLOOKUP(H3884,[2]CODE_SHEET!$A$2:$G$152,3,FALSE)</f>
        <v>Agaricia</v>
      </c>
      <c r="J3884" t="str">
        <f>VLOOKUP(H3884,[2]CODE_SHEET!$A$2:$G$152,4,FALSE)</f>
        <v>agaricites</v>
      </c>
      <c r="K3884" s="17">
        <v>5</v>
      </c>
      <c r="L3884" s="17">
        <v>3</v>
      </c>
      <c r="M3884" s="17">
        <v>2</v>
      </c>
      <c r="N3884">
        <f t="shared" si="184"/>
        <v>25.132741228718345</v>
      </c>
      <c r="O3884" s="17">
        <v>10</v>
      </c>
      <c r="P3884" t="s">
        <v>29</v>
      </c>
      <c r="Q3884" t="s">
        <v>30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f t="shared" si="185"/>
        <v>0</v>
      </c>
      <c r="Y3884">
        <f t="shared" si="186"/>
        <v>25.132741228718345</v>
      </c>
    </row>
    <row r="3885" spans="1:25">
      <c r="A3885">
        <v>2021</v>
      </c>
      <c r="B3885" t="s">
        <v>25</v>
      </c>
      <c r="C3885">
        <v>30</v>
      </c>
      <c r="D3885" t="s">
        <v>81</v>
      </c>
      <c r="E3885">
        <v>30</v>
      </c>
      <c r="F3885">
        <v>1</v>
      </c>
      <c r="G3885" t="s">
        <v>89</v>
      </c>
      <c r="H3885" t="s">
        <v>34</v>
      </c>
      <c r="I3885" t="str">
        <f>VLOOKUP(H3885,[2]CODE_SHEET!$A$2:$G$152,3,FALSE)</f>
        <v>Porites</v>
      </c>
      <c r="J3885" t="str">
        <f>VLOOKUP(H3885,[2]CODE_SHEET!$A$2:$G$152,4,FALSE)</f>
        <v>astreoides</v>
      </c>
      <c r="K3885" s="17">
        <v>7</v>
      </c>
      <c r="L3885" s="17">
        <v>4</v>
      </c>
      <c r="M3885" s="17">
        <v>2</v>
      </c>
      <c r="N3885">
        <f t="shared" si="184"/>
        <v>34.557519189487721</v>
      </c>
      <c r="O3885" s="17">
        <v>10</v>
      </c>
      <c r="P3885" t="s">
        <v>29</v>
      </c>
      <c r="Q3885" t="s">
        <v>30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f t="shared" si="185"/>
        <v>0</v>
      </c>
      <c r="Y3885">
        <f t="shared" si="186"/>
        <v>34.557519189487721</v>
      </c>
    </row>
    <row r="3886" spans="1:25">
      <c r="A3886">
        <v>2021</v>
      </c>
      <c r="B3886" t="s">
        <v>25</v>
      </c>
      <c r="C3886">
        <v>30</v>
      </c>
      <c r="D3886" t="s">
        <v>81</v>
      </c>
      <c r="E3886">
        <v>30</v>
      </c>
      <c r="F3886">
        <v>1</v>
      </c>
      <c r="G3886" t="s">
        <v>89</v>
      </c>
      <c r="H3886" t="s">
        <v>31</v>
      </c>
      <c r="I3886" t="str">
        <f>VLOOKUP(H3886,[2]CODE_SHEET!$A$2:$G$152,3,FALSE)</f>
        <v>Agaricia</v>
      </c>
      <c r="J3886" t="str">
        <f>VLOOKUP(H3886,[2]CODE_SHEET!$A$2:$G$152,4,FALSE)</f>
        <v>agaricites</v>
      </c>
      <c r="K3886" s="17">
        <v>30</v>
      </c>
      <c r="L3886" s="17">
        <v>30</v>
      </c>
      <c r="M3886" s="17">
        <v>15</v>
      </c>
      <c r="N3886">
        <f t="shared" si="184"/>
        <v>1413.7166941154069</v>
      </c>
      <c r="O3886" s="17">
        <v>10</v>
      </c>
      <c r="P3886" t="s">
        <v>29</v>
      </c>
      <c r="Q3886" t="s">
        <v>30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40</v>
      </c>
      <c r="X3886">
        <f t="shared" si="185"/>
        <v>565.48667764616278</v>
      </c>
      <c r="Y3886">
        <f t="shared" si="186"/>
        <v>848.23001646924411</v>
      </c>
    </row>
    <row r="3887" spans="1:25">
      <c r="A3887">
        <v>2021</v>
      </c>
      <c r="B3887" t="s">
        <v>25</v>
      </c>
      <c r="C3887">
        <v>30</v>
      </c>
      <c r="D3887" t="s">
        <v>81</v>
      </c>
      <c r="E3887">
        <v>30</v>
      </c>
      <c r="F3887">
        <v>1</v>
      </c>
      <c r="G3887" t="s">
        <v>89</v>
      </c>
      <c r="H3887" t="s">
        <v>38</v>
      </c>
      <c r="I3887" t="str">
        <f>VLOOKUP(H3887,[2]CODE_SHEET!$A$2:$G$152,3,FALSE)</f>
        <v>Orbicella</v>
      </c>
      <c r="J3887" t="str">
        <f>VLOOKUP(H3887,[2]CODE_SHEET!$A$2:$G$152,4,FALSE)</f>
        <v>faveolata</v>
      </c>
      <c r="K3887" s="17">
        <v>15</v>
      </c>
      <c r="L3887" s="17">
        <v>9</v>
      </c>
      <c r="M3887" s="17">
        <v>11</v>
      </c>
      <c r="N3887">
        <f t="shared" si="184"/>
        <v>414.69023027385265</v>
      </c>
      <c r="O3887" s="17">
        <v>10</v>
      </c>
      <c r="P3887" t="s">
        <v>29</v>
      </c>
      <c r="Q3887" t="s">
        <v>30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f t="shared" si="185"/>
        <v>0</v>
      </c>
      <c r="Y3887">
        <f t="shared" si="186"/>
        <v>414.69023027385265</v>
      </c>
    </row>
    <row r="3888" spans="1:25">
      <c r="A3888">
        <v>2021</v>
      </c>
      <c r="B3888" t="s">
        <v>25</v>
      </c>
      <c r="C3888">
        <v>30</v>
      </c>
      <c r="D3888" t="s">
        <v>81</v>
      </c>
      <c r="E3888">
        <v>30</v>
      </c>
      <c r="F3888">
        <v>1</v>
      </c>
      <c r="G3888" t="s">
        <v>89</v>
      </c>
      <c r="H3888" t="s">
        <v>31</v>
      </c>
      <c r="I3888" t="str">
        <f>VLOOKUP(H3888,[2]CODE_SHEET!$A$2:$G$152,3,FALSE)</f>
        <v>Agaricia</v>
      </c>
      <c r="J3888" t="str">
        <f>VLOOKUP(H3888,[2]CODE_SHEET!$A$2:$G$152,4,FALSE)</f>
        <v>agaricites</v>
      </c>
      <c r="K3888" s="17">
        <v>19</v>
      </c>
      <c r="L3888" s="17">
        <v>15</v>
      </c>
      <c r="M3888" s="17">
        <v>5</v>
      </c>
      <c r="N3888">
        <f t="shared" si="184"/>
        <v>267.03537555513242</v>
      </c>
      <c r="O3888" s="17">
        <v>10</v>
      </c>
      <c r="P3888" t="s">
        <v>29</v>
      </c>
      <c r="Q3888" t="s">
        <v>30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30</v>
      </c>
      <c r="X3888">
        <f t="shared" si="185"/>
        <v>80.110612666539723</v>
      </c>
      <c r="Y3888">
        <f t="shared" si="186"/>
        <v>186.92476288859268</v>
      </c>
    </row>
    <row r="3889" spans="1:25">
      <c r="A3889">
        <v>2021</v>
      </c>
      <c r="B3889" t="s">
        <v>25</v>
      </c>
      <c r="C3889">
        <v>30</v>
      </c>
      <c r="D3889" t="s">
        <v>81</v>
      </c>
      <c r="E3889">
        <v>30</v>
      </c>
      <c r="F3889">
        <v>1</v>
      </c>
      <c r="G3889" t="s">
        <v>89</v>
      </c>
      <c r="H3889" t="s">
        <v>34</v>
      </c>
      <c r="I3889" t="str">
        <f>VLOOKUP(H3889,[2]CODE_SHEET!$A$2:$G$152,3,FALSE)</f>
        <v>Porites</v>
      </c>
      <c r="J3889" t="str">
        <f>VLOOKUP(H3889,[2]CODE_SHEET!$A$2:$G$152,4,FALSE)</f>
        <v>astreoides</v>
      </c>
      <c r="K3889" s="17">
        <v>6</v>
      </c>
      <c r="L3889" s="17">
        <v>3</v>
      </c>
      <c r="M3889" s="17">
        <v>3</v>
      </c>
      <c r="N3889">
        <f t="shared" si="184"/>
        <v>42.411500823462205</v>
      </c>
      <c r="O3889" s="17">
        <v>10</v>
      </c>
      <c r="P3889" t="s">
        <v>29</v>
      </c>
      <c r="Q3889" t="s">
        <v>30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f t="shared" si="185"/>
        <v>0</v>
      </c>
      <c r="Y3889">
        <f t="shared" si="186"/>
        <v>42.411500823462205</v>
      </c>
    </row>
    <row r="3890" spans="1:25">
      <c r="A3890">
        <v>2021</v>
      </c>
      <c r="B3890" t="s">
        <v>25</v>
      </c>
      <c r="C3890">
        <v>30</v>
      </c>
      <c r="D3890" t="s">
        <v>81</v>
      </c>
      <c r="E3890">
        <v>30</v>
      </c>
      <c r="F3890">
        <v>1</v>
      </c>
      <c r="G3890" t="s">
        <v>89</v>
      </c>
      <c r="H3890" t="s">
        <v>34</v>
      </c>
      <c r="I3890" t="str">
        <f>VLOOKUP(H3890,[2]CODE_SHEET!$A$2:$G$152,3,FALSE)</f>
        <v>Porites</v>
      </c>
      <c r="J3890" t="str">
        <f>VLOOKUP(H3890,[2]CODE_SHEET!$A$2:$G$152,4,FALSE)</f>
        <v>astreoides</v>
      </c>
      <c r="K3890" s="17">
        <v>6</v>
      </c>
      <c r="L3890" s="17">
        <v>4</v>
      </c>
      <c r="M3890" s="17">
        <v>3</v>
      </c>
      <c r="N3890">
        <f t="shared" si="184"/>
        <v>47.123889803846893</v>
      </c>
      <c r="O3890" s="17">
        <v>10</v>
      </c>
      <c r="P3890" t="s">
        <v>29</v>
      </c>
      <c r="Q3890" t="s">
        <v>30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f t="shared" si="185"/>
        <v>0</v>
      </c>
      <c r="Y3890">
        <f t="shared" si="186"/>
        <v>47.123889803846893</v>
      </c>
    </row>
    <row r="3891" spans="1:25">
      <c r="A3891">
        <v>2021</v>
      </c>
      <c r="B3891" t="s">
        <v>25</v>
      </c>
      <c r="C3891">
        <v>30</v>
      </c>
      <c r="D3891" t="s">
        <v>81</v>
      </c>
      <c r="E3891">
        <v>30</v>
      </c>
      <c r="F3891">
        <v>1</v>
      </c>
      <c r="G3891" t="s">
        <v>89</v>
      </c>
      <c r="H3891" t="s">
        <v>34</v>
      </c>
      <c r="I3891" t="str">
        <f>VLOOKUP(H3891,[2]CODE_SHEET!$A$2:$G$152,3,FALSE)</f>
        <v>Porites</v>
      </c>
      <c r="J3891" t="str">
        <f>VLOOKUP(H3891,[2]CODE_SHEET!$A$2:$G$152,4,FALSE)</f>
        <v>astreoides</v>
      </c>
      <c r="K3891" s="17">
        <v>8</v>
      </c>
      <c r="L3891" s="17">
        <v>4</v>
      </c>
      <c r="M3891" s="17">
        <v>5</v>
      </c>
      <c r="N3891">
        <f t="shared" si="184"/>
        <v>94.247779607693786</v>
      </c>
      <c r="O3891" s="17">
        <v>10</v>
      </c>
      <c r="P3891" t="s">
        <v>29</v>
      </c>
      <c r="Q3891" t="s">
        <v>30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f t="shared" si="185"/>
        <v>0</v>
      </c>
      <c r="Y3891">
        <f t="shared" si="186"/>
        <v>94.247779607693786</v>
      </c>
    </row>
    <row r="3892" spans="1:25">
      <c r="A3892">
        <v>2021</v>
      </c>
      <c r="B3892" t="s">
        <v>25</v>
      </c>
      <c r="C3892">
        <v>30</v>
      </c>
      <c r="D3892" t="s">
        <v>81</v>
      </c>
      <c r="E3892">
        <v>30</v>
      </c>
      <c r="F3892">
        <v>1</v>
      </c>
      <c r="G3892" t="s">
        <v>89</v>
      </c>
      <c r="H3892" t="s">
        <v>69</v>
      </c>
      <c r="I3892" t="str">
        <f>VLOOKUP(H3892,[2]CODE_SHEET!$A$2:$G$152,3,FALSE)</f>
        <v>Porites</v>
      </c>
      <c r="J3892" t="str">
        <f>VLOOKUP(H3892,[2]CODE_SHEET!$A$2:$G$152,4,FALSE)</f>
        <v>divaricata</v>
      </c>
      <c r="K3892" s="17">
        <v>9</v>
      </c>
      <c r="L3892" s="17">
        <v>3</v>
      </c>
      <c r="M3892" s="17">
        <v>6</v>
      </c>
      <c r="N3892">
        <f t="shared" si="184"/>
        <v>113.09733552923255</v>
      </c>
      <c r="O3892" s="17">
        <v>10</v>
      </c>
      <c r="P3892" t="s">
        <v>29</v>
      </c>
      <c r="Q3892" t="s">
        <v>30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f t="shared" si="185"/>
        <v>0</v>
      </c>
      <c r="Y3892">
        <f t="shared" si="186"/>
        <v>113.09733552923255</v>
      </c>
    </row>
    <row r="3893" spans="1:25">
      <c r="A3893">
        <v>2021</v>
      </c>
      <c r="B3893" t="s">
        <v>25</v>
      </c>
      <c r="C3893">
        <v>30</v>
      </c>
      <c r="D3893" t="s">
        <v>81</v>
      </c>
      <c r="E3893">
        <v>30</v>
      </c>
      <c r="F3893">
        <v>1</v>
      </c>
      <c r="G3893" t="s">
        <v>89</v>
      </c>
      <c r="H3893" t="s">
        <v>31</v>
      </c>
      <c r="I3893" t="str">
        <f>VLOOKUP(H3893,[2]CODE_SHEET!$A$2:$G$152,3,FALSE)</f>
        <v>Agaricia</v>
      </c>
      <c r="J3893" t="str">
        <f>VLOOKUP(H3893,[2]CODE_SHEET!$A$2:$G$152,4,FALSE)</f>
        <v>agaricites</v>
      </c>
      <c r="K3893" s="17">
        <v>10</v>
      </c>
      <c r="L3893" s="17">
        <v>6</v>
      </c>
      <c r="M3893" s="17">
        <v>1</v>
      </c>
      <c r="N3893">
        <f t="shared" si="184"/>
        <v>25.132741228718345</v>
      </c>
      <c r="O3893" s="17">
        <v>10</v>
      </c>
      <c r="P3893" t="s">
        <v>29</v>
      </c>
      <c r="Q3893" t="s">
        <v>30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f t="shared" si="185"/>
        <v>0</v>
      </c>
      <c r="Y3893">
        <f t="shared" si="186"/>
        <v>25.132741228718345</v>
      </c>
    </row>
    <row r="3894" spans="1:25">
      <c r="A3894">
        <v>2021</v>
      </c>
      <c r="B3894" t="s">
        <v>25</v>
      </c>
      <c r="C3894">
        <v>30</v>
      </c>
      <c r="D3894" t="s">
        <v>81</v>
      </c>
      <c r="E3894">
        <v>30</v>
      </c>
      <c r="F3894">
        <v>1</v>
      </c>
      <c r="G3894" t="s">
        <v>89</v>
      </c>
      <c r="H3894" t="s">
        <v>31</v>
      </c>
      <c r="I3894" t="str">
        <f>VLOOKUP(H3894,[2]CODE_SHEET!$A$2:$G$152,3,FALSE)</f>
        <v>Agaricia</v>
      </c>
      <c r="J3894" t="str">
        <f>VLOOKUP(H3894,[2]CODE_SHEET!$A$2:$G$152,4,FALSE)</f>
        <v>agaricites</v>
      </c>
      <c r="K3894" s="17">
        <v>6</v>
      </c>
      <c r="L3894" s="17">
        <v>8</v>
      </c>
      <c r="M3894" s="17">
        <v>1</v>
      </c>
      <c r="N3894">
        <f t="shared" si="184"/>
        <v>21.991148575128552</v>
      </c>
      <c r="O3894" s="17">
        <v>10</v>
      </c>
      <c r="P3894" t="s">
        <v>29</v>
      </c>
      <c r="Q3894" t="s">
        <v>30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f t="shared" si="185"/>
        <v>0</v>
      </c>
      <c r="Y3894">
        <f t="shared" si="186"/>
        <v>21.991148575128552</v>
      </c>
    </row>
    <row r="3895" spans="1:25">
      <c r="A3895">
        <v>2021</v>
      </c>
      <c r="B3895" t="s">
        <v>25</v>
      </c>
      <c r="C3895">
        <v>30</v>
      </c>
      <c r="D3895" t="s">
        <v>81</v>
      </c>
      <c r="E3895">
        <v>30</v>
      </c>
      <c r="F3895">
        <v>1</v>
      </c>
      <c r="G3895" t="s">
        <v>89</v>
      </c>
      <c r="H3895" t="s">
        <v>31</v>
      </c>
      <c r="I3895" t="str">
        <f>VLOOKUP(H3895,[2]CODE_SHEET!$A$2:$G$152,3,FALSE)</f>
        <v>Agaricia</v>
      </c>
      <c r="J3895" t="str">
        <f>VLOOKUP(H3895,[2]CODE_SHEET!$A$2:$G$152,4,FALSE)</f>
        <v>agaricites</v>
      </c>
      <c r="K3895" s="17">
        <v>14</v>
      </c>
      <c r="L3895" s="17">
        <v>10</v>
      </c>
      <c r="M3895" s="17">
        <v>2</v>
      </c>
      <c r="N3895">
        <f t="shared" si="184"/>
        <v>75.398223686155035</v>
      </c>
      <c r="O3895" s="17">
        <v>10</v>
      </c>
      <c r="P3895" t="s">
        <v>29</v>
      </c>
      <c r="Q3895" t="s">
        <v>30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f t="shared" si="185"/>
        <v>0</v>
      </c>
      <c r="Y3895">
        <f t="shared" si="186"/>
        <v>75.398223686155035</v>
      </c>
    </row>
    <row r="3896" spans="1:25">
      <c r="A3896">
        <v>2021</v>
      </c>
      <c r="B3896" t="s">
        <v>25</v>
      </c>
      <c r="C3896">
        <v>30</v>
      </c>
      <c r="D3896" t="s">
        <v>81</v>
      </c>
      <c r="E3896">
        <v>30</v>
      </c>
      <c r="F3896">
        <v>1</v>
      </c>
      <c r="G3896" t="s">
        <v>89</v>
      </c>
      <c r="H3896" t="s">
        <v>31</v>
      </c>
      <c r="I3896" t="str">
        <f>VLOOKUP(H3896,[2]CODE_SHEET!$A$2:$G$152,3,FALSE)</f>
        <v>Agaricia</v>
      </c>
      <c r="J3896" t="str">
        <f>VLOOKUP(H3896,[2]CODE_SHEET!$A$2:$G$152,4,FALSE)</f>
        <v>agaricites</v>
      </c>
      <c r="K3896" s="17">
        <v>18</v>
      </c>
      <c r="L3896" s="17">
        <v>20</v>
      </c>
      <c r="M3896" s="17">
        <v>2</v>
      </c>
      <c r="N3896">
        <f t="shared" si="184"/>
        <v>119.38052083641213</v>
      </c>
      <c r="O3896" s="17">
        <v>10</v>
      </c>
      <c r="P3896" t="s">
        <v>29</v>
      </c>
      <c r="Q3896" t="s">
        <v>30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30</v>
      </c>
      <c r="X3896">
        <f t="shared" si="185"/>
        <v>35.814156250923638</v>
      </c>
      <c r="Y3896">
        <f t="shared" si="186"/>
        <v>83.566364585488486</v>
      </c>
    </row>
    <row r="3897" spans="1:25">
      <c r="A3897">
        <v>2021</v>
      </c>
      <c r="B3897" t="s">
        <v>25</v>
      </c>
      <c r="C3897">
        <v>30</v>
      </c>
      <c r="D3897" t="s">
        <v>81</v>
      </c>
      <c r="E3897">
        <v>30</v>
      </c>
      <c r="F3897">
        <v>1</v>
      </c>
      <c r="G3897" t="s">
        <v>89</v>
      </c>
      <c r="H3897" t="s">
        <v>34</v>
      </c>
      <c r="I3897" t="str">
        <f>VLOOKUP(H3897,[2]CODE_SHEET!$A$2:$G$152,3,FALSE)</f>
        <v>Porites</v>
      </c>
      <c r="J3897" t="str">
        <f>VLOOKUP(H3897,[2]CODE_SHEET!$A$2:$G$152,4,FALSE)</f>
        <v>astreoides</v>
      </c>
      <c r="K3897" s="17">
        <v>5</v>
      </c>
      <c r="L3897" s="17">
        <v>4</v>
      </c>
      <c r="M3897" s="17">
        <v>4</v>
      </c>
      <c r="N3897">
        <f t="shared" si="184"/>
        <v>56.548667764616276</v>
      </c>
      <c r="O3897" s="17">
        <v>10</v>
      </c>
      <c r="P3897" t="s">
        <v>29</v>
      </c>
      <c r="Q3897" t="s">
        <v>30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f t="shared" si="185"/>
        <v>0</v>
      </c>
      <c r="Y3897">
        <f t="shared" si="186"/>
        <v>56.548667764616276</v>
      </c>
    </row>
    <row r="3898" spans="1:25">
      <c r="A3898">
        <v>2021</v>
      </c>
      <c r="B3898" t="s">
        <v>25</v>
      </c>
      <c r="C3898">
        <v>30</v>
      </c>
      <c r="D3898" t="s">
        <v>81</v>
      </c>
      <c r="E3898">
        <v>30</v>
      </c>
      <c r="F3898">
        <v>1</v>
      </c>
      <c r="G3898" t="s">
        <v>89</v>
      </c>
      <c r="H3898" t="s">
        <v>69</v>
      </c>
      <c r="I3898" t="str">
        <f>VLOOKUP(H3898,[2]CODE_SHEET!$A$2:$G$152,3,FALSE)</f>
        <v>Porites</v>
      </c>
      <c r="J3898" t="str">
        <f>VLOOKUP(H3898,[2]CODE_SHEET!$A$2:$G$152,4,FALSE)</f>
        <v>divaricata</v>
      </c>
      <c r="K3898" s="17">
        <v>40</v>
      </c>
      <c r="L3898" s="17">
        <v>35</v>
      </c>
      <c r="M3898" s="17">
        <v>11</v>
      </c>
      <c r="N3898">
        <f t="shared" si="184"/>
        <v>1295.9069696057895</v>
      </c>
      <c r="O3898" s="17">
        <v>10</v>
      </c>
      <c r="P3898" t="s">
        <v>29</v>
      </c>
      <c r="Q3898" t="s">
        <v>30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50</v>
      </c>
      <c r="X3898">
        <f t="shared" si="185"/>
        <v>647.95348480289476</v>
      </c>
      <c r="Y3898">
        <f t="shared" si="186"/>
        <v>647.95348480289476</v>
      </c>
    </row>
    <row r="3899" spans="1:25">
      <c r="A3899">
        <v>2021</v>
      </c>
      <c r="B3899" t="s">
        <v>25</v>
      </c>
      <c r="C3899">
        <v>30</v>
      </c>
      <c r="D3899" t="s">
        <v>81</v>
      </c>
      <c r="E3899">
        <v>30</v>
      </c>
      <c r="F3899">
        <v>1</v>
      </c>
      <c r="G3899" t="s">
        <v>89</v>
      </c>
      <c r="H3899" t="s">
        <v>69</v>
      </c>
      <c r="I3899" t="str">
        <f>VLOOKUP(H3899,[2]CODE_SHEET!$A$2:$G$152,3,FALSE)</f>
        <v>Porites</v>
      </c>
      <c r="J3899" t="str">
        <f>VLOOKUP(H3899,[2]CODE_SHEET!$A$2:$G$152,4,FALSE)</f>
        <v>divaricata</v>
      </c>
      <c r="K3899" s="17">
        <v>13</v>
      </c>
      <c r="L3899" s="17">
        <v>7</v>
      </c>
      <c r="M3899" s="17">
        <v>5</v>
      </c>
      <c r="N3899">
        <f t="shared" si="184"/>
        <v>157.07963267948966</v>
      </c>
      <c r="O3899" s="17">
        <v>10</v>
      </c>
      <c r="P3899" t="s">
        <v>29</v>
      </c>
      <c r="Q3899" t="s">
        <v>30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20</v>
      </c>
      <c r="X3899">
        <f t="shared" si="185"/>
        <v>31.415926535897935</v>
      </c>
      <c r="Y3899">
        <f t="shared" si="186"/>
        <v>125.66370614359172</v>
      </c>
    </row>
    <row r="3900" spans="1:25">
      <c r="A3900">
        <v>2021</v>
      </c>
      <c r="B3900" t="s">
        <v>25</v>
      </c>
      <c r="C3900">
        <v>30</v>
      </c>
      <c r="D3900" t="s">
        <v>81</v>
      </c>
      <c r="E3900">
        <v>30</v>
      </c>
      <c r="F3900">
        <v>1</v>
      </c>
      <c r="G3900" t="s">
        <v>89</v>
      </c>
      <c r="H3900" t="s">
        <v>69</v>
      </c>
      <c r="I3900" t="str">
        <f>VLOOKUP(H3900,[2]CODE_SHEET!$A$2:$G$152,3,FALSE)</f>
        <v>Porites</v>
      </c>
      <c r="J3900" t="str">
        <f>VLOOKUP(H3900,[2]CODE_SHEET!$A$2:$G$152,4,FALSE)</f>
        <v>divaricata</v>
      </c>
      <c r="K3900" s="17">
        <v>18</v>
      </c>
      <c r="L3900" s="17">
        <v>5</v>
      </c>
      <c r="M3900" s="17">
        <v>3</v>
      </c>
      <c r="N3900">
        <f t="shared" si="184"/>
        <v>108.38494654884786</v>
      </c>
      <c r="O3900" s="17">
        <v>10</v>
      </c>
      <c r="P3900" t="s">
        <v>29</v>
      </c>
      <c r="Q3900" t="s">
        <v>30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20</v>
      </c>
      <c r="X3900">
        <f t="shared" si="185"/>
        <v>21.676989309769574</v>
      </c>
      <c r="Y3900">
        <f t="shared" si="186"/>
        <v>86.707957239078297</v>
      </c>
    </row>
    <row r="3901" spans="1:25">
      <c r="A3901">
        <v>2021</v>
      </c>
      <c r="B3901" t="s">
        <v>25</v>
      </c>
      <c r="C3901">
        <v>30</v>
      </c>
      <c r="D3901" t="s">
        <v>81</v>
      </c>
      <c r="E3901">
        <v>30</v>
      </c>
      <c r="F3901">
        <v>1</v>
      </c>
      <c r="G3901" t="s">
        <v>89</v>
      </c>
      <c r="H3901" t="s">
        <v>34</v>
      </c>
      <c r="I3901" t="str">
        <f>VLOOKUP(H3901,[2]CODE_SHEET!$A$2:$G$152,3,FALSE)</f>
        <v>Porites</v>
      </c>
      <c r="J3901" t="str">
        <f>VLOOKUP(H3901,[2]CODE_SHEET!$A$2:$G$152,4,FALSE)</f>
        <v>astreoides</v>
      </c>
      <c r="K3901" s="17">
        <v>5</v>
      </c>
      <c r="L3901" s="17">
        <v>5</v>
      </c>
      <c r="M3901" s="17">
        <v>2</v>
      </c>
      <c r="N3901">
        <f t="shared" si="184"/>
        <v>31.415926535897931</v>
      </c>
      <c r="O3901" s="17">
        <v>10</v>
      </c>
      <c r="P3901" t="s">
        <v>29</v>
      </c>
      <c r="Q3901" t="s">
        <v>30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f t="shared" si="185"/>
        <v>0</v>
      </c>
      <c r="Y3901">
        <f t="shared" si="186"/>
        <v>31.415926535897931</v>
      </c>
    </row>
    <row r="3902" spans="1:25">
      <c r="A3902">
        <v>2021</v>
      </c>
      <c r="B3902" t="s">
        <v>25</v>
      </c>
      <c r="C3902">
        <v>30</v>
      </c>
      <c r="D3902" t="s">
        <v>81</v>
      </c>
      <c r="E3902">
        <v>30</v>
      </c>
      <c r="F3902">
        <v>1</v>
      </c>
      <c r="G3902" t="s">
        <v>89</v>
      </c>
      <c r="H3902" t="s">
        <v>58</v>
      </c>
      <c r="I3902" t="str">
        <f>VLOOKUP(H3902,[2]CODE_SHEET!$A$2:$G$152,3,FALSE)</f>
        <v>Mycetophellia</v>
      </c>
      <c r="J3902" t="str">
        <f>VLOOKUP(H3902,[2]CODE_SHEET!$A$2:$G$152,4,FALSE)</f>
        <v>larmarckiana</v>
      </c>
      <c r="K3902" s="17">
        <v>5</v>
      </c>
      <c r="L3902" s="17">
        <v>4</v>
      </c>
      <c r="M3902" s="17">
        <v>2</v>
      </c>
      <c r="N3902">
        <f t="shared" si="184"/>
        <v>28.274333882308138</v>
      </c>
      <c r="O3902" s="17">
        <v>10</v>
      </c>
      <c r="P3902" t="s">
        <v>29</v>
      </c>
      <c r="Q3902" t="s">
        <v>30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f t="shared" si="185"/>
        <v>0</v>
      </c>
      <c r="Y3902">
        <f t="shared" si="186"/>
        <v>28.274333882308138</v>
      </c>
    </row>
    <row r="3903" spans="1:25">
      <c r="A3903">
        <v>2021</v>
      </c>
      <c r="B3903" t="s">
        <v>25</v>
      </c>
      <c r="C3903">
        <v>30</v>
      </c>
      <c r="D3903" t="s">
        <v>81</v>
      </c>
      <c r="E3903">
        <v>30</v>
      </c>
      <c r="F3903">
        <v>1</v>
      </c>
      <c r="G3903" t="s">
        <v>89</v>
      </c>
      <c r="H3903" t="s">
        <v>34</v>
      </c>
      <c r="I3903" t="str">
        <f>VLOOKUP(H3903,[2]CODE_SHEET!$A$2:$G$152,3,FALSE)</f>
        <v>Porites</v>
      </c>
      <c r="J3903" t="str">
        <f>VLOOKUP(H3903,[2]CODE_SHEET!$A$2:$G$152,4,FALSE)</f>
        <v>astreoides</v>
      </c>
      <c r="K3903" s="17">
        <v>8</v>
      </c>
      <c r="L3903" s="17">
        <v>4</v>
      </c>
      <c r="M3903" s="17">
        <v>2</v>
      </c>
      <c r="N3903">
        <f t="shared" si="184"/>
        <v>37.699111843077517</v>
      </c>
      <c r="O3903" s="17">
        <v>10</v>
      </c>
      <c r="P3903" t="s">
        <v>29</v>
      </c>
      <c r="Q3903" t="s">
        <v>30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f t="shared" si="185"/>
        <v>0</v>
      </c>
      <c r="Y3903">
        <f t="shared" si="186"/>
        <v>37.699111843077517</v>
      </c>
    </row>
    <row r="3904" spans="1:25">
      <c r="A3904">
        <v>2021</v>
      </c>
      <c r="B3904" t="s">
        <v>25</v>
      </c>
      <c r="C3904">
        <v>30</v>
      </c>
      <c r="D3904" t="s">
        <v>81</v>
      </c>
      <c r="E3904">
        <v>30</v>
      </c>
      <c r="F3904">
        <v>1</v>
      </c>
      <c r="G3904" t="s">
        <v>89</v>
      </c>
      <c r="H3904" t="s">
        <v>31</v>
      </c>
      <c r="I3904" t="str">
        <f>VLOOKUP(H3904,[2]CODE_SHEET!$A$2:$G$152,3,FALSE)</f>
        <v>Agaricia</v>
      </c>
      <c r="J3904" t="str">
        <f>VLOOKUP(H3904,[2]CODE_SHEET!$A$2:$G$152,4,FALSE)</f>
        <v>agaricites</v>
      </c>
      <c r="K3904" s="17">
        <v>6</v>
      </c>
      <c r="L3904" s="17">
        <v>4</v>
      </c>
      <c r="M3904" s="17">
        <v>2</v>
      </c>
      <c r="N3904">
        <f t="shared" si="184"/>
        <v>31.415926535897931</v>
      </c>
      <c r="O3904" s="17">
        <v>10</v>
      </c>
      <c r="P3904" t="s">
        <v>29</v>
      </c>
      <c r="Q3904" t="s">
        <v>30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f t="shared" si="185"/>
        <v>0</v>
      </c>
      <c r="Y3904">
        <f t="shared" si="186"/>
        <v>31.415926535897931</v>
      </c>
    </row>
    <row r="3905" spans="1:25">
      <c r="A3905">
        <v>2021</v>
      </c>
      <c r="B3905" t="s">
        <v>25</v>
      </c>
      <c r="C3905">
        <v>30</v>
      </c>
      <c r="D3905" t="s">
        <v>81</v>
      </c>
      <c r="E3905">
        <v>30</v>
      </c>
      <c r="F3905">
        <v>1</v>
      </c>
      <c r="G3905" t="s">
        <v>89</v>
      </c>
      <c r="H3905" t="s">
        <v>32</v>
      </c>
      <c r="I3905" t="str">
        <f>VLOOKUP(H3905,[2]CODE_SHEET!$A$2:$G$152,3,FALSE)</f>
        <v>Porites</v>
      </c>
      <c r="J3905" t="str">
        <f>VLOOKUP(H3905,[2]CODE_SHEET!$A$2:$G$152,4,FALSE)</f>
        <v>porites</v>
      </c>
      <c r="K3905" s="17">
        <v>21</v>
      </c>
      <c r="L3905" s="17">
        <v>17</v>
      </c>
      <c r="M3905" s="17">
        <v>9</v>
      </c>
      <c r="N3905">
        <f t="shared" si="184"/>
        <v>537.21234376385462</v>
      </c>
      <c r="O3905" s="17">
        <v>10</v>
      </c>
      <c r="P3905" t="s">
        <v>29</v>
      </c>
      <c r="Q3905" t="s">
        <v>30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10</v>
      </c>
      <c r="X3905">
        <f t="shared" si="185"/>
        <v>53.721234376385468</v>
      </c>
      <c r="Y3905">
        <f t="shared" si="186"/>
        <v>483.49110938746912</v>
      </c>
    </row>
    <row r="3906" spans="1:25">
      <c r="A3906">
        <v>2021</v>
      </c>
      <c r="B3906" t="s">
        <v>25</v>
      </c>
      <c r="C3906">
        <v>30</v>
      </c>
      <c r="D3906" t="s">
        <v>81</v>
      </c>
      <c r="E3906">
        <v>30</v>
      </c>
      <c r="F3906">
        <v>1</v>
      </c>
      <c r="G3906" t="s">
        <v>89</v>
      </c>
      <c r="H3906" t="s">
        <v>90</v>
      </c>
      <c r="I3906" t="str">
        <f>VLOOKUP(H3906,[2]CODE_SHEET!$A$2:$G$152,3,FALSE)</f>
        <v>Favia</v>
      </c>
      <c r="J3906" t="str">
        <f>VLOOKUP(H3906,[2]CODE_SHEET!$A$2:$G$152,4,FALSE)</f>
        <v>fragum</v>
      </c>
      <c r="K3906" s="17">
        <v>4</v>
      </c>
      <c r="L3906" s="17">
        <v>4</v>
      </c>
      <c r="M3906" s="17">
        <v>2</v>
      </c>
      <c r="N3906">
        <f t="shared" si="184"/>
        <v>25.132741228718345</v>
      </c>
      <c r="O3906" s="17">
        <v>10</v>
      </c>
      <c r="P3906" t="s">
        <v>29</v>
      </c>
      <c r="Q3906" t="s">
        <v>30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f t="shared" si="185"/>
        <v>0</v>
      </c>
      <c r="Y3906">
        <f t="shared" si="186"/>
        <v>25.132741228718345</v>
      </c>
    </row>
    <row r="3907" spans="1:25">
      <c r="A3907">
        <v>2021</v>
      </c>
      <c r="B3907" t="s">
        <v>25</v>
      </c>
      <c r="C3907">
        <v>30</v>
      </c>
      <c r="D3907" t="s">
        <v>81</v>
      </c>
      <c r="E3907">
        <v>30</v>
      </c>
      <c r="F3907">
        <v>1</v>
      </c>
      <c r="G3907" t="s">
        <v>89</v>
      </c>
      <c r="H3907" t="s">
        <v>31</v>
      </c>
      <c r="I3907" t="str">
        <f>VLOOKUP(H3907,[2]CODE_SHEET!$A$2:$G$152,3,FALSE)</f>
        <v>Agaricia</v>
      </c>
      <c r="J3907" t="str">
        <f>VLOOKUP(H3907,[2]CODE_SHEET!$A$2:$G$152,4,FALSE)</f>
        <v>agaricites</v>
      </c>
      <c r="K3907" s="17">
        <v>11</v>
      </c>
      <c r="L3907" s="17">
        <v>8</v>
      </c>
      <c r="M3907" s="17">
        <v>2</v>
      </c>
      <c r="N3907">
        <f t="shared" si="184"/>
        <v>59.690260418206066</v>
      </c>
      <c r="O3907" s="17">
        <v>10</v>
      </c>
      <c r="P3907" t="s">
        <v>29</v>
      </c>
      <c r="Q3907" t="s">
        <v>30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f t="shared" si="185"/>
        <v>0</v>
      </c>
      <c r="Y3907">
        <f t="shared" si="186"/>
        <v>59.690260418206066</v>
      </c>
    </row>
    <row r="3908" spans="1:25">
      <c r="A3908">
        <v>2021</v>
      </c>
      <c r="B3908" t="s">
        <v>25</v>
      </c>
      <c r="C3908">
        <v>30</v>
      </c>
      <c r="D3908" t="s">
        <v>81</v>
      </c>
      <c r="E3908">
        <v>30</v>
      </c>
      <c r="F3908">
        <v>1</v>
      </c>
      <c r="G3908" t="s">
        <v>89</v>
      </c>
      <c r="H3908" t="s">
        <v>31</v>
      </c>
      <c r="I3908" t="str">
        <f>VLOOKUP(H3908,[2]CODE_SHEET!$A$2:$G$152,3,FALSE)</f>
        <v>Agaricia</v>
      </c>
      <c r="J3908" t="str">
        <f>VLOOKUP(H3908,[2]CODE_SHEET!$A$2:$G$152,4,FALSE)</f>
        <v>agaricites</v>
      </c>
      <c r="K3908" s="17">
        <v>5</v>
      </c>
      <c r="L3908" s="17">
        <v>4</v>
      </c>
      <c r="M3908" s="17">
        <v>1</v>
      </c>
      <c r="N3908">
        <f t="shared" si="184"/>
        <v>14.137166941154069</v>
      </c>
      <c r="O3908" s="17">
        <v>10</v>
      </c>
      <c r="P3908" t="s">
        <v>29</v>
      </c>
      <c r="Q3908" t="s">
        <v>30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f t="shared" si="185"/>
        <v>0</v>
      </c>
      <c r="Y3908">
        <f t="shared" si="186"/>
        <v>14.137166941154069</v>
      </c>
    </row>
    <row r="3909" spans="1:25">
      <c r="A3909">
        <v>2021</v>
      </c>
      <c r="B3909" t="s">
        <v>25</v>
      </c>
      <c r="C3909">
        <v>30</v>
      </c>
      <c r="D3909" t="s">
        <v>81</v>
      </c>
      <c r="E3909">
        <v>30</v>
      </c>
      <c r="F3909">
        <v>1</v>
      </c>
      <c r="G3909" t="s">
        <v>89</v>
      </c>
      <c r="H3909" t="s">
        <v>34</v>
      </c>
      <c r="I3909" t="str">
        <f>VLOOKUP(H3909,[2]CODE_SHEET!$A$2:$G$152,3,FALSE)</f>
        <v>Porites</v>
      </c>
      <c r="J3909" t="str">
        <f>VLOOKUP(H3909,[2]CODE_SHEET!$A$2:$G$152,4,FALSE)</f>
        <v>astreoides</v>
      </c>
      <c r="K3909" s="17">
        <v>5</v>
      </c>
      <c r="L3909" s="17">
        <v>4</v>
      </c>
      <c r="M3909" s="17">
        <v>2</v>
      </c>
      <c r="N3909">
        <f t="shared" si="184"/>
        <v>28.274333882308138</v>
      </c>
      <c r="O3909" s="17">
        <v>10</v>
      </c>
      <c r="P3909" t="s">
        <v>29</v>
      </c>
      <c r="Q3909" t="s">
        <v>30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f t="shared" si="185"/>
        <v>0</v>
      </c>
      <c r="Y3909">
        <f t="shared" si="186"/>
        <v>28.274333882308138</v>
      </c>
    </row>
    <row r="3910" spans="1:25">
      <c r="A3910">
        <v>2021</v>
      </c>
      <c r="B3910" t="s">
        <v>25</v>
      </c>
      <c r="C3910">
        <v>30</v>
      </c>
      <c r="D3910" t="s">
        <v>81</v>
      </c>
      <c r="E3910">
        <v>30</v>
      </c>
      <c r="F3910">
        <v>1</v>
      </c>
      <c r="G3910" t="s">
        <v>89</v>
      </c>
      <c r="H3910" t="s">
        <v>69</v>
      </c>
      <c r="I3910" t="str">
        <f>VLOOKUP(H3910,[2]CODE_SHEET!$A$2:$G$152,3,FALSE)</f>
        <v>Porites</v>
      </c>
      <c r="J3910" t="str">
        <f>VLOOKUP(H3910,[2]CODE_SHEET!$A$2:$G$152,4,FALSE)</f>
        <v>divaricata</v>
      </c>
      <c r="K3910" s="17">
        <v>13</v>
      </c>
      <c r="L3910" s="17">
        <v>6</v>
      </c>
      <c r="M3910" s="17">
        <v>11</v>
      </c>
      <c r="N3910">
        <f t="shared" si="184"/>
        <v>328.2964323001334</v>
      </c>
      <c r="O3910" s="17">
        <v>10</v>
      </c>
      <c r="P3910" t="s">
        <v>29</v>
      </c>
      <c r="Q3910" t="s">
        <v>30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f t="shared" si="185"/>
        <v>0</v>
      </c>
      <c r="Y3910">
        <f t="shared" si="186"/>
        <v>328.2964323001334</v>
      </c>
    </row>
    <row r="3911" spans="1:25">
      <c r="A3911">
        <v>2021</v>
      </c>
      <c r="B3911" t="s">
        <v>25</v>
      </c>
      <c r="C3911">
        <v>30</v>
      </c>
      <c r="D3911" t="s">
        <v>81</v>
      </c>
      <c r="E3911">
        <v>30</v>
      </c>
      <c r="F3911">
        <v>1</v>
      </c>
      <c r="G3911" t="s">
        <v>89</v>
      </c>
      <c r="H3911" t="s">
        <v>45</v>
      </c>
      <c r="I3911" t="str">
        <f>VLOOKUP(H3911,[2]CODE_SHEET!$A$2:$G$152,3,FALSE)</f>
        <v>Porites</v>
      </c>
      <c r="J3911" t="str">
        <f>VLOOKUP(H3911,[2]CODE_SHEET!$A$2:$G$152,4,FALSE)</f>
        <v>furcata</v>
      </c>
      <c r="K3911" s="17">
        <v>12</v>
      </c>
      <c r="L3911" s="17">
        <v>7</v>
      </c>
      <c r="M3911" s="17">
        <v>4</v>
      </c>
      <c r="N3911">
        <f t="shared" si="184"/>
        <v>119.38052083641213</v>
      </c>
      <c r="O3911" s="17">
        <v>10</v>
      </c>
      <c r="P3911" t="s">
        <v>29</v>
      </c>
      <c r="Q3911" t="s">
        <v>30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f t="shared" si="185"/>
        <v>0</v>
      </c>
      <c r="Y3911">
        <f t="shared" si="186"/>
        <v>119.38052083641213</v>
      </c>
    </row>
    <row r="3912" spans="1:25">
      <c r="A3912">
        <v>2021</v>
      </c>
      <c r="B3912" t="s">
        <v>25</v>
      </c>
      <c r="C3912">
        <v>30</v>
      </c>
      <c r="D3912" t="s">
        <v>81</v>
      </c>
      <c r="E3912">
        <v>30</v>
      </c>
      <c r="F3912">
        <v>1</v>
      </c>
      <c r="G3912" t="s">
        <v>89</v>
      </c>
      <c r="H3912" t="s">
        <v>33</v>
      </c>
      <c r="I3912" t="str">
        <f>VLOOKUP(H3912,[2]CODE_SHEET!$A$2:$G$152,3,FALSE)</f>
        <v>Orbicella</v>
      </c>
      <c r="J3912" t="str">
        <f>VLOOKUP(H3912,[2]CODE_SHEET!$A$2:$G$152,4,FALSE)</f>
        <v>annularis</v>
      </c>
      <c r="K3912" s="17">
        <v>28</v>
      </c>
      <c r="L3912" s="17">
        <v>24</v>
      </c>
      <c r="M3912" s="17">
        <v>14</v>
      </c>
      <c r="N3912">
        <f t="shared" ref="N3912:N3975" si="187">PI()*(K3912/2)*M3912+PI()*(L3912/2)*M3912</f>
        <v>1143.5397259066847</v>
      </c>
      <c r="O3912" s="17">
        <v>10</v>
      </c>
      <c r="P3912" t="s">
        <v>29</v>
      </c>
      <c r="Q3912" t="s">
        <v>30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f t="shared" ref="X3912:X3975" si="188">SUM(U3912:W3912)/100*N3912</f>
        <v>0</v>
      </c>
      <c r="Y3912">
        <f t="shared" ref="Y3912:Y3975" si="189">N3912-X3912</f>
        <v>1143.5397259066847</v>
      </c>
    </row>
    <row r="3913" spans="1:25">
      <c r="A3913">
        <v>2021</v>
      </c>
      <c r="B3913" t="s">
        <v>25</v>
      </c>
      <c r="C3913">
        <v>30</v>
      </c>
      <c r="D3913" t="s">
        <v>81</v>
      </c>
      <c r="E3913">
        <v>30</v>
      </c>
      <c r="F3913">
        <v>1</v>
      </c>
      <c r="G3913" t="s">
        <v>89</v>
      </c>
      <c r="H3913" t="s">
        <v>32</v>
      </c>
      <c r="I3913" t="str">
        <f>VLOOKUP(H3913,[2]CODE_SHEET!$A$2:$G$152,3,FALSE)</f>
        <v>Porites</v>
      </c>
      <c r="J3913" t="str">
        <f>VLOOKUP(H3913,[2]CODE_SHEET!$A$2:$G$152,4,FALSE)</f>
        <v>porites</v>
      </c>
      <c r="K3913" s="17">
        <v>13</v>
      </c>
      <c r="L3913" s="17">
        <v>7</v>
      </c>
      <c r="M3913" s="17">
        <v>8</v>
      </c>
      <c r="N3913">
        <f t="shared" si="187"/>
        <v>251.32741228718345</v>
      </c>
      <c r="O3913" s="17">
        <v>10</v>
      </c>
      <c r="P3913" t="s">
        <v>29</v>
      </c>
      <c r="Q3913" t="s">
        <v>30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f t="shared" si="188"/>
        <v>0</v>
      </c>
      <c r="Y3913">
        <f t="shared" si="189"/>
        <v>251.32741228718345</v>
      </c>
    </row>
    <row r="3914" spans="1:25">
      <c r="A3914">
        <v>2021</v>
      </c>
      <c r="B3914" t="s">
        <v>25</v>
      </c>
      <c r="C3914">
        <v>30</v>
      </c>
      <c r="D3914" t="s">
        <v>81</v>
      </c>
      <c r="E3914">
        <v>30</v>
      </c>
      <c r="F3914">
        <v>1</v>
      </c>
      <c r="G3914" t="s">
        <v>89</v>
      </c>
      <c r="H3914" t="s">
        <v>34</v>
      </c>
      <c r="I3914" t="str">
        <f>VLOOKUP(H3914,[2]CODE_SHEET!$A$2:$G$152,3,FALSE)</f>
        <v>Porites</v>
      </c>
      <c r="J3914" t="str">
        <f>VLOOKUP(H3914,[2]CODE_SHEET!$A$2:$G$152,4,FALSE)</f>
        <v>astreoides</v>
      </c>
      <c r="K3914" s="17">
        <v>6</v>
      </c>
      <c r="L3914" s="17">
        <v>4</v>
      </c>
      <c r="M3914" s="17">
        <v>3</v>
      </c>
      <c r="N3914">
        <f t="shared" si="187"/>
        <v>47.123889803846893</v>
      </c>
      <c r="O3914" s="17">
        <v>10</v>
      </c>
      <c r="P3914" t="s">
        <v>29</v>
      </c>
      <c r="Q3914" t="s">
        <v>30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f t="shared" si="188"/>
        <v>0</v>
      </c>
      <c r="Y3914">
        <f t="shared" si="189"/>
        <v>47.123889803846893</v>
      </c>
    </row>
    <row r="3915" spans="1:25">
      <c r="A3915">
        <v>2021</v>
      </c>
      <c r="B3915" t="s">
        <v>25</v>
      </c>
      <c r="C3915">
        <v>30</v>
      </c>
      <c r="D3915" t="s">
        <v>81</v>
      </c>
      <c r="E3915">
        <v>30</v>
      </c>
      <c r="F3915">
        <v>1</v>
      </c>
      <c r="G3915" t="s">
        <v>89</v>
      </c>
      <c r="H3915" t="s">
        <v>31</v>
      </c>
      <c r="I3915" t="str">
        <f>VLOOKUP(H3915,[2]CODE_SHEET!$A$2:$G$152,3,FALSE)</f>
        <v>Agaricia</v>
      </c>
      <c r="J3915" t="str">
        <f>VLOOKUP(H3915,[2]CODE_SHEET!$A$2:$G$152,4,FALSE)</f>
        <v>agaricites</v>
      </c>
      <c r="K3915" s="17">
        <v>9</v>
      </c>
      <c r="L3915" s="17">
        <v>5</v>
      </c>
      <c r="M3915" s="17">
        <v>3</v>
      </c>
      <c r="N3915">
        <f t="shared" si="187"/>
        <v>65.973445725385659</v>
      </c>
      <c r="O3915" s="17">
        <v>10</v>
      </c>
      <c r="P3915" t="s">
        <v>29</v>
      </c>
      <c r="Q3915" t="s">
        <v>30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f t="shared" si="188"/>
        <v>0</v>
      </c>
      <c r="Y3915">
        <f t="shared" si="189"/>
        <v>65.973445725385659</v>
      </c>
    </row>
    <row r="3916" spans="1:25">
      <c r="A3916">
        <v>2021</v>
      </c>
      <c r="B3916" t="s">
        <v>25</v>
      </c>
      <c r="C3916">
        <v>30</v>
      </c>
      <c r="D3916" t="s">
        <v>81</v>
      </c>
      <c r="E3916">
        <v>30</v>
      </c>
      <c r="F3916">
        <v>1</v>
      </c>
      <c r="G3916" t="s">
        <v>89</v>
      </c>
      <c r="H3916" t="s">
        <v>48</v>
      </c>
      <c r="I3916" t="str">
        <f>VLOOKUP(H3916,[2]CODE_SHEET!$A$2:$G$152,3,FALSE)</f>
        <v>Diploria</v>
      </c>
      <c r="J3916" t="str">
        <f>VLOOKUP(H3916,[2]CODE_SHEET!$A$2:$G$152,4,FALSE)</f>
        <v>labyrinthyformis</v>
      </c>
      <c r="K3916" s="17">
        <v>26</v>
      </c>
      <c r="L3916" s="17">
        <v>25</v>
      </c>
      <c r="M3916" s="17">
        <v>18</v>
      </c>
      <c r="N3916">
        <f t="shared" si="187"/>
        <v>1441.991027997715</v>
      </c>
      <c r="O3916" s="17">
        <v>10</v>
      </c>
      <c r="P3916" t="s">
        <v>29</v>
      </c>
      <c r="Q3916" t="s">
        <v>30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f t="shared" si="188"/>
        <v>0</v>
      </c>
      <c r="Y3916">
        <f t="shared" si="189"/>
        <v>1441.991027997715</v>
      </c>
    </row>
    <row r="3917" spans="1:25">
      <c r="A3917">
        <v>2021</v>
      </c>
      <c r="B3917" t="s">
        <v>25</v>
      </c>
      <c r="C3917">
        <v>30</v>
      </c>
      <c r="D3917" t="s">
        <v>81</v>
      </c>
      <c r="E3917">
        <v>30</v>
      </c>
      <c r="F3917">
        <v>1</v>
      </c>
      <c r="G3917" t="s">
        <v>89</v>
      </c>
      <c r="H3917" t="s">
        <v>45</v>
      </c>
      <c r="I3917" t="str">
        <f>VLOOKUP(H3917,[2]CODE_SHEET!$A$2:$G$152,3,FALSE)</f>
        <v>Porites</v>
      </c>
      <c r="J3917" t="str">
        <f>VLOOKUP(H3917,[2]CODE_SHEET!$A$2:$G$152,4,FALSE)</f>
        <v>furcata</v>
      </c>
      <c r="K3917" s="17">
        <v>14</v>
      </c>
      <c r="L3917" s="17">
        <v>8</v>
      </c>
      <c r="M3917" s="17">
        <v>8</v>
      </c>
      <c r="N3917">
        <f t="shared" si="187"/>
        <v>276.46015351590177</v>
      </c>
      <c r="O3917" s="17">
        <v>10</v>
      </c>
      <c r="P3917" t="s">
        <v>29</v>
      </c>
      <c r="Q3917" t="s">
        <v>30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f t="shared" si="188"/>
        <v>0</v>
      </c>
      <c r="Y3917">
        <f t="shared" si="189"/>
        <v>276.46015351590177</v>
      </c>
    </row>
    <row r="3918" spans="1:25">
      <c r="A3918">
        <v>2021</v>
      </c>
      <c r="B3918" t="s">
        <v>25</v>
      </c>
      <c r="C3918">
        <v>30</v>
      </c>
      <c r="D3918" t="s">
        <v>81</v>
      </c>
      <c r="E3918">
        <v>30</v>
      </c>
      <c r="F3918">
        <v>1</v>
      </c>
      <c r="G3918" t="s">
        <v>89</v>
      </c>
      <c r="H3918" t="s">
        <v>34</v>
      </c>
      <c r="I3918" t="str">
        <f>VLOOKUP(H3918,[2]CODE_SHEET!$A$2:$G$152,3,FALSE)</f>
        <v>Porites</v>
      </c>
      <c r="J3918" t="str">
        <f>VLOOKUP(H3918,[2]CODE_SHEET!$A$2:$G$152,4,FALSE)</f>
        <v>astreoides</v>
      </c>
      <c r="K3918" s="17">
        <v>5</v>
      </c>
      <c r="L3918" s="17">
        <v>5</v>
      </c>
      <c r="M3918" s="17">
        <v>4</v>
      </c>
      <c r="N3918">
        <f t="shared" si="187"/>
        <v>62.831853071795862</v>
      </c>
      <c r="O3918" s="17">
        <v>10</v>
      </c>
      <c r="P3918" t="s">
        <v>29</v>
      </c>
      <c r="Q3918" t="s">
        <v>30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f t="shared" si="188"/>
        <v>0</v>
      </c>
      <c r="Y3918">
        <f t="shared" si="189"/>
        <v>62.831853071795862</v>
      </c>
    </row>
    <row r="3919" spans="1:25">
      <c r="A3919">
        <v>2021</v>
      </c>
      <c r="B3919" t="s">
        <v>25</v>
      </c>
      <c r="C3919">
        <v>30</v>
      </c>
      <c r="D3919" t="s">
        <v>81</v>
      </c>
      <c r="E3919">
        <v>30</v>
      </c>
      <c r="F3919">
        <v>1</v>
      </c>
      <c r="G3919" t="s">
        <v>89</v>
      </c>
      <c r="H3919" t="s">
        <v>31</v>
      </c>
      <c r="I3919" t="str">
        <f>VLOOKUP(H3919,[2]CODE_SHEET!$A$2:$G$152,3,FALSE)</f>
        <v>Agaricia</v>
      </c>
      <c r="J3919" t="str">
        <f>VLOOKUP(H3919,[2]CODE_SHEET!$A$2:$G$152,4,FALSE)</f>
        <v>agaricites</v>
      </c>
      <c r="K3919" s="17">
        <v>9</v>
      </c>
      <c r="L3919" s="17">
        <v>9</v>
      </c>
      <c r="M3919" s="17">
        <v>2</v>
      </c>
      <c r="N3919">
        <f t="shared" si="187"/>
        <v>56.548667764616276</v>
      </c>
      <c r="O3919" s="17">
        <v>10</v>
      </c>
      <c r="P3919" t="s">
        <v>29</v>
      </c>
      <c r="Q3919" t="s">
        <v>30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f t="shared" si="188"/>
        <v>0</v>
      </c>
      <c r="Y3919">
        <f t="shared" si="189"/>
        <v>56.548667764616276</v>
      </c>
    </row>
    <row r="3920" spans="1:25">
      <c r="A3920">
        <v>2021</v>
      </c>
      <c r="B3920" t="s">
        <v>25</v>
      </c>
      <c r="C3920">
        <v>30</v>
      </c>
      <c r="D3920" t="s">
        <v>81</v>
      </c>
      <c r="E3920">
        <v>30</v>
      </c>
      <c r="F3920">
        <v>1</v>
      </c>
      <c r="G3920" t="s">
        <v>89</v>
      </c>
      <c r="H3920" t="s">
        <v>31</v>
      </c>
      <c r="I3920" t="str">
        <f>VLOOKUP(H3920,[2]CODE_SHEET!$A$2:$G$152,3,FALSE)</f>
        <v>Agaricia</v>
      </c>
      <c r="J3920" t="str">
        <f>VLOOKUP(H3920,[2]CODE_SHEET!$A$2:$G$152,4,FALSE)</f>
        <v>agaricites</v>
      </c>
      <c r="K3920" s="17">
        <v>9</v>
      </c>
      <c r="L3920" s="17">
        <v>11</v>
      </c>
      <c r="M3920" s="17">
        <v>2</v>
      </c>
      <c r="N3920">
        <f t="shared" si="187"/>
        <v>62.831853071795862</v>
      </c>
      <c r="O3920" s="17">
        <v>10</v>
      </c>
      <c r="P3920" t="s">
        <v>29</v>
      </c>
      <c r="Q3920" t="s">
        <v>30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f t="shared" si="188"/>
        <v>0</v>
      </c>
      <c r="Y3920">
        <f t="shared" si="189"/>
        <v>62.831853071795862</v>
      </c>
    </row>
    <row r="3921" spans="1:25">
      <c r="A3921">
        <v>2021</v>
      </c>
      <c r="B3921" t="s">
        <v>25</v>
      </c>
      <c r="C3921">
        <v>30</v>
      </c>
      <c r="D3921" t="s">
        <v>81</v>
      </c>
      <c r="E3921">
        <v>30</v>
      </c>
      <c r="F3921">
        <v>1</v>
      </c>
      <c r="G3921" t="s">
        <v>89</v>
      </c>
      <c r="H3921" t="s">
        <v>59</v>
      </c>
      <c r="I3921" t="str">
        <f>VLOOKUP(H3921,[2]CODE_SHEET!$A$2:$G$152,3,FALSE)</f>
        <v xml:space="preserve">Stephanocoenia </v>
      </c>
      <c r="J3921" t="str">
        <f>VLOOKUP(H3921,[2]CODE_SHEET!$A$2:$G$152,4,FALSE)</f>
        <v>intersepta</v>
      </c>
      <c r="K3921" s="17">
        <v>13</v>
      </c>
      <c r="L3921" s="17">
        <v>6</v>
      </c>
      <c r="M3921" s="17">
        <v>1</v>
      </c>
      <c r="N3921">
        <f t="shared" si="187"/>
        <v>29.845130209103036</v>
      </c>
      <c r="O3921" s="17">
        <v>10</v>
      </c>
      <c r="P3921" t="s">
        <v>29</v>
      </c>
      <c r="Q3921" t="s">
        <v>30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f t="shared" si="188"/>
        <v>0</v>
      </c>
      <c r="Y3921">
        <f t="shared" si="189"/>
        <v>29.845130209103036</v>
      </c>
    </row>
    <row r="3922" spans="1:25">
      <c r="A3922">
        <v>2021</v>
      </c>
      <c r="B3922" t="s">
        <v>25</v>
      </c>
      <c r="C3922">
        <v>30</v>
      </c>
      <c r="D3922" t="s">
        <v>81</v>
      </c>
      <c r="E3922">
        <v>30</v>
      </c>
      <c r="F3922">
        <v>1</v>
      </c>
      <c r="G3922" t="s">
        <v>89</v>
      </c>
      <c r="H3922" t="s">
        <v>45</v>
      </c>
      <c r="I3922" t="str">
        <f>VLOOKUP(H3922,[2]CODE_SHEET!$A$2:$G$152,3,FALSE)</f>
        <v>Porites</v>
      </c>
      <c r="J3922" t="str">
        <f>VLOOKUP(H3922,[2]CODE_SHEET!$A$2:$G$152,4,FALSE)</f>
        <v>furcata</v>
      </c>
      <c r="K3922" s="17">
        <v>13</v>
      </c>
      <c r="L3922" s="17">
        <v>7</v>
      </c>
      <c r="M3922" s="17">
        <v>3</v>
      </c>
      <c r="N3922">
        <f t="shared" si="187"/>
        <v>94.247779607693801</v>
      </c>
      <c r="O3922" s="17">
        <v>10</v>
      </c>
      <c r="P3922" t="s">
        <v>29</v>
      </c>
      <c r="Q3922" t="s">
        <v>30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f t="shared" si="188"/>
        <v>0</v>
      </c>
      <c r="Y3922">
        <f t="shared" si="189"/>
        <v>94.247779607693801</v>
      </c>
    </row>
    <row r="3923" spans="1:25">
      <c r="A3923">
        <v>2021</v>
      </c>
      <c r="B3923" t="s">
        <v>25</v>
      </c>
      <c r="C3923">
        <v>30</v>
      </c>
      <c r="D3923" t="s">
        <v>81</v>
      </c>
      <c r="E3923">
        <v>30</v>
      </c>
      <c r="F3923">
        <v>1</v>
      </c>
      <c r="G3923" t="s">
        <v>89</v>
      </c>
      <c r="H3923" t="s">
        <v>31</v>
      </c>
      <c r="I3923" t="str">
        <f>VLOOKUP(H3923,[2]CODE_SHEET!$A$2:$G$152,3,FALSE)</f>
        <v>Agaricia</v>
      </c>
      <c r="J3923" t="str">
        <f>VLOOKUP(H3923,[2]CODE_SHEET!$A$2:$G$152,4,FALSE)</f>
        <v>agaricites</v>
      </c>
      <c r="K3923" s="17">
        <v>5</v>
      </c>
      <c r="L3923" s="17">
        <v>5</v>
      </c>
      <c r="M3923" s="17">
        <v>1</v>
      </c>
      <c r="N3923">
        <f t="shared" si="187"/>
        <v>15.707963267948966</v>
      </c>
      <c r="O3923" s="17">
        <v>10</v>
      </c>
      <c r="P3923" t="s">
        <v>29</v>
      </c>
      <c r="Q3923" t="s">
        <v>30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f t="shared" si="188"/>
        <v>0</v>
      </c>
      <c r="Y3923">
        <f t="shared" si="189"/>
        <v>15.707963267948966</v>
      </c>
    </row>
    <row r="3924" spans="1:25">
      <c r="A3924">
        <v>2021</v>
      </c>
      <c r="B3924" t="s">
        <v>25</v>
      </c>
      <c r="C3924">
        <v>30</v>
      </c>
      <c r="D3924" t="s">
        <v>81</v>
      </c>
      <c r="E3924">
        <v>30</v>
      </c>
      <c r="F3924">
        <v>1</v>
      </c>
      <c r="G3924" t="s">
        <v>89</v>
      </c>
      <c r="H3924" t="s">
        <v>34</v>
      </c>
      <c r="I3924" t="str">
        <f>VLOOKUP(H3924,[2]CODE_SHEET!$A$2:$G$152,3,FALSE)</f>
        <v>Porites</v>
      </c>
      <c r="J3924" t="str">
        <f>VLOOKUP(H3924,[2]CODE_SHEET!$A$2:$G$152,4,FALSE)</f>
        <v>astreoides</v>
      </c>
      <c r="K3924" s="17">
        <v>8</v>
      </c>
      <c r="L3924" s="17">
        <v>7</v>
      </c>
      <c r="M3924" s="17">
        <v>4</v>
      </c>
      <c r="N3924">
        <f t="shared" si="187"/>
        <v>94.247779607693786</v>
      </c>
      <c r="O3924" s="17">
        <v>10</v>
      </c>
      <c r="P3924" t="s">
        <v>29</v>
      </c>
      <c r="Q3924" t="s">
        <v>30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f t="shared" si="188"/>
        <v>0</v>
      </c>
      <c r="Y3924">
        <f t="shared" si="189"/>
        <v>94.247779607693786</v>
      </c>
    </row>
    <row r="3925" spans="1:25">
      <c r="A3925">
        <v>2021</v>
      </c>
      <c r="B3925" t="s">
        <v>25</v>
      </c>
      <c r="C3925">
        <v>30</v>
      </c>
      <c r="D3925" t="s">
        <v>81</v>
      </c>
      <c r="E3925">
        <v>30</v>
      </c>
      <c r="F3925">
        <v>1</v>
      </c>
      <c r="G3925" t="s">
        <v>89</v>
      </c>
      <c r="H3925" t="s">
        <v>40</v>
      </c>
      <c r="I3925" t="str">
        <f>VLOOKUP(H3925,[2]CODE_SHEET!$A$2:$G$152,3,FALSE)</f>
        <v>Siderastrea</v>
      </c>
      <c r="J3925" t="str">
        <f>VLOOKUP(H3925,[2]CODE_SHEET!$A$2:$G$152,4,FALSE)</f>
        <v>siderea</v>
      </c>
      <c r="K3925" s="17">
        <v>33</v>
      </c>
      <c r="L3925" s="17">
        <v>12</v>
      </c>
      <c r="M3925" s="17">
        <v>18</v>
      </c>
      <c r="N3925">
        <f t="shared" si="187"/>
        <v>1272.3450247038663</v>
      </c>
      <c r="O3925" s="17">
        <v>10</v>
      </c>
      <c r="P3925" t="s">
        <v>29</v>
      </c>
      <c r="Q3925" t="s">
        <v>30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f t="shared" si="188"/>
        <v>0</v>
      </c>
      <c r="Y3925">
        <f t="shared" si="189"/>
        <v>1272.3450247038663</v>
      </c>
    </row>
    <row r="3926" spans="1:25">
      <c r="A3926">
        <v>2021</v>
      </c>
      <c r="B3926" t="s">
        <v>25</v>
      </c>
      <c r="C3926">
        <v>30</v>
      </c>
      <c r="D3926" t="s">
        <v>81</v>
      </c>
      <c r="E3926">
        <v>30</v>
      </c>
      <c r="F3926">
        <v>1</v>
      </c>
      <c r="G3926" t="s">
        <v>89</v>
      </c>
      <c r="H3926" t="s">
        <v>31</v>
      </c>
      <c r="I3926" t="str">
        <f>VLOOKUP(H3926,[2]CODE_SHEET!$A$2:$G$152,3,FALSE)</f>
        <v>Agaricia</v>
      </c>
      <c r="J3926" t="str">
        <f>VLOOKUP(H3926,[2]CODE_SHEET!$A$2:$G$152,4,FALSE)</f>
        <v>agaricites</v>
      </c>
      <c r="K3926" s="17">
        <v>19</v>
      </c>
      <c r="L3926" s="17">
        <v>12</v>
      </c>
      <c r="M3926" s="17">
        <v>4</v>
      </c>
      <c r="N3926">
        <f t="shared" si="187"/>
        <v>194.77874452256717</v>
      </c>
      <c r="O3926" s="17">
        <v>10</v>
      </c>
      <c r="P3926" t="s">
        <v>29</v>
      </c>
      <c r="Q3926" t="s">
        <v>30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f t="shared" si="188"/>
        <v>0</v>
      </c>
      <c r="Y3926">
        <f t="shared" si="189"/>
        <v>194.77874452256717</v>
      </c>
    </row>
    <row r="3927" spans="1:25">
      <c r="A3927">
        <v>2021</v>
      </c>
      <c r="B3927" t="s">
        <v>25</v>
      </c>
      <c r="C3927">
        <v>30</v>
      </c>
      <c r="D3927" t="s">
        <v>81</v>
      </c>
      <c r="E3927">
        <v>30</v>
      </c>
      <c r="F3927">
        <v>1</v>
      </c>
      <c r="G3927" t="s">
        <v>89</v>
      </c>
      <c r="H3927" t="s">
        <v>31</v>
      </c>
      <c r="I3927" t="str">
        <f>VLOOKUP(H3927,[2]CODE_SHEET!$A$2:$G$152,3,FALSE)</f>
        <v>Agaricia</v>
      </c>
      <c r="J3927" t="str">
        <f>VLOOKUP(H3927,[2]CODE_SHEET!$A$2:$G$152,4,FALSE)</f>
        <v>agaricites</v>
      </c>
      <c r="K3927" s="17">
        <v>18</v>
      </c>
      <c r="L3927" s="17">
        <v>7</v>
      </c>
      <c r="M3927" s="17">
        <v>2</v>
      </c>
      <c r="N3927">
        <f t="shared" si="187"/>
        <v>78.539816339744831</v>
      </c>
      <c r="O3927" s="17">
        <v>10</v>
      </c>
      <c r="P3927" t="s">
        <v>29</v>
      </c>
      <c r="Q3927" t="s">
        <v>30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f t="shared" si="188"/>
        <v>0</v>
      </c>
      <c r="Y3927">
        <f t="shared" si="189"/>
        <v>78.539816339744831</v>
      </c>
    </row>
    <row r="3928" spans="1:25">
      <c r="A3928">
        <v>2021</v>
      </c>
      <c r="B3928" t="s">
        <v>25</v>
      </c>
      <c r="C3928">
        <v>30</v>
      </c>
      <c r="D3928" t="s">
        <v>81</v>
      </c>
      <c r="E3928">
        <v>30</v>
      </c>
      <c r="F3928">
        <v>1</v>
      </c>
      <c r="G3928" t="s">
        <v>89</v>
      </c>
      <c r="H3928" t="s">
        <v>31</v>
      </c>
      <c r="I3928" t="str">
        <f>VLOOKUP(H3928,[2]CODE_SHEET!$A$2:$G$152,3,FALSE)</f>
        <v>Agaricia</v>
      </c>
      <c r="J3928" t="str">
        <f>VLOOKUP(H3928,[2]CODE_SHEET!$A$2:$G$152,4,FALSE)</f>
        <v>agaricites</v>
      </c>
      <c r="K3928" s="17">
        <v>40</v>
      </c>
      <c r="L3928" s="17">
        <v>30</v>
      </c>
      <c r="M3928" s="17">
        <v>22</v>
      </c>
      <c r="N3928">
        <f t="shared" si="187"/>
        <v>2419.0263432641405</v>
      </c>
      <c r="O3928" s="17">
        <v>10</v>
      </c>
      <c r="P3928" t="s">
        <v>29</v>
      </c>
      <c r="Q3928" t="s">
        <v>30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f t="shared" si="188"/>
        <v>0</v>
      </c>
      <c r="Y3928">
        <f t="shared" si="189"/>
        <v>2419.0263432641405</v>
      </c>
    </row>
    <row r="3929" spans="1:25">
      <c r="A3929">
        <v>2021</v>
      </c>
      <c r="B3929" t="s">
        <v>25</v>
      </c>
      <c r="C3929">
        <v>30</v>
      </c>
      <c r="D3929" t="s">
        <v>81</v>
      </c>
      <c r="E3929">
        <v>30</v>
      </c>
      <c r="F3929">
        <v>1</v>
      </c>
      <c r="G3929" t="s">
        <v>89</v>
      </c>
      <c r="H3929" t="s">
        <v>34</v>
      </c>
      <c r="I3929" t="str">
        <f>VLOOKUP(H3929,[2]CODE_SHEET!$A$2:$G$152,3,FALSE)</f>
        <v>Porites</v>
      </c>
      <c r="J3929" t="str">
        <f>VLOOKUP(H3929,[2]CODE_SHEET!$A$2:$G$152,4,FALSE)</f>
        <v>astreoides</v>
      </c>
      <c r="K3929" s="17">
        <v>9</v>
      </c>
      <c r="L3929" s="17">
        <v>8</v>
      </c>
      <c r="M3929" s="17">
        <v>4</v>
      </c>
      <c r="N3929">
        <f t="shared" si="187"/>
        <v>106.81415022205297</v>
      </c>
      <c r="O3929" s="17">
        <v>10</v>
      </c>
      <c r="P3929" t="s">
        <v>29</v>
      </c>
      <c r="Q3929" t="s">
        <v>30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f t="shared" si="188"/>
        <v>0</v>
      </c>
      <c r="Y3929">
        <f t="shared" si="189"/>
        <v>106.81415022205297</v>
      </c>
    </row>
    <row r="3930" spans="1:25">
      <c r="A3930">
        <v>2021</v>
      </c>
      <c r="B3930" t="s">
        <v>25</v>
      </c>
      <c r="C3930">
        <v>30</v>
      </c>
      <c r="D3930" t="s">
        <v>81</v>
      </c>
      <c r="E3930">
        <v>30</v>
      </c>
      <c r="F3930">
        <v>1</v>
      </c>
      <c r="G3930" t="s">
        <v>89</v>
      </c>
      <c r="H3930" t="s">
        <v>69</v>
      </c>
      <c r="I3930" t="str">
        <f>VLOOKUP(H3930,[2]CODE_SHEET!$A$2:$G$152,3,FALSE)</f>
        <v>Porites</v>
      </c>
      <c r="J3930" t="str">
        <f>VLOOKUP(H3930,[2]CODE_SHEET!$A$2:$G$152,4,FALSE)</f>
        <v>divaricata</v>
      </c>
      <c r="K3930" s="17">
        <v>12</v>
      </c>
      <c r="L3930" s="17">
        <v>9</v>
      </c>
      <c r="M3930" s="17">
        <v>4</v>
      </c>
      <c r="N3930">
        <f t="shared" si="187"/>
        <v>131.94689145077132</v>
      </c>
      <c r="O3930" s="17">
        <v>10</v>
      </c>
      <c r="P3930" t="s">
        <v>29</v>
      </c>
      <c r="Q3930" t="s">
        <v>30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f t="shared" si="188"/>
        <v>0</v>
      </c>
      <c r="Y3930">
        <f t="shared" si="189"/>
        <v>131.94689145077132</v>
      </c>
    </row>
    <row r="3931" spans="1:25">
      <c r="A3931">
        <v>2021</v>
      </c>
      <c r="B3931" t="s">
        <v>25</v>
      </c>
      <c r="C3931">
        <v>30</v>
      </c>
      <c r="D3931" t="s">
        <v>81</v>
      </c>
      <c r="E3931">
        <v>30</v>
      </c>
      <c r="F3931">
        <v>1</v>
      </c>
      <c r="G3931" t="s">
        <v>89</v>
      </c>
      <c r="H3931" t="s">
        <v>32</v>
      </c>
      <c r="I3931" t="str">
        <f>VLOOKUP(H3931,[2]CODE_SHEET!$A$2:$G$152,3,FALSE)</f>
        <v>Porites</v>
      </c>
      <c r="J3931" t="str">
        <f>VLOOKUP(H3931,[2]CODE_SHEET!$A$2:$G$152,4,FALSE)</f>
        <v>porites</v>
      </c>
      <c r="K3931" s="17">
        <v>6</v>
      </c>
      <c r="L3931" s="17">
        <v>5</v>
      </c>
      <c r="M3931" s="17">
        <v>5</v>
      </c>
      <c r="N3931">
        <f t="shared" si="187"/>
        <v>86.393797973719302</v>
      </c>
      <c r="O3931" s="17">
        <v>10</v>
      </c>
      <c r="P3931" t="s">
        <v>29</v>
      </c>
      <c r="Q3931" t="s">
        <v>30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f t="shared" si="188"/>
        <v>0</v>
      </c>
      <c r="Y3931">
        <f t="shared" si="189"/>
        <v>86.393797973719302</v>
      </c>
    </row>
    <row r="3932" spans="1:25">
      <c r="A3932">
        <v>2021</v>
      </c>
      <c r="B3932" t="s">
        <v>25</v>
      </c>
      <c r="C3932">
        <v>30</v>
      </c>
      <c r="D3932" t="s">
        <v>81</v>
      </c>
      <c r="E3932">
        <v>30</v>
      </c>
      <c r="F3932">
        <v>1</v>
      </c>
      <c r="G3932" t="s">
        <v>89</v>
      </c>
      <c r="H3932" t="s">
        <v>31</v>
      </c>
      <c r="I3932" t="str">
        <f>VLOOKUP(H3932,[2]CODE_SHEET!$A$2:$G$152,3,FALSE)</f>
        <v>Agaricia</v>
      </c>
      <c r="J3932" t="str">
        <f>VLOOKUP(H3932,[2]CODE_SHEET!$A$2:$G$152,4,FALSE)</f>
        <v>agaricites</v>
      </c>
      <c r="K3932" s="17">
        <v>9</v>
      </c>
      <c r="L3932" s="17">
        <v>5</v>
      </c>
      <c r="M3932" s="17">
        <v>2</v>
      </c>
      <c r="N3932">
        <f t="shared" si="187"/>
        <v>43.982297150257104</v>
      </c>
      <c r="O3932" s="17">
        <v>10</v>
      </c>
      <c r="P3932" t="s">
        <v>29</v>
      </c>
      <c r="Q3932" t="s">
        <v>30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f t="shared" si="188"/>
        <v>0</v>
      </c>
      <c r="Y3932">
        <f t="shared" si="189"/>
        <v>43.982297150257104</v>
      </c>
    </row>
    <row r="3933" spans="1:25">
      <c r="A3933">
        <v>2021</v>
      </c>
      <c r="B3933" t="s">
        <v>25</v>
      </c>
      <c r="C3933">
        <v>30</v>
      </c>
      <c r="D3933" t="s">
        <v>81</v>
      </c>
      <c r="E3933">
        <v>30</v>
      </c>
      <c r="F3933">
        <v>1</v>
      </c>
      <c r="G3933" t="s">
        <v>89</v>
      </c>
      <c r="H3933" t="s">
        <v>34</v>
      </c>
      <c r="I3933" t="str">
        <f>VLOOKUP(H3933,[2]CODE_SHEET!$A$2:$G$152,3,FALSE)</f>
        <v>Porites</v>
      </c>
      <c r="J3933" t="str">
        <f>VLOOKUP(H3933,[2]CODE_SHEET!$A$2:$G$152,4,FALSE)</f>
        <v>astreoides</v>
      </c>
      <c r="K3933" s="17">
        <v>7</v>
      </c>
      <c r="L3933" s="17">
        <v>5</v>
      </c>
      <c r="M3933" s="17">
        <v>3</v>
      </c>
      <c r="N3933">
        <f t="shared" si="187"/>
        <v>56.548667764616276</v>
      </c>
      <c r="O3933" s="17">
        <v>10</v>
      </c>
      <c r="P3933" t="s">
        <v>29</v>
      </c>
      <c r="Q3933" t="s">
        <v>30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f t="shared" si="188"/>
        <v>0</v>
      </c>
      <c r="Y3933">
        <f t="shared" si="189"/>
        <v>56.548667764616276</v>
      </c>
    </row>
    <row r="3934" spans="1:25">
      <c r="A3934">
        <v>2021</v>
      </c>
      <c r="B3934" t="s">
        <v>25</v>
      </c>
      <c r="C3934">
        <v>30</v>
      </c>
      <c r="D3934" t="s">
        <v>81</v>
      </c>
      <c r="E3934">
        <v>30</v>
      </c>
      <c r="F3934">
        <v>1</v>
      </c>
      <c r="G3934" t="s">
        <v>89</v>
      </c>
      <c r="H3934" t="s">
        <v>58</v>
      </c>
      <c r="I3934" t="str">
        <f>VLOOKUP(H3934,[2]CODE_SHEET!$A$2:$G$152,3,FALSE)</f>
        <v>Mycetophellia</v>
      </c>
      <c r="J3934" t="str">
        <f>VLOOKUP(H3934,[2]CODE_SHEET!$A$2:$G$152,4,FALSE)</f>
        <v>larmarckiana</v>
      </c>
      <c r="K3934" s="17">
        <v>7</v>
      </c>
      <c r="L3934" s="17">
        <v>6</v>
      </c>
      <c r="M3934" s="17">
        <v>1</v>
      </c>
      <c r="N3934">
        <f t="shared" si="187"/>
        <v>20.420352248333657</v>
      </c>
      <c r="O3934" s="17">
        <v>10</v>
      </c>
      <c r="P3934" t="s">
        <v>29</v>
      </c>
      <c r="Q3934" t="s">
        <v>30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f t="shared" si="188"/>
        <v>0</v>
      </c>
      <c r="Y3934">
        <f t="shared" si="189"/>
        <v>20.420352248333657</v>
      </c>
    </row>
    <row r="3935" spans="1:25">
      <c r="A3935">
        <v>2021</v>
      </c>
      <c r="B3935" t="s">
        <v>25</v>
      </c>
      <c r="C3935">
        <v>30</v>
      </c>
      <c r="D3935" t="s">
        <v>81</v>
      </c>
      <c r="E3935">
        <v>30</v>
      </c>
      <c r="F3935">
        <v>1</v>
      </c>
      <c r="G3935" t="s">
        <v>89</v>
      </c>
      <c r="H3935" t="s">
        <v>34</v>
      </c>
      <c r="I3935" t="str">
        <f>VLOOKUP(H3935,[2]CODE_SHEET!$A$2:$G$152,3,FALSE)</f>
        <v>Porites</v>
      </c>
      <c r="J3935" t="str">
        <f>VLOOKUP(H3935,[2]CODE_SHEET!$A$2:$G$152,4,FALSE)</f>
        <v>astreoides</v>
      </c>
      <c r="K3935" s="17">
        <v>5</v>
      </c>
      <c r="L3935" s="17">
        <v>4</v>
      </c>
      <c r="M3935" s="17">
        <v>2</v>
      </c>
      <c r="N3935">
        <f t="shared" si="187"/>
        <v>28.274333882308138</v>
      </c>
      <c r="O3935" s="17">
        <v>10</v>
      </c>
      <c r="P3935" t="s">
        <v>29</v>
      </c>
      <c r="Q3935" t="s">
        <v>30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f t="shared" si="188"/>
        <v>0</v>
      </c>
      <c r="Y3935">
        <f t="shared" si="189"/>
        <v>28.274333882308138</v>
      </c>
    </row>
    <row r="3936" spans="1:25">
      <c r="A3936">
        <v>2021</v>
      </c>
      <c r="B3936" t="s">
        <v>25</v>
      </c>
      <c r="C3936">
        <v>30</v>
      </c>
      <c r="D3936" t="s">
        <v>81</v>
      </c>
      <c r="E3936">
        <v>30</v>
      </c>
      <c r="F3936">
        <v>1</v>
      </c>
      <c r="G3936" t="s">
        <v>89</v>
      </c>
      <c r="H3936" t="s">
        <v>31</v>
      </c>
      <c r="I3936" t="str">
        <f>VLOOKUP(H3936,[2]CODE_SHEET!$A$2:$G$152,3,FALSE)</f>
        <v>Agaricia</v>
      </c>
      <c r="J3936" t="str">
        <f>VLOOKUP(H3936,[2]CODE_SHEET!$A$2:$G$152,4,FALSE)</f>
        <v>agaricites</v>
      </c>
      <c r="K3936" s="17">
        <v>23</v>
      </c>
      <c r="L3936" s="17">
        <v>19</v>
      </c>
      <c r="M3936" s="17">
        <v>13</v>
      </c>
      <c r="N3936">
        <f t="shared" si="187"/>
        <v>857.65479443001345</v>
      </c>
      <c r="O3936" s="17">
        <v>10</v>
      </c>
      <c r="P3936" t="s">
        <v>29</v>
      </c>
      <c r="Q3936" t="s">
        <v>30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f t="shared" si="188"/>
        <v>0</v>
      </c>
      <c r="Y3936">
        <f t="shared" si="189"/>
        <v>857.65479443001345</v>
      </c>
    </row>
    <row r="3937" spans="1:25">
      <c r="A3937">
        <v>2021</v>
      </c>
      <c r="B3937" t="s">
        <v>25</v>
      </c>
      <c r="C3937">
        <v>30</v>
      </c>
      <c r="D3937" t="s">
        <v>81</v>
      </c>
      <c r="E3937">
        <v>30</v>
      </c>
      <c r="F3937">
        <v>1</v>
      </c>
      <c r="G3937" t="s">
        <v>89</v>
      </c>
      <c r="H3937" t="s">
        <v>34</v>
      </c>
      <c r="I3937" t="str">
        <f>VLOOKUP(H3937,[2]CODE_SHEET!$A$2:$G$152,3,FALSE)</f>
        <v>Porites</v>
      </c>
      <c r="J3937" t="str">
        <f>VLOOKUP(H3937,[2]CODE_SHEET!$A$2:$G$152,4,FALSE)</f>
        <v>astreoides</v>
      </c>
      <c r="K3937" s="17">
        <v>7</v>
      </c>
      <c r="L3937" s="17">
        <v>7</v>
      </c>
      <c r="M3937" s="17">
        <v>5</v>
      </c>
      <c r="N3937">
        <f t="shared" si="187"/>
        <v>109.95574287564276</v>
      </c>
      <c r="O3937" s="17">
        <v>10</v>
      </c>
      <c r="P3937" t="s">
        <v>29</v>
      </c>
      <c r="Q3937" t="s">
        <v>30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f t="shared" si="188"/>
        <v>0</v>
      </c>
      <c r="Y3937">
        <f t="shared" si="189"/>
        <v>109.95574287564276</v>
      </c>
    </row>
    <row r="3938" spans="1:25">
      <c r="A3938">
        <v>2021</v>
      </c>
      <c r="B3938" t="s">
        <v>25</v>
      </c>
      <c r="C3938">
        <v>30</v>
      </c>
      <c r="D3938" t="s">
        <v>81</v>
      </c>
      <c r="E3938">
        <v>30</v>
      </c>
      <c r="F3938">
        <v>2</v>
      </c>
      <c r="G3938" t="s">
        <v>83</v>
      </c>
      <c r="H3938" t="s">
        <v>41</v>
      </c>
      <c r="I3938" t="str">
        <f>VLOOKUP(H3938,[2]CODE_SHEET!$A$2:$G$152,3,FALSE)</f>
        <v>Millepora</v>
      </c>
      <c r="J3938" t="str">
        <f>VLOOKUP(H3938,[2]CODE_SHEET!$A$2:$G$152,4,FALSE)</f>
        <v>alcicornis</v>
      </c>
      <c r="K3938" s="17">
        <v>7</v>
      </c>
      <c r="L3938" s="17">
        <v>3</v>
      </c>
      <c r="M3938" s="17">
        <v>1</v>
      </c>
      <c r="N3938">
        <f t="shared" si="187"/>
        <v>15.707963267948966</v>
      </c>
      <c r="O3938" s="17">
        <v>10</v>
      </c>
      <c r="P3938" t="s">
        <v>29</v>
      </c>
      <c r="Q3938" t="s">
        <v>30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f t="shared" si="188"/>
        <v>0</v>
      </c>
      <c r="Y3938">
        <f t="shared" si="189"/>
        <v>15.707963267948966</v>
      </c>
    </row>
    <row r="3939" spans="1:25">
      <c r="A3939">
        <v>2021</v>
      </c>
      <c r="B3939" t="s">
        <v>25</v>
      </c>
      <c r="C3939">
        <v>30</v>
      </c>
      <c r="D3939" t="s">
        <v>81</v>
      </c>
      <c r="E3939">
        <v>30</v>
      </c>
      <c r="F3939">
        <v>2</v>
      </c>
      <c r="G3939" t="s">
        <v>83</v>
      </c>
      <c r="H3939" t="s">
        <v>31</v>
      </c>
      <c r="I3939" t="str">
        <f>VLOOKUP(H3939,[2]CODE_SHEET!$A$2:$G$152,3,FALSE)</f>
        <v>Agaricia</v>
      </c>
      <c r="J3939" t="str">
        <f>VLOOKUP(H3939,[2]CODE_SHEET!$A$2:$G$152,4,FALSE)</f>
        <v>agaricites</v>
      </c>
      <c r="K3939" s="17">
        <v>11</v>
      </c>
      <c r="L3939" s="17">
        <v>11</v>
      </c>
      <c r="M3939" s="17">
        <v>13</v>
      </c>
      <c r="N3939">
        <f t="shared" si="187"/>
        <v>449.24774946334037</v>
      </c>
      <c r="O3939" s="17">
        <v>10</v>
      </c>
      <c r="P3939" t="s">
        <v>29</v>
      </c>
      <c r="Q3939" t="s">
        <v>30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f t="shared" si="188"/>
        <v>0</v>
      </c>
      <c r="Y3939">
        <f t="shared" si="189"/>
        <v>449.24774946334037</v>
      </c>
    </row>
    <row r="3940" spans="1:25">
      <c r="A3940">
        <v>2021</v>
      </c>
      <c r="B3940" t="s">
        <v>25</v>
      </c>
      <c r="C3940">
        <v>30</v>
      </c>
      <c r="D3940" t="s">
        <v>81</v>
      </c>
      <c r="E3940">
        <v>30</v>
      </c>
      <c r="F3940">
        <v>2</v>
      </c>
      <c r="G3940" t="s">
        <v>83</v>
      </c>
      <c r="H3940" t="s">
        <v>31</v>
      </c>
      <c r="I3940" t="str">
        <f>VLOOKUP(H3940,[2]CODE_SHEET!$A$2:$G$152,3,FALSE)</f>
        <v>Agaricia</v>
      </c>
      <c r="J3940" t="str">
        <f>VLOOKUP(H3940,[2]CODE_SHEET!$A$2:$G$152,4,FALSE)</f>
        <v>agaricites</v>
      </c>
      <c r="K3940" s="17">
        <v>17</v>
      </c>
      <c r="L3940" s="17">
        <v>12</v>
      </c>
      <c r="M3940" s="17">
        <v>4</v>
      </c>
      <c r="N3940">
        <f t="shared" si="187"/>
        <v>182.21237390820801</v>
      </c>
      <c r="O3940" s="17">
        <v>10</v>
      </c>
      <c r="P3940" t="s">
        <v>29</v>
      </c>
      <c r="Q3940" t="s">
        <v>30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10</v>
      </c>
      <c r="X3940">
        <f t="shared" si="188"/>
        <v>18.2212373908208</v>
      </c>
      <c r="Y3940">
        <f t="shared" si="189"/>
        <v>163.99113651738722</v>
      </c>
    </row>
    <row r="3941" spans="1:25">
      <c r="A3941">
        <v>2021</v>
      </c>
      <c r="B3941" t="s">
        <v>25</v>
      </c>
      <c r="C3941">
        <v>30</v>
      </c>
      <c r="D3941" t="s">
        <v>81</v>
      </c>
      <c r="E3941">
        <v>30</v>
      </c>
      <c r="F3941">
        <v>2</v>
      </c>
      <c r="G3941" t="s">
        <v>83</v>
      </c>
      <c r="H3941" t="s">
        <v>69</v>
      </c>
      <c r="I3941" t="str">
        <f>VLOOKUP(H3941,[2]CODE_SHEET!$A$2:$G$152,3,FALSE)</f>
        <v>Porites</v>
      </c>
      <c r="J3941" t="str">
        <f>VLOOKUP(H3941,[2]CODE_SHEET!$A$2:$G$152,4,FALSE)</f>
        <v>divaricata</v>
      </c>
      <c r="K3941" s="17">
        <v>15</v>
      </c>
      <c r="L3941" s="17">
        <v>7</v>
      </c>
      <c r="M3941" s="17">
        <v>6</v>
      </c>
      <c r="N3941">
        <f t="shared" si="187"/>
        <v>207.34511513692632</v>
      </c>
      <c r="O3941" s="17">
        <v>10</v>
      </c>
      <c r="P3941" t="s">
        <v>29</v>
      </c>
      <c r="Q3941" t="s">
        <v>30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30</v>
      </c>
      <c r="X3941">
        <f t="shared" si="188"/>
        <v>62.203534541077893</v>
      </c>
      <c r="Y3941">
        <f t="shared" si="189"/>
        <v>145.14158059584844</v>
      </c>
    </row>
    <row r="3942" spans="1:25">
      <c r="A3942">
        <v>2021</v>
      </c>
      <c r="B3942" t="s">
        <v>25</v>
      </c>
      <c r="C3942">
        <v>30</v>
      </c>
      <c r="D3942" t="s">
        <v>81</v>
      </c>
      <c r="E3942">
        <v>30</v>
      </c>
      <c r="F3942">
        <v>2</v>
      </c>
      <c r="G3942" t="s">
        <v>83</v>
      </c>
      <c r="H3942" t="s">
        <v>58</v>
      </c>
      <c r="I3942" t="str">
        <f>VLOOKUP(H3942,[2]CODE_SHEET!$A$2:$G$152,3,FALSE)</f>
        <v>Mycetophellia</v>
      </c>
      <c r="J3942" t="str">
        <f>VLOOKUP(H3942,[2]CODE_SHEET!$A$2:$G$152,4,FALSE)</f>
        <v>larmarckiana</v>
      </c>
      <c r="K3942" s="17">
        <v>11</v>
      </c>
      <c r="L3942" s="17">
        <v>6</v>
      </c>
      <c r="M3942" s="17">
        <v>2</v>
      </c>
      <c r="N3942">
        <f t="shared" si="187"/>
        <v>53.407075111026479</v>
      </c>
      <c r="O3942" s="17">
        <v>10</v>
      </c>
      <c r="P3942" t="s">
        <v>29</v>
      </c>
      <c r="Q3942" t="s">
        <v>30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f t="shared" si="188"/>
        <v>0</v>
      </c>
      <c r="Y3942">
        <f t="shared" si="189"/>
        <v>53.407075111026479</v>
      </c>
    </row>
    <row r="3943" spans="1:25">
      <c r="A3943">
        <v>2021</v>
      </c>
      <c r="B3943" t="s">
        <v>25</v>
      </c>
      <c r="C3943">
        <v>30</v>
      </c>
      <c r="D3943" t="s">
        <v>81</v>
      </c>
      <c r="E3943">
        <v>30</v>
      </c>
      <c r="F3943">
        <v>2</v>
      </c>
      <c r="G3943" t="s">
        <v>83</v>
      </c>
      <c r="H3943" t="s">
        <v>31</v>
      </c>
      <c r="I3943" t="str">
        <f>VLOOKUP(H3943,[2]CODE_SHEET!$A$2:$G$152,3,FALSE)</f>
        <v>Agaricia</v>
      </c>
      <c r="J3943" t="str">
        <f>VLOOKUP(H3943,[2]CODE_SHEET!$A$2:$G$152,4,FALSE)</f>
        <v>agaricites</v>
      </c>
      <c r="K3943" s="17">
        <v>12</v>
      </c>
      <c r="L3943" s="17">
        <v>2</v>
      </c>
      <c r="M3943" s="17">
        <v>11</v>
      </c>
      <c r="N3943">
        <f t="shared" si="187"/>
        <v>241.90263432641407</v>
      </c>
      <c r="O3943" s="17">
        <v>10</v>
      </c>
      <c r="P3943" t="s">
        <v>29</v>
      </c>
      <c r="Q3943" t="s">
        <v>30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f t="shared" si="188"/>
        <v>0</v>
      </c>
      <c r="Y3943">
        <f t="shared" si="189"/>
        <v>241.90263432641407</v>
      </c>
    </row>
    <row r="3944" spans="1:25">
      <c r="A3944">
        <v>2021</v>
      </c>
      <c r="B3944" t="s">
        <v>25</v>
      </c>
      <c r="C3944">
        <v>30</v>
      </c>
      <c r="D3944" t="s">
        <v>81</v>
      </c>
      <c r="E3944">
        <v>30</v>
      </c>
      <c r="F3944">
        <v>2</v>
      </c>
      <c r="G3944" t="s">
        <v>83</v>
      </c>
      <c r="H3944" t="s">
        <v>31</v>
      </c>
      <c r="I3944" t="str">
        <f>VLOOKUP(H3944,[2]CODE_SHEET!$A$2:$G$152,3,FALSE)</f>
        <v>Agaricia</v>
      </c>
      <c r="J3944" t="str">
        <f>VLOOKUP(H3944,[2]CODE_SHEET!$A$2:$G$152,4,FALSE)</f>
        <v>agaricites</v>
      </c>
      <c r="K3944" s="17">
        <v>13</v>
      </c>
      <c r="L3944" s="17">
        <v>8</v>
      </c>
      <c r="M3944" s="17">
        <v>2</v>
      </c>
      <c r="N3944">
        <f t="shared" si="187"/>
        <v>65.973445725385659</v>
      </c>
      <c r="O3944" s="17">
        <v>10</v>
      </c>
      <c r="P3944" t="s">
        <v>29</v>
      </c>
      <c r="Q3944" t="s">
        <v>30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f t="shared" si="188"/>
        <v>0</v>
      </c>
      <c r="Y3944">
        <f t="shared" si="189"/>
        <v>65.973445725385659</v>
      </c>
    </row>
    <row r="3945" spans="1:25">
      <c r="A3945">
        <v>2021</v>
      </c>
      <c r="B3945" t="s">
        <v>25</v>
      </c>
      <c r="C3945">
        <v>30</v>
      </c>
      <c r="D3945" t="s">
        <v>81</v>
      </c>
      <c r="E3945">
        <v>30</v>
      </c>
      <c r="F3945">
        <v>2</v>
      </c>
      <c r="G3945" t="s">
        <v>83</v>
      </c>
      <c r="H3945" t="s">
        <v>31</v>
      </c>
      <c r="I3945" t="str">
        <f>VLOOKUP(H3945,[2]CODE_SHEET!$A$2:$G$152,3,FALSE)</f>
        <v>Agaricia</v>
      </c>
      <c r="J3945" t="str">
        <f>VLOOKUP(H3945,[2]CODE_SHEET!$A$2:$G$152,4,FALSE)</f>
        <v>agaricites</v>
      </c>
      <c r="K3945" s="17">
        <v>33</v>
      </c>
      <c r="L3945" s="17">
        <v>6</v>
      </c>
      <c r="M3945" s="17">
        <v>8</v>
      </c>
      <c r="N3945">
        <f t="shared" si="187"/>
        <v>490.08845396000777</v>
      </c>
      <c r="O3945" s="17">
        <v>10</v>
      </c>
      <c r="P3945" t="s">
        <v>29</v>
      </c>
      <c r="Q3945" t="s">
        <v>30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50</v>
      </c>
      <c r="X3945">
        <f t="shared" si="188"/>
        <v>245.04422698000388</v>
      </c>
      <c r="Y3945">
        <f t="shared" si="189"/>
        <v>245.04422698000388</v>
      </c>
    </row>
    <row r="3946" spans="1:25">
      <c r="A3946">
        <v>2021</v>
      </c>
      <c r="B3946" t="s">
        <v>25</v>
      </c>
      <c r="C3946">
        <v>30</v>
      </c>
      <c r="D3946" t="s">
        <v>81</v>
      </c>
      <c r="E3946">
        <v>30</v>
      </c>
      <c r="F3946">
        <v>2</v>
      </c>
      <c r="G3946" t="s">
        <v>83</v>
      </c>
      <c r="H3946" t="s">
        <v>34</v>
      </c>
      <c r="I3946" t="str">
        <f>VLOOKUP(H3946,[2]CODE_SHEET!$A$2:$G$152,3,FALSE)</f>
        <v>Porites</v>
      </c>
      <c r="J3946" t="str">
        <f>VLOOKUP(H3946,[2]CODE_SHEET!$A$2:$G$152,4,FALSE)</f>
        <v>astreoides</v>
      </c>
      <c r="K3946" s="17">
        <v>14</v>
      </c>
      <c r="L3946" s="17">
        <v>11</v>
      </c>
      <c r="M3946" s="17">
        <v>5</v>
      </c>
      <c r="N3946">
        <f t="shared" si="187"/>
        <v>196.34954084936206</v>
      </c>
      <c r="O3946" s="17">
        <v>10</v>
      </c>
      <c r="P3946" t="s">
        <v>29</v>
      </c>
      <c r="Q3946" t="s">
        <v>30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f t="shared" si="188"/>
        <v>0</v>
      </c>
      <c r="Y3946">
        <f t="shared" si="189"/>
        <v>196.34954084936206</v>
      </c>
    </row>
    <row r="3947" spans="1:25">
      <c r="A3947">
        <v>2021</v>
      </c>
      <c r="B3947" t="s">
        <v>25</v>
      </c>
      <c r="C3947">
        <v>30</v>
      </c>
      <c r="D3947" t="s">
        <v>81</v>
      </c>
      <c r="E3947">
        <v>30</v>
      </c>
      <c r="F3947">
        <v>2</v>
      </c>
      <c r="G3947" t="s">
        <v>83</v>
      </c>
      <c r="H3947" t="s">
        <v>31</v>
      </c>
      <c r="I3947" t="str">
        <f>VLOOKUP(H3947,[2]CODE_SHEET!$A$2:$G$152,3,FALSE)</f>
        <v>Agaricia</v>
      </c>
      <c r="J3947" t="str">
        <f>VLOOKUP(H3947,[2]CODE_SHEET!$A$2:$G$152,4,FALSE)</f>
        <v>agaricites</v>
      </c>
      <c r="K3947" s="17">
        <v>50</v>
      </c>
      <c r="L3947" s="17">
        <v>22</v>
      </c>
      <c r="M3947" s="17">
        <v>13</v>
      </c>
      <c r="N3947">
        <f t="shared" si="187"/>
        <v>1470.2653618800232</v>
      </c>
      <c r="O3947" s="17">
        <v>10</v>
      </c>
      <c r="P3947" t="s">
        <v>29</v>
      </c>
      <c r="Q3947" t="s">
        <v>30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50</v>
      </c>
      <c r="X3947">
        <f t="shared" si="188"/>
        <v>735.1326809400116</v>
      </c>
      <c r="Y3947">
        <f t="shared" si="189"/>
        <v>735.1326809400116</v>
      </c>
    </row>
    <row r="3948" spans="1:25">
      <c r="A3948">
        <v>2021</v>
      </c>
      <c r="B3948" t="s">
        <v>25</v>
      </c>
      <c r="C3948">
        <v>30</v>
      </c>
      <c r="D3948" t="s">
        <v>81</v>
      </c>
      <c r="E3948">
        <v>30</v>
      </c>
      <c r="F3948">
        <v>2</v>
      </c>
      <c r="G3948" t="s">
        <v>83</v>
      </c>
      <c r="H3948" t="s">
        <v>31</v>
      </c>
      <c r="I3948" t="str">
        <f>VLOOKUP(H3948,[2]CODE_SHEET!$A$2:$G$152,3,FALSE)</f>
        <v>Agaricia</v>
      </c>
      <c r="J3948" t="str">
        <f>VLOOKUP(H3948,[2]CODE_SHEET!$A$2:$G$152,4,FALSE)</f>
        <v>agaricites</v>
      </c>
      <c r="K3948" s="17">
        <v>30</v>
      </c>
      <c r="L3948" s="17">
        <v>13</v>
      </c>
      <c r="M3948" s="17">
        <v>16</v>
      </c>
      <c r="N3948">
        <f t="shared" si="187"/>
        <v>1080.7078728348888</v>
      </c>
      <c r="O3948" s="17">
        <v>10</v>
      </c>
      <c r="P3948" t="s">
        <v>29</v>
      </c>
      <c r="Q3948" t="s">
        <v>30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40</v>
      </c>
      <c r="X3948">
        <f t="shared" si="188"/>
        <v>432.28314913395553</v>
      </c>
      <c r="Y3948">
        <f t="shared" si="189"/>
        <v>648.42472370093333</v>
      </c>
    </row>
    <row r="3949" spans="1:25">
      <c r="A3949">
        <v>2021</v>
      </c>
      <c r="B3949" t="s">
        <v>25</v>
      </c>
      <c r="C3949">
        <v>30</v>
      </c>
      <c r="D3949" t="s">
        <v>81</v>
      </c>
      <c r="E3949">
        <v>30</v>
      </c>
      <c r="F3949">
        <v>2</v>
      </c>
      <c r="G3949" t="s">
        <v>83</v>
      </c>
      <c r="H3949" t="s">
        <v>31</v>
      </c>
      <c r="I3949" t="str">
        <f>VLOOKUP(H3949,[2]CODE_SHEET!$A$2:$G$152,3,FALSE)</f>
        <v>Agaricia</v>
      </c>
      <c r="J3949" t="str">
        <f>VLOOKUP(H3949,[2]CODE_SHEET!$A$2:$G$152,4,FALSE)</f>
        <v>agaricites</v>
      </c>
      <c r="K3949" s="17">
        <v>9</v>
      </c>
      <c r="L3949" s="17">
        <v>6</v>
      </c>
      <c r="M3949" s="17">
        <v>6</v>
      </c>
      <c r="N3949">
        <f t="shared" si="187"/>
        <v>141.37166941154069</v>
      </c>
      <c r="O3949" s="17">
        <v>10</v>
      </c>
      <c r="P3949" t="s">
        <v>29</v>
      </c>
      <c r="Q3949" t="s">
        <v>30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f t="shared" si="188"/>
        <v>0</v>
      </c>
      <c r="Y3949">
        <f t="shared" si="189"/>
        <v>141.37166941154069</v>
      </c>
    </row>
    <row r="3950" spans="1:25">
      <c r="A3950">
        <v>2021</v>
      </c>
      <c r="B3950" t="s">
        <v>25</v>
      </c>
      <c r="C3950">
        <v>30</v>
      </c>
      <c r="D3950" t="s">
        <v>81</v>
      </c>
      <c r="E3950">
        <v>30</v>
      </c>
      <c r="F3950">
        <v>2</v>
      </c>
      <c r="G3950" t="s">
        <v>83</v>
      </c>
      <c r="H3950" t="s">
        <v>34</v>
      </c>
      <c r="I3950" t="str">
        <f>VLOOKUP(H3950,[2]CODE_SHEET!$A$2:$G$152,3,FALSE)</f>
        <v>Porites</v>
      </c>
      <c r="J3950" t="str">
        <f>VLOOKUP(H3950,[2]CODE_SHEET!$A$2:$G$152,4,FALSE)</f>
        <v>astreoides</v>
      </c>
      <c r="K3950" s="17">
        <v>5</v>
      </c>
      <c r="L3950" s="17">
        <v>4</v>
      </c>
      <c r="M3950" s="17">
        <v>4</v>
      </c>
      <c r="N3950">
        <f t="shared" si="187"/>
        <v>56.548667764616276</v>
      </c>
      <c r="O3950" s="17">
        <v>10</v>
      </c>
      <c r="P3950" t="s">
        <v>29</v>
      </c>
      <c r="Q3950" t="s">
        <v>30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f t="shared" si="188"/>
        <v>0</v>
      </c>
      <c r="Y3950">
        <f t="shared" si="189"/>
        <v>56.548667764616276</v>
      </c>
    </row>
    <row r="3951" spans="1:25">
      <c r="A3951">
        <v>2021</v>
      </c>
      <c r="B3951" t="s">
        <v>25</v>
      </c>
      <c r="C3951">
        <v>30</v>
      </c>
      <c r="D3951" t="s">
        <v>81</v>
      </c>
      <c r="E3951">
        <v>30</v>
      </c>
      <c r="F3951">
        <v>2</v>
      </c>
      <c r="G3951" t="s">
        <v>83</v>
      </c>
      <c r="H3951" t="s">
        <v>31</v>
      </c>
      <c r="I3951" t="str">
        <f>VLOOKUP(H3951,[2]CODE_SHEET!$A$2:$G$152,3,FALSE)</f>
        <v>Agaricia</v>
      </c>
      <c r="J3951" t="str">
        <f>VLOOKUP(H3951,[2]CODE_SHEET!$A$2:$G$152,4,FALSE)</f>
        <v>agaricites</v>
      </c>
      <c r="K3951" s="17">
        <v>5</v>
      </c>
      <c r="L3951" s="17">
        <v>5</v>
      </c>
      <c r="M3951" s="17">
        <v>4</v>
      </c>
      <c r="N3951">
        <f t="shared" si="187"/>
        <v>62.831853071795862</v>
      </c>
      <c r="O3951" s="17">
        <v>10</v>
      </c>
      <c r="P3951" t="s">
        <v>29</v>
      </c>
      <c r="Q3951" t="s">
        <v>30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20</v>
      </c>
      <c r="X3951">
        <f t="shared" si="188"/>
        <v>12.566370614359172</v>
      </c>
      <c r="Y3951">
        <f t="shared" si="189"/>
        <v>50.26548245743669</v>
      </c>
    </row>
    <row r="3952" spans="1:25">
      <c r="A3952">
        <v>2021</v>
      </c>
      <c r="B3952" t="s">
        <v>25</v>
      </c>
      <c r="C3952">
        <v>30</v>
      </c>
      <c r="D3952" t="s">
        <v>81</v>
      </c>
      <c r="E3952">
        <v>30</v>
      </c>
      <c r="F3952">
        <v>2</v>
      </c>
      <c r="G3952" t="s">
        <v>83</v>
      </c>
      <c r="H3952" t="s">
        <v>31</v>
      </c>
      <c r="I3952" t="str">
        <f>VLOOKUP(H3952,[2]CODE_SHEET!$A$2:$G$152,3,FALSE)</f>
        <v>Agaricia</v>
      </c>
      <c r="J3952" t="str">
        <f>VLOOKUP(H3952,[2]CODE_SHEET!$A$2:$G$152,4,FALSE)</f>
        <v>agaricites</v>
      </c>
      <c r="K3952" s="17">
        <v>8</v>
      </c>
      <c r="L3952" s="17">
        <v>4</v>
      </c>
      <c r="M3952" s="17">
        <v>6</v>
      </c>
      <c r="N3952">
        <f t="shared" si="187"/>
        <v>113.09733552923255</v>
      </c>
      <c r="O3952" s="17">
        <v>10</v>
      </c>
      <c r="P3952" t="s">
        <v>29</v>
      </c>
      <c r="Q3952" t="s">
        <v>30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f t="shared" si="188"/>
        <v>0</v>
      </c>
      <c r="Y3952">
        <f t="shared" si="189"/>
        <v>113.09733552923255</v>
      </c>
    </row>
    <row r="3953" spans="1:25">
      <c r="A3953">
        <v>2021</v>
      </c>
      <c r="B3953" t="s">
        <v>25</v>
      </c>
      <c r="C3953">
        <v>30</v>
      </c>
      <c r="D3953" t="s">
        <v>81</v>
      </c>
      <c r="E3953">
        <v>30</v>
      </c>
      <c r="F3953">
        <v>2</v>
      </c>
      <c r="G3953" t="s">
        <v>83</v>
      </c>
      <c r="H3953" t="s">
        <v>31</v>
      </c>
      <c r="I3953" t="str">
        <f>VLOOKUP(H3953,[2]CODE_SHEET!$A$2:$G$152,3,FALSE)</f>
        <v>Agaricia</v>
      </c>
      <c r="J3953" t="str">
        <f>VLOOKUP(H3953,[2]CODE_SHEET!$A$2:$G$152,4,FALSE)</f>
        <v>agaricites</v>
      </c>
      <c r="K3953" s="17">
        <v>6</v>
      </c>
      <c r="L3953" s="17">
        <v>5</v>
      </c>
      <c r="M3953" s="17">
        <v>5</v>
      </c>
      <c r="N3953">
        <f t="shared" si="187"/>
        <v>86.393797973719302</v>
      </c>
      <c r="O3953" s="17">
        <v>10</v>
      </c>
      <c r="P3953" t="s">
        <v>29</v>
      </c>
      <c r="Q3953" t="s">
        <v>30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f t="shared" si="188"/>
        <v>0</v>
      </c>
      <c r="Y3953">
        <f t="shared" si="189"/>
        <v>86.393797973719302</v>
      </c>
    </row>
    <row r="3954" spans="1:25">
      <c r="A3954">
        <v>2021</v>
      </c>
      <c r="B3954" t="s">
        <v>25</v>
      </c>
      <c r="C3954">
        <v>30</v>
      </c>
      <c r="D3954" t="s">
        <v>81</v>
      </c>
      <c r="E3954">
        <v>30</v>
      </c>
      <c r="F3954">
        <v>2</v>
      </c>
      <c r="G3954" t="s">
        <v>83</v>
      </c>
      <c r="H3954" t="s">
        <v>58</v>
      </c>
      <c r="I3954" t="str">
        <f>VLOOKUP(H3954,[2]CODE_SHEET!$A$2:$G$152,3,FALSE)</f>
        <v>Mycetophellia</v>
      </c>
      <c r="J3954" t="str">
        <f>VLOOKUP(H3954,[2]CODE_SHEET!$A$2:$G$152,4,FALSE)</f>
        <v>larmarckiana</v>
      </c>
      <c r="K3954" s="17">
        <v>8</v>
      </c>
      <c r="L3954" s="17">
        <v>10</v>
      </c>
      <c r="M3954" s="17">
        <v>2</v>
      </c>
      <c r="N3954">
        <f t="shared" si="187"/>
        <v>56.548667764616276</v>
      </c>
      <c r="O3954" s="17">
        <v>10</v>
      </c>
      <c r="P3954" t="s">
        <v>29</v>
      </c>
      <c r="Q3954" t="s">
        <v>30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f t="shared" si="188"/>
        <v>0</v>
      </c>
      <c r="Y3954">
        <f t="shared" si="189"/>
        <v>56.548667764616276</v>
      </c>
    </row>
    <row r="3955" spans="1:25">
      <c r="A3955">
        <v>2021</v>
      </c>
      <c r="B3955" t="s">
        <v>25</v>
      </c>
      <c r="C3955">
        <v>30</v>
      </c>
      <c r="D3955" t="s">
        <v>81</v>
      </c>
      <c r="E3955">
        <v>30</v>
      </c>
      <c r="F3955">
        <v>2</v>
      </c>
      <c r="G3955" t="s">
        <v>83</v>
      </c>
      <c r="H3955" t="s">
        <v>53</v>
      </c>
      <c r="I3955" t="str">
        <f>VLOOKUP(H3955,[2]CODE_SHEET!$A$2:$G$152,3,FALSE)</f>
        <v>Siderastrea</v>
      </c>
      <c r="J3955" t="str">
        <f>VLOOKUP(H3955,[2]CODE_SHEET!$A$2:$G$152,4,FALSE)</f>
        <v>radians</v>
      </c>
      <c r="K3955" s="17">
        <v>4</v>
      </c>
      <c r="L3955" s="17">
        <v>4</v>
      </c>
      <c r="M3955" s="17">
        <v>1</v>
      </c>
      <c r="N3955">
        <f t="shared" si="187"/>
        <v>12.566370614359172</v>
      </c>
      <c r="O3955" s="17">
        <v>10</v>
      </c>
      <c r="P3955" t="s">
        <v>29</v>
      </c>
      <c r="Q3955" t="s">
        <v>30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f t="shared" si="188"/>
        <v>0</v>
      </c>
      <c r="Y3955">
        <f t="shared" si="189"/>
        <v>12.566370614359172</v>
      </c>
    </row>
    <row r="3956" spans="1:25">
      <c r="A3956">
        <v>2021</v>
      </c>
      <c r="B3956" t="s">
        <v>25</v>
      </c>
      <c r="C3956">
        <v>30</v>
      </c>
      <c r="D3956" t="s">
        <v>81</v>
      </c>
      <c r="E3956">
        <v>30</v>
      </c>
      <c r="F3956">
        <v>2</v>
      </c>
      <c r="G3956" t="s">
        <v>83</v>
      </c>
      <c r="H3956" t="s">
        <v>32</v>
      </c>
      <c r="I3956" t="str">
        <f>VLOOKUP(H3956,[2]CODE_SHEET!$A$2:$G$152,3,FALSE)</f>
        <v>Porites</v>
      </c>
      <c r="J3956" t="str">
        <f>VLOOKUP(H3956,[2]CODE_SHEET!$A$2:$G$152,4,FALSE)</f>
        <v>porites</v>
      </c>
      <c r="K3956" s="17">
        <v>3</v>
      </c>
      <c r="L3956" s="17">
        <v>3</v>
      </c>
      <c r="M3956" s="17">
        <v>6</v>
      </c>
      <c r="N3956">
        <f t="shared" si="187"/>
        <v>56.548667764616276</v>
      </c>
      <c r="O3956" s="17">
        <v>10</v>
      </c>
      <c r="P3956" t="s">
        <v>29</v>
      </c>
      <c r="Q3956" t="s">
        <v>30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f t="shared" si="188"/>
        <v>0</v>
      </c>
      <c r="Y3956">
        <f t="shared" si="189"/>
        <v>56.548667764616276</v>
      </c>
    </row>
    <row r="3957" spans="1:25">
      <c r="A3957">
        <v>2021</v>
      </c>
      <c r="B3957" t="s">
        <v>25</v>
      </c>
      <c r="C3957">
        <v>30</v>
      </c>
      <c r="D3957" t="s">
        <v>81</v>
      </c>
      <c r="E3957">
        <v>30</v>
      </c>
      <c r="F3957">
        <v>2</v>
      </c>
      <c r="G3957" t="s">
        <v>83</v>
      </c>
      <c r="H3957" t="s">
        <v>31</v>
      </c>
      <c r="I3957" t="str">
        <f>VLOOKUP(H3957,[2]CODE_SHEET!$A$2:$G$152,3,FALSE)</f>
        <v>Agaricia</v>
      </c>
      <c r="J3957" t="str">
        <f>VLOOKUP(H3957,[2]CODE_SHEET!$A$2:$G$152,4,FALSE)</f>
        <v>agaricites</v>
      </c>
      <c r="K3957" s="17">
        <v>12</v>
      </c>
      <c r="L3957" s="17">
        <v>3</v>
      </c>
      <c r="M3957" s="17">
        <v>2</v>
      </c>
      <c r="N3957">
        <f t="shared" si="187"/>
        <v>47.123889803846893</v>
      </c>
      <c r="O3957" s="17">
        <v>10</v>
      </c>
      <c r="P3957" t="s">
        <v>29</v>
      </c>
      <c r="Q3957" t="s">
        <v>30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f t="shared" si="188"/>
        <v>0</v>
      </c>
      <c r="Y3957">
        <f t="shared" si="189"/>
        <v>47.123889803846893</v>
      </c>
    </row>
    <row r="3958" spans="1:25">
      <c r="A3958">
        <v>2021</v>
      </c>
      <c r="B3958" t="s">
        <v>25</v>
      </c>
      <c r="C3958">
        <v>30</v>
      </c>
      <c r="D3958" t="s">
        <v>81</v>
      </c>
      <c r="E3958">
        <v>30</v>
      </c>
      <c r="F3958">
        <v>2</v>
      </c>
      <c r="G3958" t="s">
        <v>83</v>
      </c>
      <c r="H3958" t="s">
        <v>34</v>
      </c>
      <c r="I3958" t="str">
        <f>VLOOKUP(H3958,[2]CODE_SHEET!$A$2:$G$152,3,FALSE)</f>
        <v>Porites</v>
      </c>
      <c r="J3958" t="str">
        <f>VLOOKUP(H3958,[2]CODE_SHEET!$A$2:$G$152,4,FALSE)</f>
        <v>astreoides</v>
      </c>
      <c r="K3958" s="17">
        <v>5</v>
      </c>
      <c r="L3958" s="17">
        <v>4</v>
      </c>
      <c r="M3958" s="17">
        <v>2</v>
      </c>
      <c r="N3958">
        <f t="shared" si="187"/>
        <v>28.274333882308138</v>
      </c>
      <c r="O3958" s="17">
        <v>10</v>
      </c>
      <c r="P3958" t="s">
        <v>29</v>
      </c>
      <c r="Q3958" t="s">
        <v>30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f t="shared" si="188"/>
        <v>0</v>
      </c>
      <c r="Y3958">
        <f t="shared" si="189"/>
        <v>28.274333882308138</v>
      </c>
    </row>
    <row r="3959" spans="1:25">
      <c r="A3959">
        <v>2021</v>
      </c>
      <c r="B3959" t="s">
        <v>25</v>
      </c>
      <c r="C3959">
        <v>30</v>
      </c>
      <c r="D3959" t="s">
        <v>81</v>
      </c>
      <c r="E3959">
        <v>30</v>
      </c>
      <c r="F3959">
        <v>2</v>
      </c>
      <c r="G3959" t="s">
        <v>83</v>
      </c>
      <c r="H3959" t="s">
        <v>59</v>
      </c>
      <c r="I3959" t="str">
        <f>VLOOKUP(H3959,[2]CODE_SHEET!$A$2:$G$152,3,FALSE)</f>
        <v xml:space="preserve">Stephanocoenia </v>
      </c>
      <c r="J3959" t="str">
        <f>VLOOKUP(H3959,[2]CODE_SHEET!$A$2:$G$152,4,FALSE)</f>
        <v>intersepta</v>
      </c>
      <c r="K3959" s="17">
        <v>12</v>
      </c>
      <c r="L3959" s="17">
        <v>9</v>
      </c>
      <c r="M3959" s="17">
        <v>1</v>
      </c>
      <c r="N3959">
        <f t="shared" si="187"/>
        <v>32.986722862692829</v>
      </c>
      <c r="O3959" s="17">
        <v>10</v>
      </c>
      <c r="P3959" t="s">
        <v>29</v>
      </c>
      <c r="Q3959" t="s">
        <v>30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f t="shared" si="188"/>
        <v>0</v>
      </c>
      <c r="Y3959">
        <f t="shared" si="189"/>
        <v>32.986722862692829</v>
      </c>
    </row>
    <row r="3960" spans="1:25">
      <c r="A3960">
        <v>2021</v>
      </c>
      <c r="B3960" t="s">
        <v>25</v>
      </c>
      <c r="C3960">
        <v>30</v>
      </c>
      <c r="D3960" t="s">
        <v>81</v>
      </c>
      <c r="E3960">
        <v>30</v>
      </c>
      <c r="F3960">
        <v>2</v>
      </c>
      <c r="G3960" t="s">
        <v>83</v>
      </c>
      <c r="H3960" t="s">
        <v>31</v>
      </c>
      <c r="I3960" t="str">
        <f>VLOOKUP(H3960,[2]CODE_SHEET!$A$2:$G$152,3,FALSE)</f>
        <v>Agaricia</v>
      </c>
      <c r="J3960" t="str">
        <f>VLOOKUP(H3960,[2]CODE_SHEET!$A$2:$G$152,4,FALSE)</f>
        <v>agaricites</v>
      </c>
      <c r="K3960" s="17">
        <v>7</v>
      </c>
      <c r="L3960" s="17">
        <v>9</v>
      </c>
      <c r="M3960" s="17">
        <v>1</v>
      </c>
      <c r="N3960">
        <f t="shared" si="187"/>
        <v>25.132741228718345</v>
      </c>
      <c r="O3960" s="17">
        <v>10</v>
      </c>
      <c r="P3960" t="s">
        <v>29</v>
      </c>
      <c r="Q3960" t="s">
        <v>30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f t="shared" si="188"/>
        <v>0</v>
      </c>
      <c r="Y3960">
        <f t="shared" si="189"/>
        <v>25.132741228718345</v>
      </c>
    </row>
    <row r="3961" spans="1:25">
      <c r="A3961">
        <v>2021</v>
      </c>
      <c r="B3961" t="s">
        <v>25</v>
      </c>
      <c r="C3961">
        <v>30</v>
      </c>
      <c r="D3961" t="s">
        <v>81</v>
      </c>
      <c r="E3961">
        <v>30</v>
      </c>
      <c r="F3961">
        <v>2</v>
      </c>
      <c r="G3961" t="s">
        <v>83</v>
      </c>
      <c r="H3961" t="s">
        <v>32</v>
      </c>
      <c r="I3961" t="str">
        <f>VLOOKUP(H3961,[2]CODE_SHEET!$A$2:$G$152,3,FALSE)</f>
        <v>Porites</v>
      </c>
      <c r="J3961" t="str">
        <f>VLOOKUP(H3961,[2]CODE_SHEET!$A$2:$G$152,4,FALSE)</f>
        <v>porites</v>
      </c>
      <c r="K3961" s="17">
        <v>10</v>
      </c>
      <c r="L3961" s="17">
        <v>2</v>
      </c>
      <c r="M3961" s="17">
        <v>1</v>
      </c>
      <c r="N3961">
        <f t="shared" si="187"/>
        <v>18.849555921538759</v>
      </c>
      <c r="O3961" s="17">
        <v>10</v>
      </c>
      <c r="P3961" t="s">
        <v>29</v>
      </c>
      <c r="Q3961" t="s">
        <v>30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f t="shared" si="188"/>
        <v>0</v>
      </c>
      <c r="Y3961">
        <f t="shared" si="189"/>
        <v>18.849555921538759</v>
      </c>
    </row>
    <row r="3962" spans="1:25">
      <c r="A3962">
        <v>2021</v>
      </c>
      <c r="B3962" t="s">
        <v>25</v>
      </c>
      <c r="C3962">
        <v>30</v>
      </c>
      <c r="D3962" t="s">
        <v>81</v>
      </c>
      <c r="E3962">
        <v>30</v>
      </c>
      <c r="F3962">
        <v>2</v>
      </c>
      <c r="G3962" t="s">
        <v>83</v>
      </c>
      <c r="H3962" t="s">
        <v>31</v>
      </c>
      <c r="I3962" t="str">
        <f>VLOOKUP(H3962,[2]CODE_SHEET!$A$2:$G$152,3,FALSE)</f>
        <v>Agaricia</v>
      </c>
      <c r="J3962" t="str">
        <f>VLOOKUP(H3962,[2]CODE_SHEET!$A$2:$G$152,4,FALSE)</f>
        <v>agaricites</v>
      </c>
      <c r="K3962" s="17">
        <v>7</v>
      </c>
      <c r="L3962" s="17">
        <v>4</v>
      </c>
      <c r="M3962" s="17">
        <v>1</v>
      </c>
      <c r="N3962">
        <f t="shared" si="187"/>
        <v>17.27875959474386</v>
      </c>
      <c r="O3962" s="17">
        <v>10</v>
      </c>
      <c r="P3962" t="s">
        <v>29</v>
      </c>
      <c r="Q3962" t="s">
        <v>30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f t="shared" si="188"/>
        <v>0</v>
      </c>
      <c r="Y3962">
        <f t="shared" si="189"/>
        <v>17.27875959474386</v>
      </c>
    </row>
    <row r="3963" spans="1:25">
      <c r="A3963">
        <v>2021</v>
      </c>
      <c r="B3963" t="s">
        <v>25</v>
      </c>
      <c r="C3963">
        <v>30</v>
      </c>
      <c r="D3963" t="s">
        <v>81</v>
      </c>
      <c r="E3963">
        <v>30</v>
      </c>
      <c r="F3963">
        <v>2</v>
      </c>
      <c r="G3963" t="s">
        <v>83</v>
      </c>
      <c r="H3963" t="s">
        <v>42</v>
      </c>
      <c r="I3963" t="str">
        <f>VLOOKUP(H3963,[2]CODE_SHEET!$A$2:$G$152,3,FALSE)</f>
        <v>Agaricia</v>
      </c>
      <c r="J3963" t="str">
        <f>VLOOKUP(H3963,[2]CODE_SHEET!$A$2:$G$152,4,FALSE)</f>
        <v>humilis</v>
      </c>
      <c r="K3963" s="17">
        <v>6</v>
      </c>
      <c r="L3963" s="17">
        <v>6</v>
      </c>
      <c r="M3963" s="17">
        <v>2</v>
      </c>
      <c r="N3963">
        <f t="shared" si="187"/>
        <v>37.699111843077517</v>
      </c>
      <c r="O3963" s="17">
        <v>10</v>
      </c>
      <c r="P3963" t="s">
        <v>29</v>
      </c>
      <c r="Q3963" t="s">
        <v>30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f t="shared" si="188"/>
        <v>0</v>
      </c>
      <c r="Y3963">
        <f t="shared" si="189"/>
        <v>37.699111843077517</v>
      </c>
    </row>
    <row r="3964" spans="1:25">
      <c r="A3964">
        <v>2021</v>
      </c>
      <c r="B3964" t="s">
        <v>25</v>
      </c>
      <c r="C3964">
        <v>30</v>
      </c>
      <c r="D3964" t="s">
        <v>81</v>
      </c>
      <c r="E3964">
        <v>30</v>
      </c>
      <c r="F3964">
        <v>2</v>
      </c>
      <c r="G3964" t="s">
        <v>83</v>
      </c>
      <c r="H3964" t="s">
        <v>31</v>
      </c>
      <c r="I3964" t="str">
        <f>VLOOKUP(H3964,[2]CODE_SHEET!$A$2:$G$152,3,FALSE)</f>
        <v>Agaricia</v>
      </c>
      <c r="J3964" t="str">
        <f>VLOOKUP(H3964,[2]CODE_SHEET!$A$2:$G$152,4,FALSE)</f>
        <v>agaricites</v>
      </c>
      <c r="K3964" s="17">
        <v>16</v>
      </c>
      <c r="L3964" s="17">
        <v>11</v>
      </c>
      <c r="M3964" s="17">
        <v>2</v>
      </c>
      <c r="N3964">
        <f t="shared" si="187"/>
        <v>84.823001646924411</v>
      </c>
      <c r="O3964" s="17">
        <v>10</v>
      </c>
      <c r="P3964" t="s">
        <v>29</v>
      </c>
      <c r="Q3964" t="s">
        <v>30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f t="shared" si="188"/>
        <v>0</v>
      </c>
      <c r="Y3964">
        <f t="shared" si="189"/>
        <v>84.823001646924411</v>
      </c>
    </row>
    <row r="3965" spans="1:25">
      <c r="A3965">
        <v>2021</v>
      </c>
      <c r="B3965" t="s">
        <v>25</v>
      </c>
      <c r="C3965">
        <v>30</v>
      </c>
      <c r="D3965" t="s">
        <v>81</v>
      </c>
      <c r="E3965">
        <v>30</v>
      </c>
      <c r="F3965">
        <v>2</v>
      </c>
      <c r="G3965" t="s">
        <v>83</v>
      </c>
      <c r="H3965" t="s">
        <v>32</v>
      </c>
      <c r="I3965" t="str">
        <f>VLOOKUP(H3965,[2]CODE_SHEET!$A$2:$G$152,3,FALSE)</f>
        <v>Porites</v>
      </c>
      <c r="J3965" t="str">
        <f>VLOOKUP(H3965,[2]CODE_SHEET!$A$2:$G$152,4,FALSE)</f>
        <v>porites</v>
      </c>
      <c r="K3965" s="17">
        <v>12</v>
      </c>
      <c r="L3965" s="17">
        <v>8</v>
      </c>
      <c r="M3965" s="17">
        <v>3</v>
      </c>
      <c r="N3965">
        <f t="shared" si="187"/>
        <v>94.247779607693786</v>
      </c>
      <c r="O3965" s="17">
        <v>10</v>
      </c>
      <c r="P3965" t="s">
        <v>29</v>
      </c>
      <c r="Q3965" t="s">
        <v>30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f t="shared" si="188"/>
        <v>0</v>
      </c>
      <c r="Y3965">
        <f t="shared" si="189"/>
        <v>94.247779607693786</v>
      </c>
    </row>
    <row r="3966" spans="1:25">
      <c r="A3966">
        <v>2021</v>
      </c>
      <c r="B3966" t="s">
        <v>25</v>
      </c>
      <c r="C3966">
        <v>30</v>
      </c>
      <c r="D3966" t="s">
        <v>81</v>
      </c>
      <c r="E3966">
        <v>30</v>
      </c>
      <c r="F3966">
        <v>2</v>
      </c>
      <c r="G3966" t="s">
        <v>83</v>
      </c>
      <c r="H3966" t="s">
        <v>31</v>
      </c>
      <c r="I3966" t="str">
        <f>VLOOKUP(H3966,[2]CODE_SHEET!$A$2:$G$152,3,FALSE)</f>
        <v>Agaricia</v>
      </c>
      <c r="J3966" t="str">
        <f>VLOOKUP(H3966,[2]CODE_SHEET!$A$2:$G$152,4,FALSE)</f>
        <v>agaricites</v>
      </c>
      <c r="K3966" s="17">
        <v>14</v>
      </c>
      <c r="L3966" s="17">
        <v>9</v>
      </c>
      <c r="M3966" s="17">
        <v>7</v>
      </c>
      <c r="N3966">
        <f t="shared" si="187"/>
        <v>252.89820861397834</v>
      </c>
      <c r="O3966" s="17">
        <v>10</v>
      </c>
      <c r="P3966" t="s">
        <v>29</v>
      </c>
      <c r="Q3966" t="s">
        <v>30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f t="shared" si="188"/>
        <v>0</v>
      </c>
      <c r="Y3966">
        <f t="shared" si="189"/>
        <v>252.89820861397834</v>
      </c>
    </row>
    <row r="3967" spans="1:25">
      <c r="A3967">
        <v>2021</v>
      </c>
      <c r="B3967" t="s">
        <v>25</v>
      </c>
      <c r="C3967">
        <v>30</v>
      </c>
      <c r="D3967" t="s">
        <v>81</v>
      </c>
      <c r="E3967">
        <v>30</v>
      </c>
      <c r="F3967">
        <v>2</v>
      </c>
      <c r="G3967" t="s">
        <v>83</v>
      </c>
      <c r="H3967" t="s">
        <v>40</v>
      </c>
      <c r="I3967" t="str">
        <f>VLOOKUP(H3967,[2]CODE_SHEET!$A$2:$G$152,3,FALSE)</f>
        <v>Siderastrea</v>
      </c>
      <c r="J3967" t="str">
        <f>VLOOKUP(H3967,[2]CODE_SHEET!$A$2:$G$152,4,FALSE)</f>
        <v>siderea</v>
      </c>
      <c r="K3967" s="17">
        <v>5</v>
      </c>
      <c r="L3967" s="17">
        <v>4</v>
      </c>
      <c r="M3967" s="17">
        <v>2</v>
      </c>
      <c r="N3967">
        <f t="shared" si="187"/>
        <v>28.274333882308138</v>
      </c>
      <c r="O3967" s="17">
        <v>10</v>
      </c>
      <c r="P3967" t="s">
        <v>29</v>
      </c>
      <c r="Q3967" t="s">
        <v>30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f t="shared" si="188"/>
        <v>0</v>
      </c>
      <c r="Y3967">
        <f t="shared" si="189"/>
        <v>28.274333882308138</v>
      </c>
    </row>
    <row r="3968" spans="1:25">
      <c r="A3968">
        <v>2021</v>
      </c>
      <c r="B3968" t="s">
        <v>25</v>
      </c>
      <c r="C3968">
        <v>30</v>
      </c>
      <c r="D3968" t="s">
        <v>81</v>
      </c>
      <c r="E3968">
        <v>30</v>
      </c>
      <c r="F3968">
        <v>2</v>
      </c>
      <c r="G3968" t="s">
        <v>83</v>
      </c>
      <c r="H3968" t="s">
        <v>34</v>
      </c>
      <c r="I3968" t="str">
        <f>VLOOKUP(H3968,[2]CODE_SHEET!$A$2:$G$152,3,FALSE)</f>
        <v>Porites</v>
      </c>
      <c r="J3968" t="str">
        <f>VLOOKUP(H3968,[2]CODE_SHEET!$A$2:$G$152,4,FALSE)</f>
        <v>astreoides</v>
      </c>
      <c r="K3968" s="17">
        <v>5</v>
      </c>
      <c r="L3968" s="17">
        <v>3</v>
      </c>
      <c r="M3968" s="17">
        <v>2</v>
      </c>
      <c r="N3968">
        <f t="shared" si="187"/>
        <v>25.132741228718345</v>
      </c>
      <c r="O3968" s="17">
        <v>10</v>
      </c>
      <c r="P3968" t="s">
        <v>29</v>
      </c>
      <c r="Q3968" t="s">
        <v>30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f t="shared" si="188"/>
        <v>0</v>
      </c>
      <c r="Y3968">
        <f t="shared" si="189"/>
        <v>25.132741228718345</v>
      </c>
    </row>
    <row r="3969" spans="1:25">
      <c r="A3969">
        <v>2021</v>
      </c>
      <c r="B3969" t="s">
        <v>25</v>
      </c>
      <c r="C3969">
        <v>30</v>
      </c>
      <c r="D3969" t="s">
        <v>81</v>
      </c>
      <c r="E3969">
        <v>30</v>
      </c>
      <c r="F3969">
        <v>2</v>
      </c>
      <c r="G3969" t="s">
        <v>83</v>
      </c>
      <c r="H3969" t="s">
        <v>31</v>
      </c>
      <c r="I3969" t="str">
        <f>VLOOKUP(H3969,[2]CODE_SHEET!$A$2:$G$152,3,FALSE)</f>
        <v>Agaricia</v>
      </c>
      <c r="J3969" t="str">
        <f>VLOOKUP(H3969,[2]CODE_SHEET!$A$2:$G$152,4,FALSE)</f>
        <v>agaricites</v>
      </c>
      <c r="K3969" s="17">
        <v>20</v>
      </c>
      <c r="L3969" s="17">
        <v>10</v>
      </c>
      <c r="M3969" s="17">
        <v>8</v>
      </c>
      <c r="N3969">
        <f t="shared" si="187"/>
        <v>376.99111843077515</v>
      </c>
      <c r="O3969" s="17">
        <v>10</v>
      </c>
      <c r="P3969" t="s">
        <v>29</v>
      </c>
      <c r="Q3969" t="s">
        <v>30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20</v>
      </c>
      <c r="X3969">
        <f t="shared" si="188"/>
        <v>75.398223686155035</v>
      </c>
      <c r="Y3969">
        <f t="shared" si="189"/>
        <v>301.59289474462014</v>
      </c>
    </row>
    <row r="3970" spans="1:25">
      <c r="A3970">
        <v>2021</v>
      </c>
      <c r="B3970" t="s">
        <v>25</v>
      </c>
      <c r="C3970">
        <v>30</v>
      </c>
      <c r="D3970" t="s">
        <v>81</v>
      </c>
      <c r="E3970">
        <v>30</v>
      </c>
      <c r="F3970">
        <v>2</v>
      </c>
      <c r="G3970" t="s">
        <v>83</v>
      </c>
      <c r="H3970" t="s">
        <v>34</v>
      </c>
      <c r="I3970" t="str">
        <f>VLOOKUP(H3970,[2]CODE_SHEET!$A$2:$G$152,3,FALSE)</f>
        <v>Porites</v>
      </c>
      <c r="J3970" t="str">
        <f>VLOOKUP(H3970,[2]CODE_SHEET!$A$2:$G$152,4,FALSE)</f>
        <v>astreoides</v>
      </c>
      <c r="K3970" s="17">
        <v>5</v>
      </c>
      <c r="L3970" s="17">
        <v>4</v>
      </c>
      <c r="M3970" s="17">
        <v>8</v>
      </c>
      <c r="N3970">
        <f t="shared" si="187"/>
        <v>113.09733552923255</v>
      </c>
      <c r="O3970" s="17">
        <v>10</v>
      </c>
      <c r="P3970" t="s">
        <v>29</v>
      </c>
      <c r="Q3970" t="s">
        <v>30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f t="shared" si="188"/>
        <v>0</v>
      </c>
      <c r="Y3970">
        <f t="shared" si="189"/>
        <v>113.09733552923255</v>
      </c>
    </row>
    <row r="3971" spans="1:25">
      <c r="A3971">
        <v>2021</v>
      </c>
      <c r="B3971" t="s">
        <v>25</v>
      </c>
      <c r="C3971">
        <v>30</v>
      </c>
      <c r="D3971" t="s">
        <v>81</v>
      </c>
      <c r="E3971">
        <v>30</v>
      </c>
      <c r="F3971">
        <v>2</v>
      </c>
      <c r="G3971" t="s">
        <v>83</v>
      </c>
      <c r="H3971" t="s">
        <v>31</v>
      </c>
      <c r="I3971" t="str">
        <f>VLOOKUP(H3971,[2]CODE_SHEET!$A$2:$G$152,3,FALSE)</f>
        <v>Agaricia</v>
      </c>
      <c r="J3971" t="str">
        <f>VLOOKUP(H3971,[2]CODE_SHEET!$A$2:$G$152,4,FALSE)</f>
        <v>agaricites</v>
      </c>
      <c r="K3971" s="17">
        <v>2</v>
      </c>
      <c r="L3971" s="17">
        <v>7</v>
      </c>
      <c r="M3971" s="17">
        <v>13</v>
      </c>
      <c r="N3971">
        <f t="shared" si="187"/>
        <v>183.7831702350029</v>
      </c>
      <c r="O3971" s="17">
        <v>10</v>
      </c>
      <c r="P3971" t="s">
        <v>29</v>
      </c>
      <c r="Q3971" t="s">
        <v>30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f t="shared" si="188"/>
        <v>0</v>
      </c>
      <c r="Y3971">
        <f t="shared" si="189"/>
        <v>183.7831702350029</v>
      </c>
    </row>
    <row r="3972" spans="1:25">
      <c r="A3972">
        <v>2021</v>
      </c>
      <c r="B3972" t="s">
        <v>25</v>
      </c>
      <c r="C3972">
        <v>30</v>
      </c>
      <c r="D3972" t="s">
        <v>81</v>
      </c>
      <c r="E3972">
        <v>30</v>
      </c>
      <c r="F3972">
        <v>2</v>
      </c>
      <c r="G3972" t="s">
        <v>83</v>
      </c>
      <c r="H3972" t="s">
        <v>31</v>
      </c>
      <c r="I3972" t="str">
        <f>VLOOKUP(H3972,[2]CODE_SHEET!$A$2:$G$152,3,FALSE)</f>
        <v>Agaricia</v>
      </c>
      <c r="J3972" t="str">
        <f>VLOOKUP(H3972,[2]CODE_SHEET!$A$2:$G$152,4,FALSE)</f>
        <v>agaricites</v>
      </c>
      <c r="K3972" s="17">
        <v>27</v>
      </c>
      <c r="L3972" s="17">
        <v>7</v>
      </c>
      <c r="M3972" s="17">
        <v>11</v>
      </c>
      <c r="N3972">
        <f t="shared" si="187"/>
        <v>587.47782622129125</v>
      </c>
      <c r="O3972" s="17">
        <v>10</v>
      </c>
      <c r="P3972" t="s">
        <v>29</v>
      </c>
      <c r="Q3972" t="s">
        <v>30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f t="shared" si="188"/>
        <v>0</v>
      </c>
      <c r="Y3972">
        <f t="shared" si="189"/>
        <v>587.47782622129125</v>
      </c>
    </row>
    <row r="3973" spans="1:25">
      <c r="A3973">
        <v>2021</v>
      </c>
      <c r="B3973" t="s">
        <v>25</v>
      </c>
      <c r="C3973">
        <v>30</v>
      </c>
      <c r="D3973" t="s">
        <v>81</v>
      </c>
      <c r="E3973">
        <v>30</v>
      </c>
      <c r="F3973">
        <v>2</v>
      </c>
      <c r="G3973" t="s">
        <v>83</v>
      </c>
      <c r="H3973" t="s">
        <v>34</v>
      </c>
      <c r="I3973" t="str">
        <f>VLOOKUP(H3973,[2]CODE_SHEET!$A$2:$G$152,3,FALSE)</f>
        <v>Porites</v>
      </c>
      <c r="J3973" t="str">
        <f>VLOOKUP(H3973,[2]CODE_SHEET!$A$2:$G$152,4,FALSE)</f>
        <v>astreoides</v>
      </c>
      <c r="K3973" s="17">
        <v>8</v>
      </c>
      <c r="L3973" s="17">
        <v>4</v>
      </c>
      <c r="M3973" s="17">
        <v>4</v>
      </c>
      <c r="N3973">
        <f t="shared" si="187"/>
        <v>75.398223686155035</v>
      </c>
      <c r="O3973" s="17">
        <v>10</v>
      </c>
      <c r="P3973" t="s">
        <v>29</v>
      </c>
      <c r="Q3973" t="s">
        <v>30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f t="shared" si="188"/>
        <v>0</v>
      </c>
      <c r="Y3973">
        <f t="shared" si="189"/>
        <v>75.398223686155035</v>
      </c>
    </row>
    <row r="3974" spans="1:25">
      <c r="A3974">
        <v>2021</v>
      </c>
      <c r="B3974" t="s">
        <v>25</v>
      </c>
      <c r="C3974">
        <v>30</v>
      </c>
      <c r="D3974" t="s">
        <v>81</v>
      </c>
      <c r="E3974">
        <v>30</v>
      </c>
      <c r="F3974">
        <v>2</v>
      </c>
      <c r="G3974" t="s">
        <v>83</v>
      </c>
      <c r="H3974" t="s">
        <v>34</v>
      </c>
      <c r="I3974" t="str">
        <f>VLOOKUP(H3974,[2]CODE_SHEET!$A$2:$G$152,3,FALSE)</f>
        <v>Porites</v>
      </c>
      <c r="J3974" t="str">
        <f>VLOOKUP(H3974,[2]CODE_SHEET!$A$2:$G$152,4,FALSE)</f>
        <v>astreoides</v>
      </c>
      <c r="K3974" s="17">
        <v>21</v>
      </c>
      <c r="L3974" s="17">
        <v>11</v>
      </c>
      <c r="M3974" s="17">
        <v>7</v>
      </c>
      <c r="N3974">
        <f t="shared" si="187"/>
        <v>351.85837720205683</v>
      </c>
      <c r="O3974" s="17">
        <v>10</v>
      </c>
      <c r="P3974" t="s">
        <v>29</v>
      </c>
      <c r="Q3974" t="s">
        <v>30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f t="shared" si="188"/>
        <v>0</v>
      </c>
      <c r="Y3974">
        <f t="shared" si="189"/>
        <v>351.85837720205683</v>
      </c>
    </row>
    <row r="3975" spans="1:25">
      <c r="A3975">
        <v>2021</v>
      </c>
      <c r="B3975" t="s">
        <v>25</v>
      </c>
      <c r="C3975">
        <v>30</v>
      </c>
      <c r="D3975" t="s">
        <v>81</v>
      </c>
      <c r="E3975">
        <v>30</v>
      </c>
      <c r="F3975">
        <v>2</v>
      </c>
      <c r="G3975" t="s">
        <v>83</v>
      </c>
      <c r="H3975" t="s">
        <v>31</v>
      </c>
      <c r="I3975" t="str">
        <f>VLOOKUP(H3975,[2]CODE_SHEET!$A$2:$G$152,3,FALSE)</f>
        <v>Agaricia</v>
      </c>
      <c r="J3975" t="str">
        <f>VLOOKUP(H3975,[2]CODE_SHEET!$A$2:$G$152,4,FALSE)</f>
        <v>agaricites</v>
      </c>
      <c r="K3975" s="17">
        <v>15</v>
      </c>
      <c r="L3975" s="17">
        <v>10</v>
      </c>
      <c r="M3975" s="17">
        <v>2</v>
      </c>
      <c r="N3975">
        <f t="shared" si="187"/>
        <v>78.539816339744817</v>
      </c>
      <c r="O3975" s="17">
        <v>10</v>
      </c>
      <c r="P3975" t="s">
        <v>29</v>
      </c>
      <c r="Q3975" t="s">
        <v>30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f t="shared" si="188"/>
        <v>0</v>
      </c>
      <c r="Y3975">
        <f t="shared" si="189"/>
        <v>78.539816339744817</v>
      </c>
    </row>
    <row r="3976" spans="1:25">
      <c r="A3976">
        <v>2021</v>
      </c>
      <c r="B3976" t="s">
        <v>25</v>
      </c>
      <c r="C3976">
        <v>30</v>
      </c>
      <c r="D3976" t="s">
        <v>81</v>
      </c>
      <c r="E3976">
        <v>30</v>
      </c>
      <c r="F3976">
        <v>2</v>
      </c>
      <c r="G3976" t="s">
        <v>83</v>
      </c>
      <c r="H3976" t="s">
        <v>41</v>
      </c>
      <c r="I3976" t="str">
        <f>VLOOKUP(H3976,[2]CODE_SHEET!$A$2:$G$152,3,FALSE)</f>
        <v>Millepora</v>
      </c>
      <c r="J3976" t="str">
        <f>VLOOKUP(H3976,[2]CODE_SHEET!$A$2:$G$152,4,FALSE)</f>
        <v>alcicornis</v>
      </c>
      <c r="K3976" s="17">
        <v>4</v>
      </c>
      <c r="L3976" s="17">
        <v>1</v>
      </c>
      <c r="M3976" s="17">
        <v>24</v>
      </c>
      <c r="N3976">
        <f t="shared" ref="N3976:N3987" si="190">PI()*(K3976/2)*M3976+PI()*(L3976/2)*M3976</f>
        <v>188.49555921538757</v>
      </c>
      <c r="O3976" s="17">
        <v>10</v>
      </c>
      <c r="P3976" t="s">
        <v>29</v>
      </c>
      <c r="Q3976" t="s">
        <v>30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f t="shared" ref="X3976:X3987" si="191">SUM(U3976:W3976)/100*N3976</f>
        <v>0</v>
      </c>
      <c r="Y3976">
        <f t="shared" ref="Y3976:Y3987" si="192">N3976-X3976</f>
        <v>188.49555921538757</v>
      </c>
    </row>
    <row r="3977" spans="1:25">
      <c r="A3977">
        <v>2021</v>
      </c>
      <c r="B3977" t="s">
        <v>25</v>
      </c>
      <c r="C3977">
        <v>30</v>
      </c>
      <c r="D3977" t="s">
        <v>81</v>
      </c>
      <c r="E3977">
        <v>30</v>
      </c>
      <c r="F3977">
        <v>2</v>
      </c>
      <c r="G3977" t="s">
        <v>83</v>
      </c>
      <c r="H3977" t="s">
        <v>31</v>
      </c>
      <c r="I3977" t="str">
        <f>VLOOKUP(H3977,[2]CODE_SHEET!$A$2:$G$152,3,FALSE)</f>
        <v>Agaricia</v>
      </c>
      <c r="J3977" t="str">
        <f>VLOOKUP(H3977,[2]CODE_SHEET!$A$2:$G$152,4,FALSE)</f>
        <v>agaricites</v>
      </c>
      <c r="K3977" s="17">
        <v>22</v>
      </c>
      <c r="L3977" s="17"/>
      <c r="M3977" s="17">
        <v>2</v>
      </c>
      <c r="N3977">
        <f t="shared" si="190"/>
        <v>69.115038378975441</v>
      </c>
      <c r="O3977" s="17">
        <v>10</v>
      </c>
      <c r="P3977" t="s">
        <v>29</v>
      </c>
      <c r="Q3977" t="s">
        <v>30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f t="shared" si="191"/>
        <v>0</v>
      </c>
      <c r="Y3977">
        <f t="shared" si="192"/>
        <v>69.115038378975441</v>
      </c>
    </row>
    <row r="3978" spans="1:25">
      <c r="A3978">
        <v>2021</v>
      </c>
      <c r="B3978" t="s">
        <v>25</v>
      </c>
      <c r="C3978">
        <v>30</v>
      </c>
      <c r="D3978" t="s">
        <v>81</v>
      </c>
      <c r="E3978">
        <v>30</v>
      </c>
      <c r="F3978">
        <v>2</v>
      </c>
      <c r="G3978" t="s">
        <v>83</v>
      </c>
      <c r="H3978" t="s">
        <v>53</v>
      </c>
      <c r="I3978" t="str">
        <f>VLOOKUP(H3978,[2]CODE_SHEET!$A$2:$G$152,3,FALSE)</f>
        <v>Siderastrea</v>
      </c>
      <c r="J3978" t="str">
        <f>VLOOKUP(H3978,[2]CODE_SHEET!$A$2:$G$152,4,FALSE)</f>
        <v>radians</v>
      </c>
      <c r="K3978" s="17">
        <v>5</v>
      </c>
      <c r="L3978" s="17">
        <v>3</v>
      </c>
      <c r="M3978" s="17">
        <v>1</v>
      </c>
      <c r="N3978">
        <f t="shared" si="190"/>
        <v>12.566370614359172</v>
      </c>
      <c r="O3978" s="17">
        <v>10</v>
      </c>
      <c r="P3978" t="s">
        <v>29</v>
      </c>
      <c r="Q3978" t="s">
        <v>30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f t="shared" si="191"/>
        <v>0</v>
      </c>
      <c r="Y3978">
        <f t="shared" si="192"/>
        <v>12.566370614359172</v>
      </c>
    </row>
    <row r="3979" spans="1:25">
      <c r="A3979">
        <v>2021</v>
      </c>
      <c r="B3979" t="s">
        <v>25</v>
      </c>
      <c r="C3979">
        <v>30</v>
      </c>
      <c r="D3979" t="s">
        <v>81</v>
      </c>
      <c r="E3979">
        <v>30</v>
      </c>
      <c r="F3979">
        <v>2</v>
      </c>
      <c r="G3979" t="s">
        <v>83</v>
      </c>
      <c r="H3979" t="s">
        <v>31</v>
      </c>
      <c r="I3979" t="str">
        <f>VLOOKUP(H3979,[2]CODE_SHEET!$A$2:$G$152,3,FALSE)</f>
        <v>Agaricia</v>
      </c>
      <c r="J3979" t="str">
        <f>VLOOKUP(H3979,[2]CODE_SHEET!$A$2:$G$152,4,FALSE)</f>
        <v>agaricites</v>
      </c>
      <c r="K3979" s="17">
        <v>5</v>
      </c>
      <c r="L3979" s="17">
        <v>5</v>
      </c>
      <c r="M3979" s="17">
        <v>1</v>
      </c>
      <c r="N3979">
        <f t="shared" si="190"/>
        <v>15.707963267948966</v>
      </c>
      <c r="O3979" s="17">
        <v>10</v>
      </c>
      <c r="P3979" t="s">
        <v>29</v>
      </c>
      <c r="Q3979" t="s">
        <v>30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f t="shared" si="191"/>
        <v>0</v>
      </c>
      <c r="Y3979">
        <f t="shared" si="192"/>
        <v>15.707963267948966</v>
      </c>
    </row>
    <row r="3980" spans="1:25">
      <c r="A3980">
        <v>2021</v>
      </c>
      <c r="B3980" t="s">
        <v>25</v>
      </c>
      <c r="C3980">
        <v>30</v>
      </c>
      <c r="D3980" t="s">
        <v>81</v>
      </c>
      <c r="E3980">
        <v>30</v>
      </c>
      <c r="F3980">
        <v>2</v>
      </c>
      <c r="G3980" t="s">
        <v>83</v>
      </c>
      <c r="H3980" t="s">
        <v>31</v>
      </c>
      <c r="I3980" t="str">
        <f>VLOOKUP(H3980,[2]CODE_SHEET!$A$2:$G$152,3,FALSE)</f>
        <v>Agaricia</v>
      </c>
      <c r="J3980" t="str">
        <f>VLOOKUP(H3980,[2]CODE_SHEET!$A$2:$G$152,4,FALSE)</f>
        <v>agaricites</v>
      </c>
      <c r="K3980" s="17">
        <v>6</v>
      </c>
      <c r="L3980" s="17">
        <v>3</v>
      </c>
      <c r="M3980" s="17">
        <v>6</v>
      </c>
      <c r="N3980">
        <f t="shared" si="190"/>
        <v>84.823001646924411</v>
      </c>
      <c r="O3980" s="17">
        <v>10</v>
      </c>
      <c r="P3980" t="s">
        <v>29</v>
      </c>
      <c r="Q3980" t="s">
        <v>30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f t="shared" si="191"/>
        <v>0</v>
      </c>
      <c r="Y3980">
        <f t="shared" si="192"/>
        <v>84.823001646924411</v>
      </c>
    </row>
    <row r="3981" spans="1:25">
      <c r="A3981">
        <v>2021</v>
      </c>
      <c r="B3981" t="s">
        <v>25</v>
      </c>
      <c r="C3981">
        <v>30</v>
      </c>
      <c r="D3981" t="s">
        <v>81</v>
      </c>
      <c r="E3981">
        <v>30</v>
      </c>
      <c r="F3981">
        <v>2</v>
      </c>
      <c r="G3981" t="s">
        <v>83</v>
      </c>
      <c r="H3981" t="s">
        <v>31</v>
      </c>
      <c r="I3981" t="str">
        <f>VLOOKUP(H3981,[2]CODE_SHEET!$A$2:$G$152,3,FALSE)</f>
        <v>Agaricia</v>
      </c>
      <c r="J3981" t="str">
        <f>VLOOKUP(H3981,[2]CODE_SHEET!$A$2:$G$152,4,FALSE)</f>
        <v>agaricites</v>
      </c>
      <c r="K3981" s="17">
        <v>9</v>
      </c>
      <c r="L3981" s="17">
        <v>4</v>
      </c>
      <c r="M3981" s="17">
        <v>1</v>
      </c>
      <c r="N3981">
        <f t="shared" si="190"/>
        <v>20.420352248333657</v>
      </c>
      <c r="O3981" s="17">
        <v>10</v>
      </c>
      <c r="P3981" t="s">
        <v>29</v>
      </c>
      <c r="Q3981" t="s">
        <v>30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f t="shared" si="191"/>
        <v>0</v>
      </c>
      <c r="Y3981">
        <f t="shared" si="192"/>
        <v>20.420352248333657</v>
      </c>
    </row>
    <row r="3982" spans="1:25">
      <c r="A3982">
        <v>2021</v>
      </c>
      <c r="B3982" t="s">
        <v>25</v>
      </c>
      <c r="C3982">
        <v>30</v>
      </c>
      <c r="D3982" t="s">
        <v>81</v>
      </c>
      <c r="E3982">
        <v>30</v>
      </c>
      <c r="F3982">
        <v>2</v>
      </c>
      <c r="G3982" t="s">
        <v>83</v>
      </c>
      <c r="H3982" t="s">
        <v>41</v>
      </c>
      <c r="I3982" t="str">
        <f>VLOOKUP(H3982,[2]CODE_SHEET!$A$2:$G$152,3,FALSE)</f>
        <v>Millepora</v>
      </c>
      <c r="J3982" t="str">
        <f>VLOOKUP(H3982,[2]CODE_SHEET!$A$2:$G$152,4,FALSE)</f>
        <v>alcicornis</v>
      </c>
      <c r="K3982" s="17">
        <v>4</v>
      </c>
      <c r="L3982" s="17">
        <v>1</v>
      </c>
      <c r="M3982" s="17">
        <v>15</v>
      </c>
      <c r="N3982">
        <f t="shared" si="190"/>
        <v>117.80972450961724</v>
      </c>
      <c r="O3982" s="17">
        <v>10</v>
      </c>
      <c r="P3982" t="s">
        <v>29</v>
      </c>
      <c r="Q3982" t="s">
        <v>30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f t="shared" si="191"/>
        <v>0</v>
      </c>
      <c r="Y3982">
        <f t="shared" si="192"/>
        <v>117.80972450961724</v>
      </c>
    </row>
    <row r="3983" spans="1:25">
      <c r="A3983">
        <v>2021</v>
      </c>
      <c r="B3983" t="s">
        <v>25</v>
      </c>
      <c r="C3983">
        <v>30</v>
      </c>
      <c r="D3983" t="s">
        <v>81</v>
      </c>
      <c r="E3983">
        <v>30</v>
      </c>
      <c r="F3983">
        <v>2</v>
      </c>
      <c r="G3983" t="s">
        <v>83</v>
      </c>
      <c r="H3983" t="s">
        <v>33</v>
      </c>
      <c r="I3983" t="str">
        <f>VLOOKUP(H3983,[2]CODE_SHEET!$A$2:$G$152,3,FALSE)</f>
        <v>Orbicella</v>
      </c>
      <c r="J3983" t="str">
        <f>VLOOKUP(H3983,[2]CODE_SHEET!$A$2:$G$152,4,FALSE)</f>
        <v>annularis</v>
      </c>
      <c r="K3983" s="17">
        <v>26</v>
      </c>
      <c r="L3983" s="17">
        <v>14</v>
      </c>
      <c r="M3983" s="17">
        <v>7</v>
      </c>
      <c r="N3983">
        <f t="shared" si="190"/>
        <v>439.82297150257108</v>
      </c>
      <c r="O3983" s="17">
        <v>10</v>
      </c>
      <c r="P3983" t="s">
        <v>29</v>
      </c>
      <c r="Q3983" t="s">
        <v>30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f t="shared" si="191"/>
        <v>0</v>
      </c>
      <c r="Y3983">
        <f t="shared" si="192"/>
        <v>439.82297150257108</v>
      </c>
    </row>
    <row r="3984" spans="1:25">
      <c r="A3984">
        <v>2021</v>
      </c>
      <c r="B3984" t="s">
        <v>25</v>
      </c>
      <c r="C3984">
        <v>30</v>
      </c>
      <c r="D3984" t="s">
        <v>81</v>
      </c>
      <c r="E3984">
        <v>30</v>
      </c>
      <c r="F3984">
        <v>2</v>
      </c>
      <c r="G3984" t="s">
        <v>83</v>
      </c>
      <c r="H3984" t="s">
        <v>31</v>
      </c>
      <c r="I3984" t="str">
        <f>VLOOKUP(H3984,[2]CODE_SHEET!$A$2:$G$152,3,FALSE)</f>
        <v>Agaricia</v>
      </c>
      <c r="J3984" t="str">
        <f>VLOOKUP(H3984,[2]CODE_SHEET!$A$2:$G$152,4,FALSE)</f>
        <v>agaricites</v>
      </c>
      <c r="K3984" s="17">
        <v>26</v>
      </c>
      <c r="L3984" s="17">
        <v>15</v>
      </c>
      <c r="M3984" s="17">
        <v>3</v>
      </c>
      <c r="N3984">
        <f t="shared" si="190"/>
        <v>193.20794819577227</v>
      </c>
      <c r="O3984" s="17">
        <v>10</v>
      </c>
      <c r="P3984" t="s">
        <v>29</v>
      </c>
      <c r="Q3984" t="s">
        <v>30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f t="shared" si="191"/>
        <v>0</v>
      </c>
      <c r="Y3984">
        <f t="shared" si="192"/>
        <v>193.20794819577227</v>
      </c>
    </row>
    <row r="3985" spans="1:25">
      <c r="A3985">
        <v>2021</v>
      </c>
      <c r="B3985" t="s">
        <v>25</v>
      </c>
      <c r="C3985">
        <v>30</v>
      </c>
      <c r="D3985" t="s">
        <v>81</v>
      </c>
      <c r="E3985">
        <v>30</v>
      </c>
      <c r="F3985">
        <v>2</v>
      </c>
      <c r="G3985" t="s">
        <v>83</v>
      </c>
      <c r="H3985" t="s">
        <v>34</v>
      </c>
      <c r="I3985" t="str">
        <f>VLOOKUP(H3985,[2]CODE_SHEET!$A$2:$G$152,3,FALSE)</f>
        <v>Porites</v>
      </c>
      <c r="J3985" t="str">
        <f>VLOOKUP(H3985,[2]CODE_SHEET!$A$2:$G$152,4,FALSE)</f>
        <v>astreoides</v>
      </c>
      <c r="K3985" s="17">
        <v>5</v>
      </c>
      <c r="L3985" s="17">
        <v>4</v>
      </c>
      <c r="M3985" s="17">
        <v>4</v>
      </c>
      <c r="N3985">
        <f t="shared" si="190"/>
        <v>56.548667764616276</v>
      </c>
      <c r="O3985" s="17">
        <v>10</v>
      </c>
      <c r="P3985" t="s">
        <v>29</v>
      </c>
      <c r="Q3985" t="s">
        <v>30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f t="shared" si="191"/>
        <v>0</v>
      </c>
      <c r="Y3985">
        <f t="shared" si="192"/>
        <v>56.548667764616276</v>
      </c>
    </row>
    <row r="3986" spans="1:25">
      <c r="A3986">
        <v>2021</v>
      </c>
      <c r="B3986" t="s">
        <v>25</v>
      </c>
      <c r="C3986">
        <v>30</v>
      </c>
      <c r="D3986" t="s">
        <v>81</v>
      </c>
      <c r="E3986">
        <v>30</v>
      </c>
      <c r="F3986">
        <v>2</v>
      </c>
      <c r="G3986" t="s">
        <v>83</v>
      </c>
      <c r="H3986" t="s">
        <v>34</v>
      </c>
      <c r="I3986" t="str">
        <f>VLOOKUP(H3986,[2]CODE_SHEET!$A$2:$G$152,3,FALSE)</f>
        <v>Porites</v>
      </c>
      <c r="J3986" t="str">
        <f>VLOOKUP(H3986,[2]CODE_SHEET!$A$2:$G$152,4,FALSE)</f>
        <v>astreoides</v>
      </c>
      <c r="K3986" s="17">
        <v>11</v>
      </c>
      <c r="L3986" s="17">
        <v>8</v>
      </c>
      <c r="M3986" s="17">
        <v>3</v>
      </c>
      <c r="N3986">
        <f t="shared" si="190"/>
        <v>89.535390627309098</v>
      </c>
      <c r="O3986" s="17">
        <v>10</v>
      </c>
      <c r="P3986" t="s">
        <v>29</v>
      </c>
      <c r="Q3986" t="s">
        <v>30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f t="shared" si="191"/>
        <v>0</v>
      </c>
      <c r="Y3986">
        <f t="shared" si="192"/>
        <v>89.535390627309098</v>
      </c>
    </row>
    <row r="3987" spans="1:25">
      <c r="A3987">
        <v>2021</v>
      </c>
      <c r="B3987" t="s">
        <v>25</v>
      </c>
      <c r="C3987">
        <v>30</v>
      </c>
      <c r="D3987" t="s">
        <v>81</v>
      </c>
      <c r="E3987">
        <v>30</v>
      </c>
      <c r="F3987">
        <v>2</v>
      </c>
      <c r="G3987" t="s">
        <v>83</v>
      </c>
      <c r="H3987" t="s">
        <v>32</v>
      </c>
      <c r="I3987" t="str">
        <f>VLOOKUP(H3987,[2]CODE_SHEET!$A$2:$G$152,3,FALSE)</f>
        <v>Porites</v>
      </c>
      <c r="J3987" t="str">
        <f>VLOOKUP(H3987,[2]CODE_SHEET!$A$2:$G$152,4,FALSE)</f>
        <v>porites</v>
      </c>
      <c r="K3987" s="17">
        <v>40</v>
      </c>
      <c r="L3987" s="17">
        <v>40</v>
      </c>
      <c r="M3987" s="17">
        <v>8</v>
      </c>
      <c r="N3987">
        <f t="shared" si="190"/>
        <v>1005.3096491487338</v>
      </c>
      <c r="O3987" s="17">
        <v>10</v>
      </c>
      <c r="P3987" t="s">
        <v>29</v>
      </c>
      <c r="Q3987" t="s">
        <v>30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10</v>
      </c>
      <c r="X3987">
        <f t="shared" si="191"/>
        <v>100.53096491487338</v>
      </c>
      <c r="Y3987">
        <f t="shared" si="192"/>
        <v>904.77868423386042</v>
      </c>
    </row>
    <row r="3988" spans="1:25">
      <c r="A3988">
        <v>2021</v>
      </c>
      <c r="B3988" t="s">
        <v>25</v>
      </c>
      <c r="C3988">
        <v>28</v>
      </c>
      <c r="D3988" t="s">
        <v>26</v>
      </c>
      <c r="E3988">
        <v>45.3</v>
      </c>
      <c r="F3988">
        <v>1</v>
      </c>
      <c r="G3988" t="s">
        <v>91</v>
      </c>
      <c r="H3988" t="s">
        <v>31</v>
      </c>
      <c r="I3988" t="str">
        <f>VLOOKUP(H3988,[3]CODE_SHEET!$A$2:$G$151,3,FALSE)</f>
        <v>Agaricia</v>
      </c>
      <c r="J3988" t="str">
        <f>VLOOKUP(H3988,[3]CODE_SHEET!$A$2:$G$151,4,FALSE)</f>
        <v>agaricites</v>
      </c>
      <c r="K3988" s="1">
        <v>11</v>
      </c>
      <c r="L3988" s="1">
        <v>7</v>
      </c>
      <c r="M3988" s="1">
        <v>1</v>
      </c>
      <c r="N3988">
        <f>PI()*(K3988/2)*M3988+PI()*(L3988/2)*M3988</f>
        <v>28.274333882308134</v>
      </c>
      <c r="O3988" s="17">
        <v>10</v>
      </c>
      <c r="P3988" t="s">
        <v>29</v>
      </c>
      <c r="Q3988" t="s">
        <v>30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f>SUM(U3988:W3988)/100*N3988</f>
        <v>0</v>
      </c>
      <c r="Y3988">
        <f>N3988-X3988</f>
        <v>28.274333882308134</v>
      </c>
    </row>
    <row r="3989" spans="1:25">
      <c r="A3989">
        <v>2021</v>
      </c>
      <c r="B3989" t="s">
        <v>25</v>
      </c>
      <c r="C3989">
        <v>28</v>
      </c>
      <c r="D3989" t="s">
        <v>26</v>
      </c>
      <c r="E3989">
        <v>45.3</v>
      </c>
      <c r="F3989">
        <v>1</v>
      </c>
      <c r="G3989" t="s">
        <v>91</v>
      </c>
      <c r="H3989" t="s">
        <v>31</v>
      </c>
      <c r="I3989" t="str">
        <f>VLOOKUP(H3989,[3]CODE_SHEET!$A$2:$G$151,3,FALSE)</f>
        <v>Agaricia</v>
      </c>
      <c r="J3989" t="str">
        <f>VLOOKUP(H3989,[3]CODE_SHEET!$A$2:$G$151,4,FALSE)</f>
        <v>agaricites</v>
      </c>
      <c r="K3989" s="1">
        <v>4</v>
      </c>
      <c r="L3989" s="1">
        <v>4</v>
      </c>
      <c r="M3989" s="1">
        <v>1</v>
      </c>
      <c r="N3989">
        <f t="shared" ref="N3989:N4052" si="193">PI()*(K3989/2)*M3989+PI()*(L3989/2)*M3989</f>
        <v>12.566370614359172</v>
      </c>
      <c r="O3989" s="17">
        <v>10</v>
      </c>
      <c r="P3989" t="s">
        <v>29</v>
      </c>
      <c r="Q3989" t="s">
        <v>30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f t="shared" ref="X3989:X4052" si="194">SUM(U3989:W3989)/100*N3989</f>
        <v>0</v>
      </c>
      <c r="Y3989">
        <f t="shared" ref="Y3989:Y4052" si="195">N3989-X3989</f>
        <v>12.566370614359172</v>
      </c>
    </row>
    <row r="3990" spans="1:25">
      <c r="A3990">
        <v>2021</v>
      </c>
      <c r="B3990" t="s">
        <v>25</v>
      </c>
      <c r="C3990">
        <v>28</v>
      </c>
      <c r="D3990" t="s">
        <v>26</v>
      </c>
      <c r="E3990">
        <v>45.3</v>
      </c>
      <c r="F3990">
        <v>1</v>
      </c>
      <c r="G3990" t="s">
        <v>91</v>
      </c>
      <c r="H3990" t="s">
        <v>31</v>
      </c>
      <c r="I3990" t="str">
        <f>VLOOKUP(H3990,[3]CODE_SHEET!$A$2:$G$151,3,FALSE)</f>
        <v>Agaricia</v>
      </c>
      <c r="J3990" t="str">
        <f>VLOOKUP(H3990,[3]CODE_SHEET!$A$2:$G$151,4,FALSE)</f>
        <v>agaricites</v>
      </c>
      <c r="K3990" s="1">
        <v>17</v>
      </c>
      <c r="L3990" s="1">
        <v>16</v>
      </c>
      <c r="M3990" s="1">
        <v>1</v>
      </c>
      <c r="N3990">
        <f t="shared" si="193"/>
        <v>51.836278784231588</v>
      </c>
      <c r="O3990" s="17">
        <v>10</v>
      </c>
      <c r="P3990" t="s">
        <v>29</v>
      </c>
      <c r="Q3990" t="s">
        <v>30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f t="shared" si="194"/>
        <v>0</v>
      </c>
      <c r="Y3990">
        <f t="shared" si="195"/>
        <v>51.836278784231588</v>
      </c>
    </row>
    <row r="3991" spans="1:25">
      <c r="A3991">
        <v>2021</v>
      </c>
      <c r="B3991" t="s">
        <v>25</v>
      </c>
      <c r="C3991">
        <v>28</v>
      </c>
      <c r="D3991" t="s">
        <v>26</v>
      </c>
      <c r="E3991">
        <v>45.3</v>
      </c>
      <c r="F3991">
        <v>1</v>
      </c>
      <c r="G3991" t="s">
        <v>91</v>
      </c>
      <c r="H3991" t="s">
        <v>34</v>
      </c>
      <c r="I3991" t="str">
        <f>VLOOKUP(H3991,[3]CODE_SHEET!$A$2:$G$151,3,FALSE)</f>
        <v>Porites</v>
      </c>
      <c r="J3991" t="str">
        <f>VLOOKUP(H3991,[3]CODE_SHEET!$A$2:$G$151,4,FALSE)</f>
        <v>astreoides</v>
      </c>
      <c r="K3991" s="1">
        <v>13</v>
      </c>
      <c r="L3991" s="1">
        <v>10</v>
      </c>
      <c r="M3991" s="1">
        <v>3</v>
      </c>
      <c r="N3991">
        <f t="shared" si="193"/>
        <v>108.38494654884786</v>
      </c>
      <c r="O3991" s="17">
        <v>10</v>
      </c>
      <c r="P3991" t="s">
        <v>29</v>
      </c>
      <c r="Q3991" t="s">
        <v>30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f t="shared" si="194"/>
        <v>0</v>
      </c>
      <c r="Y3991">
        <f t="shared" si="195"/>
        <v>108.38494654884786</v>
      </c>
    </row>
    <row r="3992" spans="1:25">
      <c r="A3992">
        <v>2021</v>
      </c>
      <c r="B3992" t="s">
        <v>25</v>
      </c>
      <c r="C3992">
        <v>28</v>
      </c>
      <c r="D3992" t="s">
        <v>26</v>
      </c>
      <c r="E3992">
        <v>45.3</v>
      </c>
      <c r="F3992">
        <v>1</v>
      </c>
      <c r="G3992" t="s">
        <v>91</v>
      </c>
      <c r="H3992" t="s">
        <v>34</v>
      </c>
      <c r="I3992" t="str">
        <f>VLOOKUP(H3992,[3]CODE_SHEET!$A$2:$G$151,3,FALSE)</f>
        <v>Porites</v>
      </c>
      <c r="J3992" t="str">
        <f>VLOOKUP(H3992,[3]CODE_SHEET!$A$2:$G$151,4,FALSE)</f>
        <v>astreoides</v>
      </c>
      <c r="K3992" s="1">
        <v>6</v>
      </c>
      <c r="L3992" s="1">
        <v>5</v>
      </c>
      <c r="M3992" s="1">
        <v>2</v>
      </c>
      <c r="N3992">
        <f t="shared" si="193"/>
        <v>34.557519189487721</v>
      </c>
      <c r="O3992" s="17">
        <v>10</v>
      </c>
      <c r="P3992" t="s">
        <v>29</v>
      </c>
      <c r="Q3992" t="s">
        <v>30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f t="shared" si="194"/>
        <v>0</v>
      </c>
      <c r="Y3992">
        <f t="shared" si="195"/>
        <v>34.557519189487721</v>
      </c>
    </row>
    <row r="3993" spans="1:25">
      <c r="A3993">
        <v>2021</v>
      </c>
      <c r="B3993" t="s">
        <v>25</v>
      </c>
      <c r="C3993">
        <v>28</v>
      </c>
      <c r="D3993" t="s">
        <v>26</v>
      </c>
      <c r="E3993">
        <v>45.3</v>
      </c>
      <c r="F3993">
        <v>1</v>
      </c>
      <c r="G3993" t="s">
        <v>91</v>
      </c>
      <c r="H3993" t="s">
        <v>34</v>
      </c>
      <c r="I3993" t="str">
        <f>VLOOKUP(H3993,[3]CODE_SHEET!$A$2:$G$151,3,FALSE)</f>
        <v>Porites</v>
      </c>
      <c r="J3993" t="str">
        <f>VLOOKUP(H3993,[3]CODE_SHEET!$A$2:$G$151,4,FALSE)</f>
        <v>astreoides</v>
      </c>
      <c r="K3993" s="1">
        <v>9</v>
      </c>
      <c r="L3993" s="1">
        <v>6</v>
      </c>
      <c r="M3993" s="1">
        <v>3</v>
      </c>
      <c r="N3993">
        <f t="shared" si="193"/>
        <v>70.685834705770347</v>
      </c>
      <c r="O3993" s="17">
        <v>10</v>
      </c>
      <c r="P3993" t="s">
        <v>29</v>
      </c>
      <c r="Q3993" t="s">
        <v>30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f t="shared" si="194"/>
        <v>0</v>
      </c>
      <c r="Y3993">
        <f t="shared" si="195"/>
        <v>70.685834705770347</v>
      </c>
    </row>
    <row r="3994" spans="1:25">
      <c r="A3994">
        <v>2021</v>
      </c>
      <c r="B3994" t="s">
        <v>25</v>
      </c>
      <c r="C3994">
        <v>28</v>
      </c>
      <c r="D3994" t="s">
        <v>26</v>
      </c>
      <c r="E3994">
        <v>45.3</v>
      </c>
      <c r="F3994">
        <v>1</v>
      </c>
      <c r="G3994" t="s">
        <v>91</v>
      </c>
      <c r="H3994" t="s">
        <v>40</v>
      </c>
      <c r="I3994" t="str">
        <f>VLOOKUP(H3994,[3]CODE_SHEET!$A$2:$G$151,3,FALSE)</f>
        <v>Siderastrea</v>
      </c>
      <c r="J3994" t="str">
        <f>VLOOKUP(H3994,[3]CODE_SHEET!$A$2:$G$151,4,FALSE)</f>
        <v>siderea</v>
      </c>
      <c r="K3994" s="1">
        <v>44</v>
      </c>
      <c r="L3994" s="1">
        <v>32</v>
      </c>
      <c r="M3994" s="1">
        <v>18</v>
      </c>
      <c r="N3994">
        <f t="shared" si="193"/>
        <v>2148.8493750554185</v>
      </c>
      <c r="O3994" s="17">
        <v>10</v>
      </c>
      <c r="P3994" t="s">
        <v>29</v>
      </c>
      <c r="Q3994" t="s">
        <v>30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f t="shared" si="194"/>
        <v>0</v>
      </c>
      <c r="Y3994">
        <f t="shared" si="195"/>
        <v>2148.8493750554185</v>
      </c>
    </row>
    <row r="3995" spans="1:25">
      <c r="A3995">
        <v>2021</v>
      </c>
      <c r="B3995" t="s">
        <v>25</v>
      </c>
      <c r="C3995">
        <v>28</v>
      </c>
      <c r="D3995" t="s">
        <v>26</v>
      </c>
      <c r="E3995">
        <v>45.3</v>
      </c>
      <c r="F3995">
        <v>1</v>
      </c>
      <c r="G3995" t="s">
        <v>91</v>
      </c>
      <c r="H3995" t="s">
        <v>34</v>
      </c>
      <c r="I3995" t="str">
        <f>VLOOKUP(H3995,[3]CODE_SHEET!$A$2:$G$151,3,FALSE)</f>
        <v>Porites</v>
      </c>
      <c r="J3995" t="str">
        <f>VLOOKUP(H3995,[3]CODE_SHEET!$A$2:$G$151,4,FALSE)</f>
        <v>astreoides</v>
      </c>
      <c r="K3995" s="1">
        <v>19</v>
      </c>
      <c r="L3995" s="1">
        <v>15</v>
      </c>
      <c r="M3995" s="1">
        <v>13</v>
      </c>
      <c r="N3995">
        <f t="shared" si="193"/>
        <v>694.29197644334431</v>
      </c>
      <c r="O3995" s="17">
        <v>10</v>
      </c>
      <c r="P3995" t="s">
        <v>29</v>
      </c>
      <c r="Q3995" t="s">
        <v>30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f t="shared" si="194"/>
        <v>0</v>
      </c>
      <c r="Y3995">
        <f t="shared" si="195"/>
        <v>694.29197644334431</v>
      </c>
    </row>
    <row r="3996" spans="1:25">
      <c r="A3996">
        <v>2021</v>
      </c>
      <c r="B3996" t="s">
        <v>25</v>
      </c>
      <c r="C3996">
        <v>28</v>
      </c>
      <c r="D3996" t="s">
        <v>26</v>
      </c>
      <c r="E3996">
        <v>45.3</v>
      </c>
      <c r="F3996">
        <v>1</v>
      </c>
      <c r="G3996" t="s">
        <v>91</v>
      </c>
      <c r="H3996" t="s">
        <v>31</v>
      </c>
      <c r="I3996" t="str">
        <f>VLOOKUP(H3996,[3]CODE_SHEET!$A$2:$G$151,3,FALSE)</f>
        <v>Agaricia</v>
      </c>
      <c r="J3996" t="str">
        <f>VLOOKUP(H3996,[3]CODE_SHEET!$A$2:$G$151,4,FALSE)</f>
        <v>agaricites</v>
      </c>
      <c r="K3996" s="1">
        <v>16</v>
      </c>
      <c r="L3996" s="1">
        <v>15</v>
      </c>
      <c r="M3996" s="1">
        <v>1</v>
      </c>
      <c r="N3996">
        <f t="shared" si="193"/>
        <v>48.694686130641792</v>
      </c>
      <c r="O3996" s="17">
        <v>10</v>
      </c>
      <c r="P3996" t="s">
        <v>29</v>
      </c>
      <c r="Q3996" t="s">
        <v>30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f t="shared" si="194"/>
        <v>0</v>
      </c>
      <c r="Y3996">
        <f t="shared" si="195"/>
        <v>48.694686130641792</v>
      </c>
    </row>
    <row r="3997" spans="1:25">
      <c r="A3997">
        <v>2021</v>
      </c>
      <c r="B3997" t="s">
        <v>25</v>
      </c>
      <c r="C3997">
        <v>28</v>
      </c>
      <c r="D3997" t="s">
        <v>26</v>
      </c>
      <c r="E3997">
        <v>45.3</v>
      </c>
      <c r="F3997">
        <v>1</v>
      </c>
      <c r="G3997" t="s">
        <v>91</v>
      </c>
      <c r="H3997" t="s">
        <v>31</v>
      </c>
      <c r="I3997" t="str">
        <f>VLOOKUP(H3997,[3]CODE_SHEET!$A$2:$G$151,3,FALSE)</f>
        <v>Agaricia</v>
      </c>
      <c r="J3997" t="str">
        <f>VLOOKUP(H3997,[3]CODE_SHEET!$A$2:$G$151,4,FALSE)</f>
        <v>agaricites</v>
      </c>
      <c r="K3997" s="1">
        <v>32</v>
      </c>
      <c r="L3997" s="1">
        <v>19</v>
      </c>
      <c r="M3997" s="1">
        <v>27</v>
      </c>
      <c r="N3997">
        <f t="shared" si="193"/>
        <v>2162.9865419965727</v>
      </c>
      <c r="O3997" s="17">
        <v>10</v>
      </c>
      <c r="P3997" t="s">
        <v>29</v>
      </c>
      <c r="Q3997" t="s">
        <v>30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50</v>
      </c>
      <c r="X3997">
        <f t="shared" si="194"/>
        <v>1081.4932709982863</v>
      </c>
      <c r="Y3997">
        <f t="shared" si="195"/>
        <v>1081.4932709982863</v>
      </c>
    </row>
    <row r="3998" spans="1:25">
      <c r="A3998">
        <v>2021</v>
      </c>
      <c r="B3998" t="s">
        <v>25</v>
      </c>
      <c r="C3998">
        <v>28</v>
      </c>
      <c r="D3998" t="s">
        <v>26</v>
      </c>
      <c r="E3998">
        <v>45.3</v>
      </c>
      <c r="F3998">
        <v>1</v>
      </c>
      <c r="G3998" t="s">
        <v>91</v>
      </c>
      <c r="H3998" t="s">
        <v>34</v>
      </c>
      <c r="I3998" t="str">
        <f>VLOOKUP(H3998,[3]CODE_SHEET!$A$2:$G$151,3,FALSE)</f>
        <v>Porites</v>
      </c>
      <c r="J3998" t="str">
        <f>VLOOKUP(H3998,[3]CODE_SHEET!$A$2:$G$151,4,FALSE)</f>
        <v>astreoides</v>
      </c>
      <c r="K3998" s="1">
        <v>4.5</v>
      </c>
      <c r="L3998" s="1">
        <v>4</v>
      </c>
      <c r="M3998" s="1">
        <v>1</v>
      </c>
      <c r="N3998">
        <f t="shared" si="193"/>
        <v>13.351768777756622</v>
      </c>
      <c r="O3998" s="17">
        <v>10</v>
      </c>
      <c r="P3998" t="s">
        <v>29</v>
      </c>
      <c r="Q3998" t="s">
        <v>30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f t="shared" si="194"/>
        <v>0</v>
      </c>
      <c r="Y3998">
        <f t="shared" si="195"/>
        <v>13.351768777756622</v>
      </c>
    </row>
    <row r="3999" spans="1:25">
      <c r="A3999">
        <v>2021</v>
      </c>
      <c r="B3999" t="s">
        <v>25</v>
      </c>
      <c r="C3999">
        <v>28</v>
      </c>
      <c r="D3999" t="s">
        <v>26</v>
      </c>
      <c r="E3999">
        <v>45.3</v>
      </c>
      <c r="F3999">
        <v>1</v>
      </c>
      <c r="G3999" t="s">
        <v>91</v>
      </c>
      <c r="H3999" t="s">
        <v>31</v>
      </c>
      <c r="I3999" t="str">
        <f>VLOOKUP(H3999,[3]CODE_SHEET!$A$2:$G$151,3,FALSE)</f>
        <v>Agaricia</v>
      </c>
      <c r="J3999" t="str">
        <f>VLOOKUP(H3999,[3]CODE_SHEET!$A$2:$G$151,4,FALSE)</f>
        <v>agaricites</v>
      </c>
      <c r="K3999" s="1">
        <v>25</v>
      </c>
      <c r="L3999" s="1">
        <v>20</v>
      </c>
      <c r="M3999" s="1">
        <v>13.5</v>
      </c>
      <c r="N3999">
        <f t="shared" si="193"/>
        <v>954.25876852789975</v>
      </c>
      <c r="O3999" s="17">
        <v>10</v>
      </c>
      <c r="P3999" t="s">
        <v>29</v>
      </c>
      <c r="Q3999" t="s">
        <v>30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35</v>
      </c>
      <c r="X3999">
        <f t="shared" si="194"/>
        <v>333.99056898476488</v>
      </c>
      <c r="Y3999">
        <f t="shared" si="195"/>
        <v>620.26819954313487</v>
      </c>
    </row>
    <row r="4000" spans="1:25">
      <c r="A4000">
        <v>2021</v>
      </c>
      <c r="B4000" t="s">
        <v>25</v>
      </c>
      <c r="C4000">
        <v>28</v>
      </c>
      <c r="D4000" t="s">
        <v>26</v>
      </c>
      <c r="E4000">
        <v>45.3</v>
      </c>
      <c r="F4000">
        <v>1</v>
      </c>
      <c r="G4000" t="s">
        <v>91</v>
      </c>
      <c r="H4000" t="s">
        <v>34</v>
      </c>
      <c r="I4000" t="str">
        <f>VLOOKUP(H4000,[3]CODE_SHEET!$A$2:$G$151,3,FALSE)</f>
        <v>Porites</v>
      </c>
      <c r="J4000" t="str">
        <f>VLOOKUP(H4000,[3]CODE_SHEET!$A$2:$G$151,4,FALSE)</f>
        <v>astreoides</v>
      </c>
      <c r="K4000" s="1">
        <v>10</v>
      </c>
      <c r="L4000" s="1">
        <v>7</v>
      </c>
      <c r="M4000" s="1">
        <v>5</v>
      </c>
      <c r="N4000">
        <f t="shared" si="193"/>
        <v>133.51768777756621</v>
      </c>
      <c r="O4000" s="17">
        <v>10</v>
      </c>
      <c r="P4000" t="s">
        <v>29</v>
      </c>
      <c r="Q4000" t="s">
        <v>30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f t="shared" si="194"/>
        <v>0</v>
      </c>
      <c r="Y4000">
        <f t="shared" si="195"/>
        <v>133.51768777756621</v>
      </c>
    </row>
    <row r="4001" spans="1:25">
      <c r="A4001">
        <v>2021</v>
      </c>
      <c r="B4001" t="s">
        <v>25</v>
      </c>
      <c r="C4001">
        <v>28</v>
      </c>
      <c r="D4001" t="s">
        <v>26</v>
      </c>
      <c r="E4001">
        <v>45.3</v>
      </c>
      <c r="F4001">
        <v>1</v>
      </c>
      <c r="G4001" t="s">
        <v>91</v>
      </c>
      <c r="H4001" t="s">
        <v>34</v>
      </c>
      <c r="I4001" t="str">
        <f>VLOOKUP(H4001,[3]CODE_SHEET!$A$2:$G$151,3,FALSE)</f>
        <v>Porites</v>
      </c>
      <c r="J4001" t="str">
        <f>VLOOKUP(H4001,[3]CODE_SHEET!$A$2:$G$151,4,FALSE)</f>
        <v>astreoides</v>
      </c>
      <c r="K4001" s="1">
        <v>16</v>
      </c>
      <c r="L4001" s="1">
        <v>13</v>
      </c>
      <c r="M4001" s="1">
        <v>11</v>
      </c>
      <c r="N4001">
        <f t="shared" si="193"/>
        <v>501.08402824757201</v>
      </c>
      <c r="O4001" s="17">
        <v>10</v>
      </c>
      <c r="P4001" t="s">
        <v>29</v>
      </c>
      <c r="Q4001" t="s">
        <v>30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f t="shared" si="194"/>
        <v>0</v>
      </c>
      <c r="Y4001">
        <f t="shared" si="195"/>
        <v>501.08402824757201</v>
      </c>
    </row>
    <row r="4002" spans="1:25">
      <c r="A4002">
        <v>2021</v>
      </c>
      <c r="B4002" t="s">
        <v>25</v>
      </c>
      <c r="C4002">
        <v>28</v>
      </c>
      <c r="D4002" t="s">
        <v>26</v>
      </c>
      <c r="E4002">
        <v>45.3</v>
      </c>
      <c r="F4002">
        <v>1</v>
      </c>
      <c r="G4002" t="s">
        <v>91</v>
      </c>
      <c r="H4002" t="s">
        <v>31</v>
      </c>
      <c r="I4002" t="str">
        <f>VLOOKUP(H4002,[3]CODE_SHEET!$A$2:$G$151,3,FALSE)</f>
        <v>Agaricia</v>
      </c>
      <c r="J4002" t="str">
        <f>VLOOKUP(H4002,[3]CODE_SHEET!$A$2:$G$151,4,FALSE)</f>
        <v>agaricites</v>
      </c>
      <c r="K4002" s="1">
        <v>13</v>
      </c>
      <c r="L4002" s="1">
        <v>8</v>
      </c>
      <c r="M4002" s="1">
        <v>24</v>
      </c>
      <c r="N4002">
        <f t="shared" si="193"/>
        <v>791.68134870462791</v>
      </c>
      <c r="O4002" s="17">
        <v>10</v>
      </c>
      <c r="P4002" t="s">
        <v>29</v>
      </c>
      <c r="Q4002" t="s">
        <v>30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f t="shared" si="194"/>
        <v>0</v>
      </c>
      <c r="Y4002">
        <f t="shared" si="195"/>
        <v>791.68134870462791</v>
      </c>
    </row>
    <row r="4003" spans="1:25">
      <c r="A4003">
        <v>2021</v>
      </c>
      <c r="B4003" t="s">
        <v>25</v>
      </c>
      <c r="C4003">
        <v>28</v>
      </c>
      <c r="D4003" t="s">
        <v>26</v>
      </c>
      <c r="E4003">
        <v>45.3</v>
      </c>
      <c r="F4003">
        <v>1</v>
      </c>
      <c r="G4003" t="s">
        <v>91</v>
      </c>
      <c r="H4003" t="s">
        <v>43</v>
      </c>
      <c r="I4003" t="str">
        <f>VLOOKUP(H4003,[3]CODE_SHEET!$A$2:$G$151,3,FALSE)</f>
        <v>Eusmilia</v>
      </c>
      <c r="J4003" t="str">
        <f>VLOOKUP(H4003,[3]CODE_SHEET!$A$2:$G$151,4,FALSE)</f>
        <v>fastigiata</v>
      </c>
      <c r="K4003" s="1">
        <v>19</v>
      </c>
      <c r="L4003" s="1">
        <v>13</v>
      </c>
      <c r="M4003" s="1">
        <v>13</v>
      </c>
      <c r="N4003">
        <f t="shared" si="193"/>
        <v>653.45127194667702</v>
      </c>
      <c r="O4003" s="17">
        <v>10</v>
      </c>
      <c r="P4003" t="s">
        <v>29</v>
      </c>
      <c r="Q4003" t="s">
        <v>30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10</v>
      </c>
      <c r="X4003">
        <f t="shared" si="194"/>
        <v>65.345127194667711</v>
      </c>
      <c r="Y4003">
        <f t="shared" si="195"/>
        <v>588.1061447520093</v>
      </c>
    </row>
    <row r="4004" spans="1:25">
      <c r="A4004">
        <v>2021</v>
      </c>
      <c r="B4004" t="s">
        <v>25</v>
      </c>
      <c r="C4004">
        <v>28</v>
      </c>
      <c r="D4004" t="s">
        <v>26</v>
      </c>
      <c r="E4004">
        <v>45.3</v>
      </c>
      <c r="F4004">
        <v>1</v>
      </c>
      <c r="G4004" t="s">
        <v>91</v>
      </c>
      <c r="H4004" t="s">
        <v>59</v>
      </c>
      <c r="I4004" t="str">
        <f>VLOOKUP(H4004,[3]CODE_SHEET!$A$2:$G$151,3,FALSE)</f>
        <v xml:space="preserve">Stephanocoenia </v>
      </c>
      <c r="J4004" t="str">
        <f>VLOOKUP(H4004,[3]CODE_SHEET!$A$2:$G$151,4,FALSE)</f>
        <v>intersepta</v>
      </c>
      <c r="K4004" s="1">
        <v>7</v>
      </c>
      <c r="L4004" s="1">
        <v>4</v>
      </c>
      <c r="M4004" s="1">
        <v>1</v>
      </c>
      <c r="N4004">
        <f t="shared" si="193"/>
        <v>17.27875959474386</v>
      </c>
      <c r="O4004" s="17">
        <v>10</v>
      </c>
      <c r="P4004" t="s">
        <v>29</v>
      </c>
      <c r="Q4004" t="s">
        <v>30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f t="shared" si="194"/>
        <v>0</v>
      </c>
      <c r="Y4004">
        <f t="shared" si="195"/>
        <v>17.27875959474386</v>
      </c>
    </row>
    <row r="4005" spans="1:25">
      <c r="A4005">
        <v>2021</v>
      </c>
      <c r="B4005" t="s">
        <v>25</v>
      </c>
      <c r="C4005">
        <v>28</v>
      </c>
      <c r="D4005" t="s">
        <v>26</v>
      </c>
      <c r="E4005">
        <v>45.3</v>
      </c>
      <c r="F4005">
        <v>1</v>
      </c>
      <c r="G4005" t="s">
        <v>91</v>
      </c>
      <c r="H4005" t="s">
        <v>34</v>
      </c>
      <c r="I4005" t="str">
        <f>VLOOKUP(H4005,[3]CODE_SHEET!$A$2:$G$151,3,FALSE)</f>
        <v>Porites</v>
      </c>
      <c r="J4005" t="str">
        <f>VLOOKUP(H4005,[3]CODE_SHEET!$A$2:$G$151,4,FALSE)</f>
        <v>astreoides</v>
      </c>
      <c r="K4005" s="1">
        <v>9</v>
      </c>
      <c r="L4005" s="1">
        <v>8</v>
      </c>
      <c r="M4005" s="1">
        <v>3</v>
      </c>
      <c r="N4005">
        <f t="shared" si="193"/>
        <v>80.110612666539723</v>
      </c>
      <c r="O4005" s="17">
        <v>10</v>
      </c>
      <c r="P4005" t="s">
        <v>29</v>
      </c>
      <c r="Q4005" t="s">
        <v>30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f t="shared" si="194"/>
        <v>0</v>
      </c>
      <c r="Y4005">
        <f t="shared" si="195"/>
        <v>80.110612666539723</v>
      </c>
    </row>
    <row r="4006" spans="1:25">
      <c r="A4006">
        <v>2021</v>
      </c>
      <c r="B4006" t="s">
        <v>25</v>
      </c>
      <c r="C4006">
        <v>28</v>
      </c>
      <c r="D4006" t="s">
        <v>26</v>
      </c>
      <c r="E4006">
        <v>45.3</v>
      </c>
      <c r="F4006">
        <v>1</v>
      </c>
      <c r="G4006" t="s">
        <v>91</v>
      </c>
      <c r="H4006" t="s">
        <v>34</v>
      </c>
      <c r="I4006" t="str">
        <f>VLOOKUP(H4006,[3]CODE_SHEET!$A$2:$G$151,3,FALSE)</f>
        <v>Porites</v>
      </c>
      <c r="J4006" t="str">
        <f>VLOOKUP(H4006,[3]CODE_SHEET!$A$2:$G$151,4,FALSE)</f>
        <v>astreoides</v>
      </c>
      <c r="K4006" s="1">
        <v>13</v>
      </c>
      <c r="L4006" s="1">
        <v>9</v>
      </c>
      <c r="M4006" s="1">
        <v>6</v>
      </c>
      <c r="N4006">
        <f t="shared" si="193"/>
        <v>207.34511513692635</v>
      </c>
      <c r="O4006" s="17">
        <v>10</v>
      </c>
      <c r="P4006" t="s">
        <v>29</v>
      </c>
      <c r="Q4006" t="s">
        <v>30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f t="shared" si="194"/>
        <v>0</v>
      </c>
      <c r="Y4006">
        <f t="shared" si="195"/>
        <v>207.34511513692635</v>
      </c>
    </row>
    <row r="4007" spans="1:25">
      <c r="A4007">
        <v>2021</v>
      </c>
      <c r="B4007" t="s">
        <v>25</v>
      </c>
      <c r="C4007">
        <v>28</v>
      </c>
      <c r="D4007" t="s">
        <v>26</v>
      </c>
      <c r="E4007">
        <v>45.3</v>
      </c>
      <c r="F4007">
        <v>1</v>
      </c>
      <c r="G4007" t="s">
        <v>91</v>
      </c>
      <c r="H4007" t="s">
        <v>40</v>
      </c>
      <c r="I4007" t="str">
        <f>VLOOKUP(H4007,[3]CODE_SHEET!$A$2:$G$151,3,FALSE)</f>
        <v>Siderastrea</v>
      </c>
      <c r="J4007" t="str">
        <f>VLOOKUP(H4007,[3]CODE_SHEET!$A$2:$G$151,4,FALSE)</f>
        <v>siderea</v>
      </c>
      <c r="K4007" s="1">
        <v>15</v>
      </c>
      <c r="L4007" s="1">
        <v>11</v>
      </c>
      <c r="M4007" s="1">
        <v>4</v>
      </c>
      <c r="N4007">
        <f t="shared" si="193"/>
        <v>163.36281798666923</v>
      </c>
      <c r="O4007" s="17">
        <v>10</v>
      </c>
      <c r="P4007" t="s">
        <v>29</v>
      </c>
      <c r="Q4007" t="s">
        <v>30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f t="shared" si="194"/>
        <v>0</v>
      </c>
      <c r="Y4007">
        <f t="shared" si="195"/>
        <v>163.36281798666923</v>
      </c>
    </row>
    <row r="4008" spans="1:25">
      <c r="A4008">
        <v>2021</v>
      </c>
      <c r="B4008" t="s">
        <v>25</v>
      </c>
      <c r="C4008">
        <v>28</v>
      </c>
      <c r="D4008" t="s">
        <v>26</v>
      </c>
      <c r="E4008">
        <v>45.3</v>
      </c>
      <c r="F4008">
        <v>1</v>
      </c>
      <c r="G4008" t="s">
        <v>91</v>
      </c>
      <c r="H4008" t="s">
        <v>33</v>
      </c>
      <c r="I4008" t="str">
        <f>VLOOKUP(H4008,[3]CODE_SHEET!$A$2:$G$151,3,FALSE)</f>
        <v>Orbicella</v>
      </c>
      <c r="J4008" t="str">
        <f>VLOOKUP(H4008,[3]CODE_SHEET!$A$2:$G$151,4,FALSE)</f>
        <v>annularis</v>
      </c>
      <c r="K4008" s="1">
        <v>18</v>
      </c>
      <c r="L4008" s="1">
        <v>14</v>
      </c>
      <c r="M4008" s="1">
        <v>21</v>
      </c>
      <c r="N4008">
        <f t="shared" si="193"/>
        <v>1055.5751316061705</v>
      </c>
      <c r="O4008" s="17">
        <v>10</v>
      </c>
      <c r="P4008" t="s">
        <v>29</v>
      </c>
      <c r="Q4008" t="s">
        <v>30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15</v>
      </c>
      <c r="X4008">
        <f t="shared" si="194"/>
        <v>158.33626974092559</v>
      </c>
      <c r="Y4008">
        <f t="shared" si="195"/>
        <v>897.23886186524498</v>
      </c>
    </row>
    <row r="4009" spans="1:25">
      <c r="A4009">
        <v>2021</v>
      </c>
      <c r="B4009" t="s">
        <v>25</v>
      </c>
      <c r="C4009">
        <v>28</v>
      </c>
      <c r="D4009" t="s">
        <v>26</v>
      </c>
      <c r="E4009">
        <v>45.3</v>
      </c>
      <c r="F4009">
        <v>1</v>
      </c>
      <c r="G4009" t="s">
        <v>91</v>
      </c>
      <c r="H4009" t="s">
        <v>31</v>
      </c>
      <c r="I4009" t="str">
        <f>VLOOKUP(H4009,[3]CODE_SHEET!$A$2:$G$151,3,FALSE)</f>
        <v>Agaricia</v>
      </c>
      <c r="J4009" t="str">
        <f>VLOOKUP(H4009,[3]CODE_SHEET!$A$2:$G$151,4,FALSE)</f>
        <v>agaricites</v>
      </c>
      <c r="K4009" s="1">
        <v>22</v>
      </c>
      <c r="L4009" s="1">
        <v>24</v>
      </c>
      <c r="M4009" s="1">
        <v>41</v>
      </c>
      <c r="N4009">
        <f t="shared" si="193"/>
        <v>2962.5218723351745</v>
      </c>
      <c r="O4009" s="17">
        <v>10</v>
      </c>
      <c r="P4009" t="s">
        <v>29</v>
      </c>
      <c r="Q4009" t="s">
        <v>30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45</v>
      </c>
      <c r="X4009">
        <f t="shared" si="194"/>
        <v>1333.1348425508286</v>
      </c>
      <c r="Y4009">
        <f t="shared" si="195"/>
        <v>1629.3870297843459</v>
      </c>
    </row>
    <row r="4010" spans="1:25">
      <c r="A4010">
        <v>2021</v>
      </c>
      <c r="B4010" t="s">
        <v>25</v>
      </c>
      <c r="C4010">
        <v>28</v>
      </c>
      <c r="D4010" t="s">
        <v>26</v>
      </c>
      <c r="E4010">
        <v>45.3</v>
      </c>
      <c r="F4010">
        <v>1</v>
      </c>
      <c r="G4010" t="s">
        <v>91</v>
      </c>
      <c r="H4010" t="s">
        <v>34</v>
      </c>
      <c r="I4010" t="str">
        <f>VLOOKUP(H4010,[3]CODE_SHEET!$A$2:$G$151,3,FALSE)</f>
        <v>Porites</v>
      </c>
      <c r="J4010" t="str">
        <f>VLOOKUP(H4010,[3]CODE_SHEET!$A$2:$G$151,4,FALSE)</f>
        <v>astreoides</v>
      </c>
      <c r="K4010" s="1">
        <v>14</v>
      </c>
      <c r="L4010" s="1">
        <v>13</v>
      </c>
      <c r="M4010" s="1">
        <v>3</v>
      </c>
      <c r="N4010">
        <f t="shared" si="193"/>
        <v>127.23450247038663</v>
      </c>
      <c r="O4010" s="17">
        <v>10</v>
      </c>
      <c r="P4010" t="s">
        <v>29</v>
      </c>
      <c r="Q4010" t="s">
        <v>30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f t="shared" si="194"/>
        <v>0</v>
      </c>
      <c r="Y4010">
        <f t="shared" si="195"/>
        <v>127.23450247038663</v>
      </c>
    </row>
    <row r="4011" spans="1:25">
      <c r="A4011">
        <v>2021</v>
      </c>
      <c r="B4011" t="s">
        <v>25</v>
      </c>
      <c r="C4011">
        <v>28</v>
      </c>
      <c r="D4011" t="s">
        <v>26</v>
      </c>
      <c r="E4011">
        <v>45.3</v>
      </c>
      <c r="F4011">
        <v>1</v>
      </c>
      <c r="G4011" t="s">
        <v>91</v>
      </c>
      <c r="H4011" t="s">
        <v>34</v>
      </c>
      <c r="I4011" t="str">
        <f>VLOOKUP(H4011,[3]CODE_SHEET!$A$2:$G$151,3,FALSE)</f>
        <v>Porites</v>
      </c>
      <c r="J4011" t="str">
        <f>VLOOKUP(H4011,[3]CODE_SHEET!$A$2:$G$151,4,FALSE)</f>
        <v>astreoides</v>
      </c>
      <c r="K4011" s="1">
        <v>6</v>
      </c>
      <c r="L4011" s="1">
        <v>4</v>
      </c>
      <c r="M4011" s="1">
        <v>1</v>
      </c>
      <c r="N4011">
        <f t="shared" si="193"/>
        <v>15.707963267948966</v>
      </c>
      <c r="O4011" s="17">
        <v>10</v>
      </c>
      <c r="P4011" t="s">
        <v>29</v>
      </c>
      <c r="Q4011" t="s">
        <v>30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f t="shared" si="194"/>
        <v>0</v>
      </c>
      <c r="Y4011">
        <f t="shared" si="195"/>
        <v>15.707963267948966</v>
      </c>
    </row>
    <row r="4012" spans="1:25">
      <c r="A4012">
        <v>2021</v>
      </c>
      <c r="B4012" t="s">
        <v>25</v>
      </c>
      <c r="C4012">
        <v>28</v>
      </c>
      <c r="D4012" t="s">
        <v>26</v>
      </c>
      <c r="E4012">
        <v>45.3</v>
      </c>
      <c r="F4012">
        <v>1</v>
      </c>
      <c r="G4012" t="s">
        <v>91</v>
      </c>
      <c r="H4012" t="s">
        <v>40</v>
      </c>
      <c r="I4012" t="str">
        <f>VLOOKUP(H4012,[3]CODE_SHEET!$A$2:$G$151,3,FALSE)</f>
        <v>Siderastrea</v>
      </c>
      <c r="J4012" t="str">
        <f>VLOOKUP(H4012,[3]CODE_SHEET!$A$2:$G$151,4,FALSE)</f>
        <v>siderea</v>
      </c>
      <c r="K4012" s="1">
        <v>40</v>
      </c>
      <c r="L4012" s="1">
        <v>14</v>
      </c>
      <c r="M4012" s="1">
        <v>3</v>
      </c>
      <c r="N4012">
        <f t="shared" si="193"/>
        <v>254.46900494077323</v>
      </c>
      <c r="O4012" s="17">
        <v>10</v>
      </c>
      <c r="P4012" t="s">
        <v>29</v>
      </c>
      <c r="Q4012" t="s">
        <v>30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f t="shared" si="194"/>
        <v>0</v>
      </c>
      <c r="Y4012">
        <f t="shared" si="195"/>
        <v>254.46900494077323</v>
      </c>
    </row>
    <row r="4013" spans="1:25">
      <c r="A4013">
        <v>2021</v>
      </c>
      <c r="B4013" t="s">
        <v>25</v>
      </c>
      <c r="C4013">
        <v>28</v>
      </c>
      <c r="D4013" t="s">
        <v>26</v>
      </c>
      <c r="E4013">
        <v>45.3</v>
      </c>
      <c r="F4013">
        <v>1</v>
      </c>
      <c r="G4013" t="s">
        <v>91</v>
      </c>
      <c r="H4013" t="s">
        <v>40</v>
      </c>
      <c r="I4013" t="str">
        <f>VLOOKUP(H4013,[3]CODE_SHEET!$A$2:$G$151,3,FALSE)</f>
        <v>Siderastrea</v>
      </c>
      <c r="J4013" t="str">
        <f>VLOOKUP(H4013,[3]CODE_SHEET!$A$2:$G$151,4,FALSE)</f>
        <v>siderea</v>
      </c>
      <c r="K4013" s="1">
        <v>16</v>
      </c>
      <c r="L4013" s="1">
        <v>6</v>
      </c>
      <c r="M4013" s="1">
        <v>6</v>
      </c>
      <c r="N4013">
        <f t="shared" si="193"/>
        <v>207.34511513692635</v>
      </c>
      <c r="O4013" s="17">
        <v>10</v>
      </c>
      <c r="P4013" t="s">
        <v>29</v>
      </c>
      <c r="Q4013" t="s">
        <v>30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f t="shared" si="194"/>
        <v>0</v>
      </c>
      <c r="Y4013">
        <f t="shared" si="195"/>
        <v>207.34511513692635</v>
      </c>
    </row>
    <row r="4014" spans="1:25">
      <c r="A4014">
        <v>2021</v>
      </c>
      <c r="B4014" t="s">
        <v>25</v>
      </c>
      <c r="C4014">
        <v>28</v>
      </c>
      <c r="D4014" t="s">
        <v>26</v>
      </c>
      <c r="E4014">
        <v>45.3</v>
      </c>
      <c r="F4014">
        <v>1</v>
      </c>
      <c r="G4014" t="s">
        <v>91</v>
      </c>
      <c r="H4014" t="s">
        <v>40</v>
      </c>
      <c r="I4014" t="str">
        <f>VLOOKUP(H4014,[3]CODE_SHEET!$A$2:$G$151,3,FALSE)</f>
        <v>Siderastrea</v>
      </c>
      <c r="J4014" t="str">
        <f>VLOOKUP(H4014,[3]CODE_SHEET!$A$2:$G$151,4,FALSE)</f>
        <v>siderea</v>
      </c>
      <c r="K4014" s="1">
        <v>7</v>
      </c>
      <c r="L4014" s="1">
        <v>5</v>
      </c>
      <c r="M4014" s="1">
        <v>1</v>
      </c>
      <c r="N4014">
        <f t="shared" si="193"/>
        <v>18.849555921538759</v>
      </c>
      <c r="O4014" s="17">
        <v>10</v>
      </c>
      <c r="P4014" t="s">
        <v>29</v>
      </c>
      <c r="Q4014" t="s">
        <v>30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f t="shared" si="194"/>
        <v>0</v>
      </c>
      <c r="Y4014">
        <f t="shared" si="195"/>
        <v>18.849555921538759</v>
      </c>
    </row>
    <row r="4015" spans="1:25">
      <c r="A4015">
        <v>2021</v>
      </c>
      <c r="B4015" t="s">
        <v>25</v>
      </c>
      <c r="C4015">
        <v>28</v>
      </c>
      <c r="D4015" t="s">
        <v>26</v>
      </c>
      <c r="E4015">
        <v>45.3</v>
      </c>
      <c r="F4015">
        <v>1</v>
      </c>
      <c r="G4015" t="s">
        <v>91</v>
      </c>
      <c r="H4015" t="s">
        <v>40</v>
      </c>
      <c r="I4015" t="str">
        <f>VLOOKUP(H4015,[3]CODE_SHEET!$A$2:$G$151,3,FALSE)</f>
        <v>Siderastrea</v>
      </c>
      <c r="J4015" t="str">
        <f>VLOOKUP(H4015,[3]CODE_SHEET!$A$2:$G$151,4,FALSE)</f>
        <v>siderea</v>
      </c>
      <c r="K4015" s="1">
        <v>8</v>
      </c>
      <c r="L4015" s="1">
        <v>6</v>
      </c>
      <c r="M4015" s="1">
        <v>1</v>
      </c>
      <c r="N4015">
        <f t="shared" si="193"/>
        <v>21.991148575128552</v>
      </c>
      <c r="O4015" s="17">
        <v>10</v>
      </c>
      <c r="P4015" t="s">
        <v>29</v>
      </c>
      <c r="Q4015" t="s">
        <v>30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f t="shared" si="194"/>
        <v>0</v>
      </c>
      <c r="Y4015">
        <f t="shared" si="195"/>
        <v>21.991148575128552</v>
      </c>
    </row>
    <row r="4016" spans="1:25">
      <c r="A4016">
        <v>2021</v>
      </c>
      <c r="B4016" t="s">
        <v>25</v>
      </c>
      <c r="C4016">
        <v>28</v>
      </c>
      <c r="D4016" t="s">
        <v>26</v>
      </c>
      <c r="E4016">
        <v>45.3</v>
      </c>
      <c r="F4016">
        <v>1</v>
      </c>
      <c r="G4016" t="s">
        <v>91</v>
      </c>
      <c r="H4016" t="s">
        <v>59</v>
      </c>
      <c r="I4016" t="str">
        <f>VLOOKUP(H4016,[3]CODE_SHEET!$A$2:$G$151,3,FALSE)</f>
        <v xml:space="preserve">Stephanocoenia </v>
      </c>
      <c r="J4016" t="str">
        <f>VLOOKUP(H4016,[3]CODE_SHEET!$A$2:$G$151,4,FALSE)</f>
        <v>intersepta</v>
      </c>
      <c r="K4016" s="1">
        <v>6</v>
      </c>
      <c r="L4016" s="1">
        <v>4</v>
      </c>
      <c r="M4016" s="1">
        <v>1</v>
      </c>
      <c r="N4016">
        <f t="shared" si="193"/>
        <v>15.707963267948966</v>
      </c>
      <c r="O4016" s="17">
        <v>10</v>
      </c>
      <c r="P4016" t="s">
        <v>29</v>
      </c>
      <c r="Q4016" t="s">
        <v>30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f t="shared" si="194"/>
        <v>0</v>
      </c>
      <c r="Y4016">
        <f t="shared" si="195"/>
        <v>15.707963267948966</v>
      </c>
    </row>
    <row r="4017" spans="1:25">
      <c r="A4017">
        <v>2021</v>
      </c>
      <c r="B4017" t="s">
        <v>25</v>
      </c>
      <c r="C4017">
        <v>28</v>
      </c>
      <c r="D4017" t="s">
        <v>26</v>
      </c>
      <c r="E4017">
        <v>45.3</v>
      </c>
      <c r="F4017">
        <v>1</v>
      </c>
      <c r="G4017" t="s">
        <v>91</v>
      </c>
      <c r="H4017" t="s">
        <v>53</v>
      </c>
      <c r="I4017" t="str">
        <f>VLOOKUP(H4017,[3]CODE_SHEET!$A$2:$G$151,3,FALSE)</f>
        <v>Siderastrea</v>
      </c>
      <c r="J4017" t="str">
        <f>VLOOKUP(H4017,[3]CODE_SHEET!$A$2:$G$151,4,FALSE)</f>
        <v>radians</v>
      </c>
      <c r="K4017" s="1">
        <v>5</v>
      </c>
      <c r="L4017" s="1">
        <v>4</v>
      </c>
      <c r="M4017" s="1">
        <v>1</v>
      </c>
      <c r="N4017">
        <f t="shared" si="193"/>
        <v>14.137166941154069</v>
      </c>
      <c r="O4017" s="17">
        <v>10</v>
      </c>
      <c r="P4017" t="s">
        <v>29</v>
      </c>
      <c r="Q4017" t="s">
        <v>30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f t="shared" si="194"/>
        <v>0</v>
      </c>
      <c r="Y4017">
        <f t="shared" si="195"/>
        <v>14.137166941154069</v>
      </c>
    </row>
    <row r="4018" spans="1:25">
      <c r="A4018">
        <v>2021</v>
      </c>
      <c r="B4018" t="s">
        <v>25</v>
      </c>
      <c r="C4018">
        <v>28</v>
      </c>
      <c r="D4018" t="s">
        <v>26</v>
      </c>
      <c r="E4018">
        <v>45.3</v>
      </c>
      <c r="F4018">
        <v>1</v>
      </c>
      <c r="G4018" t="s">
        <v>91</v>
      </c>
      <c r="H4018" t="s">
        <v>40</v>
      </c>
      <c r="I4018" t="str">
        <f>VLOOKUP(H4018,[3]CODE_SHEET!$A$2:$G$151,3,FALSE)</f>
        <v>Siderastrea</v>
      </c>
      <c r="J4018" t="str">
        <f>VLOOKUP(H4018,[3]CODE_SHEET!$A$2:$G$151,4,FALSE)</f>
        <v>siderea</v>
      </c>
      <c r="K4018" s="1">
        <v>20</v>
      </c>
      <c r="L4018" s="1">
        <v>18</v>
      </c>
      <c r="M4018" s="1">
        <v>2</v>
      </c>
      <c r="N4018">
        <f t="shared" si="193"/>
        <v>119.38052083641213</v>
      </c>
      <c r="O4018" s="17">
        <v>10</v>
      </c>
      <c r="P4018" t="s">
        <v>29</v>
      </c>
      <c r="Q4018" t="s">
        <v>30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f t="shared" si="194"/>
        <v>0</v>
      </c>
      <c r="Y4018">
        <f t="shared" si="195"/>
        <v>119.38052083641213</v>
      </c>
    </row>
    <row r="4019" spans="1:25">
      <c r="A4019">
        <v>2021</v>
      </c>
      <c r="B4019" t="s">
        <v>25</v>
      </c>
      <c r="C4019">
        <v>28</v>
      </c>
      <c r="D4019" t="s">
        <v>26</v>
      </c>
      <c r="E4019">
        <v>45.3</v>
      </c>
      <c r="F4019">
        <v>1</v>
      </c>
      <c r="G4019" t="s">
        <v>91</v>
      </c>
      <c r="H4019" t="s">
        <v>40</v>
      </c>
      <c r="I4019" t="str">
        <f>VLOOKUP(H4019,[3]CODE_SHEET!$A$2:$G$151,3,FALSE)</f>
        <v>Siderastrea</v>
      </c>
      <c r="J4019" t="str">
        <f>VLOOKUP(H4019,[3]CODE_SHEET!$A$2:$G$151,4,FALSE)</f>
        <v>siderea</v>
      </c>
      <c r="K4019" s="1">
        <v>16</v>
      </c>
      <c r="L4019" s="1">
        <v>13</v>
      </c>
      <c r="M4019" s="1">
        <v>2</v>
      </c>
      <c r="N4019">
        <f t="shared" si="193"/>
        <v>91.106186954104004</v>
      </c>
      <c r="O4019" s="17">
        <v>10</v>
      </c>
      <c r="P4019" t="s">
        <v>29</v>
      </c>
      <c r="Q4019" t="s">
        <v>30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f t="shared" si="194"/>
        <v>0</v>
      </c>
      <c r="Y4019">
        <f t="shared" si="195"/>
        <v>91.106186954104004</v>
      </c>
    </row>
    <row r="4020" spans="1:25">
      <c r="A4020">
        <v>2021</v>
      </c>
      <c r="B4020" t="s">
        <v>25</v>
      </c>
      <c r="C4020">
        <v>28</v>
      </c>
      <c r="D4020" t="s">
        <v>26</v>
      </c>
      <c r="E4020">
        <v>45.3</v>
      </c>
      <c r="F4020">
        <v>1</v>
      </c>
      <c r="G4020" t="s">
        <v>91</v>
      </c>
      <c r="H4020" t="s">
        <v>31</v>
      </c>
      <c r="I4020" t="str">
        <f>VLOOKUP(H4020,[3]CODE_SHEET!$A$2:$G$151,3,FALSE)</f>
        <v>Agaricia</v>
      </c>
      <c r="J4020" t="str">
        <f>VLOOKUP(H4020,[3]CODE_SHEET!$A$2:$G$151,4,FALSE)</f>
        <v>agaricites</v>
      </c>
      <c r="K4020" s="1">
        <v>5</v>
      </c>
      <c r="L4020" s="1">
        <v>4</v>
      </c>
      <c r="M4020" s="1">
        <v>1</v>
      </c>
      <c r="N4020">
        <f t="shared" si="193"/>
        <v>14.137166941154069</v>
      </c>
      <c r="O4020" s="17">
        <v>10</v>
      </c>
      <c r="P4020" t="s">
        <v>29</v>
      </c>
      <c r="Q4020" t="s">
        <v>30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f t="shared" si="194"/>
        <v>0</v>
      </c>
      <c r="Y4020">
        <f t="shared" si="195"/>
        <v>14.137166941154069</v>
      </c>
    </row>
    <row r="4021" spans="1:25">
      <c r="A4021">
        <v>2021</v>
      </c>
      <c r="B4021" t="s">
        <v>25</v>
      </c>
      <c r="C4021">
        <v>28</v>
      </c>
      <c r="D4021" t="s">
        <v>26</v>
      </c>
      <c r="E4021">
        <v>45.3</v>
      </c>
      <c r="F4021">
        <v>1</v>
      </c>
      <c r="G4021" t="s">
        <v>91</v>
      </c>
      <c r="H4021" t="s">
        <v>48</v>
      </c>
      <c r="I4021" t="str">
        <f>VLOOKUP(H4021,[3]CODE_SHEET!$A$2:$G$151,3,FALSE)</f>
        <v>Diploria</v>
      </c>
      <c r="J4021" t="str">
        <f>VLOOKUP(H4021,[3]CODE_SHEET!$A$2:$G$151,4,FALSE)</f>
        <v>labyrinthyformis</v>
      </c>
      <c r="K4021" s="1">
        <v>30</v>
      </c>
      <c r="L4021" s="1">
        <v>18</v>
      </c>
      <c r="M4021" s="1">
        <v>7</v>
      </c>
      <c r="N4021">
        <f t="shared" si="193"/>
        <v>527.78756580308527</v>
      </c>
      <c r="O4021" s="17">
        <v>10</v>
      </c>
      <c r="P4021" t="s">
        <v>29</v>
      </c>
      <c r="Q4021" t="s">
        <v>30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f t="shared" si="194"/>
        <v>0</v>
      </c>
      <c r="Y4021">
        <f t="shared" si="195"/>
        <v>527.78756580308527</v>
      </c>
    </row>
    <row r="4022" spans="1:25">
      <c r="A4022">
        <v>2021</v>
      </c>
      <c r="B4022" t="s">
        <v>25</v>
      </c>
      <c r="C4022">
        <v>28</v>
      </c>
      <c r="D4022" t="s">
        <v>26</v>
      </c>
      <c r="E4022">
        <v>45.3</v>
      </c>
      <c r="F4022">
        <v>1</v>
      </c>
      <c r="G4022" t="s">
        <v>91</v>
      </c>
      <c r="H4022" t="s">
        <v>48</v>
      </c>
      <c r="I4022" t="str">
        <f>VLOOKUP(H4022,[3]CODE_SHEET!$A$2:$G$151,3,FALSE)</f>
        <v>Diploria</v>
      </c>
      <c r="J4022" t="str">
        <f>VLOOKUP(H4022,[3]CODE_SHEET!$A$2:$G$151,4,FALSE)</f>
        <v>labyrinthyformis</v>
      </c>
      <c r="K4022" s="1">
        <v>27</v>
      </c>
      <c r="L4022" s="1">
        <v>24</v>
      </c>
      <c r="M4022" s="1">
        <v>11</v>
      </c>
      <c r="N4022">
        <f t="shared" si="193"/>
        <v>881.21673933193688</v>
      </c>
      <c r="O4022" s="17">
        <v>10</v>
      </c>
      <c r="P4022" t="s">
        <v>29</v>
      </c>
      <c r="Q4022" t="s">
        <v>30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f t="shared" si="194"/>
        <v>0</v>
      </c>
      <c r="Y4022">
        <f t="shared" si="195"/>
        <v>881.21673933193688</v>
      </c>
    </row>
    <row r="4023" spans="1:25">
      <c r="A4023">
        <v>2021</v>
      </c>
      <c r="B4023" t="s">
        <v>25</v>
      </c>
      <c r="C4023">
        <v>28</v>
      </c>
      <c r="D4023" t="s">
        <v>26</v>
      </c>
      <c r="E4023">
        <v>45.3</v>
      </c>
      <c r="F4023">
        <v>1</v>
      </c>
      <c r="G4023" t="s">
        <v>91</v>
      </c>
      <c r="H4023" t="s">
        <v>31</v>
      </c>
      <c r="I4023" t="str">
        <f>VLOOKUP(H4023,[3]CODE_SHEET!$A$2:$G$151,3,FALSE)</f>
        <v>Agaricia</v>
      </c>
      <c r="J4023" t="str">
        <f>VLOOKUP(H4023,[3]CODE_SHEET!$A$2:$G$151,4,FALSE)</f>
        <v>agaricites</v>
      </c>
      <c r="K4023" s="1">
        <v>7</v>
      </c>
      <c r="L4023" s="1">
        <v>4</v>
      </c>
      <c r="M4023" s="1">
        <v>1</v>
      </c>
      <c r="N4023">
        <f t="shared" si="193"/>
        <v>17.27875959474386</v>
      </c>
      <c r="O4023" s="17">
        <v>10</v>
      </c>
      <c r="P4023" t="s">
        <v>29</v>
      </c>
      <c r="Q4023" t="s">
        <v>30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f t="shared" si="194"/>
        <v>0</v>
      </c>
      <c r="Y4023">
        <f t="shared" si="195"/>
        <v>17.27875959474386</v>
      </c>
    </row>
    <row r="4024" spans="1:25">
      <c r="A4024">
        <v>2021</v>
      </c>
      <c r="B4024" t="s">
        <v>25</v>
      </c>
      <c r="C4024">
        <v>28</v>
      </c>
      <c r="D4024" t="s">
        <v>26</v>
      </c>
      <c r="E4024">
        <v>45.3</v>
      </c>
      <c r="F4024">
        <v>1</v>
      </c>
      <c r="G4024" t="s">
        <v>91</v>
      </c>
      <c r="H4024" t="s">
        <v>31</v>
      </c>
      <c r="I4024" t="str">
        <f>VLOOKUP(H4024,[3]CODE_SHEET!$A$2:$G$151,3,FALSE)</f>
        <v>Agaricia</v>
      </c>
      <c r="J4024" t="str">
        <f>VLOOKUP(H4024,[3]CODE_SHEET!$A$2:$G$151,4,FALSE)</f>
        <v>agaricites</v>
      </c>
      <c r="K4024" s="1">
        <v>5</v>
      </c>
      <c r="L4024" s="1">
        <v>4</v>
      </c>
      <c r="M4024" s="1">
        <v>1</v>
      </c>
      <c r="N4024">
        <f t="shared" si="193"/>
        <v>14.137166941154069</v>
      </c>
      <c r="O4024" s="17">
        <v>10</v>
      </c>
      <c r="P4024" t="s">
        <v>29</v>
      </c>
      <c r="Q4024" t="s">
        <v>30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f t="shared" si="194"/>
        <v>0</v>
      </c>
      <c r="Y4024">
        <f t="shared" si="195"/>
        <v>14.137166941154069</v>
      </c>
    </row>
    <row r="4025" spans="1:25">
      <c r="A4025">
        <v>2021</v>
      </c>
      <c r="B4025" t="s">
        <v>25</v>
      </c>
      <c r="C4025">
        <v>28</v>
      </c>
      <c r="D4025" t="s">
        <v>26</v>
      </c>
      <c r="E4025">
        <v>45.3</v>
      </c>
      <c r="F4025">
        <v>1</v>
      </c>
      <c r="G4025" t="s">
        <v>91</v>
      </c>
      <c r="H4025" t="s">
        <v>40</v>
      </c>
      <c r="I4025" t="str">
        <f>VLOOKUP(H4025,[3]CODE_SHEET!$A$2:$G$151,3,FALSE)</f>
        <v>Siderastrea</v>
      </c>
      <c r="J4025" t="str">
        <f>VLOOKUP(H4025,[3]CODE_SHEET!$A$2:$G$151,4,FALSE)</f>
        <v>siderea</v>
      </c>
      <c r="K4025" s="1">
        <v>4</v>
      </c>
      <c r="L4025" s="1">
        <v>4</v>
      </c>
      <c r="M4025" s="1">
        <v>1</v>
      </c>
      <c r="N4025">
        <f t="shared" si="193"/>
        <v>12.566370614359172</v>
      </c>
      <c r="O4025" s="17">
        <v>10</v>
      </c>
      <c r="P4025" t="s">
        <v>29</v>
      </c>
      <c r="Q4025" t="s">
        <v>30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f t="shared" si="194"/>
        <v>0</v>
      </c>
      <c r="Y4025">
        <f t="shared" si="195"/>
        <v>12.566370614359172</v>
      </c>
    </row>
    <row r="4026" spans="1:25">
      <c r="A4026">
        <v>2021</v>
      </c>
      <c r="B4026" t="s">
        <v>25</v>
      </c>
      <c r="C4026">
        <v>28</v>
      </c>
      <c r="D4026" t="s">
        <v>26</v>
      </c>
      <c r="E4026">
        <v>45.3</v>
      </c>
      <c r="F4026">
        <v>1</v>
      </c>
      <c r="G4026" t="s">
        <v>91</v>
      </c>
      <c r="H4026" t="s">
        <v>34</v>
      </c>
      <c r="I4026" t="str">
        <f>VLOOKUP(H4026,[3]CODE_SHEET!$A$2:$G$151,3,FALSE)</f>
        <v>Porites</v>
      </c>
      <c r="J4026" t="str">
        <f>VLOOKUP(H4026,[3]CODE_SHEET!$A$2:$G$151,4,FALSE)</f>
        <v>astreoides</v>
      </c>
      <c r="K4026" s="1">
        <v>10</v>
      </c>
      <c r="L4026" s="1">
        <v>7</v>
      </c>
      <c r="M4026" s="1">
        <v>6</v>
      </c>
      <c r="N4026">
        <f t="shared" si="193"/>
        <v>160.22122533307945</v>
      </c>
      <c r="O4026" s="17">
        <v>10</v>
      </c>
      <c r="P4026" t="s">
        <v>29</v>
      </c>
      <c r="Q4026" t="s">
        <v>30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f t="shared" si="194"/>
        <v>0</v>
      </c>
      <c r="Y4026">
        <f t="shared" si="195"/>
        <v>160.22122533307945</v>
      </c>
    </row>
    <row r="4027" spans="1:25">
      <c r="A4027">
        <v>2021</v>
      </c>
      <c r="B4027" t="s">
        <v>25</v>
      </c>
      <c r="C4027">
        <v>28</v>
      </c>
      <c r="D4027" t="s">
        <v>26</v>
      </c>
      <c r="E4027">
        <v>45.3</v>
      </c>
      <c r="F4027">
        <v>1</v>
      </c>
      <c r="G4027" t="s">
        <v>91</v>
      </c>
      <c r="H4027" t="s">
        <v>34</v>
      </c>
      <c r="I4027" t="str">
        <f>VLOOKUP(H4027,[3]CODE_SHEET!$A$2:$G$151,3,FALSE)</f>
        <v>Porites</v>
      </c>
      <c r="J4027" t="str">
        <f>VLOOKUP(H4027,[3]CODE_SHEET!$A$2:$G$151,4,FALSE)</f>
        <v>astreoides</v>
      </c>
      <c r="K4027" s="1">
        <v>12</v>
      </c>
      <c r="L4027" s="1">
        <v>7</v>
      </c>
      <c r="M4027" s="1">
        <v>6</v>
      </c>
      <c r="N4027">
        <f t="shared" si="193"/>
        <v>179.07078125461823</v>
      </c>
      <c r="O4027" s="17">
        <v>10</v>
      </c>
      <c r="P4027" t="s">
        <v>29</v>
      </c>
      <c r="Q4027" t="s">
        <v>30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f t="shared" si="194"/>
        <v>0</v>
      </c>
      <c r="Y4027">
        <f t="shared" si="195"/>
        <v>179.07078125461823</v>
      </c>
    </row>
    <row r="4028" spans="1:25">
      <c r="A4028">
        <v>2021</v>
      </c>
      <c r="B4028" t="s">
        <v>25</v>
      </c>
      <c r="C4028">
        <v>28</v>
      </c>
      <c r="D4028" t="s">
        <v>26</v>
      </c>
      <c r="E4028">
        <v>45.3</v>
      </c>
      <c r="F4028">
        <v>1</v>
      </c>
      <c r="G4028" t="s">
        <v>91</v>
      </c>
      <c r="H4028" t="s">
        <v>34</v>
      </c>
      <c r="I4028" t="str">
        <f>VLOOKUP(H4028,[3]CODE_SHEET!$A$2:$G$151,3,FALSE)</f>
        <v>Porites</v>
      </c>
      <c r="J4028" t="str">
        <f>VLOOKUP(H4028,[3]CODE_SHEET!$A$2:$G$151,4,FALSE)</f>
        <v>astreoides</v>
      </c>
      <c r="K4028" s="1">
        <v>10</v>
      </c>
      <c r="L4028" s="1">
        <v>6</v>
      </c>
      <c r="M4028" s="1">
        <v>4</v>
      </c>
      <c r="N4028">
        <f t="shared" si="193"/>
        <v>100.53096491487338</v>
      </c>
      <c r="O4028" s="17">
        <v>10</v>
      </c>
      <c r="P4028" t="s">
        <v>29</v>
      </c>
      <c r="Q4028" t="s">
        <v>30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f t="shared" si="194"/>
        <v>0</v>
      </c>
      <c r="Y4028">
        <f t="shared" si="195"/>
        <v>100.53096491487338</v>
      </c>
    </row>
    <row r="4029" spans="1:25">
      <c r="A4029">
        <v>2021</v>
      </c>
      <c r="B4029" t="s">
        <v>25</v>
      </c>
      <c r="C4029">
        <v>28</v>
      </c>
      <c r="D4029" t="s">
        <v>26</v>
      </c>
      <c r="E4029">
        <v>45.3</v>
      </c>
      <c r="F4029">
        <v>1</v>
      </c>
      <c r="G4029" t="s">
        <v>91</v>
      </c>
      <c r="H4029" t="s">
        <v>34</v>
      </c>
      <c r="I4029" t="str">
        <f>VLOOKUP(H4029,[3]CODE_SHEET!$A$2:$G$151,3,FALSE)</f>
        <v>Porites</v>
      </c>
      <c r="J4029" t="str">
        <f>VLOOKUP(H4029,[3]CODE_SHEET!$A$2:$G$151,4,FALSE)</f>
        <v>astreoides</v>
      </c>
      <c r="K4029" s="1">
        <v>6</v>
      </c>
      <c r="L4029" s="1">
        <v>4</v>
      </c>
      <c r="M4029" s="1">
        <v>3</v>
      </c>
      <c r="N4029">
        <f t="shared" si="193"/>
        <v>47.123889803846893</v>
      </c>
      <c r="O4029" s="17">
        <v>10</v>
      </c>
      <c r="P4029" t="s">
        <v>29</v>
      </c>
      <c r="Q4029" t="s">
        <v>30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f t="shared" si="194"/>
        <v>0</v>
      </c>
      <c r="Y4029">
        <f t="shared" si="195"/>
        <v>47.123889803846893</v>
      </c>
    </row>
    <row r="4030" spans="1:25">
      <c r="A4030">
        <v>2021</v>
      </c>
      <c r="B4030" t="s">
        <v>25</v>
      </c>
      <c r="C4030">
        <v>28</v>
      </c>
      <c r="D4030" t="s">
        <v>26</v>
      </c>
      <c r="E4030">
        <v>45.3</v>
      </c>
      <c r="F4030">
        <v>1</v>
      </c>
      <c r="G4030" t="s">
        <v>91</v>
      </c>
      <c r="H4030" t="s">
        <v>34</v>
      </c>
      <c r="I4030" t="str">
        <f>VLOOKUP(H4030,[3]CODE_SHEET!$A$2:$G$151,3,FALSE)</f>
        <v>Porites</v>
      </c>
      <c r="J4030" t="str">
        <f>VLOOKUP(H4030,[3]CODE_SHEET!$A$2:$G$151,4,FALSE)</f>
        <v>astreoides</v>
      </c>
      <c r="K4030" s="1">
        <v>10</v>
      </c>
      <c r="L4030" s="1">
        <v>7</v>
      </c>
      <c r="M4030" s="1">
        <v>4</v>
      </c>
      <c r="N4030">
        <f t="shared" si="193"/>
        <v>106.81415022205297</v>
      </c>
      <c r="O4030" s="17">
        <v>10</v>
      </c>
      <c r="P4030" t="s">
        <v>29</v>
      </c>
      <c r="Q4030" t="s">
        <v>30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f t="shared" si="194"/>
        <v>0</v>
      </c>
      <c r="Y4030">
        <f t="shared" si="195"/>
        <v>106.81415022205297</v>
      </c>
    </row>
    <row r="4031" spans="1:25">
      <c r="A4031">
        <v>2021</v>
      </c>
      <c r="B4031" t="s">
        <v>25</v>
      </c>
      <c r="C4031">
        <v>28</v>
      </c>
      <c r="D4031" t="s">
        <v>26</v>
      </c>
      <c r="E4031">
        <v>45.3</v>
      </c>
      <c r="F4031">
        <v>1</v>
      </c>
      <c r="G4031" t="s">
        <v>91</v>
      </c>
      <c r="H4031" t="s">
        <v>34</v>
      </c>
      <c r="I4031" t="str">
        <f>VLOOKUP(H4031,[3]CODE_SHEET!$A$2:$G$151,3,FALSE)</f>
        <v>Porites</v>
      </c>
      <c r="J4031" t="str">
        <f>VLOOKUP(H4031,[3]CODE_SHEET!$A$2:$G$151,4,FALSE)</f>
        <v>astreoides</v>
      </c>
      <c r="K4031" s="1">
        <v>12</v>
      </c>
      <c r="L4031" s="1">
        <v>8</v>
      </c>
      <c r="M4031" s="1">
        <v>2</v>
      </c>
      <c r="N4031">
        <f t="shared" si="193"/>
        <v>62.831853071795862</v>
      </c>
      <c r="O4031" s="17">
        <v>10</v>
      </c>
      <c r="P4031" t="s">
        <v>29</v>
      </c>
      <c r="Q4031" t="s">
        <v>30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f t="shared" si="194"/>
        <v>0</v>
      </c>
      <c r="Y4031">
        <f t="shared" si="195"/>
        <v>62.831853071795862</v>
      </c>
    </row>
    <row r="4032" spans="1:25">
      <c r="A4032">
        <v>2021</v>
      </c>
      <c r="B4032" t="s">
        <v>25</v>
      </c>
      <c r="C4032">
        <v>28</v>
      </c>
      <c r="D4032" t="s">
        <v>26</v>
      </c>
      <c r="E4032">
        <v>45.3</v>
      </c>
      <c r="F4032">
        <v>1</v>
      </c>
      <c r="G4032" t="s">
        <v>91</v>
      </c>
      <c r="H4032" t="s">
        <v>34</v>
      </c>
      <c r="I4032" t="str">
        <f>VLOOKUP(H4032,[3]CODE_SHEET!$A$2:$G$151,3,FALSE)</f>
        <v>Porites</v>
      </c>
      <c r="J4032" t="str">
        <f>VLOOKUP(H4032,[3]CODE_SHEET!$A$2:$G$151,4,FALSE)</f>
        <v>astreoides</v>
      </c>
      <c r="K4032" s="1">
        <v>10</v>
      </c>
      <c r="L4032" s="1">
        <v>6</v>
      </c>
      <c r="M4032" s="1">
        <v>3</v>
      </c>
      <c r="N4032">
        <f t="shared" si="193"/>
        <v>75.398223686155035</v>
      </c>
      <c r="O4032" s="17">
        <v>10</v>
      </c>
      <c r="P4032" t="s">
        <v>29</v>
      </c>
      <c r="Q4032" t="s">
        <v>30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f t="shared" si="194"/>
        <v>0</v>
      </c>
      <c r="Y4032">
        <f t="shared" si="195"/>
        <v>75.398223686155035</v>
      </c>
    </row>
    <row r="4033" spans="1:25">
      <c r="A4033">
        <v>2021</v>
      </c>
      <c r="B4033" t="s">
        <v>25</v>
      </c>
      <c r="C4033">
        <v>28</v>
      </c>
      <c r="D4033" t="s">
        <v>26</v>
      </c>
      <c r="E4033">
        <v>45.3</v>
      </c>
      <c r="F4033">
        <v>1</v>
      </c>
      <c r="G4033" t="s">
        <v>91</v>
      </c>
      <c r="H4033" t="s">
        <v>40</v>
      </c>
      <c r="I4033" t="str">
        <f>VLOOKUP(H4033,[3]CODE_SHEET!$A$2:$G$151,3,FALSE)</f>
        <v>Siderastrea</v>
      </c>
      <c r="J4033" t="str">
        <f>VLOOKUP(H4033,[3]CODE_SHEET!$A$2:$G$151,4,FALSE)</f>
        <v>siderea</v>
      </c>
      <c r="K4033" s="1">
        <v>5</v>
      </c>
      <c r="L4033" s="1">
        <v>4</v>
      </c>
      <c r="M4033" s="1">
        <v>1</v>
      </c>
      <c r="N4033">
        <f t="shared" si="193"/>
        <v>14.137166941154069</v>
      </c>
      <c r="O4033" s="17">
        <v>10</v>
      </c>
      <c r="P4033" t="s">
        <v>29</v>
      </c>
      <c r="Q4033" t="s">
        <v>30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f t="shared" si="194"/>
        <v>0</v>
      </c>
      <c r="Y4033">
        <f t="shared" si="195"/>
        <v>14.137166941154069</v>
      </c>
    </row>
    <row r="4034" spans="1:25">
      <c r="A4034">
        <v>2021</v>
      </c>
      <c r="B4034" t="s">
        <v>25</v>
      </c>
      <c r="C4034">
        <v>28</v>
      </c>
      <c r="D4034" t="s">
        <v>26</v>
      </c>
      <c r="E4034">
        <v>45.3</v>
      </c>
      <c r="F4034">
        <v>1</v>
      </c>
      <c r="G4034" t="s">
        <v>91</v>
      </c>
      <c r="H4034" t="s">
        <v>34</v>
      </c>
      <c r="I4034" t="str">
        <f>VLOOKUP(H4034,[3]CODE_SHEET!$A$2:$G$151,3,FALSE)</f>
        <v>Porites</v>
      </c>
      <c r="J4034" t="str">
        <f>VLOOKUP(H4034,[3]CODE_SHEET!$A$2:$G$151,4,FALSE)</f>
        <v>astreoides</v>
      </c>
      <c r="K4034" s="1">
        <v>5</v>
      </c>
      <c r="L4034" s="1">
        <v>4</v>
      </c>
      <c r="M4034" s="1">
        <v>1</v>
      </c>
      <c r="N4034">
        <f t="shared" si="193"/>
        <v>14.137166941154069</v>
      </c>
      <c r="O4034" s="17">
        <v>10</v>
      </c>
      <c r="P4034" t="s">
        <v>29</v>
      </c>
      <c r="Q4034" t="s">
        <v>30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f t="shared" si="194"/>
        <v>0</v>
      </c>
      <c r="Y4034">
        <f t="shared" si="195"/>
        <v>14.137166941154069</v>
      </c>
    </row>
    <row r="4035" spans="1:25">
      <c r="A4035">
        <v>2021</v>
      </c>
      <c r="B4035" t="s">
        <v>25</v>
      </c>
      <c r="C4035">
        <v>28</v>
      </c>
      <c r="D4035" t="s">
        <v>26</v>
      </c>
      <c r="E4035">
        <v>45.3</v>
      </c>
      <c r="F4035">
        <v>1</v>
      </c>
      <c r="G4035" t="s">
        <v>91</v>
      </c>
      <c r="H4035" t="s">
        <v>31</v>
      </c>
      <c r="I4035" t="str">
        <f>VLOOKUP(H4035,[3]CODE_SHEET!$A$2:$G$151,3,FALSE)</f>
        <v>Agaricia</v>
      </c>
      <c r="J4035" t="str">
        <f>VLOOKUP(H4035,[3]CODE_SHEET!$A$2:$G$151,4,FALSE)</f>
        <v>agaricites</v>
      </c>
      <c r="K4035" s="1">
        <v>8</v>
      </c>
      <c r="L4035" s="1">
        <v>5</v>
      </c>
      <c r="M4035" s="1">
        <v>4</v>
      </c>
      <c r="N4035">
        <f t="shared" si="193"/>
        <v>81.681408993334628</v>
      </c>
      <c r="O4035" s="17">
        <v>10</v>
      </c>
      <c r="P4035" t="s">
        <v>29</v>
      </c>
      <c r="Q4035" t="s">
        <v>30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40</v>
      </c>
      <c r="X4035">
        <f t="shared" si="194"/>
        <v>32.672563597333856</v>
      </c>
      <c r="Y4035">
        <f t="shared" si="195"/>
        <v>49.008845396000773</v>
      </c>
    </row>
    <row r="4036" spans="1:25">
      <c r="A4036">
        <v>2021</v>
      </c>
      <c r="B4036" t="s">
        <v>25</v>
      </c>
      <c r="C4036">
        <v>28</v>
      </c>
      <c r="D4036" t="s">
        <v>26</v>
      </c>
      <c r="E4036">
        <v>45.3</v>
      </c>
      <c r="F4036">
        <v>1</v>
      </c>
      <c r="G4036" t="s">
        <v>91</v>
      </c>
      <c r="H4036" t="s">
        <v>31</v>
      </c>
      <c r="I4036" t="str">
        <f>VLOOKUP(H4036,[3]CODE_SHEET!$A$2:$G$151,3,FALSE)</f>
        <v>Agaricia</v>
      </c>
      <c r="J4036" t="str">
        <f>VLOOKUP(H4036,[3]CODE_SHEET!$A$2:$G$151,4,FALSE)</f>
        <v>agaricites</v>
      </c>
      <c r="K4036" s="1">
        <v>16</v>
      </c>
      <c r="L4036" s="1">
        <v>12</v>
      </c>
      <c r="M4036" s="1">
        <v>15</v>
      </c>
      <c r="N4036">
        <f t="shared" si="193"/>
        <v>659.73445725385659</v>
      </c>
      <c r="O4036" s="17">
        <v>10</v>
      </c>
      <c r="P4036" t="s">
        <v>29</v>
      </c>
      <c r="Q4036" t="s">
        <v>30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50</v>
      </c>
      <c r="X4036">
        <f t="shared" si="194"/>
        <v>329.86722862692829</v>
      </c>
      <c r="Y4036">
        <f t="shared" si="195"/>
        <v>329.86722862692829</v>
      </c>
    </row>
    <row r="4037" spans="1:25">
      <c r="A4037">
        <v>2021</v>
      </c>
      <c r="B4037" t="s">
        <v>25</v>
      </c>
      <c r="C4037">
        <v>28</v>
      </c>
      <c r="D4037" t="s">
        <v>26</v>
      </c>
      <c r="E4037">
        <v>45.3</v>
      </c>
      <c r="F4037">
        <v>1</v>
      </c>
      <c r="G4037" t="s">
        <v>91</v>
      </c>
      <c r="H4037" t="s">
        <v>31</v>
      </c>
      <c r="I4037" t="str">
        <f>VLOOKUP(H4037,[3]CODE_SHEET!$A$2:$G$151,3,FALSE)</f>
        <v>Agaricia</v>
      </c>
      <c r="J4037" t="str">
        <f>VLOOKUP(H4037,[3]CODE_SHEET!$A$2:$G$151,4,FALSE)</f>
        <v>agaricites</v>
      </c>
      <c r="K4037" s="1">
        <v>13</v>
      </c>
      <c r="L4037" s="1">
        <v>0</v>
      </c>
      <c r="M4037" s="1">
        <v>5</v>
      </c>
      <c r="N4037">
        <f t="shared" si="193"/>
        <v>102.10176124166829</v>
      </c>
      <c r="O4037" s="17">
        <v>10</v>
      </c>
      <c r="P4037" t="s">
        <v>29</v>
      </c>
      <c r="Q4037" t="s">
        <v>30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f t="shared" si="194"/>
        <v>0</v>
      </c>
      <c r="Y4037">
        <f t="shared" si="195"/>
        <v>102.10176124166829</v>
      </c>
    </row>
    <row r="4038" spans="1:25">
      <c r="A4038">
        <v>2021</v>
      </c>
      <c r="B4038" t="s">
        <v>25</v>
      </c>
      <c r="C4038">
        <v>28</v>
      </c>
      <c r="D4038" t="s">
        <v>26</v>
      </c>
      <c r="E4038">
        <v>45.3</v>
      </c>
      <c r="F4038">
        <v>1</v>
      </c>
      <c r="G4038" t="s">
        <v>91</v>
      </c>
      <c r="H4038" t="s">
        <v>37</v>
      </c>
      <c r="I4038" t="str">
        <f>VLOOKUP(H4038,[3]CODE_SHEET!$A$2:$G$151,3,FALSE)</f>
        <v>Agaricia</v>
      </c>
      <c r="J4038" t="str">
        <f>VLOOKUP(H4038,[3]CODE_SHEET!$A$2:$G$151,4,FALSE)</f>
        <v>larmarcki</v>
      </c>
      <c r="K4038" s="1">
        <v>14</v>
      </c>
      <c r="L4038" s="1">
        <v>6</v>
      </c>
      <c r="M4038" s="1">
        <v>1</v>
      </c>
      <c r="N4038">
        <f t="shared" si="193"/>
        <v>31.415926535897931</v>
      </c>
      <c r="O4038" s="17">
        <v>10</v>
      </c>
      <c r="P4038" t="s">
        <v>29</v>
      </c>
      <c r="Q4038" t="s">
        <v>30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f t="shared" si="194"/>
        <v>0</v>
      </c>
      <c r="Y4038">
        <f t="shared" si="195"/>
        <v>31.415926535897931</v>
      </c>
    </row>
    <row r="4039" spans="1:25">
      <c r="A4039">
        <v>2021</v>
      </c>
      <c r="B4039" t="s">
        <v>25</v>
      </c>
      <c r="C4039">
        <v>28</v>
      </c>
      <c r="D4039" t="s">
        <v>26</v>
      </c>
      <c r="E4039">
        <v>45.3</v>
      </c>
      <c r="F4039">
        <v>1</v>
      </c>
      <c r="G4039" t="s">
        <v>91</v>
      </c>
      <c r="H4039" t="s">
        <v>40</v>
      </c>
      <c r="I4039" t="str">
        <f>VLOOKUP(H4039,[3]CODE_SHEET!$A$2:$G$151,3,FALSE)</f>
        <v>Siderastrea</v>
      </c>
      <c r="J4039" t="str">
        <f>VLOOKUP(H4039,[3]CODE_SHEET!$A$2:$G$151,4,FALSE)</f>
        <v>siderea</v>
      </c>
      <c r="K4039" s="1">
        <v>10</v>
      </c>
      <c r="L4039" s="1">
        <v>10</v>
      </c>
      <c r="M4039" s="1">
        <v>1</v>
      </c>
      <c r="N4039">
        <f t="shared" si="193"/>
        <v>31.415926535897931</v>
      </c>
      <c r="O4039" s="17">
        <v>10</v>
      </c>
      <c r="P4039" t="s">
        <v>29</v>
      </c>
      <c r="Q4039" t="s">
        <v>30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f t="shared" si="194"/>
        <v>0</v>
      </c>
      <c r="Y4039">
        <f t="shared" si="195"/>
        <v>31.415926535897931</v>
      </c>
    </row>
    <row r="4040" spans="1:25">
      <c r="A4040">
        <v>2021</v>
      </c>
      <c r="B4040" t="s">
        <v>25</v>
      </c>
      <c r="C4040">
        <v>28</v>
      </c>
      <c r="D4040" t="s">
        <v>26</v>
      </c>
      <c r="E4040">
        <v>45.3</v>
      </c>
      <c r="F4040">
        <v>1</v>
      </c>
      <c r="G4040" t="s">
        <v>91</v>
      </c>
      <c r="H4040" t="s">
        <v>40</v>
      </c>
      <c r="I4040" t="str">
        <f>VLOOKUP(H4040,[3]CODE_SHEET!$A$2:$G$151,3,FALSE)</f>
        <v>Siderastrea</v>
      </c>
      <c r="J4040" t="str">
        <f>VLOOKUP(H4040,[3]CODE_SHEET!$A$2:$G$151,4,FALSE)</f>
        <v>siderea</v>
      </c>
      <c r="K4040" s="1">
        <v>6</v>
      </c>
      <c r="L4040" s="1">
        <v>4</v>
      </c>
      <c r="M4040" s="1">
        <v>1</v>
      </c>
      <c r="N4040">
        <f t="shared" si="193"/>
        <v>15.707963267948966</v>
      </c>
      <c r="O4040" s="17">
        <v>10</v>
      </c>
      <c r="P4040" t="s">
        <v>29</v>
      </c>
      <c r="Q4040" t="s">
        <v>30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f t="shared" si="194"/>
        <v>0</v>
      </c>
      <c r="Y4040">
        <f t="shared" si="195"/>
        <v>15.707963267948966</v>
      </c>
    </row>
    <row r="4041" spans="1:25">
      <c r="A4041">
        <v>2021</v>
      </c>
      <c r="B4041" t="s">
        <v>25</v>
      </c>
      <c r="C4041">
        <v>28</v>
      </c>
      <c r="D4041" t="s">
        <v>26</v>
      </c>
      <c r="E4041">
        <v>45.3</v>
      </c>
      <c r="F4041">
        <v>1</v>
      </c>
      <c r="G4041" t="s">
        <v>91</v>
      </c>
      <c r="H4041" t="s">
        <v>34</v>
      </c>
      <c r="I4041" t="str">
        <f>VLOOKUP(H4041,[3]CODE_SHEET!$A$2:$G$151,3,FALSE)</f>
        <v>Porites</v>
      </c>
      <c r="J4041" t="str">
        <f>VLOOKUP(H4041,[3]CODE_SHEET!$A$2:$G$151,4,FALSE)</f>
        <v>astreoides</v>
      </c>
      <c r="K4041" s="1">
        <v>15</v>
      </c>
      <c r="L4041" s="1">
        <v>7</v>
      </c>
      <c r="M4041" s="1">
        <v>3</v>
      </c>
      <c r="N4041">
        <f t="shared" si="193"/>
        <v>103.67255756846316</v>
      </c>
      <c r="O4041" s="17">
        <v>10</v>
      </c>
      <c r="P4041" t="s">
        <v>29</v>
      </c>
      <c r="Q4041" t="s">
        <v>30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f t="shared" si="194"/>
        <v>0</v>
      </c>
      <c r="Y4041">
        <f t="shared" si="195"/>
        <v>103.67255756846316</v>
      </c>
    </row>
    <row r="4042" spans="1:25">
      <c r="A4042">
        <v>2021</v>
      </c>
      <c r="B4042" t="s">
        <v>25</v>
      </c>
      <c r="C4042">
        <v>28</v>
      </c>
      <c r="D4042" t="s">
        <v>26</v>
      </c>
      <c r="E4042">
        <v>45.3</v>
      </c>
      <c r="F4042">
        <v>1</v>
      </c>
      <c r="G4042" t="s">
        <v>91</v>
      </c>
      <c r="H4042" t="s">
        <v>40</v>
      </c>
      <c r="I4042" t="str">
        <f>VLOOKUP(H4042,[3]CODE_SHEET!$A$2:$G$151,3,FALSE)</f>
        <v>Siderastrea</v>
      </c>
      <c r="J4042" t="str">
        <f>VLOOKUP(H4042,[3]CODE_SHEET!$A$2:$G$151,4,FALSE)</f>
        <v>siderea</v>
      </c>
      <c r="K4042" s="1">
        <v>14.5</v>
      </c>
      <c r="L4042" s="1">
        <v>14</v>
      </c>
      <c r="M4042" s="1">
        <v>14</v>
      </c>
      <c r="N4042">
        <f t="shared" si="193"/>
        <v>626.7477343911637</v>
      </c>
      <c r="O4042" s="17">
        <v>10</v>
      </c>
      <c r="P4042" t="s">
        <v>29</v>
      </c>
      <c r="Q4042" t="s">
        <v>30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15</v>
      </c>
      <c r="X4042">
        <f t="shared" si="194"/>
        <v>94.012160158674547</v>
      </c>
      <c r="Y4042">
        <f t="shared" si="195"/>
        <v>532.73557423248917</v>
      </c>
    </row>
    <row r="4043" spans="1:25">
      <c r="A4043">
        <v>2021</v>
      </c>
      <c r="B4043" t="s">
        <v>25</v>
      </c>
      <c r="C4043">
        <v>28</v>
      </c>
      <c r="D4043" t="s">
        <v>26</v>
      </c>
      <c r="E4043">
        <v>45.3</v>
      </c>
      <c r="F4043">
        <v>1</v>
      </c>
      <c r="G4043" t="s">
        <v>91</v>
      </c>
      <c r="H4043" t="s">
        <v>31</v>
      </c>
      <c r="I4043" t="str">
        <f>VLOOKUP(H4043,[3]CODE_SHEET!$A$2:$G$151,3,FALSE)</f>
        <v>Agaricia</v>
      </c>
      <c r="J4043" t="str">
        <f>VLOOKUP(H4043,[3]CODE_SHEET!$A$2:$G$151,4,FALSE)</f>
        <v>agaricites</v>
      </c>
      <c r="K4043" s="1">
        <v>17</v>
      </c>
      <c r="L4043" s="1">
        <v>6</v>
      </c>
      <c r="M4043" s="1">
        <v>21</v>
      </c>
      <c r="N4043">
        <f t="shared" si="193"/>
        <v>758.69462584193514</v>
      </c>
      <c r="O4043" s="17">
        <v>10</v>
      </c>
      <c r="P4043" t="s">
        <v>29</v>
      </c>
      <c r="Q4043" t="s">
        <v>30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70</v>
      </c>
      <c r="X4043">
        <f t="shared" si="194"/>
        <v>531.08623808935454</v>
      </c>
      <c r="Y4043">
        <f t="shared" si="195"/>
        <v>227.6083877525806</v>
      </c>
    </row>
    <row r="4044" spans="1:25">
      <c r="A4044">
        <v>2021</v>
      </c>
      <c r="B4044" t="s">
        <v>25</v>
      </c>
      <c r="C4044">
        <v>28</v>
      </c>
      <c r="D4044" t="s">
        <v>26</v>
      </c>
      <c r="E4044">
        <v>45.3</v>
      </c>
      <c r="F4044">
        <v>1</v>
      </c>
      <c r="G4044" t="s">
        <v>91</v>
      </c>
      <c r="H4044" t="s">
        <v>34</v>
      </c>
      <c r="I4044" t="str">
        <f>VLOOKUP(H4044,[3]CODE_SHEET!$A$2:$G$151,3,FALSE)</f>
        <v>Porites</v>
      </c>
      <c r="J4044" t="str">
        <f>VLOOKUP(H4044,[3]CODE_SHEET!$A$2:$G$151,4,FALSE)</f>
        <v>astreoides</v>
      </c>
      <c r="K4044" s="1">
        <v>7</v>
      </c>
      <c r="L4044" s="1">
        <v>4</v>
      </c>
      <c r="M4044" s="1">
        <v>1</v>
      </c>
      <c r="N4044">
        <f t="shared" si="193"/>
        <v>17.27875959474386</v>
      </c>
      <c r="O4044" s="17">
        <v>10</v>
      </c>
      <c r="P4044" t="s">
        <v>29</v>
      </c>
      <c r="Q4044" t="s">
        <v>30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f t="shared" si="194"/>
        <v>0</v>
      </c>
      <c r="Y4044">
        <f t="shared" si="195"/>
        <v>17.27875959474386</v>
      </c>
    </row>
    <row r="4045" spans="1:25">
      <c r="A4045">
        <v>2021</v>
      </c>
      <c r="B4045" t="s">
        <v>25</v>
      </c>
      <c r="C4045">
        <v>28</v>
      </c>
      <c r="D4045" t="s">
        <v>26</v>
      </c>
      <c r="E4045">
        <v>45.3</v>
      </c>
      <c r="F4045">
        <v>1</v>
      </c>
      <c r="G4045" t="s">
        <v>91</v>
      </c>
      <c r="H4045" t="s">
        <v>33</v>
      </c>
      <c r="I4045" t="str">
        <f>VLOOKUP(H4045,[3]CODE_SHEET!$A$2:$G$151,3,FALSE)</f>
        <v>Orbicella</v>
      </c>
      <c r="J4045" t="str">
        <f>VLOOKUP(H4045,[3]CODE_SHEET!$A$2:$G$151,4,FALSE)</f>
        <v>annularis</v>
      </c>
      <c r="K4045" s="1">
        <v>13</v>
      </c>
      <c r="L4045" s="1">
        <v>11</v>
      </c>
      <c r="M4045" s="1">
        <v>2</v>
      </c>
      <c r="N4045">
        <f t="shared" si="193"/>
        <v>75.398223686155035</v>
      </c>
      <c r="O4045" s="17">
        <v>10</v>
      </c>
      <c r="P4045" t="s">
        <v>29</v>
      </c>
      <c r="Q4045" t="s">
        <v>30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f t="shared" si="194"/>
        <v>0</v>
      </c>
      <c r="Y4045">
        <f t="shared" si="195"/>
        <v>75.398223686155035</v>
      </c>
    </row>
    <row r="4046" spans="1:25">
      <c r="A4046">
        <v>2021</v>
      </c>
      <c r="B4046" t="s">
        <v>25</v>
      </c>
      <c r="C4046">
        <v>28</v>
      </c>
      <c r="D4046" t="s">
        <v>26</v>
      </c>
      <c r="E4046">
        <v>45.3</v>
      </c>
      <c r="F4046">
        <v>1</v>
      </c>
      <c r="G4046" t="s">
        <v>91</v>
      </c>
      <c r="H4046" t="s">
        <v>43</v>
      </c>
      <c r="I4046" t="str">
        <f>VLOOKUP(H4046,[3]CODE_SHEET!$A$2:$G$151,3,FALSE)</f>
        <v>Eusmilia</v>
      </c>
      <c r="J4046" t="str">
        <f>VLOOKUP(H4046,[3]CODE_SHEET!$A$2:$G$151,4,FALSE)</f>
        <v>fastigiata</v>
      </c>
      <c r="K4046" s="1">
        <v>11</v>
      </c>
      <c r="L4046" s="1">
        <v>4</v>
      </c>
      <c r="M4046" s="1">
        <v>4</v>
      </c>
      <c r="N4046">
        <f t="shared" si="193"/>
        <v>94.247779607693786</v>
      </c>
      <c r="O4046" s="17">
        <v>10</v>
      </c>
      <c r="P4046" t="s">
        <v>29</v>
      </c>
      <c r="Q4046" t="s">
        <v>30</v>
      </c>
      <c r="R4046">
        <v>0</v>
      </c>
      <c r="S4046">
        <v>0</v>
      </c>
      <c r="T4046">
        <v>0</v>
      </c>
      <c r="U4046">
        <v>10</v>
      </c>
      <c r="V4046">
        <v>0</v>
      </c>
      <c r="W4046">
        <v>0</v>
      </c>
      <c r="X4046">
        <f t="shared" si="194"/>
        <v>9.4247779607693793</v>
      </c>
      <c r="Y4046">
        <f t="shared" si="195"/>
        <v>84.823001646924411</v>
      </c>
    </row>
    <row r="4047" spans="1:25">
      <c r="A4047">
        <v>2021</v>
      </c>
      <c r="B4047" t="s">
        <v>25</v>
      </c>
      <c r="C4047">
        <v>28</v>
      </c>
      <c r="D4047" t="s">
        <v>26</v>
      </c>
      <c r="E4047">
        <v>45.3</v>
      </c>
      <c r="F4047">
        <v>1</v>
      </c>
      <c r="G4047" t="s">
        <v>91</v>
      </c>
      <c r="H4047" t="s">
        <v>34</v>
      </c>
      <c r="I4047" t="str">
        <f>VLOOKUP(H4047,[3]CODE_SHEET!$A$2:$G$151,3,FALSE)</f>
        <v>Porites</v>
      </c>
      <c r="J4047" t="str">
        <f>VLOOKUP(H4047,[3]CODE_SHEET!$A$2:$G$151,4,FALSE)</f>
        <v>astreoides</v>
      </c>
      <c r="K4047" s="1">
        <v>6</v>
      </c>
      <c r="L4047" s="1">
        <v>5</v>
      </c>
      <c r="M4047" s="1">
        <v>3</v>
      </c>
      <c r="N4047">
        <f t="shared" si="193"/>
        <v>51.836278784231581</v>
      </c>
      <c r="O4047" s="17">
        <v>10</v>
      </c>
      <c r="P4047" t="s">
        <v>29</v>
      </c>
      <c r="Q4047" t="s">
        <v>30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f t="shared" si="194"/>
        <v>0</v>
      </c>
      <c r="Y4047">
        <f t="shared" si="195"/>
        <v>51.836278784231581</v>
      </c>
    </row>
    <row r="4048" spans="1:25">
      <c r="A4048">
        <v>2021</v>
      </c>
      <c r="B4048" t="s">
        <v>25</v>
      </c>
      <c r="C4048">
        <v>28</v>
      </c>
      <c r="D4048" t="s">
        <v>26</v>
      </c>
      <c r="E4048">
        <v>45.3</v>
      </c>
      <c r="F4048">
        <v>1</v>
      </c>
      <c r="G4048" t="s">
        <v>91</v>
      </c>
      <c r="H4048" t="s">
        <v>31</v>
      </c>
      <c r="I4048" t="str">
        <f>VLOOKUP(H4048,[3]CODE_SHEET!$A$2:$G$151,3,FALSE)</f>
        <v>Agaricia</v>
      </c>
      <c r="J4048" t="str">
        <f>VLOOKUP(H4048,[3]CODE_SHEET!$A$2:$G$151,4,FALSE)</f>
        <v>agaricites</v>
      </c>
      <c r="K4048" s="1">
        <v>10</v>
      </c>
      <c r="L4048" s="1">
        <v>7</v>
      </c>
      <c r="M4048" s="1">
        <v>11</v>
      </c>
      <c r="N4048">
        <f t="shared" si="193"/>
        <v>293.73891311064568</v>
      </c>
      <c r="O4048" s="17">
        <v>10</v>
      </c>
      <c r="P4048" t="s">
        <v>29</v>
      </c>
      <c r="Q4048" t="s">
        <v>30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f t="shared" si="194"/>
        <v>0</v>
      </c>
      <c r="Y4048">
        <f t="shared" si="195"/>
        <v>293.73891311064568</v>
      </c>
    </row>
    <row r="4049" spans="1:25">
      <c r="A4049">
        <v>2021</v>
      </c>
      <c r="B4049" t="s">
        <v>25</v>
      </c>
      <c r="C4049">
        <v>28</v>
      </c>
      <c r="D4049" t="s">
        <v>26</v>
      </c>
      <c r="E4049">
        <v>45.3</v>
      </c>
      <c r="F4049">
        <v>1</v>
      </c>
      <c r="G4049" t="s">
        <v>91</v>
      </c>
      <c r="H4049" t="s">
        <v>31</v>
      </c>
      <c r="I4049" t="str">
        <f>VLOOKUP(H4049,[3]CODE_SHEET!$A$2:$G$151,3,FALSE)</f>
        <v>Agaricia</v>
      </c>
      <c r="J4049" t="str">
        <f>VLOOKUP(H4049,[3]CODE_SHEET!$A$2:$G$151,4,FALSE)</f>
        <v>agaricites</v>
      </c>
      <c r="K4049" s="1">
        <v>5</v>
      </c>
      <c r="L4049" s="1">
        <v>4</v>
      </c>
      <c r="M4049" s="1">
        <v>1</v>
      </c>
      <c r="N4049">
        <f t="shared" si="193"/>
        <v>14.137166941154069</v>
      </c>
      <c r="O4049" s="17">
        <v>10</v>
      </c>
      <c r="P4049" t="s">
        <v>29</v>
      </c>
      <c r="Q4049" t="s">
        <v>30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f t="shared" si="194"/>
        <v>0</v>
      </c>
      <c r="Y4049">
        <f t="shared" si="195"/>
        <v>14.137166941154069</v>
      </c>
    </row>
    <row r="4050" spans="1:25">
      <c r="A4050">
        <v>2021</v>
      </c>
      <c r="B4050" t="s">
        <v>25</v>
      </c>
      <c r="C4050">
        <v>28</v>
      </c>
      <c r="D4050" t="s">
        <v>26</v>
      </c>
      <c r="E4050">
        <v>45.3</v>
      </c>
      <c r="F4050">
        <v>1</v>
      </c>
      <c r="G4050" t="s">
        <v>91</v>
      </c>
      <c r="H4050" t="s">
        <v>31</v>
      </c>
      <c r="I4050" t="str">
        <f>VLOOKUP(H4050,[3]CODE_SHEET!$A$2:$G$151,3,FALSE)</f>
        <v>Agaricia</v>
      </c>
      <c r="J4050" t="str">
        <f>VLOOKUP(H4050,[3]CODE_SHEET!$A$2:$G$151,4,FALSE)</f>
        <v>agaricites</v>
      </c>
      <c r="K4050" s="1">
        <v>12</v>
      </c>
      <c r="L4050" s="1">
        <v>9</v>
      </c>
      <c r="M4050" s="1">
        <v>22</v>
      </c>
      <c r="N4050">
        <f t="shared" si="193"/>
        <v>725.70790297924225</v>
      </c>
      <c r="O4050" s="17">
        <v>10</v>
      </c>
      <c r="P4050" t="s">
        <v>29</v>
      </c>
      <c r="Q4050" t="s">
        <v>30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40</v>
      </c>
      <c r="X4050">
        <f t="shared" si="194"/>
        <v>290.28316119169693</v>
      </c>
      <c r="Y4050">
        <f t="shared" si="195"/>
        <v>435.42474178754532</v>
      </c>
    </row>
    <row r="4051" spans="1:25">
      <c r="A4051">
        <v>2021</v>
      </c>
      <c r="B4051" t="s">
        <v>25</v>
      </c>
      <c r="C4051">
        <v>28</v>
      </c>
      <c r="D4051" t="s">
        <v>26</v>
      </c>
      <c r="E4051">
        <v>45.3</v>
      </c>
      <c r="F4051">
        <v>1</v>
      </c>
      <c r="G4051" t="s">
        <v>91</v>
      </c>
      <c r="H4051" t="s">
        <v>31</v>
      </c>
      <c r="I4051" t="str">
        <f>VLOOKUP(H4051,[3]CODE_SHEET!$A$2:$G$151,3,FALSE)</f>
        <v>Agaricia</v>
      </c>
      <c r="J4051" t="str">
        <f>VLOOKUP(H4051,[3]CODE_SHEET!$A$2:$G$151,4,FALSE)</f>
        <v>agaricites</v>
      </c>
      <c r="K4051" s="1">
        <v>13</v>
      </c>
      <c r="L4051" s="1">
        <v>8</v>
      </c>
      <c r="M4051" s="1">
        <v>1</v>
      </c>
      <c r="N4051">
        <f t="shared" si="193"/>
        <v>32.986722862692829</v>
      </c>
      <c r="O4051" s="17">
        <v>10</v>
      </c>
      <c r="P4051" t="s">
        <v>29</v>
      </c>
      <c r="Q4051" t="s">
        <v>30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f t="shared" si="194"/>
        <v>0</v>
      </c>
      <c r="Y4051">
        <f t="shared" si="195"/>
        <v>32.986722862692829</v>
      </c>
    </row>
    <row r="4052" spans="1:25">
      <c r="A4052">
        <v>2021</v>
      </c>
      <c r="B4052" t="s">
        <v>25</v>
      </c>
      <c r="C4052">
        <v>28</v>
      </c>
      <c r="D4052" t="s">
        <v>26</v>
      </c>
      <c r="E4052">
        <v>45.3</v>
      </c>
      <c r="F4052">
        <v>1</v>
      </c>
      <c r="G4052" t="s">
        <v>91</v>
      </c>
      <c r="H4052" t="s">
        <v>40</v>
      </c>
      <c r="I4052" t="str">
        <f>VLOOKUP(H4052,[3]CODE_SHEET!$A$2:$G$151,3,FALSE)</f>
        <v>Siderastrea</v>
      </c>
      <c r="J4052" t="str">
        <f>VLOOKUP(H4052,[3]CODE_SHEET!$A$2:$G$151,4,FALSE)</f>
        <v>siderea</v>
      </c>
      <c r="K4052" s="1">
        <v>10</v>
      </c>
      <c r="L4052" s="1">
        <v>8</v>
      </c>
      <c r="M4052" s="1">
        <v>1</v>
      </c>
      <c r="N4052">
        <f t="shared" si="193"/>
        <v>28.274333882308138</v>
      </c>
      <c r="O4052" s="17">
        <v>10</v>
      </c>
      <c r="P4052" t="s">
        <v>29</v>
      </c>
      <c r="Q4052" t="s">
        <v>30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f t="shared" si="194"/>
        <v>0</v>
      </c>
      <c r="Y4052">
        <f t="shared" si="195"/>
        <v>28.274333882308138</v>
      </c>
    </row>
    <row r="4053" spans="1:25">
      <c r="A4053">
        <v>2021</v>
      </c>
      <c r="B4053" t="s">
        <v>25</v>
      </c>
      <c r="C4053">
        <v>28</v>
      </c>
      <c r="D4053" t="s">
        <v>26</v>
      </c>
      <c r="E4053">
        <v>45.3</v>
      </c>
      <c r="F4053">
        <v>1</v>
      </c>
      <c r="G4053" t="s">
        <v>91</v>
      </c>
      <c r="H4053" t="s">
        <v>31</v>
      </c>
      <c r="I4053" t="str">
        <f>VLOOKUP(H4053,[3]CODE_SHEET!$A$2:$G$151,3,FALSE)</f>
        <v>Agaricia</v>
      </c>
      <c r="J4053" t="str">
        <f>VLOOKUP(H4053,[3]CODE_SHEET!$A$2:$G$151,4,FALSE)</f>
        <v>agaricites</v>
      </c>
      <c r="K4053" s="1">
        <v>8</v>
      </c>
      <c r="L4053" s="1">
        <v>5</v>
      </c>
      <c r="M4053" s="1">
        <v>1</v>
      </c>
      <c r="N4053">
        <f t="shared" ref="N4053:N4116" si="196">PI()*(K4053/2)*M4053+PI()*(L4053/2)*M4053</f>
        <v>20.420352248333657</v>
      </c>
      <c r="O4053" s="17">
        <v>10</v>
      </c>
      <c r="P4053" t="s">
        <v>29</v>
      </c>
      <c r="Q4053" t="s">
        <v>30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f t="shared" ref="X4053:X4116" si="197">SUM(U4053:W4053)/100*N4053</f>
        <v>0</v>
      </c>
      <c r="Y4053">
        <f t="shared" ref="Y4053:Y4116" si="198">N4053-X4053</f>
        <v>20.420352248333657</v>
      </c>
    </row>
    <row r="4054" spans="1:25">
      <c r="A4054">
        <v>2021</v>
      </c>
      <c r="B4054" t="s">
        <v>25</v>
      </c>
      <c r="C4054">
        <v>28</v>
      </c>
      <c r="D4054" t="s">
        <v>26</v>
      </c>
      <c r="E4054">
        <v>45.3</v>
      </c>
      <c r="F4054">
        <v>1</v>
      </c>
      <c r="G4054" t="s">
        <v>91</v>
      </c>
      <c r="H4054" t="s">
        <v>33</v>
      </c>
      <c r="I4054" t="str">
        <f>VLOOKUP(H4054,[3]CODE_SHEET!$A$2:$G$151,3,FALSE)</f>
        <v>Orbicella</v>
      </c>
      <c r="J4054" t="str">
        <f>VLOOKUP(H4054,[3]CODE_SHEET!$A$2:$G$151,4,FALSE)</f>
        <v>annularis</v>
      </c>
      <c r="K4054" s="1">
        <v>15</v>
      </c>
      <c r="L4054" s="1">
        <v>6.5</v>
      </c>
      <c r="M4054" s="1">
        <v>14</v>
      </c>
      <c r="N4054">
        <f t="shared" si="196"/>
        <v>472.80969436526385</v>
      </c>
      <c r="O4054" s="17">
        <v>10</v>
      </c>
      <c r="P4054" t="s">
        <v>29</v>
      </c>
      <c r="Q4054" t="s">
        <v>30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f t="shared" si="197"/>
        <v>0</v>
      </c>
      <c r="Y4054">
        <f t="shared" si="198"/>
        <v>472.80969436526385</v>
      </c>
    </row>
    <row r="4055" spans="1:25">
      <c r="A4055">
        <v>2021</v>
      </c>
      <c r="B4055" t="s">
        <v>25</v>
      </c>
      <c r="C4055">
        <v>28</v>
      </c>
      <c r="D4055" t="s">
        <v>26</v>
      </c>
      <c r="E4055">
        <v>45.3</v>
      </c>
      <c r="F4055">
        <v>1</v>
      </c>
      <c r="G4055" t="s">
        <v>91</v>
      </c>
      <c r="H4055" t="s">
        <v>33</v>
      </c>
      <c r="I4055" t="str">
        <f>VLOOKUP(H4055,[3]CODE_SHEET!$A$2:$G$151,3,FALSE)</f>
        <v>Orbicella</v>
      </c>
      <c r="J4055" t="str">
        <f>VLOOKUP(H4055,[3]CODE_SHEET!$A$2:$G$151,4,FALSE)</f>
        <v>annularis</v>
      </c>
      <c r="K4055" s="1">
        <v>10</v>
      </c>
      <c r="L4055" s="1">
        <v>9</v>
      </c>
      <c r="M4055" s="1">
        <v>11</v>
      </c>
      <c r="N4055">
        <f t="shared" si="196"/>
        <v>328.2964323001334</v>
      </c>
      <c r="O4055" s="17">
        <v>10</v>
      </c>
      <c r="P4055" t="s">
        <v>29</v>
      </c>
      <c r="Q4055" t="s">
        <v>30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f t="shared" si="197"/>
        <v>0</v>
      </c>
      <c r="Y4055">
        <f t="shared" si="198"/>
        <v>328.2964323001334</v>
      </c>
    </row>
    <row r="4056" spans="1:25">
      <c r="A4056">
        <v>2021</v>
      </c>
      <c r="B4056" t="s">
        <v>25</v>
      </c>
      <c r="C4056">
        <v>28</v>
      </c>
      <c r="D4056" t="s">
        <v>26</v>
      </c>
      <c r="E4056">
        <v>45.3</v>
      </c>
      <c r="F4056">
        <v>1</v>
      </c>
      <c r="G4056" t="s">
        <v>91</v>
      </c>
      <c r="H4056" t="s">
        <v>33</v>
      </c>
      <c r="I4056" t="str">
        <f>VLOOKUP(H4056,[3]CODE_SHEET!$A$2:$G$151,3,FALSE)</f>
        <v>Orbicella</v>
      </c>
      <c r="J4056" t="str">
        <f>VLOOKUP(H4056,[3]CODE_SHEET!$A$2:$G$151,4,FALSE)</f>
        <v>annularis</v>
      </c>
      <c r="K4056" s="1">
        <v>5</v>
      </c>
      <c r="L4056" s="1">
        <v>4</v>
      </c>
      <c r="M4056" s="1">
        <v>1</v>
      </c>
      <c r="N4056">
        <f t="shared" si="196"/>
        <v>14.137166941154069</v>
      </c>
      <c r="O4056" s="17">
        <v>10</v>
      </c>
      <c r="P4056" t="s">
        <v>29</v>
      </c>
      <c r="Q4056" t="s">
        <v>30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f t="shared" si="197"/>
        <v>0</v>
      </c>
      <c r="Y4056">
        <f t="shared" si="198"/>
        <v>14.137166941154069</v>
      </c>
    </row>
    <row r="4057" spans="1:25">
      <c r="A4057">
        <v>2021</v>
      </c>
      <c r="B4057" t="s">
        <v>25</v>
      </c>
      <c r="C4057">
        <v>28</v>
      </c>
      <c r="D4057" t="s">
        <v>26</v>
      </c>
      <c r="E4057">
        <v>45.3</v>
      </c>
      <c r="F4057">
        <v>1</v>
      </c>
      <c r="G4057" t="s">
        <v>91</v>
      </c>
      <c r="H4057" t="s">
        <v>33</v>
      </c>
      <c r="I4057" t="str">
        <f>VLOOKUP(H4057,[3]CODE_SHEET!$A$2:$G$151,3,FALSE)</f>
        <v>Orbicella</v>
      </c>
      <c r="J4057" t="str">
        <f>VLOOKUP(H4057,[3]CODE_SHEET!$A$2:$G$151,4,FALSE)</f>
        <v>annularis</v>
      </c>
      <c r="K4057" s="1">
        <v>8</v>
      </c>
      <c r="L4057" s="1">
        <v>5</v>
      </c>
      <c r="M4057" s="1">
        <v>1</v>
      </c>
      <c r="N4057">
        <f t="shared" si="196"/>
        <v>20.420352248333657</v>
      </c>
      <c r="O4057" s="17">
        <v>10</v>
      </c>
      <c r="P4057" t="s">
        <v>29</v>
      </c>
      <c r="Q4057" t="s">
        <v>30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f t="shared" si="197"/>
        <v>0</v>
      </c>
      <c r="Y4057">
        <f t="shared" si="198"/>
        <v>20.420352248333657</v>
      </c>
    </row>
    <row r="4058" spans="1:25">
      <c r="A4058">
        <v>2021</v>
      </c>
      <c r="B4058" t="s">
        <v>25</v>
      </c>
      <c r="C4058">
        <v>28</v>
      </c>
      <c r="D4058" t="s">
        <v>26</v>
      </c>
      <c r="E4058">
        <v>45.3</v>
      </c>
      <c r="F4058">
        <v>1</v>
      </c>
      <c r="G4058" t="s">
        <v>91</v>
      </c>
      <c r="H4058" t="s">
        <v>31</v>
      </c>
      <c r="I4058" t="str">
        <f>VLOOKUP(H4058,[3]CODE_SHEET!$A$2:$G$151,3,FALSE)</f>
        <v>Agaricia</v>
      </c>
      <c r="J4058" t="str">
        <f>VLOOKUP(H4058,[3]CODE_SHEET!$A$2:$G$151,4,FALSE)</f>
        <v>agaricites</v>
      </c>
      <c r="K4058" s="1">
        <v>25</v>
      </c>
      <c r="L4058" s="1">
        <v>6</v>
      </c>
      <c r="M4058" s="1">
        <v>1</v>
      </c>
      <c r="N4058">
        <f t="shared" si="196"/>
        <v>48.694686130641799</v>
      </c>
      <c r="O4058" s="17">
        <v>10</v>
      </c>
      <c r="P4058" t="s">
        <v>29</v>
      </c>
      <c r="Q4058" t="s">
        <v>30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65</v>
      </c>
      <c r="X4058">
        <f t="shared" si="197"/>
        <v>31.651545984917171</v>
      </c>
      <c r="Y4058">
        <f t="shared" si="198"/>
        <v>17.043140145724628</v>
      </c>
    </row>
    <row r="4059" spans="1:25">
      <c r="A4059">
        <v>2021</v>
      </c>
      <c r="B4059" t="s">
        <v>25</v>
      </c>
      <c r="C4059">
        <v>28</v>
      </c>
      <c r="D4059" t="s">
        <v>26</v>
      </c>
      <c r="E4059">
        <v>45.3</v>
      </c>
      <c r="F4059">
        <v>1</v>
      </c>
      <c r="G4059" t="s">
        <v>91</v>
      </c>
      <c r="H4059" t="s">
        <v>31</v>
      </c>
      <c r="I4059" t="str">
        <f>VLOOKUP(H4059,[3]CODE_SHEET!$A$2:$G$151,3,FALSE)</f>
        <v>Agaricia</v>
      </c>
      <c r="J4059" t="str">
        <f>VLOOKUP(H4059,[3]CODE_SHEET!$A$2:$G$151,4,FALSE)</f>
        <v>agaricites</v>
      </c>
      <c r="K4059" s="1">
        <v>6</v>
      </c>
      <c r="L4059" s="1">
        <v>4</v>
      </c>
      <c r="M4059" s="1">
        <v>6</v>
      </c>
      <c r="N4059">
        <f t="shared" si="196"/>
        <v>94.247779607693786</v>
      </c>
      <c r="O4059" s="17">
        <v>10</v>
      </c>
      <c r="P4059" t="s">
        <v>29</v>
      </c>
      <c r="Q4059" t="s">
        <v>30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f t="shared" si="197"/>
        <v>0</v>
      </c>
      <c r="Y4059">
        <f t="shared" si="198"/>
        <v>94.247779607693786</v>
      </c>
    </row>
    <row r="4060" spans="1:25">
      <c r="A4060">
        <v>2021</v>
      </c>
      <c r="B4060" t="s">
        <v>25</v>
      </c>
      <c r="C4060">
        <v>28</v>
      </c>
      <c r="D4060" t="s">
        <v>26</v>
      </c>
      <c r="E4060">
        <v>45.3</v>
      </c>
      <c r="F4060">
        <v>1</v>
      </c>
      <c r="G4060" t="s">
        <v>91</v>
      </c>
      <c r="H4060" t="s">
        <v>33</v>
      </c>
      <c r="I4060" t="str">
        <f>VLOOKUP(H4060,[3]CODE_SHEET!$A$2:$G$151,3,FALSE)</f>
        <v>Orbicella</v>
      </c>
      <c r="J4060" t="str">
        <f>VLOOKUP(H4060,[3]CODE_SHEET!$A$2:$G$151,4,FALSE)</f>
        <v>annularis</v>
      </c>
      <c r="K4060" s="1">
        <v>23</v>
      </c>
      <c r="L4060" s="1">
        <v>18</v>
      </c>
      <c r="M4060" s="1">
        <v>25</v>
      </c>
      <c r="N4060">
        <f t="shared" si="196"/>
        <v>1610.0662349647689</v>
      </c>
      <c r="O4060" s="17">
        <v>10</v>
      </c>
      <c r="P4060" t="s">
        <v>29</v>
      </c>
      <c r="Q4060" t="s">
        <v>30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f t="shared" si="197"/>
        <v>0</v>
      </c>
      <c r="Y4060">
        <f t="shared" si="198"/>
        <v>1610.0662349647689</v>
      </c>
    </row>
    <row r="4061" spans="1:25">
      <c r="A4061">
        <v>2021</v>
      </c>
      <c r="B4061" t="s">
        <v>25</v>
      </c>
      <c r="C4061">
        <v>28</v>
      </c>
      <c r="D4061" t="s">
        <v>26</v>
      </c>
      <c r="E4061">
        <v>45.3</v>
      </c>
      <c r="F4061">
        <v>1</v>
      </c>
      <c r="G4061" t="s">
        <v>91</v>
      </c>
      <c r="H4061" t="s">
        <v>90</v>
      </c>
      <c r="I4061" t="str">
        <f>VLOOKUP(H4061,[3]CODE_SHEET!$A$2:$G$151,3,FALSE)</f>
        <v>Favia</v>
      </c>
      <c r="J4061" t="str">
        <f>VLOOKUP(H4061,[3]CODE_SHEET!$A$2:$G$151,4,FALSE)</f>
        <v>fragum</v>
      </c>
      <c r="K4061" s="1">
        <v>5</v>
      </c>
      <c r="L4061" s="1">
        <v>3</v>
      </c>
      <c r="M4061" s="1">
        <v>1</v>
      </c>
      <c r="N4061">
        <f t="shared" si="196"/>
        <v>12.566370614359172</v>
      </c>
      <c r="O4061" s="17">
        <v>10</v>
      </c>
      <c r="P4061" t="s">
        <v>29</v>
      </c>
      <c r="Q4061" t="s">
        <v>30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f t="shared" si="197"/>
        <v>0</v>
      </c>
      <c r="Y4061">
        <f t="shared" si="198"/>
        <v>12.566370614359172</v>
      </c>
    </row>
    <row r="4062" spans="1:25">
      <c r="A4062">
        <v>2021</v>
      </c>
      <c r="B4062" t="s">
        <v>25</v>
      </c>
      <c r="C4062">
        <v>28</v>
      </c>
      <c r="D4062" t="s">
        <v>26</v>
      </c>
      <c r="E4062">
        <v>45.3</v>
      </c>
      <c r="F4062">
        <v>1</v>
      </c>
      <c r="G4062" t="s">
        <v>91</v>
      </c>
      <c r="H4062" t="s">
        <v>90</v>
      </c>
      <c r="I4062" t="str">
        <f>VLOOKUP(H4062,[3]CODE_SHEET!$A$2:$G$151,3,FALSE)</f>
        <v>Favia</v>
      </c>
      <c r="J4062" t="str">
        <f>VLOOKUP(H4062,[3]CODE_SHEET!$A$2:$G$151,4,FALSE)</f>
        <v>fragum</v>
      </c>
      <c r="K4062" s="1">
        <v>5</v>
      </c>
      <c r="L4062" s="1">
        <v>4</v>
      </c>
      <c r="M4062" s="1">
        <v>1</v>
      </c>
      <c r="N4062">
        <f t="shared" si="196"/>
        <v>14.137166941154069</v>
      </c>
      <c r="O4062" s="17">
        <v>10</v>
      </c>
      <c r="P4062" t="s">
        <v>29</v>
      </c>
      <c r="Q4062" t="s">
        <v>30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f t="shared" si="197"/>
        <v>0</v>
      </c>
      <c r="Y4062">
        <f t="shared" si="198"/>
        <v>14.137166941154069</v>
      </c>
    </row>
    <row r="4063" spans="1:25">
      <c r="A4063">
        <v>2021</v>
      </c>
      <c r="B4063" t="s">
        <v>25</v>
      </c>
      <c r="C4063">
        <v>28</v>
      </c>
      <c r="D4063" t="s">
        <v>26</v>
      </c>
      <c r="E4063">
        <v>45.3</v>
      </c>
      <c r="F4063">
        <v>1</v>
      </c>
      <c r="G4063" t="s">
        <v>91</v>
      </c>
      <c r="H4063" t="s">
        <v>40</v>
      </c>
      <c r="I4063" t="str">
        <f>VLOOKUP(H4063,[3]CODE_SHEET!$A$2:$G$151,3,FALSE)</f>
        <v>Siderastrea</v>
      </c>
      <c r="J4063" t="str">
        <f>VLOOKUP(H4063,[3]CODE_SHEET!$A$2:$G$151,4,FALSE)</f>
        <v>siderea</v>
      </c>
      <c r="K4063" s="1">
        <v>8</v>
      </c>
      <c r="L4063" s="1">
        <v>4</v>
      </c>
      <c r="M4063" s="1">
        <v>3</v>
      </c>
      <c r="N4063">
        <f t="shared" si="196"/>
        <v>56.548667764616276</v>
      </c>
      <c r="O4063" s="17">
        <v>10</v>
      </c>
      <c r="P4063" t="s">
        <v>29</v>
      </c>
      <c r="Q4063" t="s">
        <v>30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f t="shared" si="197"/>
        <v>0</v>
      </c>
      <c r="Y4063">
        <f t="shared" si="198"/>
        <v>56.548667764616276</v>
      </c>
    </row>
    <row r="4064" spans="1:25">
      <c r="A4064">
        <v>2021</v>
      </c>
      <c r="B4064" t="s">
        <v>25</v>
      </c>
      <c r="C4064">
        <v>28</v>
      </c>
      <c r="D4064" t="s">
        <v>26</v>
      </c>
      <c r="E4064">
        <v>45.3</v>
      </c>
      <c r="F4064">
        <v>1</v>
      </c>
      <c r="G4064" t="s">
        <v>91</v>
      </c>
      <c r="H4064" t="s">
        <v>40</v>
      </c>
      <c r="I4064" t="str">
        <f>VLOOKUP(H4064,[3]CODE_SHEET!$A$2:$G$151,3,FALSE)</f>
        <v>Siderastrea</v>
      </c>
      <c r="J4064" t="str">
        <f>VLOOKUP(H4064,[3]CODE_SHEET!$A$2:$G$151,4,FALSE)</f>
        <v>siderea</v>
      </c>
      <c r="K4064" s="1">
        <v>7</v>
      </c>
      <c r="L4064" s="1">
        <v>4</v>
      </c>
      <c r="M4064" s="1">
        <v>3</v>
      </c>
      <c r="N4064">
        <f t="shared" si="196"/>
        <v>51.836278784231588</v>
      </c>
      <c r="O4064" s="17">
        <v>10</v>
      </c>
      <c r="P4064" t="s">
        <v>29</v>
      </c>
      <c r="Q4064" t="s">
        <v>30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f t="shared" si="197"/>
        <v>0</v>
      </c>
      <c r="Y4064">
        <f t="shared" si="198"/>
        <v>51.836278784231588</v>
      </c>
    </row>
    <row r="4065" spans="1:25">
      <c r="A4065">
        <v>2021</v>
      </c>
      <c r="B4065" t="s">
        <v>25</v>
      </c>
      <c r="C4065">
        <v>28</v>
      </c>
      <c r="D4065" t="s">
        <v>26</v>
      </c>
      <c r="E4065">
        <v>45.3</v>
      </c>
      <c r="F4065">
        <v>1</v>
      </c>
      <c r="G4065" t="s">
        <v>91</v>
      </c>
      <c r="H4065" t="s">
        <v>31</v>
      </c>
      <c r="I4065" t="str">
        <f>VLOOKUP(H4065,[3]CODE_SHEET!$A$2:$G$151,3,FALSE)</f>
        <v>Agaricia</v>
      </c>
      <c r="J4065" t="str">
        <f>VLOOKUP(H4065,[3]CODE_SHEET!$A$2:$G$151,4,FALSE)</f>
        <v>agaricites</v>
      </c>
      <c r="K4065" s="1">
        <v>8</v>
      </c>
      <c r="L4065" s="1">
        <v>7</v>
      </c>
      <c r="M4065" s="1">
        <v>1</v>
      </c>
      <c r="N4065">
        <f t="shared" si="196"/>
        <v>23.561944901923447</v>
      </c>
      <c r="O4065" s="17">
        <v>10</v>
      </c>
      <c r="P4065" t="s">
        <v>29</v>
      </c>
      <c r="Q4065" t="s">
        <v>30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f t="shared" si="197"/>
        <v>0</v>
      </c>
      <c r="Y4065">
        <f t="shared" si="198"/>
        <v>23.561944901923447</v>
      </c>
    </row>
    <row r="4066" spans="1:25">
      <c r="A4066">
        <v>2021</v>
      </c>
      <c r="B4066" t="s">
        <v>25</v>
      </c>
      <c r="C4066">
        <v>28</v>
      </c>
      <c r="D4066" t="s">
        <v>26</v>
      </c>
      <c r="E4066">
        <v>45.3</v>
      </c>
      <c r="F4066">
        <v>1</v>
      </c>
      <c r="G4066" t="s">
        <v>91</v>
      </c>
      <c r="H4066" t="s">
        <v>33</v>
      </c>
      <c r="I4066" t="str">
        <f>VLOOKUP(H4066,[3]CODE_SHEET!$A$2:$G$151,3,FALSE)</f>
        <v>Orbicella</v>
      </c>
      <c r="J4066" t="str">
        <f>VLOOKUP(H4066,[3]CODE_SHEET!$A$2:$G$151,4,FALSE)</f>
        <v>annularis</v>
      </c>
      <c r="K4066" s="1">
        <v>5</v>
      </c>
      <c r="L4066" s="1">
        <v>4</v>
      </c>
      <c r="M4066" s="1">
        <v>1</v>
      </c>
      <c r="N4066">
        <f t="shared" si="196"/>
        <v>14.137166941154069</v>
      </c>
      <c r="O4066" s="17">
        <v>10</v>
      </c>
      <c r="P4066" t="s">
        <v>29</v>
      </c>
      <c r="Q4066" t="s">
        <v>30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f t="shared" si="197"/>
        <v>0</v>
      </c>
      <c r="Y4066">
        <f t="shared" si="198"/>
        <v>14.137166941154069</v>
      </c>
    </row>
    <row r="4067" spans="1:25">
      <c r="A4067">
        <v>2021</v>
      </c>
      <c r="B4067" t="s">
        <v>25</v>
      </c>
      <c r="C4067">
        <v>28</v>
      </c>
      <c r="D4067" t="s">
        <v>26</v>
      </c>
      <c r="E4067">
        <v>45.3</v>
      </c>
      <c r="F4067">
        <v>1</v>
      </c>
      <c r="G4067" t="s">
        <v>91</v>
      </c>
      <c r="H4067" t="s">
        <v>33</v>
      </c>
      <c r="I4067" t="str">
        <f>VLOOKUP(H4067,[3]CODE_SHEET!$A$2:$G$151,3,FALSE)</f>
        <v>Orbicella</v>
      </c>
      <c r="J4067" t="str">
        <f>VLOOKUP(H4067,[3]CODE_SHEET!$A$2:$G$151,4,FALSE)</f>
        <v>annularis</v>
      </c>
      <c r="K4067" s="1">
        <v>27</v>
      </c>
      <c r="L4067" s="1">
        <v>17</v>
      </c>
      <c r="M4067" s="1">
        <v>15</v>
      </c>
      <c r="N4067">
        <f t="shared" si="196"/>
        <v>1036.7255756846316</v>
      </c>
      <c r="O4067" s="17">
        <v>10</v>
      </c>
      <c r="P4067" t="s">
        <v>29</v>
      </c>
      <c r="Q4067" t="s">
        <v>30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15</v>
      </c>
      <c r="X4067">
        <f t="shared" si="197"/>
        <v>155.50883635269474</v>
      </c>
      <c r="Y4067">
        <f t="shared" si="198"/>
        <v>881.21673933193688</v>
      </c>
    </row>
    <row r="4068" spans="1:25">
      <c r="A4068">
        <v>2021</v>
      </c>
      <c r="B4068" t="s">
        <v>25</v>
      </c>
      <c r="C4068">
        <v>28</v>
      </c>
      <c r="D4068" t="s">
        <v>26</v>
      </c>
      <c r="E4068">
        <v>45.3</v>
      </c>
      <c r="F4068">
        <v>1</v>
      </c>
      <c r="G4068" t="s">
        <v>91</v>
      </c>
      <c r="H4068" t="s">
        <v>33</v>
      </c>
      <c r="I4068" t="str">
        <f>VLOOKUP(H4068,[3]CODE_SHEET!$A$2:$G$151,3,FALSE)</f>
        <v>Orbicella</v>
      </c>
      <c r="J4068" t="str">
        <f>VLOOKUP(H4068,[3]CODE_SHEET!$A$2:$G$151,4,FALSE)</f>
        <v>annularis</v>
      </c>
      <c r="K4068" s="1">
        <v>20</v>
      </c>
      <c r="L4068" s="1">
        <v>16</v>
      </c>
      <c r="M4068" s="1">
        <v>14</v>
      </c>
      <c r="N4068">
        <f t="shared" si="196"/>
        <v>791.68134870462791</v>
      </c>
      <c r="O4068" s="17">
        <v>10</v>
      </c>
      <c r="P4068" t="s">
        <v>29</v>
      </c>
      <c r="Q4068" t="s">
        <v>30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f t="shared" si="197"/>
        <v>0</v>
      </c>
      <c r="Y4068">
        <f t="shared" si="198"/>
        <v>791.68134870462791</v>
      </c>
    </row>
    <row r="4069" spans="1:25">
      <c r="A4069">
        <v>2021</v>
      </c>
      <c r="B4069" t="s">
        <v>25</v>
      </c>
      <c r="C4069">
        <v>28</v>
      </c>
      <c r="D4069" t="s">
        <v>26</v>
      </c>
      <c r="E4069">
        <v>45.3</v>
      </c>
      <c r="F4069">
        <v>1</v>
      </c>
      <c r="G4069" t="s">
        <v>91</v>
      </c>
      <c r="H4069" t="s">
        <v>40</v>
      </c>
      <c r="I4069" t="str">
        <f>VLOOKUP(H4069,[3]CODE_SHEET!$A$2:$G$151,3,FALSE)</f>
        <v>Siderastrea</v>
      </c>
      <c r="J4069" t="str">
        <f>VLOOKUP(H4069,[3]CODE_SHEET!$A$2:$G$151,4,FALSE)</f>
        <v>siderea</v>
      </c>
      <c r="K4069" s="1">
        <v>23</v>
      </c>
      <c r="L4069" s="1">
        <v>17</v>
      </c>
      <c r="M4069" s="1">
        <v>12</v>
      </c>
      <c r="N4069">
        <f t="shared" si="196"/>
        <v>753.9822368615504</v>
      </c>
      <c r="O4069" s="17">
        <v>10</v>
      </c>
      <c r="P4069" t="s">
        <v>29</v>
      </c>
      <c r="Q4069" t="s">
        <v>30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f t="shared" si="197"/>
        <v>0</v>
      </c>
      <c r="Y4069">
        <f t="shared" si="198"/>
        <v>753.9822368615504</v>
      </c>
    </row>
    <row r="4070" spans="1:25">
      <c r="A4070">
        <v>2021</v>
      </c>
      <c r="B4070" t="s">
        <v>25</v>
      </c>
      <c r="C4070">
        <v>28</v>
      </c>
      <c r="D4070" t="s">
        <v>26</v>
      </c>
      <c r="E4070">
        <v>45.3</v>
      </c>
      <c r="F4070">
        <v>1</v>
      </c>
      <c r="G4070" t="s">
        <v>91</v>
      </c>
      <c r="H4070" t="s">
        <v>34</v>
      </c>
      <c r="I4070" t="str">
        <f>VLOOKUP(H4070,[3]CODE_SHEET!$A$2:$G$151,3,FALSE)</f>
        <v>Porites</v>
      </c>
      <c r="J4070" t="str">
        <f>VLOOKUP(H4070,[3]CODE_SHEET!$A$2:$G$151,4,FALSE)</f>
        <v>astreoides</v>
      </c>
      <c r="K4070" s="1">
        <v>8</v>
      </c>
      <c r="L4070" s="1">
        <v>4</v>
      </c>
      <c r="M4070" s="1">
        <v>1</v>
      </c>
      <c r="N4070">
        <f t="shared" si="196"/>
        <v>18.849555921538759</v>
      </c>
      <c r="O4070" s="17">
        <v>10</v>
      </c>
      <c r="P4070" t="s">
        <v>29</v>
      </c>
      <c r="Q4070" t="s">
        <v>30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f t="shared" si="197"/>
        <v>0</v>
      </c>
      <c r="Y4070">
        <f t="shared" si="198"/>
        <v>18.849555921538759</v>
      </c>
    </row>
    <row r="4071" spans="1:25">
      <c r="A4071">
        <v>2021</v>
      </c>
      <c r="B4071" t="s">
        <v>25</v>
      </c>
      <c r="C4071">
        <v>28</v>
      </c>
      <c r="D4071" t="s">
        <v>26</v>
      </c>
      <c r="E4071">
        <v>45.3</v>
      </c>
      <c r="F4071">
        <v>1</v>
      </c>
      <c r="G4071" t="s">
        <v>91</v>
      </c>
      <c r="H4071" t="s">
        <v>34</v>
      </c>
      <c r="I4071" t="str">
        <f>VLOOKUP(H4071,[3]CODE_SHEET!$A$2:$G$151,3,FALSE)</f>
        <v>Porites</v>
      </c>
      <c r="J4071" t="str">
        <f>VLOOKUP(H4071,[3]CODE_SHEET!$A$2:$G$151,4,FALSE)</f>
        <v>astreoides</v>
      </c>
      <c r="K4071" s="1">
        <v>5</v>
      </c>
      <c r="L4071" s="1">
        <v>4</v>
      </c>
      <c r="M4071" s="1">
        <v>1</v>
      </c>
      <c r="N4071">
        <f t="shared" si="196"/>
        <v>14.137166941154069</v>
      </c>
      <c r="O4071" s="17">
        <v>10</v>
      </c>
      <c r="P4071" t="s">
        <v>29</v>
      </c>
      <c r="Q4071" t="s">
        <v>30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f t="shared" si="197"/>
        <v>0</v>
      </c>
      <c r="Y4071">
        <f t="shared" si="198"/>
        <v>14.137166941154069</v>
      </c>
    </row>
    <row r="4072" spans="1:25">
      <c r="A4072">
        <v>2021</v>
      </c>
      <c r="B4072" t="s">
        <v>25</v>
      </c>
      <c r="C4072">
        <v>28</v>
      </c>
      <c r="D4072" t="s">
        <v>26</v>
      </c>
      <c r="E4072">
        <v>45.3</v>
      </c>
      <c r="F4072">
        <v>1</v>
      </c>
      <c r="G4072" t="s">
        <v>91</v>
      </c>
      <c r="H4072" t="s">
        <v>56</v>
      </c>
      <c r="I4072" t="str">
        <f>VLOOKUP(H4072,[3]CODE_SHEET!$A$2:$G$151,3,FALSE)</f>
        <v>Madracis</v>
      </c>
      <c r="J4072" t="str">
        <f>VLOOKUP(H4072,[3]CODE_SHEET!$A$2:$G$151,4,FALSE)</f>
        <v>decactis</v>
      </c>
      <c r="K4072" s="1">
        <v>8</v>
      </c>
      <c r="L4072" s="1">
        <v>3</v>
      </c>
      <c r="M4072" s="1">
        <v>2</v>
      </c>
      <c r="N4072">
        <f t="shared" si="196"/>
        <v>34.557519189487721</v>
      </c>
      <c r="O4072" s="17">
        <v>10</v>
      </c>
      <c r="P4072" t="s">
        <v>29</v>
      </c>
      <c r="Q4072" t="s">
        <v>30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35</v>
      </c>
      <c r="X4072">
        <f t="shared" si="197"/>
        <v>12.095131716320701</v>
      </c>
      <c r="Y4072">
        <f t="shared" si="198"/>
        <v>22.46238747316702</v>
      </c>
    </row>
    <row r="4073" spans="1:25">
      <c r="A4073">
        <v>2021</v>
      </c>
      <c r="B4073" t="s">
        <v>25</v>
      </c>
      <c r="C4073">
        <v>28</v>
      </c>
      <c r="D4073" t="s">
        <v>26</v>
      </c>
      <c r="E4073">
        <v>45.3</v>
      </c>
      <c r="F4073">
        <v>1</v>
      </c>
      <c r="G4073" t="s">
        <v>91</v>
      </c>
      <c r="H4073" t="s">
        <v>31</v>
      </c>
      <c r="I4073" t="str">
        <f>VLOOKUP(H4073,[3]CODE_SHEET!$A$2:$G$151,3,FALSE)</f>
        <v>Agaricia</v>
      </c>
      <c r="J4073" t="str">
        <f>VLOOKUP(H4073,[3]CODE_SHEET!$A$2:$G$151,4,FALSE)</f>
        <v>agaricites</v>
      </c>
      <c r="K4073" s="1">
        <v>8</v>
      </c>
      <c r="L4073" s="1">
        <v>5</v>
      </c>
      <c r="M4073" s="1">
        <v>6</v>
      </c>
      <c r="N4073">
        <f t="shared" si="196"/>
        <v>122.52211349000193</v>
      </c>
      <c r="O4073" s="17">
        <v>10</v>
      </c>
      <c r="P4073" t="s">
        <v>29</v>
      </c>
      <c r="Q4073" t="s">
        <v>30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f t="shared" si="197"/>
        <v>0</v>
      </c>
      <c r="Y4073">
        <f t="shared" si="198"/>
        <v>122.52211349000193</v>
      </c>
    </row>
    <row r="4074" spans="1:25">
      <c r="A4074">
        <v>2021</v>
      </c>
      <c r="B4074" t="s">
        <v>25</v>
      </c>
      <c r="C4074">
        <v>28</v>
      </c>
      <c r="D4074" t="s">
        <v>26</v>
      </c>
      <c r="E4074">
        <v>45.3</v>
      </c>
      <c r="F4074">
        <v>1</v>
      </c>
      <c r="G4074" t="s">
        <v>91</v>
      </c>
      <c r="H4074" t="s">
        <v>31</v>
      </c>
      <c r="I4074" t="str">
        <f>VLOOKUP(H4074,[3]CODE_SHEET!$A$2:$G$151,3,FALSE)</f>
        <v>Agaricia</v>
      </c>
      <c r="J4074" t="str">
        <f>VLOOKUP(H4074,[3]CODE_SHEET!$A$2:$G$151,4,FALSE)</f>
        <v>agaricites</v>
      </c>
      <c r="K4074" s="1">
        <v>19</v>
      </c>
      <c r="L4074" s="1">
        <v>7</v>
      </c>
      <c r="M4074" s="1">
        <v>14</v>
      </c>
      <c r="N4074">
        <f t="shared" si="196"/>
        <v>571.76986295334223</v>
      </c>
      <c r="O4074" s="17">
        <v>10</v>
      </c>
      <c r="P4074" t="s">
        <v>29</v>
      </c>
      <c r="Q4074" t="s">
        <v>30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20</v>
      </c>
      <c r="X4074">
        <f t="shared" si="197"/>
        <v>114.35397259066845</v>
      </c>
      <c r="Y4074">
        <f t="shared" si="198"/>
        <v>457.41589036267379</v>
      </c>
    </row>
    <row r="4075" spans="1:25">
      <c r="A4075">
        <v>2021</v>
      </c>
      <c r="B4075" t="s">
        <v>25</v>
      </c>
      <c r="C4075">
        <v>28</v>
      </c>
      <c r="D4075" t="s">
        <v>26</v>
      </c>
      <c r="E4075">
        <v>45.3</v>
      </c>
      <c r="F4075">
        <v>1</v>
      </c>
      <c r="G4075" t="s">
        <v>91</v>
      </c>
      <c r="H4075" t="s">
        <v>31</v>
      </c>
      <c r="I4075" t="str">
        <f>VLOOKUP(H4075,[3]CODE_SHEET!$A$2:$G$151,3,FALSE)</f>
        <v>Agaricia</v>
      </c>
      <c r="J4075" t="str">
        <f>VLOOKUP(H4075,[3]CODE_SHEET!$A$2:$G$151,4,FALSE)</f>
        <v>agaricites</v>
      </c>
      <c r="K4075" s="1">
        <v>25</v>
      </c>
      <c r="L4075" s="1">
        <v>20</v>
      </c>
      <c r="M4075" s="1">
        <v>35</v>
      </c>
      <c r="N4075">
        <f t="shared" si="196"/>
        <v>2474.0042147019622</v>
      </c>
      <c r="O4075" s="17">
        <v>10</v>
      </c>
      <c r="P4075" t="s">
        <v>29</v>
      </c>
      <c r="Q4075" t="s">
        <v>30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15</v>
      </c>
      <c r="X4075">
        <f t="shared" si="197"/>
        <v>371.10063220529429</v>
      </c>
      <c r="Y4075">
        <f t="shared" si="198"/>
        <v>2102.9035824966677</v>
      </c>
    </row>
    <row r="4076" spans="1:25">
      <c r="A4076">
        <v>2021</v>
      </c>
      <c r="B4076" t="s">
        <v>25</v>
      </c>
      <c r="C4076">
        <v>28</v>
      </c>
      <c r="D4076" t="s">
        <v>26</v>
      </c>
      <c r="E4076">
        <v>45.3</v>
      </c>
      <c r="F4076">
        <v>1</v>
      </c>
      <c r="G4076" t="s">
        <v>91</v>
      </c>
      <c r="H4076" t="s">
        <v>31</v>
      </c>
      <c r="I4076" t="str">
        <f>VLOOKUP(H4076,[3]CODE_SHEET!$A$2:$G$151,3,FALSE)</f>
        <v>Agaricia</v>
      </c>
      <c r="J4076" t="str">
        <f>VLOOKUP(H4076,[3]CODE_SHEET!$A$2:$G$151,4,FALSE)</f>
        <v>agaricites</v>
      </c>
      <c r="K4076" s="1">
        <v>6</v>
      </c>
      <c r="L4076" s="1">
        <v>4</v>
      </c>
      <c r="M4076" s="1">
        <v>1</v>
      </c>
      <c r="N4076">
        <f t="shared" si="196"/>
        <v>15.707963267948966</v>
      </c>
      <c r="O4076" s="17">
        <v>10</v>
      </c>
      <c r="P4076" t="s">
        <v>29</v>
      </c>
      <c r="Q4076" t="s">
        <v>30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f t="shared" si="197"/>
        <v>0</v>
      </c>
      <c r="Y4076">
        <f t="shared" si="198"/>
        <v>15.707963267948966</v>
      </c>
    </row>
    <row r="4077" spans="1:25">
      <c r="A4077">
        <v>2021</v>
      </c>
      <c r="B4077" t="s">
        <v>25</v>
      </c>
      <c r="C4077">
        <v>28</v>
      </c>
      <c r="D4077" t="s">
        <v>26</v>
      </c>
      <c r="E4077">
        <v>45.3</v>
      </c>
      <c r="F4077">
        <v>1</v>
      </c>
      <c r="G4077" t="s">
        <v>91</v>
      </c>
      <c r="H4077" t="s">
        <v>34</v>
      </c>
      <c r="I4077" t="str">
        <f>VLOOKUP(H4077,[3]CODE_SHEET!$A$2:$G$151,3,FALSE)</f>
        <v>Porites</v>
      </c>
      <c r="J4077" t="str">
        <f>VLOOKUP(H4077,[3]CODE_SHEET!$A$2:$G$151,4,FALSE)</f>
        <v>astreoides</v>
      </c>
      <c r="K4077" s="1">
        <v>4</v>
      </c>
      <c r="L4077" s="1">
        <v>5</v>
      </c>
      <c r="M4077" s="1">
        <v>6</v>
      </c>
      <c r="N4077">
        <f t="shared" si="196"/>
        <v>84.823001646924411</v>
      </c>
      <c r="O4077" s="17">
        <v>10</v>
      </c>
      <c r="P4077" t="s">
        <v>29</v>
      </c>
      <c r="Q4077" t="s">
        <v>30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f t="shared" si="197"/>
        <v>0</v>
      </c>
      <c r="Y4077">
        <f t="shared" si="198"/>
        <v>84.823001646924411</v>
      </c>
    </row>
    <row r="4078" spans="1:25">
      <c r="A4078">
        <v>2021</v>
      </c>
      <c r="B4078" t="s">
        <v>25</v>
      </c>
      <c r="C4078">
        <v>28</v>
      </c>
      <c r="D4078" t="s">
        <v>26</v>
      </c>
      <c r="E4078">
        <v>45.3</v>
      </c>
      <c r="F4078">
        <v>1</v>
      </c>
      <c r="G4078" t="s">
        <v>91</v>
      </c>
      <c r="H4078" t="s">
        <v>34</v>
      </c>
      <c r="I4078" t="str">
        <f>VLOOKUP(H4078,[3]CODE_SHEET!$A$2:$G$151,3,FALSE)</f>
        <v>Porites</v>
      </c>
      <c r="J4078" t="str">
        <f>VLOOKUP(H4078,[3]CODE_SHEET!$A$2:$G$151,4,FALSE)</f>
        <v>astreoides</v>
      </c>
      <c r="K4078" s="1">
        <v>18</v>
      </c>
      <c r="L4078" s="1">
        <v>12</v>
      </c>
      <c r="M4078" s="1">
        <v>12</v>
      </c>
      <c r="N4078">
        <f t="shared" si="196"/>
        <v>565.48667764616278</v>
      </c>
      <c r="O4078" s="17">
        <v>10</v>
      </c>
      <c r="P4078" t="s">
        <v>29</v>
      </c>
      <c r="Q4078" t="s">
        <v>30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f t="shared" si="197"/>
        <v>0</v>
      </c>
      <c r="Y4078">
        <f t="shared" si="198"/>
        <v>565.48667764616278</v>
      </c>
    </row>
    <row r="4079" spans="1:25">
      <c r="A4079">
        <v>2021</v>
      </c>
      <c r="B4079" t="s">
        <v>25</v>
      </c>
      <c r="C4079">
        <v>28</v>
      </c>
      <c r="D4079" t="s">
        <v>26</v>
      </c>
      <c r="E4079">
        <v>45.3</v>
      </c>
      <c r="F4079">
        <v>1</v>
      </c>
      <c r="G4079" t="s">
        <v>91</v>
      </c>
      <c r="H4079" t="s">
        <v>34</v>
      </c>
      <c r="I4079" t="str">
        <f>VLOOKUP(H4079,[3]CODE_SHEET!$A$2:$G$151,3,FALSE)</f>
        <v>Porites</v>
      </c>
      <c r="J4079" t="str">
        <f>VLOOKUP(H4079,[3]CODE_SHEET!$A$2:$G$151,4,FALSE)</f>
        <v>astreoides</v>
      </c>
      <c r="K4079" s="1">
        <v>12</v>
      </c>
      <c r="L4079" s="1">
        <v>7</v>
      </c>
      <c r="M4079" s="1">
        <v>8</v>
      </c>
      <c r="N4079">
        <f t="shared" si="196"/>
        <v>238.76104167282426</v>
      </c>
      <c r="O4079" s="17">
        <v>10</v>
      </c>
      <c r="P4079" t="s">
        <v>29</v>
      </c>
      <c r="Q4079" t="s">
        <v>30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f t="shared" si="197"/>
        <v>0</v>
      </c>
      <c r="Y4079">
        <f t="shared" si="198"/>
        <v>238.76104167282426</v>
      </c>
    </row>
    <row r="4080" spans="1:25">
      <c r="A4080">
        <v>2021</v>
      </c>
      <c r="B4080" t="s">
        <v>25</v>
      </c>
      <c r="C4080">
        <v>28</v>
      </c>
      <c r="D4080" t="s">
        <v>26</v>
      </c>
      <c r="E4080">
        <v>45.3</v>
      </c>
      <c r="F4080">
        <v>1</v>
      </c>
      <c r="G4080" t="s">
        <v>91</v>
      </c>
      <c r="H4080" t="s">
        <v>31</v>
      </c>
      <c r="I4080" t="str">
        <f>VLOOKUP(H4080,[3]CODE_SHEET!$A$2:$G$151,3,FALSE)</f>
        <v>Agaricia</v>
      </c>
      <c r="J4080" t="str">
        <f>VLOOKUP(H4080,[3]CODE_SHEET!$A$2:$G$151,4,FALSE)</f>
        <v>agaricites</v>
      </c>
      <c r="K4080" s="1">
        <v>5</v>
      </c>
      <c r="L4080" s="1">
        <v>3</v>
      </c>
      <c r="M4080" s="1">
        <v>1</v>
      </c>
      <c r="N4080">
        <f t="shared" si="196"/>
        <v>12.566370614359172</v>
      </c>
      <c r="O4080" s="17">
        <v>10</v>
      </c>
      <c r="P4080" t="s">
        <v>29</v>
      </c>
      <c r="Q4080" t="s">
        <v>30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f t="shared" si="197"/>
        <v>0</v>
      </c>
      <c r="Y4080">
        <f t="shared" si="198"/>
        <v>12.566370614359172</v>
      </c>
    </row>
    <row r="4081" spans="1:25">
      <c r="A4081">
        <v>2021</v>
      </c>
      <c r="B4081" t="s">
        <v>25</v>
      </c>
      <c r="C4081">
        <v>28</v>
      </c>
      <c r="D4081" t="s">
        <v>26</v>
      </c>
      <c r="E4081">
        <v>45.3</v>
      </c>
      <c r="F4081">
        <v>1</v>
      </c>
      <c r="G4081" t="s">
        <v>91</v>
      </c>
      <c r="H4081" t="s">
        <v>34</v>
      </c>
      <c r="I4081" t="str">
        <f>VLOOKUP(H4081,[3]CODE_SHEET!$A$2:$G$151,3,FALSE)</f>
        <v>Porites</v>
      </c>
      <c r="J4081" t="str">
        <f>VLOOKUP(H4081,[3]CODE_SHEET!$A$2:$G$151,4,FALSE)</f>
        <v>astreoides</v>
      </c>
      <c r="K4081" s="1">
        <v>12</v>
      </c>
      <c r="L4081" s="1">
        <v>7</v>
      </c>
      <c r="M4081" s="1">
        <v>1</v>
      </c>
      <c r="N4081">
        <f t="shared" si="196"/>
        <v>29.845130209103033</v>
      </c>
      <c r="O4081" s="17">
        <v>10</v>
      </c>
      <c r="P4081" t="s">
        <v>29</v>
      </c>
      <c r="Q4081" t="s">
        <v>30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f t="shared" si="197"/>
        <v>0</v>
      </c>
      <c r="Y4081">
        <f t="shared" si="198"/>
        <v>29.845130209103033</v>
      </c>
    </row>
    <row r="4082" spans="1:25">
      <c r="A4082">
        <v>2021</v>
      </c>
      <c r="B4082" t="s">
        <v>25</v>
      </c>
      <c r="C4082">
        <v>28</v>
      </c>
      <c r="D4082" t="s">
        <v>26</v>
      </c>
      <c r="E4082">
        <v>45.3</v>
      </c>
      <c r="F4082">
        <v>1</v>
      </c>
      <c r="G4082" t="s">
        <v>91</v>
      </c>
      <c r="H4082" t="s">
        <v>39</v>
      </c>
      <c r="I4082" t="str">
        <f>VLOOKUP(H4082,[3]CODE_SHEET!$A$2:$G$151,3,FALSE)</f>
        <v>Pseudodiploria</v>
      </c>
      <c r="J4082" t="str">
        <f>VLOOKUP(H4082,[3]CODE_SHEET!$A$2:$G$151,4,FALSE)</f>
        <v>strigosa</v>
      </c>
      <c r="K4082" s="1">
        <v>30</v>
      </c>
      <c r="L4082" s="1">
        <v>26</v>
      </c>
      <c r="M4082" s="1">
        <v>1</v>
      </c>
      <c r="N4082">
        <f t="shared" si="196"/>
        <v>87.964594300514207</v>
      </c>
      <c r="O4082" s="17">
        <v>10</v>
      </c>
      <c r="P4082" t="s">
        <v>29</v>
      </c>
      <c r="Q4082" t="s">
        <v>30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40</v>
      </c>
      <c r="X4082">
        <f t="shared" si="197"/>
        <v>35.185837720205683</v>
      </c>
      <c r="Y4082">
        <f t="shared" si="198"/>
        <v>52.778756580308524</v>
      </c>
    </row>
    <row r="4083" spans="1:25">
      <c r="A4083">
        <v>2021</v>
      </c>
      <c r="B4083" t="s">
        <v>25</v>
      </c>
      <c r="C4083">
        <v>28</v>
      </c>
      <c r="D4083" t="s">
        <v>26</v>
      </c>
      <c r="E4083">
        <v>45.3</v>
      </c>
      <c r="F4083">
        <v>1</v>
      </c>
      <c r="G4083" t="s">
        <v>91</v>
      </c>
      <c r="H4083" t="s">
        <v>38</v>
      </c>
      <c r="I4083" t="str">
        <f>VLOOKUP(H4083,[3]CODE_SHEET!$A$2:$G$151,3,FALSE)</f>
        <v>Orbicella</v>
      </c>
      <c r="J4083" t="str">
        <f>VLOOKUP(H4083,[3]CODE_SHEET!$A$2:$G$151,4,FALSE)</f>
        <v>faveolata</v>
      </c>
      <c r="K4083" s="1">
        <v>19</v>
      </c>
      <c r="L4083" s="1">
        <v>20</v>
      </c>
      <c r="M4083" s="1">
        <v>15</v>
      </c>
      <c r="N4083">
        <f t="shared" si="196"/>
        <v>918.9158511750145</v>
      </c>
      <c r="O4083" s="17">
        <v>10</v>
      </c>
      <c r="P4083" t="s">
        <v>29</v>
      </c>
      <c r="Q4083" t="s">
        <v>30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f t="shared" si="197"/>
        <v>0</v>
      </c>
      <c r="Y4083">
        <f t="shared" si="198"/>
        <v>918.9158511750145</v>
      </c>
    </row>
    <row r="4084" spans="1:25">
      <c r="A4084">
        <v>2021</v>
      </c>
      <c r="B4084" t="s">
        <v>25</v>
      </c>
      <c r="C4084">
        <v>28</v>
      </c>
      <c r="D4084" t="s">
        <v>26</v>
      </c>
      <c r="E4084">
        <v>45.3</v>
      </c>
      <c r="F4084">
        <v>1</v>
      </c>
      <c r="G4084" t="s">
        <v>91</v>
      </c>
      <c r="H4084" t="s">
        <v>38</v>
      </c>
      <c r="I4084" t="str">
        <f>VLOOKUP(H4084,[3]CODE_SHEET!$A$2:$G$151,3,FALSE)</f>
        <v>Orbicella</v>
      </c>
      <c r="J4084" t="str">
        <f>VLOOKUP(H4084,[3]CODE_SHEET!$A$2:$G$151,4,FALSE)</f>
        <v>faveolata</v>
      </c>
      <c r="K4084" s="1">
        <v>40</v>
      </c>
      <c r="L4084" s="1">
        <v>30</v>
      </c>
      <c r="M4084" s="1">
        <v>35</v>
      </c>
      <c r="N4084">
        <f t="shared" si="196"/>
        <v>3848.4510006474966</v>
      </c>
      <c r="O4084" s="17">
        <v>10</v>
      </c>
      <c r="P4084" t="s">
        <v>29</v>
      </c>
      <c r="Q4084" t="s">
        <v>30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35</v>
      </c>
      <c r="X4084">
        <f t="shared" si="197"/>
        <v>1346.9578502266238</v>
      </c>
      <c r="Y4084">
        <f t="shared" si="198"/>
        <v>2501.4931504208726</v>
      </c>
    </row>
    <row r="4085" spans="1:25">
      <c r="A4085">
        <v>2021</v>
      </c>
      <c r="B4085" t="s">
        <v>25</v>
      </c>
      <c r="C4085">
        <v>28</v>
      </c>
      <c r="D4085" t="s">
        <v>26</v>
      </c>
      <c r="E4085">
        <v>45.3</v>
      </c>
      <c r="F4085">
        <v>1</v>
      </c>
      <c r="G4085" t="s">
        <v>91</v>
      </c>
      <c r="H4085" t="s">
        <v>34</v>
      </c>
      <c r="I4085" t="str">
        <f>VLOOKUP(H4085,[3]CODE_SHEET!$A$2:$G$151,3,FALSE)</f>
        <v>Porites</v>
      </c>
      <c r="J4085" t="str">
        <f>VLOOKUP(H4085,[3]CODE_SHEET!$A$2:$G$151,4,FALSE)</f>
        <v>astreoides</v>
      </c>
      <c r="K4085" s="1">
        <v>7</v>
      </c>
      <c r="L4085" s="1">
        <v>4</v>
      </c>
      <c r="M4085" s="1">
        <v>1</v>
      </c>
      <c r="N4085">
        <f t="shared" si="196"/>
        <v>17.27875959474386</v>
      </c>
      <c r="O4085" s="17">
        <v>10</v>
      </c>
      <c r="P4085" t="s">
        <v>29</v>
      </c>
      <c r="Q4085" t="s">
        <v>30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f t="shared" si="197"/>
        <v>0</v>
      </c>
      <c r="Y4085">
        <f t="shared" si="198"/>
        <v>17.27875959474386</v>
      </c>
    </row>
    <row r="4086" spans="1:25">
      <c r="A4086">
        <v>2021</v>
      </c>
      <c r="B4086" t="s">
        <v>25</v>
      </c>
      <c r="C4086">
        <v>28</v>
      </c>
      <c r="D4086" t="s">
        <v>26</v>
      </c>
      <c r="E4086">
        <v>45.3</v>
      </c>
      <c r="F4086">
        <v>1</v>
      </c>
      <c r="G4086" t="s">
        <v>91</v>
      </c>
      <c r="H4086" t="s">
        <v>31</v>
      </c>
      <c r="I4086" t="str">
        <f>VLOOKUP(H4086,[3]CODE_SHEET!$A$2:$G$151,3,FALSE)</f>
        <v>Agaricia</v>
      </c>
      <c r="J4086" t="str">
        <f>VLOOKUP(H4086,[3]CODE_SHEET!$A$2:$G$151,4,FALSE)</f>
        <v>agaricites</v>
      </c>
      <c r="K4086" s="1">
        <v>28</v>
      </c>
      <c r="L4086" s="1">
        <v>15</v>
      </c>
      <c r="M4086" s="1">
        <v>12</v>
      </c>
      <c r="N4086">
        <f t="shared" si="196"/>
        <v>810.5309046261666</v>
      </c>
      <c r="O4086" s="17">
        <v>10</v>
      </c>
      <c r="P4086" t="s">
        <v>29</v>
      </c>
      <c r="Q4086" t="s">
        <v>30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35</v>
      </c>
      <c r="X4086">
        <f t="shared" si="197"/>
        <v>283.68581661915829</v>
      </c>
      <c r="Y4086">
        <f t="shared" si="198"/>
        <v>526.84508800700837</v>
      </c>
    </row>
    <row r="4087" spans="1:25">
      <c r="A4087">
        <v>2021</v>
      </c>
      <c r="B4087" t="s">
        <v>25</v>
      </c>
      <c r="C4087">
        <v>28</v>
      </c>
      <c r="D4087" t="s">
        <v>26</v>
      </c>
      <c r="E4087">
        <v>45.3</v>
      </c>
      <c r="F4087">
        <v>1</v>
      </c>
      <c r="G4087" t="s">
        <v>91</v>
      </c>
      <c r="H4087" t="s">
        <v>32</v>
      </c>
      <c r="I4087" t="str">
        <f>VLOOKUP(H4087,[3]CODE_SHEET!$A$2:$G$151,3,FALSE)</f>
        <v>Porites</v>
      </c>
      <c r="J4087" t="str">
        <f>VLOOKUP(H4087,[3]CODE_SHEET!$A$2:$G$151,4,FALSE)</f>
        <v>porites</v>
      </c>
      <c r="K4087" s="1">
        <v>17</v>
      </c>
      <c r="L4087" s="1">
        <v>10</v>
      </c>
      <c r="M4087" s="1">
        <v>5</v>
      </c>
      <c r="N4087">
        <f t="shared" si="196"/>
        <v>212.05750411731105</v>
      </c>
      <c r="O4087" s="17">
        <v>10</v>
      </c>
      <c r="P4087" t="s">
        <v>29</v>
      </c>
      <c r="Q4087" t="s">
        <v>30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f t="shared" si="197"/>
        <v>0</v>
      </c>
      <c r="Y4087">
        <f t="shared" si="198"/>
        <v>212.05750411731105</v>
      </c>
    </row>
    <row r="4088" spans="1:25">
      <c r="A4088">
        <v>2021</v>
      </c>
      <c r="B4088" t="s">
        <v>25</v>
      </c>
      <c r="C4088">
        <v>28</v>
      </c>
      <c r="D4088" t="s">
        <v>26</v>
      </c>
      <c r="E4088">
        <v>45.3</v>
      </c>
      <c r="F4088">
        <v>1</v>
      </c>
      <c r="G4088" t="s">
        <v>91</v>
      </c>
      <c r="H4088" t="s">
        <v>31</v>
      </c>
      <c r="I4088" t="str">
        <f>VLOOKUP(H4088,[3]CODE_SHEET!$A$2:$G$151,3,FALSE)</f>
        <v>Agaricia</v>
      </c>
      <c r="J4088" t="str">
        <f>VLOOKUP(H4088,[3]CODE_SHEET!$A$2:$G$151,4,FALSE)</f>
        <v>agaricites</v>
      </c>
      <c r="K4088" s="1">
        <v>10</v>
      </c>
      <c r="L4088" s="1">
        <v>5</v>
      </c>
      <c r="M4088" s="1">
        <v>1</v>
      </c>
      <c r="N4088">
        <f t="shared" si="196"/>
        <v>23.561944901923447</v>
      </c>
      <c r="O4088" s="17">
        <v>10</v>
      </c>
      <c r="P4088" t="s">
        <v>29</v>
      </c>
      <c r="Q4088" t="s">
        <v>30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f t="shared" si="197"/>
        <v>0</v>
      </c>
      <c r="Y4088">
        <f t="shared" si="198"/>
        <v>23.561944901923447</v>
      </c>
    </row>
    <row r="4089" spans="1:25">
      <c r="A4089">
        <v>2021</v>
      </c>
      <c r="B4089" t="s">
        <v>25</v>
      </c>
      <c r="C4089">
        <v>28</v>
      </c>
      <c r="D4089" t="s">
        <v>26</v>
      </c>
      <c r="E4089">
        <v>45.3</v>
      </c>
      <c r="F4089">
        <v>1</v>
      </c>
      <c r="G4089" t="s">
        <v>91</v>
      </c>
      <c r="H4089" t="s">
        <v>31</v>
      </c>
      <c r="I4089" t="str">
        <f>VLOOKUP(H4089,[3]CODE_SHEET!$A$2:$G$151,3,FALSE)</f>
        <v>Agaricia</v>
      </c>
      <c r="J4089" t="str">
        <f>VLOOKUP(H4089,[3]CODE_SHEET!$A$2:$G$151,4,FALSE)</f>
        <v>agaricites</v>
      </c>
      <c r="K4089" s="1">
        <v>12</v>
      </c>
      <c r="L4089" s="1">
        <v>5</v>
      </c>
      <c r="M4089" s="1">
        <v>1</v>
      </c>
      <c r="N4089">
        <f t="shared" si="196"/>
        <v>26.703537555513243</v>
      </c>
      <c r="O4089" s="17">
        <v>10</v>
      </c>
      <c r="P4089" t="s">
        <v>29</v>
      </c>
      <c r="Q4089" t="s">
        <v>30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f t="shared" si="197"/>
        <v>0</v>
      </c>
      <c r="Y4089">
        <f t="shared" si="198"/>
        <v>26.703537555513243</v>
      </c>
    </row>
    <row r="4090" spans="1:25">
      <c r="A4090">
        <v>2021</v>
      </c>
      <c r="B4090" t="s">
        <v>25</v>
      </c>
      <c r="C4090">
        <v>28</v>
      </c>
      <c r="D4090" t="s">
        <v>26</v>
      </c>
      <c r="E4090">
        <v>45.3</v>
      </c>
      <c r="F4090">
        <v>1</v>
      </c>
      <c r="G4090" t="s">
        <v>91</v>
      </c>
      <c r="H4090" t="s">
        <v>31</v>
      </c>
      <c r="I4090" t="str">
        <f>VLOOKUP(H4090,[3]CODE_SHEET!$A$2:$G$151,3,FALSE)</f>
        <v>Agaricia</v>
      </c>
      <c r="J4090" t="str">
        <f>VLOOKUP(H4090,[3]CODE_SHEET!$A$2:$G$151,4,FALSE)</f>
        <v>agaricites</v>
      </c>
      <c r="K4090" s="1">
        <v>10</v>
      </c>
      <c r="L4090" s="1">
        <v>5</v>
      </c>
      <c r="M4090" s="1">
        <v>1</v>
      </c>
      <c r="N4090">
        <f t="shared" si="196"/>
        <v>23.561944901923447</v>
      </c>
      <c r="O4090" s="17">
        <v>10</v>
      </c>
      <c r="P4090" t="s">
        <v>29</v>
      </c>
      <c r="Q4090" t="s">
        <v>30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f t="shared" si="197"/>
        <v>0</v>
      </c>
      <c r="Y4090">
        <f t="shared" si="198"/>
        <v>23.561944901923447</v>
      </c>
    </row>
    <row r="4091" spans="1:25">
      <c r="A4091">
        <v>2021</v>
      </c>
      <c r="B4091" t="s">
        <v>25</v>
      </c>
      <c r="C4091">
        <v>28</v>
      </c>
      <c r="D4091" t="s">
        <v>26</v>
      </c>
      <c r="E4091">
        <v>45.3</v>
      </c>
      <c r="F4091">
        <v>1</v>
      </c>
      <c r="G4091" t="s">
        <v>91</v>
      </c>
      <c r="H4091" t="s">
        <v>34</v>
      </c>
      <c r="I4091" t="str">
        <f>VLOOKUP(H4091,[3]CODE_SHEET!$A$2:$G$151,3,FALSE)</f>
        <v>Porites</v>
      </c>
      <c r="J4091" t="str">
        <f>VLOOKUP(H4091,[3]CODE_SHEET!$A$2:$G$151,4,FALSE)</f>
        <v>astreoides</v>
      </c>
      <c r="K4091" s="1">
        <v>10</v>
      </c>
      <c r="L4091" s="1">
        <v>12</v>
      </c>
      <c r="M4091" s="1">
        <v>6</v>
      </c>
      <c r="N4091">
        <f t="shared" si="196"/>
        <v>207.34511513692632</v>
      </c>
      <c r="O4091" s="17">
        <v>10</v>
      </c>
      <c r="P4091" t="s">
        <v>29</v>
      </c>
      <c r="Q4091" t="s">
        <v>30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f t="shared" si="197"/>
        <v>0</v>
      </c>
      <c r="Y4091">
        <f t="shared" si="198"/>
        <v>207.34511513692632</v>
      </c>
    </row>
    <row r="4092" spans="1:25">
      <c r="A4092">
        <v>2021</v>
      </c>
      <c r="B4092" t="s">
        <v>25</v>
      </c>
      <c r="C4092">
        <v>28</v>
      </c>
      <c r="D4092" t="s">
        <v>26</v>
      </c>
      <c r="E4092">
        <v>45.3</v>
      </c>
      <c r="F4092">
        <v>1</v>
      </c>
      <c r="G4092" t="s">
        <v>91</v>
      </c>
      <c r="H4092" t="s">
        <v>34</v>
      </c>
      <c r="I4092" t="str">
        <f>VLOOKUP(H4092,[3]CODE_SHEET!$A$2:$G$151,3,FALSE)</f>
        <v>Porites</v>
      </c>
      <c r="J4092" t="str">
        <f>VLOOKUP(H4092,[3]CODE_SHEET!$A$2:$G$151,4,FALSE)</f>
        <v>astreoides</v>
      </c>
      <c r="K4092" s="1">
        <v>23</v>
      </c>
      <c r="L4092" s="1">
        <v>20</v>
      </c>
      <c r="M4092" s="1">
        <v>3</v>
      </c>
      <c r="N4092">
        <f t="shared" si="196"/>
        <v>202.63272615654165</v>
      </c>
      <c r="O4092" s="17">
        <v>10</v>
      </c>
      <c r="P4092" t="s">
        <v>29</v>
      </c>
      <c r="Q4092" t="s">
        <v>30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f t="shared" si="197"/>
        <v>0</v>
      </c>
      <c r="Y4092">
        <f t="shared" si="198"/>
        <v>202.63272615654165</v>
      </c>
    </row>
    <row r="4093" spans="1:25">
      <c r="A4093">
        <v>2021</v>
      </c>
      <c r="B4093" t="s">
        <v>25</v>
      </c>
      <c r="C4093">
        <v>28</v>
      </c>
      <c r="D4093" t="s">
        <v>26</v>
      </c>
      <c r="E4093">
        <v>45.3</v>
      </c>
      <c r="F4093">
        <v>1</v>
      </c>
      <c r="G4093" t="s">
        <v>91</v>
      </c>
      <c r="H4093" t="s">
        <v>31</v>
      </c>
      <c r="I4093" t="str">
        <f>VLOOKUP(H4093,[3]CODE_SHEET!$A$2:$G$151,3,FALSE)</f>
        <v>Agaricia</v>
      </c>
      <c r="J4093" t="str">
        <f>VLOOKUP(H4093,[3]CODE_SHEET!$A$2:$G$151,4,FALSE)</f>
        <v>agaricites</v>
      </c>
      <c r="K4093" s="1">
        <v>5</v>
      </c>
      <c r="L4093" s="1">
        <v>4</v>
      </c>
      <c r="M4093" s="1">
        <v>1</v>
      </c>
      <c r="N4093">
        <f t="shared" si="196"/>
        <v>14.137166941154069</v>
      </c>
      <c r="O4093" s="17">
        <v>10</v>
      </c>
      <c r="P4093" t="s">
        <v>29</v>
      </c>
      <c r="Q4093" t="s">
        <v>30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f t="shared" si="197"/>
        <v>0</v>
      </c>
      <c r="Y4093">
        <f t="shared" si="198"/>
        <v>14.137166941154069</v>
      </c>
    </row>
    <row r="4094" spans="1:25">
      <c r="A4094">
        <v>2021</v>
      </c>
      <c r="B4094" t="s">
        <v>25</v>
      </c>
      <c r="C4094">
        <v>28</v>
      </c>
      <c r="D4094" t="s">
        <v>26</v>
      </c>
      <c r="E4094">
        <v>45.3</v>
      </c>
      <c r="F4094">
        <v>1</v>
      </c>
      <c r="G4094" t="s">
        <v>91</v>
      </c>
      <c r="H4094" t="s">
        <v>31</v>
      </c>
      <c r="I4094" t="str">
        <f>VLOOKUP(H4094,[3]CODE_SHEET!$A$2:$G$151,3,FALSE)</f>
        <v>Agaricia</v>
      </c>
      <c r="J4094" t="str">
        <f>VLOOKUP(H4094,[3]CODE_SHEET!$A$2:$G$151,4,FALSE)</f>
        <v>agaricites</v>
      </c>
      <c r="K4094" s="1">
        <v>5</v>
      </c>
      <c r="L4094" s="1">
        <v>4</v>
      </c>
      <c r="M4094" s="1">
        <v>1</v>
      </c>
      <c r="N4094">
        <f t="shared" si="196"/>
        <v>14.137166941154069</v>
      </c>
      <c r="O4094" s="17">
        <v>10</v>
      </c>
      <c r="P4094" t="s">
        <v>29</v>
      </c>
      <c r="Q4094" t="s">
        <v>30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f t="shared" si="197"/>
        <v>0</v>
      </c>
      <c r="Y4094">
        <f t="shared" si="198"/>
        <v>14.137166941154069</v>
      </c>
    </row>
    <row r="4095" spans="1:25">
      <c r="A4095">
        <v>2021</v>
      </c>
      <c r="B4095" t="s">
        <v>25</v>
      </c>
      <c r="C4095">
        <v>28</v>
      </c>
      <c r="D4095" t="s">
        <v>26</v>
      </c>
      <c r="E4095">
        <v>45.3</v>
      </c>
      <c r="F4095">
        <v>1</v>
      </c>
      <c r="G4095" t="s">
        <v>91</v>
      </c>
      <c r="H4095" t="s">
        <v>31</v>
      </c>
      <c r="I4095" t="str">
        <f>VLOOKUP(H4095,[3]CODE_SHEET!$A$2:$G$151,3,FALSE)</f>
        <v>Agaricia</v>
      </c>
      <c r="J4095" t="str">
        <f>VLOOKUP(H4095,[3]CODE_SHEET!$A$2:$G$151,4,FALSE)</f>
        <v>agaricites</v>
      </c>
      <c r="K4095" s="1">
        <v>35</v>
      </c>
      <c r="L4095" s="1">
        <v>12</v>
      </c>
      <c r="M4095" s="1">
        <v>5</v>
      </c>
      <c r="N4095">
        <f t="shared" si="196"/>
        <v>369.13713679680063</v>
      </c>
      <c r="O4095" s="17">
        <v>10</v>
      </c>
      <c r="P4095" t="s">
        <v>29</v>
      </c>
      <c r="Q4095" t="s">
        <v>30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f t="shared" si="197"/>
        <v>0</v>
      </c>
      <c r="Y4095">
        <f t="shared" si="198"/>
        <v>369.13713679680063</v>
      </c>
    </row>
    <row r="4096" spans="1:25">
      <c r="A4096">
        <v>2021</v>
      </c>
      <c r="B4096" t="s">
        <v>25</v>
      </c>
      <c r="C4096">
        <v>28</v>
      </c>
      <c r="D4096" t="s">
        <v>26</v>
      </c>
      <c r="E4096">
        <v>45.3</v>
      </c>
      <c r="F4096">
        <v>1</v>
      </c>
      <c r="G4096" t="s">
        <v>91</v>
      </c>
      <c r="H4096" t="s">
        <v>31</v>
      </c>
      <c r="I4096" t="str">
        <f>VLOOKUP(H4096,[3]CODE_SHEET!$A$2:$G$151,3,FALSE)</f>
        <v>Agaricia</v>
      </c>
      <c r="J4096" t="str">
        <f>VLOOKUP(H4096,[3]CODE_SHEET!$A$2:$G$151,4,FALSE)</f>
        <v>agaricites</v>
      </c>
      <c r="K4096" s="1">
        <v>25</v>
      </c>
      <c r="L4096" s="1">
        <v>15</v>
      </c>
      <c r="M4096" s="1">
        <v>12</v>
      </c>
      <c r="N4096">
        <f t="shared" si="196"/>
        <v>753.98223686155029</v>
      </c>
      <c r="O4096" s="17">
        <v>10</v>
      </c>
      <c r="P4096" t="s">
        <v>29</v>
      </c>
      <c r="Q4096" t="s">
        <v>30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30</v>
      </c>
      <c r="X4096">
        <f t="shared" si="197"/>
        <v>226.19467105846508</v>
      </c>
      <c r="Y4096">
        <f t="shared" si="198"/>
        <v>527.78756580308527</v>
      </c>
    </row>
    <row r="4097" spans="1:25">
      <c r="A4097">
        <v>2021</v>
      </c>
      <c r="B4097" t="s">
        <v>25</v>
      </c>
      <c r="C4097">
        <v>28</v>
      </c>
      <c r="D4097" t="s">
        <v>26</v>
      </c>
      <c r="E4097">
        <v>45.3</v>
      </c>
      <c r="F4097">
        <v>1</v>
      </c>
      <c r="G4097" t="s">
        <v>91</v>
      </c>
      <c r="H4097" t="s">
        <v>58</v>
      </c>
      <c r="I4097" t="str">
        <f>VLOOKUP(H4097,[3]CODE_SHEET!$A$2:$G$151,3,FALSE)</f>
        <v>Mycetophellia</v>
      </c>
      <c r="J4097" t="str">
        <f>VLOOKUP(H4097,[3]CODE_SHEET!$A$2:$G$151,4,FALSE)</f>
        <v>larmarckiana</v>
      </c>
      <c r="K4097" s="1">
        <v>12</v>
      </c>
      <c r="L4097" s="1">
        <v>8</v>
      </c>
      <c r="M4097" s="1">
        <v>1</v>
      </c>
      <c r="N4097">
        <f t="shared" si="196"/>
        <v>31.415926535897931</v>
      </c>
      <c r="O4097" s="17">
        <v>10</v>
      </c>
      <c r="P4097" t="s">
        <v>29</v>
      </c>
      <c r="Q4097" t="s">
        <v>30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f t="shared" si="197"/>
        <v>0</v>
      </c>
      <c r="Y4097">
        <f t="shared" si="198"/>
        <v>31.415926535897931</v>
      </c>
    </row>
    <row r="4098" spans="1:25">
      <c r="A4098">
        <v>2021</v>
      </c>
      <c r="B4098" t="s">
        <v>25</v>
      </c>
      <c r="C4098">
        <v>28</v>
      </c>
      <c r="D4098" t="s">
        <v>26</v>
      </c>
      <c r="E4098">
        <v>45.3</v>
      </c>
      <c r="F4098">
        <v>1</v>
      </c>
      <c r="G4098" t="s">
        <v>91</v>
      </c>
      <c r="H4098" t="s">
        <v>40</v>
      </c>
      <c r="I4098" t="str">
        <f>VLOOKUP(H4098,[3]CODE_SHEET!$A$2:$G$151,3,FALSE)</f>
        <v>Siderastrea</v>
      </c>
      <c r="J4098" t="str">
        <f>VLOOKUP(H4098,[3]CODE_SHEET!$A$2:$G$151,4,FALSE)</f>
        <v>siderea</v>
      </c>
      <c r="K4098" s="1">
        <v>23</v>
      </c>
      <c r="L4098" s="1">
        <v>20</v>
      </c>
      <c r="M4098" s="1">
        <v>7</v>
      </c>
      <c r="N4098">
        <f t="shared" si="196"/>
        <v>472.80969436526385</v>
      </c>
      <c r="O4098" s="17">
        <v>10</v>
      </c>
      <c r="P4098" t="s">
        <v>29</v>
      </c>
      <c r="Q4098" t="s">
        <v>30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f t="shared" si="197"/>
        <v>0</v>
      </c>
      <c r="Y4098">
        <f t="shared" si="198"/>
        <v>472.80969436526385</v>
      </c>
    </row>
    <row r="4099" spans="1:25">
      <c r="A4099">
        <v>2021</v>
      </c>
      <c r="B4099" t="s">
        <v>25</v>
      </c>
      <c r="C4099">
        <v>28</v>
      </c>
      <c r="D4099" t="s">
        <v>26</v>
      </c>
      <c r="E4099">
        <v>45.3</v>
      </c>
      <c r="F4099">
        <v>1</v>
      </c>
      <c r="G4099" t="s">
        <v>91</v>
      </c>
      <c r="H4099" t="s">
        <v>34</v>
      </c>
      <c r="I4099" t="str">
        <f>VLOOKUP(H4099,[3]CODE_SHEET!$A$2:$G$151,3,FALSE)</f>
        <v>Porites</v>
      </c>
      <c r="J4099" t="str">
        <f>VLOOKUP(H4099,[3]CODE_SHEET!$A$2:$G$151,4,FALSE)</f>
        <v>astreoides</v>
      </c>
      <c r="K4099" s="1">
        <v>12</v>
      </c>
      <c r="L4099" s="1">
        <v>5</v>
      </c>
      <c r="M4099" s="1">
        <v>1</v>
      </c>
      <c r="N4099">
        <f t="shared" si="196"/>
        <v>26.703537555513243</v>
      </c>
      <c r="O4099" s="17">
        <v>10</v>
      </c>
      <c r="P4099" t="s">
        <v>29</v>
      </c>
      <c r="Q4099" t="s">
        <v>30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f t="shared" si="197"/>
        <v>0</v>
      </c>
      <c r="Y4099">
        <f t="shared" si="198"/>
        <v>26.703537555513243</v>
      </c>
    </row>
    <row r="4100" spans="1:25">
      <c r="A4100">
        <v>2021</v>
      </c>
      <c r="B4100" t="s">
        <v>25</v>
      </c>
      <c r="C4100">
        <v>28</v>
      </c>
      <c r="D4100" t="s">
        <v>26</v>
      </c>
      <c r="E4100">
        <v>45.3</v>
      </c>
      <c r="F4100">
        <v>1</v>
      </c>
      <c r="G4100" t="s">
        <v>91</v>
      </c>
      <c r="H4100" t="s">
        <v>34</v>
      </c>
      <c r="I4100" t="str">
        <f>VLOOKUP(H4100,[3]CODE_SHEET!$A$2:$G$151,3,FALSE)</f>
        <v>Porites</v>
      </c>
      <c r="J4100" t="str">
        <f>VLOOKUP(H4100,[3]CODE_SHEET!$A$2:$G$151,4,FALSE)</f>
        <v>astreoides</v>
      </c>
      <c r="K4100" s="1">
        <v>5</v>
      </c>
      <c r="L4100" s="1">
        <v>4</v>
      </c>
      <c r="M4100" s="1">
        <v>1</v>
      </c>
      <c r="N4100">
        <f t="shared" si="196"/>
        <v>14.137166941154069</v>
      </c>
      <c r="O4100" s="17">
        <v>10</v>
      </c>
      <c r="P4100" t="s">
        <v>29</v>
      </c>
      <c r="Q4100" t="s">
        <v>30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f t="shared" si="197"/>
        <v>0</v>
      </c>
      <c r="Y4100">
        <f t="shared" si="198"/>
        <v>14.137166941154069</v>
      </c>
    </row>
    <row r="4101" spans="1:25">
      <c r="A4101">
        <v>2021</v>
      </c>
      <c r="B4101" t="s">
        <v>25</v>
      </c>
      <c r="C4101">
        <v>28</v>
      </c>
      <c r="D4101" t="s">
        <v>26</v>
      </c>
      <c r="E4101">
        <v>45.3</v>
      </c>
      <c r="F4101">
        <v>1</v>
      </c>
      <c r="G4101" t="s">
        <v>91</v>
      </c>
      <c r="H4101" t="s">
        <v>34</v>
      </c>
      <c r="I4101" t="str">
        <f>VLOOKUP(H4101,[3]CODE_SHEET!$A$2:$G$151,3,FALSE)</f>
        <v>Porites</v>
      </c>
      <c r="J4101" t="str">
        <f>VLOOKUP(H4101,[3]CODE_SHEET!$A$2:$G$151,4,FALSE)</f>
        <v>astreoides</v>
      </c>
      <c r="K4101" s="1">
        <v>5</v>
      </c>
      <c r="L4101" s="1">
        <v>4</v>
      </c>
      <c r="M4101" s="1">
        <v>1</v>
      </c>
      <c r="N4101">
        <f t="shared" si="196"/>
        <v>14.137166941154069</v>
      </c>
      <c r="O4101" s="17">
        <v>10</v>
      </c>
      <c r="P4101" t="s">
        <v>29</v>
      </c>
      <c r="Q4101" t="s">
        <v>30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f t="shared" si="197"/>
        <v>0</v>
      </c>
      <c r="Y4101">
        <f t="shared" si="198"/>
        <v>14.137166941154069</v>
      </c>
    </row>
    <row r="4102" spans="1:25">
      <c r="A4102">
        <v>2021</v>
      </c>
      <c r="B4102" t="s">
        <v>25</v>
      </c>
      <c r="C4102">
        <v>28</v>
      </c>
      <c r="D4102" t="s">
        <v>26</v>
      </c>
      <c r="E4102">
        <v>45.3</v>
      </c>
      <c r="F4102">
        <v>1</v>
      </c>
      <c r="G4102" t="s">
        <v>91</v>
      </c>
      <c r="H4102" t="s">
        <v>34</v>
      </c>
      <c r="I4102" t="str">
        <f>VLOOKUP(H4102,[3]CODE_SHEET!$A$2:$G$151,3,FALSE)</f>
        <v>Porites</v>
      </c>
      <c r="J4102" t="str">
        <f>VLOOKUP(H4102,[3]CODE_SHEET!$A$2:$G$151,4,FALSE)</f>
        <v>astreoides</v>
      </c>
      <c r="K4102" s="1">
        <v>10</v>
      </c>
      <c r="L4102" s="1">
        <v>7</v>
      </c>
      <c r="M4102" s="1">
        <v>1</v>
      </c>
      <c r="N4102">
        <f t="shared" si="196"/>
        <v>26.703537555513243</v>
      </c>
      <c r="O4102" s="17">
        <v>10</v>
      </c>
      <c r="P4102" t="s">
        <v>29</v>
      </c>
      <c r="Q4102" t="s">
        <v>30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f t="shared" si="197"/>
        <v>0</v>
      </c>
      <c r="Y4102">
        <f t="shared" si="198"/>
        <v>26.703537555513243</v>
      </c>
    </row>
    <row r="4103" spans="1:25">
      <c r="A4103">
        <v>2021</v>
      </c>
      <c r="B4103" t="s">
        <v>25</v>
      </c>
      <c r="C4103">
        <v>28</v>
      </c>
      <c r="D4103" t="s">
        <v>26</v>
      </c>
      <c r="E4103">
        <v>45.3</v>
      </c>
      <c r="F4103">
        <v>1</v>
      </c>
      <c r="G4103" t="s">
        <v>91</v>
      </c>
      <c r="H4103" t="s">
        <v>31</v>
      </c>
      <c r="I4103" t="str">
        <f>VLOOKUP(H4103,[3]CODE_SHEET!$A$2:$G$151,3,FALSE)</f>
        <v>Agaricia</v>
      </c>
      <c r="J4103" t="str">
        <f>VLOOKUP(H4103,[3]CODE_SHEET!$A$2:$G$151,4,FALSE)</f>
        <v>agaricites</v>
      </c>
      <c r="K4103" s="1">
        <v>5</v>
      </c>
      <c r="L4103" s="1">
        <v>4</v>
      </c>
      <c r="M4103" s="1">
        <v>1</v>
      </c>
      <c r="N4103">
        <f t="shared" si="196"/>
        <v>14.137166941154069</v>
      </c>
      <c r="O4103" s="17">
        <v>10</v>
      </c>
      <c r="P4103" t="s">
        <v>29</v>
      </c>
      <c r="Q4103" t="s">
        <v>30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f t="shared" si="197"/>
        <v>0</v>
      </c>
      <c r="Y4103">
        <f t="shared" si="198"/>
        <v>14.137166941154069</v>
      </c>
    </row>
    <row r="4104" spans="1:25">
      <c r="A4104">
        <v>2021</v>
      </c>
      <c r="B4104" t="s">
        <v>25</v>
      </c>
      <c r="C4104">
        <v>28</v>
      </c>
      <c r="D4104" t="s">
        <v>26</v>
      </c>
      <c r="E4104">
        <v>45.3</v>
      </c>
      <c r="F4104">
        <v>1</v>
      </c>
      <c r="G4104" t="s">
        <v>91</v>
      </c>
      <c r="H4104" t="s">
        <v>31</v>
      </c>
      <c r="I4104" t="str">
        <f>VLOOKUP(H4104,[3]CODE_SHEET!$A$2:$G$151,3,FALSE)</f>
        <v>Agaricia</v>
      </c>
      <c r="J4104" t="str">
        <f>VLOOKUP(H4104,[3]CODE_SHEET!$A$2:$G$151,4,FALSE)</f>
        <v>agaricites</v>
      </c>
      <c r="K4104" s="1">
        <v>5</v>
      </c>
      <c r="L4104" s="1">
        <v>4</v>
      </c>
      <c r="M4104" s="1">
        <v>1</v>
      </c>
      <c r="N4104">
        <f t="shared" si="196"/>
        <v>14.137166941154069</v>
      </c>
      <c r="O4104" s="17">
        <v>10</v>
      </c>
      <c r="P4104" t="s">
        <v>29</v>
      </c>
      <c r="Q4104" t="s">
        <v>30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f t="shared" si="197"/>
        <v>0</v>
      </c>
      <c r="Y4104">
        <f t="shared" si="198"/>
        <v>14.137166941154069</v>
      </c>
    </row>
    <row r="4105" spans="1:25">
      <c r="A4105">
        <v>2021</v>
      </c>
      <c r="B4105" t="s">
        <v>25</v>
      </c>
      <c r="C4105">
        <v>28</v>
      </c>
      <c r="D4105" t="s">
        <v>26</v>
      </c>
      <c r="E4105">
        <v>45.3</v>
      </c>
      <c r="F4105">
        <v>1</v>
      </c>
      <c r="G4105" t="s">
        <v>91</v>
      </c>
      <c r="H4105" t="s">
        <v>33</v>
      </c>
      <c r="I4105" t="str">
        <f>VLOOKUP(H4105,[3]CODE_SHEET!$A$2:$G$151,3,FALSE)</f>
        <v>Orbicella</v>
      </c>
      <c r="J4105" t="str">
        <f>VLOOKUP(H4105,[3]CODE_SHEET!$A$2:$G$151,4,FALSE)</f>
        <v>annularis</v>
      </c>
      <c r="K4105" s="1">
        <v>10</v>
      </c>
      <c r="L4105" s="1">
        <v>6</v>
      </c>
      <c r="M4105" s="1">
        <v>7</v>
      </c>
      <c r="N4105">
        <f t="shared" si="196"/>
        <v>175.92918860102841</v>
      </c>
      <c r="O4105" s="17">
        <v>10</v>
      </c>
      <c r="P4105" t="s">
        <v>29</v>
      </c>
      <c r="Q4105" t="s">
        <v>30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f t="shared" si="197"/>
        <v>0</v>
      </c>
      <c r="Y4105">
        <f t="shared" si="198"/>
        <v>175.92918860102841</v>
      </c>
    </row>
    <row r="4106" spans="1:25">
      <c r="A4106">
        <v>2021</v>
      </c>
      <c r="B4106" t="s">
        <v>25</v>
      </c>
      <c r="C4106">
        <v>28</v>
      </c>
      <c r="D4106" t="s">
        <v>26</v>
      </c>
      <c r="E4106">
        <v>45.3</v>
      </c>
      <c r="F4106">
        <v>1</v>
      </c>
      <c r="G4106" t="s">
        <v>91</v>
      </c>
      <c r="H4106" t="s">
        <v>31</v>
      </c>
      <c r="I4106" t="str">
        <f>VLOOKUP(H4106,[3]CODE_SHEET!$A$2:$G$151,3,FALSE)</f>
        <v>Agaricia</v>
      </c>
      <c r="J4106" t="str">
        <f>VLOOKUP(H4106,[3]CODE_SHEET!$A$2:$G$151,4,FALSE)</f>
        <v>agaricites</v>
      </c>
      <c r="K4106" s="1">
        <v>17</v>
      </c>
      <c r="L4106" s="1">
        <v>17</v>
      </c>
      <c r="M4106" s="1">
        <v>31</v>
      </c>
      <c r="N4106">
        <f t="shared" si="196"/>
        <v>1655.6193284418212</v>
      </c>
      <c r="O4106" s="17">
        <v>10</v>
      </c>
      <c r="P4106" t="s">
        <v>29</v>
      </c>
      <c r="Q4106" t="s">
        <v>30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30</v>
      </c>
      <c r="X4106">
        <f t="shared" si="197"/>
        <v>496.6857985325463</v>
      </c>
      <c r="Y4106">
        <f t="shared" si="198"/>
        <v>1158.933529909275</v>
      </c>
    </row>
    <row r="4107" spans="1:25">
      <c r="A4107">
        <v>2021</v>
      </c>
      <c r="B4107" t="s">
        <v>25</v>
      </c>
      <c r="C4107">
        <v>28</v>
      </c>
      <c r="D4107" t="s">
        <v>26</v>
      </c>
      <c r="E4107">
        <v>45.3</v>
      </c>
      <c r="F4107">
        <v>1</v>
      </c>
      <c r="G4107" t="s">
        <v>91</v>
      </c>
      <c r="H4107" t="s">
        <v>40</v>
      </c>
      <c r="I4107" t="str">
        <f>VLOOKUP(H4107,[3]CODE_SHEET!$A$2:$G$151,3,FALSE)</f>
        <v>Siderastrea</v>
      </c>
      <c r="J4107" t="str">
        <f>VLOOKUP(H4107,[3]CODE_SHEET!$A$2:$G$151,4,FALSE)</f>
        <v>siderea</v>
      </c>
      <c r="K4107" s="1">
        <v>12</v>
      </c>
      <c r="L4107" s="1">
        <v>8</v>
      </c>
      <c r="M4107" s="1">
        <v>1</v>
      </c>
      <c r="N4107">
        <f t="shared" si="196"/>
        <v>31.415926535897931</v>
      </c>
      <c r="O4107" s="17">
        <v>10</v>
      </c>
      <c r="P4107" t="s">
        <v>29</v>
      </c>
      <c r="Q4107" t="s">
        <v>30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f t="shared" si="197"/>
        <v>0</v>
      </c>
      <c r="Y4107">
        <f t="shared" si="198"/>
        <v>31.415926535897931</v>
      </c>
    </row>
    <row r="4108" spans="1:25">
      <c r="A4108">
        <v>2021</v>
      </c>
      <c r="B4108" t="s">
        <v>25</v>
      </c>
      <c r="C4108">
        <v>28</v>
      </c>
      <c r="D4108" t="s">
        <v>26</v>
      </c>
      <c r="E4108">
        <v>45.3</v>
      </c>
      <c r="F4108">
        <v>1</v>
      </c>
      <c r="G4108" t="s">
        <v>91</v>
      </c>
      <c r="H4108" t="s">
        <v>40</v>
      </c>
      <c r="I4108" t="str">
        <f>VLOOKUP(H4108,[3]CODE_SHEET!$A$2:$G$151,3,FALSE)</f>
        <v>Siderastrea</v>
      </c>
      <c r="J4108" t="str">
        <f>VLOOKUP(H4108,[3]CODE_SHEET!$A$2:$G$151,4,FALSE)</f>
        <v>siderea</v>
      </c>
      <c r="K4108" s="1">
        <v>20</v>
      </c>
      <c r="L4108" s="1">
        <v>24</v>
      </c>
      <c r="M4108" s="1">
        <v>7</v>
      </c>
      <c r="N4108">
        <f t="shared" si="196"/>
        <v>483.80526865282815</v>
      </c>
      <c r="O4108" s="17">
        <v>10</v>
      </c>
      <c r="P4108" t="s">
        <v>29</v>
      </c>
      <c r="Q4108" t="s">
        <v>30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f t="shared" si="197"/>
        <v>0</v>
      </c>
      <c r="Y4108">
        <f t="shared" si="198"/>
        <v>483.80526865282815</v>
      </c>
    </row>
    <row r="4109" spans="1:25">
      <c r="A4109">
        <v>2021</v>
      </c>
      <c r="B4109" t="s">
        <v>25</v>
      </c>
      <c r="C4109">
        <v>28</v>
      </c>
      <c r="D4109" t="s">
        <v>26</v>
      </c>
      <c r="E4109">
        <v>45.3</v>
      </c>
      <c r="F4109">
        <v>1</v>
      </c>
      <c r="G4109" t="s">
        <v>91</v>
      </c>
      <c r="H4109" t="s">
        <v>40</v>
      </c>
      <c r="I4109" t="str">
        <f>VLOOKUP(H4109,[3]CODE_SHEET!$A$2:$G$151,3,FALSE)</f>
        <v>Siderastrea</v>
      </c>
      <c r="J4109" t="str">
        <f>VLOOKUP(H4109,[3]CODE_SHEET!$A$2:$G$151,4,FALSE)</f>
        <v>siderea</v>
      </c>
      <c r="K4109" s="1">
        <v>5</v>
      </c>
      <c r="L4109" s="1">
        <v>4</v>
      </c>
      <c r="M4109" s="1">
        <v>1</v>
      </c>
      <c r="N4109">
        <f t="shared" si="196"/>
        <v>14.137166941154069</v>
      </c>
      <c r="O4109" s="17">
        <v>10</v>
      </c>
      <c r="P4109" t="s">
        <v>29</v>
      </c>
      <c r="Q4109" t="s">
        <v>30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f t="shared" si="197"/>
        <v>0</v>
      </c>
      <c r="Y4109">
        <f t="shared" si="198"/>
        <v>14.137166941154069</v>
      </c>
    </row>
    <row r="4110" spans="1:25">
      <c r="A4110">
        <v>2021</v>
      </c>
      <c r="B4110" t="s">
        <v>25</v>
      </c>
      <c r="C4110">
        <v>28</v>
      </c>
      <c r="D4110" t="s">
        <v>26</v>
      </c>
      <c r="E4110">
        <v>45.3</v>
      </c>
      <c r="F4110">
        <v>1</v>
      </c>
      <c r="G4110" t="s">
        <v>91</v>
      </c>
      <c r="H4110" t="s">
        <v>40</v>
      </c>
      <c r="I4110" t="str">
        <f>VLOOKUP(H4110,[3]CODE_SHEET!$A$2:$G$151,3,FALSE)</f>
        <v>Siderastrea</v>
      </c>
      <c r="J4110" t="str">
        <f>VLOOKUP(H4110,[3]CODE_SHEET!$A$2:$G$151,4,FALSE)</f>
        <v>siderea</v>
      </c>
      <c r="K4110" s="1">
        <v>14</v>
      </c>
      <c r="L4110" s="1">
        <v>9</v>
      </c>
      <c r="M4110" s="1">
        <v>1</v>
      </c>
      <c r="N4110">
        <f t="shared" si="196"/>
        <v>36.128315516282619</v>
      </c>
      <c r="O4110" s="17">
        <v>10</v>
      </c>
      <c r="P4110" t="s">
        <v>29</v>
      </c>
      <c r="Q4110" t="s">
        <v>30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f t="shared" si="197"/>
        <v>0</v>
      </c>
      <c r="Y4110">
        <f t="shared" si="198"/>
        <v>36.128315516282619</v>
      </c>
    </row>
    <row r="4111" spans="1:25">
      <c r="A4111">
        <v>2021</v>
      </c>
      <c r="B4111" t="s">
        <v>25</v>
      </c>
      <c r="C4111">
        <v>28</v>
      </c>
      <c r="D4111" t="s">
        <v>26</v>
      </c>
      <c r="E4111">
        <v>45.3</v>
      </c>
      <c r="F4111">
        <v>1</v>
      </c>
      <c r="G4111" t="s">
        <v>91</v>
      </c>
      <c r="H4111" t="s">
        <v>31</v>
      </c>
      <c r="I4111" t="str">
        <f>VLOOKUP(H4111,[3]CODE_SHEET!$A$2:$G$151,3,FALSE)</f>
        <v>Agaricia</v>
      </c>
      <c r="J4111" t="str">
        <f>VLOOKUP(H4111,[3]CODE_SHEET!$A$2:$G$151,4,FALSE)</f>
        <v>agaricites</v>
      </c>
      <c r="K4111" s="1">
        <v>30</v>
      </c>
      <c r="L4111" s="1">
        <v>10</v>
      </c>
      <c r="M4111" s="1">
        <v>31</v>
      </c>
      <c r="N4111">
        <f t="shared" si="196"/>
        <v>1947.7874452256717</v>
      </c>
      <c r="O4111" s="17">
        <v>10</v>
      </c>
      <c r="P4111" t="s">
        <v>29</v>
      </c>
      <c r="Q4111" t="s">
        <v>30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60</v>
      </c>
      <c r="X4111">
        <f t="shared" si="197"/>
        <v>1168.6724671354029</v>
      </c>
      <c r="Y4111">
        <f t="shared" si="198"/>
        <v>779.11497809026878</v>
      </c>
    </row>
    <row r="4112" spans="1:25">
      <c r="A4112">
        <v>2021</v>
      </c>
      <c r="B4112" t="s">
        <v>25</v>
      </c>
      <c r="C4112">
        <v>28</v>
      </c>
      <c r="D4112" t="s">
        <v>26</v>
      </c>
      <c r="E4112">
        <v>45.3</v>
      </c>
      <c r="F4112">
        <v>1</v>
      </c>
      <c r="G4112" t="s">
        <v>91</v>
      </c>
      <c r="H4112" t="s">
        <v>34</v>
      </c>
      <c r="I4112" t="str">
        <f>VLOOKUP(H4112,[3]CODE_SHEET!$A$2:$G$151,3,FALSE)</f>
        <v>Porites</v>
      </c>
      <c r="J4112" t="str">
        <f>VLOOKUP(H4112,[3]CODE_SHEET!$A$2:$G$151,4,FALSE)</f>
        <v>astreoides</v>
      </c>
      <c r="K4112" s="1">
        <v>15</v>
      </c>
      <c r="L4112" s="1">
        <v>10</v>
      </c>
      <c r="M4112" s="1">
        <v>5</v>
      </c>
      <c r="N4112">
        <f t="shared" si="196"/>
        <v>196.34954084936209</v>
      </c>
      <c r="O4112" s="17">
        <v>10</v>
      </c>
      <c r="P4112" t="s">
        <v>29</v>
      </c>
      <c r="Q4112" t="s">
        <v>30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f t="shared" si="197"/>
        <v>0</v>
      </c>
      <c r="Y4112">
        <f t="shared" si="198"/>
        <v>196.34954084936209</v>
      </c>
    </row>
    <row r="4113" spans="1:25">
      <c r="A4113">
        <v>2021</v>
      </c>
      <c r="B4113" t="s">
        <v>25</v>
      </c>
      <c r="C4113">
        <v>28</v>
      </c>
      <c r="D4113" t="s">
        <v>26</v>
      </c>
      <c r="E4113">
        <v>45.3</v>
      </c>
      <c r="F4113">
        <v>1</v>
      </c>
      <c r="G4113" t="s">
        <v>91</v>
      </c>
      <c r="H4113" t="s">
        <v>35</v>
      </c>
      <c r="I4113" t="str">
        <f>VLOOKUP(H4113,[3]CODE_SHEET!$A$2:$G$151,3,FALSE)</f>
        <v>Montastraea</v>
      </c>
      <c r="J4113" t="str">
        <f>VLOOKUP(H4113,[3]CODE_SHEET!$A$2:$G$151,4,FALSE)</f>
        <v>cavernosa</v>
      </c>
      <c r="K4113" s="1">
        <v>17</v>
      </c>
      <c r="L4113" s="1">
        <v>10</v>
      </c>
      <c r="M4113" s="1">
        <v>19</v>
      </c>
      <c r="N4113">
        <f t="shared" si="196"/>
        <v>805.81851564578199</v>
      </c>
      <c r="O4113" s="17">
        <v>10</v>
      </c>
      <c r="P4113" t="s">
        <v>29</v>
      </c>
      <c r="Q4113" t="s">
        <v>30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f t="shared" si="197"/>
        <v>0</v>
      </c>
      <c r="Y4113">
        <f t="shared" si="198"/>
        <v>805.81851564578199</v>
      </c>
    </row>
    <row r="4114" spans="1:25">
      <c r="A4114">
        <v>2021</v>
      </c>
      <c r="B4114" t="s">
        <v>25</v>
      </c>
      <c r="C4114">
        <v>28</v>
      </c>
      <c r="D4114" t="s">
        <v>26</v>
      </c>
      <c r="E4114">
        <v>45.3</v>
      </c>
      <c r="F4114">
        <v>1</v>
      </c>
      <c r="G4114" t="s">
        <v>91</v>
      </c>
      <c r="H4114" t="s">
        <v>56</v>
      </c>
      <c r="I4114" t="str">
        <f>VLOOKUP(H4114,[3]CODE_SHEET!$A$2:$G$151,3,FALSE)</f>
        <v>Madracis</v>
      </c>
      <c r="J4114" t="str">
        <f>VLOOKUP(H4114,[3]CODE_SHEET!$A$2:$G$151,4,FALSE)</f>
        <v>decactis</v>
      </c>
      <c r="K4114" s="1">
        <v>7</v>
      </c>
      <c r="L4114" s="1">
        <v>5</v>
      </c>
      <c r="M4114" s="1">
        <v>5</v>
      </c>
      <c r="N4114">
        <f t="shared" si="196"/>
        <v>94.247779607693786</v>
      </c>
      <c r="O4114" s="17">
        <v>10</v>
      </c>
      <c r="P4114" t="s">
        <v>29</v>
      </c>
      <c r="Q4114" t="s">
        <v>30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f t="shared" si="197"/>
        <v>0</v>
      </c>
      <c r="Y4114">
        <f t="shared" si="198"/>
        <v>94.247779607693786</v>
      </c>
    </row>
    <row r="4115" spans="1:25">
      <c r="A4115">
        <v>2021</v>
      </c>
      <c r="B4115" t="s">
        <v>25</v>
      </c>
      <c r="C4115">
        <v>28</v>
      </c>
      <c r="D4115" t="s">
        <v>26</v>
      </c>
      <c r="E4115">
        <v>45.3</v>
      </c>
      <c r="F4115">
        <v>1</v>
      </c>
      <c r="G4115" t="s">
        <v>91</v>
      </c>
      <c r="H4115" t="s">
        <v>31</v>
      </c>
      <c r="I4115" t="str">
        <f>VLOOKUP(H4115,[3]CODE_SHEET!$A$2:$G$151,3,FALSE)</f>
        <v>Agaricia</v>
      </c>
      <c r="J4115" t="str">
        <f>VLOOKUP(H4115,[3]CODE_SHEET!$A$2:$G$151,4,FALSE)</f>
        <v>agaricites</v>
      </c>
      <c r="K4115" s="1">
        <v>7</v>
      </c>
      <c r="L4115" s="1">
        <v>5</v>
      </c>
      <c r="M4115" s="1">
        <v>1</v>
      </c>
      <c r="N4115">
        <f t="shared" si="196"/>
        <v>18.849555921538759</v>
      </c>
      <c r="O4115" s="17">
        <v>10</v>
      </c>
      <c r="P4115" t="s">
        <v>29</v>
      </c>
      <c r="Q4115" t="s">
        <v>30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f t="shared" si="197"/>
        <v>0</v>
      </c>
      <c r="Y4115">
        <f t="shared" si="198"/>
        <v>18.849555921538759</v>
      </c>
    </row>
    <row r="4116" spans="1:25">
      <c r="A4116">
        <v>2021</v>
      </c>
      <c r="B4116" t="s">
        <v>25</v>
      </c>
      <c r="C4116">
        <v>28</v>
      </c>
      <c r="D4116" t="s">
        <v>26</v>
      </c>
      <c r="E4116">
        <v>45.3</v>
      </c>
      <c r="F4116">
        <v>1</v>
      </c>
      <c r="G4116" t="s">
        <v>91</v>
      </c>
      <c r="H4116" t="s">
        <v>31</v>
      </c>
      <c r="I4116" t="str">
        <f>VLOOKUP(H4116,[3]CODE_SHEET!$A$2:$G$151,3,FALSE)</f>
        <v>Agaricia</v>
      </c>
      <c r="J4116" t="str">
        <f>VLOOKUP(H4116,[3]CODE_SHEET!$A$2:$G$151,4,FALSE)</f>
        <v>agaricites</v>
      </c>
      <c r="K4116" s="1">
        <v>9</v>
      </c>
      <c r="L4116" s="1">
        <v>8</v>
      </c>
      <c r="M4116" s="1">
        <v>8</v>
      </c>
      <c r="N4116">
        <f t="shared" si="196"/>
        <v>213.62830044410595</v>
      </c>
      <c r="O4116" s="17">
        <v>10</v>
      </c>
      <c r="P4116" t="s">
        <v>29</v>
      </c>
      <c r="Q4116" t="s">
        <v>30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f t="shared" si="197"/>
        <v>0</v>
      </c>
      <c r="Y4116">
        <f t="shared" si="198"/>
        <v>213.62830044410595</v>
      </c>
    </row>
    <row r="4117" spans="1:25">
      <c r="A4117">
        <v>2021</v>
      </c>
      <c r="B4117" t="s">
        <v>25</v>
      </c>
      <c r="C4117">
        <v>28</v>
      </c>
      <c r="D4117" t="s">
        <v>26</v>
      </c>
      <c r="E4117">
        <v>45.3</v>
      </c>
      <c r="F4117">
        <v>1</v>
      </c>
      <c r="G4117" t="s">
        <v>91</v>
      </c>
      <c r="H4117" t="s">
        <v>31</v>
      </c>
      <c r="I4117" t="str">
        <f>VLOOKUP(H4117,[3]CODE_SHEET!$A$2:$G$151,3,FALSE)</f>
        <v>Agaricia</v>
      </c>
      <c r="J4117" t="str">
        <f>VLOOKUP(H4117,[3]CODE_SHEET!$A$2:$G$151,4,FALSE)</f>
        <v>agaricites</v>
      </c>
      <c r="K4117" s="1">
        <v>20</v>
      </c>
      <c r="L4117" s="1">
        <v>14</v>
      </c>
      <c r="M4117" s="1">
        <v>3</v>
      </c>
      <c r="N4117">
        <f t="shared" ref="N4117:N4180" si="199">PI()*(K4117/2)*M4117+PI()*(L4117/2)*M4117</f>
        <v>160.22122533307945</v>
      </c>
      <c r="O4117" s="17">
        <v>10</v>
      </c>
      <c r="P4117" t="s">
        <v>29</v>
      </c>
      <c r="Q4117" t="s">
        <v>30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f t="shared" ref="X4117:X4180" si="200">SUM(U4117:W4117)/100*N4117</f>
        <v>0</v>
      </c>
      <c r="Y4117">
        <f t="shared" ref="Y4117:Y4180" si="201">N4117-X4117</f>
        <v>160.22122533307945</v>
      </c>
    </row>
    <row r="4118" spans="1:25">
      <c r="A4118">
        <v>2021</v>
      </c>
      <c r="B4118" t="s">
        <v>25</v>
      </c>
      <c r="C4118">
        <v>28</v>
      </c>
      <c r="D4118" t="s">
        <v>26</v>
      </c>
      <c r="E4118">
        <v>45.3</v>
      </c>
      <c r="F4118">
        <v>1</v>
      </c>
      <c r="G4118" t="s">
        <v>91</v>
      </c>
      <c r="H4118" t="s">
        <v>31</v>
      </c>
      <c r="I4118" t="str">
        <f>VLOOKUP(H4118,[3]CODE_SHEET!$A$2:$G$151,3,FALSE)</f>
        <v>Agaricia</v>
      </c>
      <c r="J4118" t="str">
        <f>VLOOKUP(H4118,[3]CODE_SHEET!$A$2:$G$151,4,FALSE)</f>
        <v>agaricites</v>
      </c>
      <c r="K4118" s="1">
        <v>25</v>
      </c>
      <c r="L4118" s="1">
        <v>12</v>
      </c>
      <c r="M4118" s="1">
        <v>3</v>
      </c>
      <c r="N4118">
        <f t="shared" si="199"/>
        <v>174.35839227423352</v>
      </c>
      <c r="O4118" s="17">
        <v>10</v>
      </c>
      <c r="P4118" t="s">
        <v>29</v>
      </c>
      <c r="Q4118" t="s">
        <v>30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f t="shared" si="200"/>
        <v>0</v>
      </c>
      <c r="Y4118">
        <f t="shared" si="201"/>
        <v>174.35839227423352</v>
      </c>
    </row>
    <row r="4119" spans="1:25">
      <c r="A4119">
        <v>2021</v>
      </c>
      <c r="B4119" t="s">
        <v>25</v>
      </c>
      <c r="C4119">
        <v>28</v>
      </c>
      <c r="D4119" t="s">
        <v>26</v>
      </c>
      <c r="E4119">
        <v>45.3</v>
      </c>
      <c r="F4119">
        <v>1</v>
      </c>
      <c r="G4119" t="s">
        <v>91</v>
      </c>
      <c r="H4119" t="s">
        <v>40</v>
      </c>
      <c r="I4119" t="str">
        <f>VLOOKUP(H4119,[3]CODE_SHEET!$A$2:$G$151,3,FALSE)</f>
        <v>Siderastrea</v>
      </c>
      <c r="J4119" t="str">
        <f>VLOOKUP(H4119,[3]CODE_SHEET!$A$2:$G$151,4,FALSE)</f>
        <v>siderea</v>
      </c>
      <c r="K4119" s="1">
        <v>20</v>
      </c>
      <c r="L4119" s="1">
        <v>14</v>
      </c>
      <c r="M4119" s="1">
        <v>12</v>
      </c>
      <c r="N4119">
        <f t="shared" si="199"/>
        <v>640.88490133231778</v>
      </c>
      <c r="O4119" s="17">
        <v>10</v>
      </c>
      <c r="P4119" t="s">
        <v>29</v>
      </c>
      <c r="Q4119" t="s">
        <v>30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10</v>
      </c>
      <c r="X4119">
        <f t="shared" si="200"/>
        <v>64.088490133231787</v>
      </c>
      <c r="Y4119">
        <f t="shared" si="201"/>
        <v>576.79641119908604</v>
      </c>
    </row>
    <row r="4120" spans="1:25">
      <c r="A4120">
        <v>2021</v>
      </c>
      <c r="B4120" t="s">
        <v>25</v>
      </c>
      <c r="C4120">
        <v>28</v>
      </c>
      <c r="D4120" t="s">
        <v>26</v>
      </c>
      <c r="E4120">
        <v>45.3</v>
      </c>
      <c r="F4120">
        <v>1</v>
      </c>
      <c r="G4120" t="s">
        <v>91</v>
      </c>
      <c r="H4120" t="s">
        <v>34</v>
      </c>
      <c r="I4120" t="str">
        <f>VLOOKUP(H4120,[3]CODE_SHEET!$A$2:$G$151,3,FALSE)</f>
        <v>Porites</v>
      </c>
      <c r="J4120" t="str">
        <f>VLOOKUP(H4120,[3]CODE_SHEET!$A$2:$G$151,4,FALSE)</f>
        <v>astreoides</v>
      </c>
      <c r="K4120" s="1">
        <v>6</v>
      </c>
      <c r="L4120" s="1">
        <v>4</v>
      </c>
      <c r="M4120" s="1">
        <v>1</v>
      </c>
      <c r="N4120">
        <f t="shared" si="199"/>
        <v>15.707963267948966</v>
      </c>
      <c r="O4120" s="17">
        <v>10</v>
      </c>
      <c r="P4120" t="s">
        <v>29</v>
      </c>
      <c r="Q4120" t="s">
        <v>30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f t="shared" si="200"/>
        <v>0</v>
      </c>
      <c r="Y4120">
        <f t="shared" si="201"/>
        <v>15.707963267948966</v>
      </c>
    </row>
    <row r="4121" spans="1:25">
      <c r="A4121">
        <v>2021</v>
      </c>
      <c r="B4121" t="s">
        <v>25</v>
      </c>
      <c r="C4121">
        <v>28</v>
      </c>
      <c r="D4121" t="s">
        <v>26</v>
      </c>
      <c r="E4121">
        <v>45.3</v>
      </c>
      <c r="F4121">
        <v>1</v>
      </c>
      <c r="G4121" t="s">
        <v>91</v>
      </c>
      <c r="H4121" t="s">
        <v>34</v>
      </c>
      <c r="I4121" t="str">
        <f>VLOOKUP(H4121,[3]CODE_SHEET!$A$2:$G$151,3,FALSE)</f>
        <v>Porites</v>
      </c>
      <c r="J4121" t="str">
        <f>VLOOKUP(H4121,[3]CODE_SHEET!$A$2:$G$151,4,FALSE)</f>
        <v>astreoides</v>
      </c>
      <c r="K4121" s="1">
        <v>4</v>
      </c>
      <c r="L4121" s="1">
        <v>3</v>
      </c>
      <c r="M4121" s="1">
        <v>4</v>
      </c>
      <c r="N4121">
        <f t="shared" si="199"/>
        <v>43.982297150257104</v>
      </c>
      <c r="O4121" s="17">
        <v>10</v>
      </c>
      <c r="P4121" t="s">
        <v>29</v>
      </c>
      <c r="Q4121" t="s">
        <v>30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f t="shared" si="200"/>
        <v>0</v>
      </c>
      <c r="Y4121">
        <f t="shared" si="201"/>
        <v>43.982297150257104</v>
      </c>
    </row>
    <row r="4122" spans="1:25">
      <c r="A4122">
        <v>2021</v>
      </c>
      <c r="B4122" t="s">
        <v>25</v>
      </c>
      <c r="C4122">
        <v>28</v>
      </c>
      <c r="D4122" t="s">
        <v>26</v>
      </c>
      <c r="E4122">
        <v>45.3</v>
      </c>
      <c r="F4122">
        <v>1</v>
      </c>
      <c r="G4122" t="s">
        <v>91</v>
      </c>
      <c r="H4122" t="s">
        <v>43</v>
      </c>
      <c r="I4122" t="str">
        <f>VLOOKUP(H4122,[3]CODE_SHEET!$A$2:$G$151,3,FALSE)</f>
        <v>Eusmilia</v>
      </c>
      <c r="J4122" t="str">
        <f>VLOOKUP(H4122,[3]CODE_SHEET!$A$2:$G$151,4,FALSE)</f>
        <v>fastigiata</v>
      </c>
      <c r="K4122" s="1">
        <v>10</v>
      </c>
      <c r="L4122" s="1">
        <v>5</v>
      </c>
      <c r="M4122" s="1">
        <v>6</v>
      </c>
      <c r="N4122">
        <f t="shared" si="199"/>
        <v>141.37166941154067</v>
      </c>
      <c r="O4122" s="17">
        <v>10</v>
      </c>
      <c r="P4122" t="s">
        <v>29</v>
      </c>
      <c r="Q4122" t="s">
        <v>30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f t="shared" si="200"/>
        <v>0</v>
      </c>
      <c r="Y4122">
        <f t="shared" si="201"/>
        <v>141.37166941154067</v>
      </c>
    </row>
    <row r="4123" spans="1:25">
      <c r="A4123">
        <v>2021</v>
      </c>
      <c r="B4123" t="s">
        <v>25</v>
      </c>
      <c r="C4123">
        <v>28</v>
      </c>
      <c r="D4123" t="s">
        <v>26</v>
      </c>
      <c r="E4123">
        <v>45.3</v>
      </c>
      <c r="F4123">
        <v>1</v>
      </c>
      <c r="G4123" t="s">
        <v>91</v>
      </c>
      <c r="H4123" t="s">
        <v>31</v>
      </c>
      <c r="I4123" t="str">
        <f>VLOOKUP(H4123,[3]CODE_SHEET!$A$2:$G$151,3,FALSE)</f>
        <v>Agaricia</v>
      </c>
      <c r="J4123" t="str">
        <f>VLOOKUP(H4123,[3]CODE_SHEET!$A$2:$G$151,4,FALSE)</f>
        <v>agaricites</v>
      </c>
      <c r="K4123" s="1">
        <v>6</v>
      </c>
      <c r="L4123" s="1">
        <v>4</v>
      </c>
      <c r="M4123" s="1">
        <v>1</v>
      </c>
      <c r="N4123">
        <f t="shared" si="199"/>
        <v>15.707963267948966</v>
      </c>
      <c r="O4123" s="17">
        <v>10</v>
      </c>
      <c r="P4123" t="s">
        <v>29</v>
      </c>
      <c r="Q4123" t="s">
        <v>30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f t="shared" si="200"/>
        <v>0</v>
      </c>
      <c r="Y4123">
        <f t="shared" si="201"/>
        <v>15.707963267948966</v>
      </c>
    </row>
    <row r="4124" spans="1:25">
      <c r="A4124">
        <v>2021</v>
      </c>
      <c r="B4124" t="s">
        <v>25</v>
      </c>
      <c r="C4124">
        <v>28</v>
      </c>
      <c r="D4124" t="s">
        <v>26</v>
      </c>
      <c r="E4124">
        <v>45.3</v>
      </c>
      <c r="F4124">
        <v>1</v>
      </c>
      <c r="G4124" t="s">
        <v>91</v>
      </c>
      <c r="H4124" t="s">
        <v>56</v>
      </c>
      <c r="I4124" t="str">
        <f>VLOOKUP(H4124,[3]CODE_SHEET!$A$2:$G$151,3,FALSE)</f>
        <v>Madracis</v>
      </c>
      <c r="J4124" t="str">
        <f>VLOOKUP(H4124,[3]CODE_SHEET!$A$2:$G$151,4,FALSE)</f>
        <v>decactis</v>
      </c>
      <c r="K4124" s="1">
        <v>5</v>
      </c>
      <c r="L4124" s="1">
        <v>4</v>
      </c>
      <c r="M4124" s="1">
        <v>5</v>
      </c>
      <c r="N4124">
        <f t="shared" si="199"/>
        <v>70.685834705770347</v>
      </c>
      <c r="O4124" s="17">
        <v>10</v>
      </c>
      <c r="P4124" t="s">
        <v>29</v>
      </c>
      <c r="Q4124" t="s">
        <v>30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f t="shared" si="200"/>
        <v>0</v>
      </c>
      <c r="Y4124">
        <f t="shared" si="201"/>
        <v>70.685834705770347</v>
      </c>
    </row>
    <row r="4125" spans="1:25">
      <c r="A4125">
        <v>2021</v>
      </c>
      <c r="B4125" t="s">
        <v>25</v>
      </c>
      <c r="C4125">
        <v>28</v>
      </c>
      <c r="D4125" t="s">
        <v>26</v>
      </c>
      <c r="E4125">
        <v>45.3</v>
      </c>
      <c r="F4125">
        <v>1</v>
      </c>
      <c r="G4125" t="s">
        <v>91</v>
      </c>
      <c r="H4125" t="s">
        <v>40</v>
      </c>
      <c r="I4125" t="str">
        <f>VLOOKUP(H4125,[3]CODE_SHEET!$A$2:$G$151,3,FALSE)</f>
        <v>Siderastrea</v>
      </c>
      <c r="J4125" t="str">
        <f>VLOOKUP(H4125,[3]CODE_SHEET!$A$2:$G$151,4,FALSE)</f>
        <v>siderea</v>
      </c>
      <c r="K4125" s="1">
        <v>4</v>
      </c>
      <c r="L4125" s="1">
        <v>3</v>
      </c>
      <c r="M4125" s="1">
        <v>1</v>
      </c>
      <c r="N4125">
        <f t="shared" si="199"/>
        <v>10.995574287564276</v>
      </c>
      <c r="O4125" s="17">
        <v>10</v>
      </c>
      <c r="P4125" t="s">
        <v>29</v>
      </c>
      <c r="Q4125" t="s">
        <v>30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f t="shared" si="200"/>
        <v>0</v>
      </c>
      <c r="Y4125">
        <f t="shared" si="201"/>
        <v>10.995574287564276</v>
      </c>
    </row>
    <row r="4126" spans="1:25">
      <c r="A4126">
        <v>2021</v>
      </c>
      <c r="B4126" t="s">
        <v>25</v>
      </c>
      <c r="C4126">
        <v>28</v>
      </c>
      <c r="D4126" t="s">
        <v>26</v>
      </c>
      <c r="E4126">
        <v>45.3</v>
      </c>
      <c r="F4126">
        <v>1</v>
      </c>
      <c r="G4126" t="s">
        <v>91</v>
      </c>
      <c r="H4126" t="s">
        <v>40</v>
      </c>
      <c r="I4126" t="str">
        <f>VLOOKUP(H4126,[3]CODE_SHEET!$A$2:$G$151,3,FALSE)</f>
        <v>Siderastrea</v>
      </c>
      <c r="J4126" t="str">
        <f>VLOOKUP(H4126,[3]CODE_SHEET!$A$2:$G$151,4,FALSE)</f>
        <v>siderea</v>
      </c>
      <c r="K4126" s="1">
        <v>5</v>
      </c>
      <c r="L4126" s="1">
        <v>4</v>
      </c>
      <c r="M4126" s="1">
        <v>1</v>
      </c>
      <c r="N4126">
        <f t="shared" si="199"/>
        <v>14.137166941154069</v>
      </c>
      <c r="O4126" s="17">
        <v>10</v>
      </c>
      <c r="P4126" t="s">
        <v>29</v>
      </c>
      <c r="Q4126" t="s">
        <v>30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f t="shared" si="200"/>
        <v>0</v>
      </c>
      <c r="Y4126">
        <f t="shared" si="201"/>
        <v>14.137166941154069</v>
      </c>
    </row>
    <row r="4127" spans="1:25">
      <c r="A4127">
        <v>2021</v>
      </c>
      <c r="B4127" t="s">
        <v>25</v>
      </c>
      <c r="C4127">
        <v>28</v>
      </c>
      <c r="D4127" t="s">
        <v>26</v>
      </c>
      <c r="E4127">
        <v>45.3</v>
      </c>
      <c r="F4127">
        <v>1</v>
      </c>
      <c r="G4127" t="s">
        <v>91</v>
      </c>
      <c r="H4127" t="s">
        <v>40</v>
      </c>
      <c r="I4127" t="str">
        <f>VLOOKUP(H4127,[3]CODE_SHEET!$A$2:$G$151,3,FALSE)</f>
        <v>Siderastrea</v>
      </c>
      <c r="J4127" t="str">
        <f>VLOOKUP(H4127,[3]CODE_SHEET!$A$2:$G$151,4,FALSE)</f>
        <v>siderea</v>
      </c>
      <c r="K4127" s="1">
        <v>4</v>
      </c>
      <c r="L4127" s="1">
        <v>4</v>
      </c>
      <c r="M4127" s="1">
        <v>1</v>
      </c>
      <c r="N4127">
        <f t="shared" si="199"/>
        <v>12.566370614359172</v>
      </c>
      <c r="O4127" s="17">
        <v>10</v>
      </c>
      <c r="P4127" t="s">
        <v>29</v>
      </c>
      <c r="Q4127" t="s">
        <v>30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f t="shared" si="200"/>
        <v>0</v>
      </c>
      <c r="Y4127">
        <f t="shared" si="201"/>
        <v>12.566370614359172</v>
      </c>
    </row>
    <row r="4128" spans="1:25">
      <c r="A4128">
        <v>2021</v>
      </c>
      <c r="B4128" t="s">
        <v>25</v>
      </c>
      <c r="C4128">
        <v>28</v>
      </c>
      <c r="D4128" t="s">
        <v>26</v>
      </c>
      <c r="E4128">
        <v>45.3</v>
      </c>
      <c r="F4128">
        <v>1</v>
      </c>
      <c r="G4128" t="s">
        <v>91</v>
      </c>
      <c r="H4128" t="s">
        <v>40</v>
      </c>
      <c r="I4128" t="str">
        <f>VLOOKUP(H4128,[3]CODE_SHEET!$A$2:$G$151,3,FALSE)</f>
        <v>Siderastrea</v>
      </c>
      <c r="J4128" t="str">
        <f>VLOOKUP(H4128,[3]CODE_SHEET!$A$2:$G$151,4,FALSE)</f>
        <v>siderea</v>
      </c>
      <c r="K4128" s="1">
        <v>7</v>
      </c>
      <c r="L4128" s="1">
        <v>0</v>
      </c>
      <c r="M4128" s="1">
        <v>11</v>
      </c>
      <c r="N4128">
        <f t="shared" si="199"/>
        <v>120.95131716320704</v>
      </c>
      <c r="O4128" s="17">
        <v>10</v>
      </c>
      <c r="P4128" t="s">
        <v>29</v>
      </c>
      <c r="Q4128" t="s">
        <v>30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f t="shared" si="200"/>
        <v>0</v>
      </c>
      <c r="Y4128">
        <f t="shared" si="201"/>
        <v>120.95131716320704</v>
      </c>
    </row>
    <row r="4129" spans="1:25">
      <c r="A4129">
        <v>2021</v>
      </c>
      <c r="B4129" t="s">
        <v>25</v>
      </c>
      <c r="C4129">
        <v>28</v>
      </c>
      <c r="D4129" t="s">
        <v>26</v>
      </c>
      <c r="E4129">
        <v>45.3</v>
      </c>
      <c r="F4129">
        <v>1</v>
      </c>
      <c r="G4129" t="s">
        <v>91</v>
      </c>
      <c r="H4129" t="s">
        <v>40</v>
      </c>
      <c r="I4129" t="str">
        <f>VLOOKUP(H4129,[3]CODE_SHEET!$A$2:$G$151,3,FALSE)</f>
        <v>Siderastrea</v>
      </c>
      <c r="J4129" t="str">
        <f>VLOOKUP(H4129,[3]CODE_SHEET!$A$2:$G$151,4,FALSE)</f>
        <v>siderea</v>
      </c>
      <c r="K4129" s="1">
        <v>10</v>
      </c>
      <c r="L4129" s="1">
        <v>0</v>
      </c>
      <c r="M4129" s="1">
        <v>12</v>
      </c>
      <c r="N4129">
        <f t="shared" si="199"/>
        <v>188.49555921538757</v>
      </c>
      <c r="O4129" s="17">
        <v>10</v>
      </c>
      <c r="P4129" t="s">
        <v>29</v>
      </c>
      <c r="Q4129" t="s">
        <v>30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f t="shared" si="200"/>
        <v>0</v>
      </c>
      <c r="Y4129">
        <f t="shared" si="201"/>
        <v>188.49555921538757</v>
      </c>
    </row>
    <row r="4130" spans="1:25">
      <c r="A4130">
        <v>2021</v>
      </c>
      <c r="B4130" t="s">
        <v>25</v>
      </c>
      <c r="C4130">
        <v>28</v>
      </c>
      <c r="D4130" t="s">
        <v>26</v>
      </c>
      <c r="E4130">
        <v>45.3</v>
      </c>
      <c r="F4130">
        <v>1</v>
      </c>
      <c r="G4130" t="s">
        <v>91</v>
      </c>
      <c r="H4130" t="s">
        <v>34</v>
      </c>
      <c r="I4130" t="str">
        <f>VLOOKUP(H4130,[3]CODE_SHEET!$A$2:$G$151,3,FALSE)</f>
        <v>Porites</v>
      </c>
      <c r="J4130" t="str">
        <f>VLOOKUP(H4130,[3]CODE_SHEET!$A$2:$G$151,4,FALSE)</f>
        <v>astreoides</v>
      </c>
      <c r="K4130" s="1">
        <v>16</v>
      </c>
      <c r="L4130" s="1">
        <v>10</v>
      </c>
      <c r="M4130" s="1">
        <v>7</v>
      </c>
      <c r="N4130">
        <f t="shared" si="199"/>
        <v>285.88493147667117</v>
      </c>
      <c r="O4130" s="17">
        <v>10</v>
      </c>
      <c r="P4130" t="s">
        <v>29</v>
      </c>
      <c r="Q4130" t="s">
        <v>30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f t="shared" si="200"/>
        <v>0</v>
      </c>
      <c r="Y4130">
        <f t="shared" si="201"/>
        <v>285.88493147667117</v>
      </c>
    </row>
    <row r="4131" spans="1:25">
      <c r="A4131">
        <v>2021</v>
      </c>
      <c r="B4131" t="s">
        <v>25</v>
      </c>
      <c r="C4131">
        <v>28</v>
      </c>
      <c r="D4131" t="s">
        <v>26</v>
      </c>
      <c r="E4131">
        <v>45.3</v>
      </c>
      <c r="F4131">
        <v>1</v>
      </c>
      <c r="G4131" t="s">
        <v>91</v>
      </c>
      <c r="H4131" t="s">
        <v>31</v>
      </c>
      <c r="I4131" t="str">
        <f>VLOOKUP(H4131,[3]CODE_SHEET!$A$2:$G$151,3,FALSE)</f>
        <v>Agaricia</v>
      </c>
      <c r="J4131" t="str">
        <f>VLOOKUP(H4131,[3]CODE_SHEET!$A$2:$G$151,4,FALSE)</f>
        <v>agaricites</v>
      </c>
      <c r="K4131" s="1">
        <v>10</v>
      </c>
      <c r="L4131" s="1">
        <v>7</v>
      </c>
      <c r="M4131" s="1">
        <v>17</v>
      </c>
      <c r="N4131">
        <f t="shared" si="199"/>
        <v>453.9601384437251</v>
      </c>
      <c r="O4131" s="17">
        <v>10</v>
      </c>
      <c r="P4131" t="s">
        <v>29</v>
      </c>
      <c r="Q4131" t="s">
        <v>30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f t="shared" si="200"/>
        <v>0</v>
      </c>
      <c r="Y4131">
        <f t="shared" si="201"/>
        <v>453.9601384437251</v>
      </c>
    </row>
    <row r="4132" spans="1:25">
      <c r="A4132">
        <v>2021</v>
      </c>
      <c r="B4132" t="s">
        <v>25</v>
      </c>
      <c r="C4132">
        <v>28</v>
      </c>
      <c r="D4132" t="s">
        <v>26</v>
      </c>
      <c r="E4132">
        <v>45.3</v>
      </c>
      <c r="F4132">
        <v>1</v>
      </c>
      <c r="G4132" t="s">
        <v>91</v>
      </c>
      <c r="H4132" t="s">
        <v>31</v>
      </c>
      <c r="I4132" t="str">
        <f>VLOOKUP(H4132,[3]CODE_SHEET!$A$2:$G$151,3,FALSE)</f>
        <v>Agaricia</v>
      </c>
      <c r="J4132" t="str">
        <f>VLOOKUP(H4132,[3]CODE_SHEET!$A$2:$G$151,4,FALSE)</f>
        <v>agaricites</v>
      </c>
      <c r="K4132" s="1">
        <v>6</v>
      </c>
      <c r="L4132" s="1">
        <v>4</v>
      </c>
      <c r="M4132" s="1">
        <v>1</v>
      </c>
      <c r="N4132">
        <f t="shared" si="199"/>
        <v>15.707963267948966</v>
      </c>
      <c r="O4132" s="17">
        <v>10</v>
      </c>
      <c r="P4132" t="s">
        <v>29</v>
      </c>
      <c r="Q4132" t="s">
        <v>30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f t="shared" si="200"/>
        <v>0</v>
      </c>
      <c r="Y4132">
        <f t="shared" si="201"/>
        <v>15.707963267948966</v>
      </c>
    </row>
    <row r="4133" spans="1:25">
      <c r="A4133">
        <v>2021</v>
      </c>
      <c r="B4133" t="s">
        <v>25</v>
      </c>
      <c r="C4133">
        <v>28</v>
      </c>
      <c r="D4133" t="s">
        <v>26</v>
      </c>
      <c r="E4133">
        <v>45.3</v>
      </c>
      <c r="F4133">
        <v>1</v>
      </c>
      <c r="G4133" t="s">
        <v>91</v>
      </c>
      <c r="H4133" t="s">
        <v>40</v>
      </c>
      <c r="I4133" t="str">
        <f>VLOOKUP(H4133,[3]CODE_SHEET!$A$2:$G$151,3,FALSE)</f>
        <v>Siderastrea</v>
      </c>
      <c r="J4133" t="str">
        <f>VLOOKUP(H4133,[3]CODE_SHEET!$A$2:$G$151,4,FALSE)</f>
        <v>siderea</v>
      </c>
      <c r="K4133" s="1">
        <v>35</v>
      </c>
      <c r="L4133" s="1">
        <v>22</v>
      </c>
      <c r="M4133" s="1">
        <v>21</v>
      </c>
      <c r="N4133">
        <f t="shared" si="199"/>
        <v>1880.2432031734911</v>
      </c>
      <c r="O4133" s="17">
        <v>10</v>
      </c>
      <c r="P4133" t="s">
        <v>29</v>
      </c>
      <c r="Q4133" t="s">
        <v>30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f t="shared" si="200"/>
        <v>0</v>
      </c>
      <c r="Y4133">
        <f t="shared" si="201"/>
        <v>1880.2432031734911</v>
      </c>
    </row>
    <row r="4134" spans="1:25">
      <c r="A4134">
        <v>2021</v>
      </c>
      <c r="B4134" t="s">
        <v>25</v>
      </c>
      <c r="C4134">
        <v>28</v>
      </c>
      <c r="D4134" t="s">
        <v>26</v>
      </c>
      <c r="E4134">
        <v>45.3</v>
      </c>
      <c r="F4134">
        <v>1</v>
      </c>
      <c r="G4134" t="s">
        <v>91</v>
      </c>
      <c r="H4134" t="s">
        <v>48</v>
      </c>
      <c r="I4134" t="str">
        <f>VLOOKUP(H4134,[3]CODE_SHEET!$A$2:$G$151,3,FALSE)</f>
        <v>Diploria</v>
      </c>
      <c r="J4134" t="str">
        <f>VLOOKUP(H4134,[3]CODE_SHEET!$A$2:$G$151,4,FALSE)</f>
        <v>labyrinthyformis</v>
      </c>
      <c r="K4134" s="1">
        <v>13</v>
      </c>
      <c r="L4134" s="1">
        <v>8</v>
      </c>
      <c r="M4134" s="1">
        <v>4</v>
      </c>
      <c r="N4134">
        <f t="shared" si="199"/>
        <v>131.94689145077132</v>
      </c>
      <c r="O4134" s="17">
        <v>10</v>
      </c>
      <c r="P4134" t="s">
        <v>29</v>
      </c>
      <c r="Q4134" t="s">
        <v>30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f t="shared" si="200"/>
        <v>0</v>
      </c>
      <c r="Y4134">
        <f t="shared" si="201"/>
        <v>131.94689145077132</v>
      </c>
    </row>
    <row r="4135" spans="1:25">
      <c r="A4135">
        <v>2021</v>
      </c>
      <c r="B4135" t="s">
        <v>25</v>
      </c>
      <c r="C4135">
        <v>28</v>
      </c>
      <c r="D4135" t="s">
        <v>26</v>
      </c>
      <c r="E4135">
        <v>45.3</v>
      </c>
      <c r="F4135">
        <v>1</v>
      </c>
      <c r="G4135" t="s">
        <v>91</v>
      </c>
      <c r="H4135" t="s">
        <v>34</v>
      </c>
      <c r="I4135" t="str">
        <f>VLOOKUP(H4135,[3]CODE_SHEET!$A$2:$G$151,3,FALSE)</f>
        <v>Porites</v>
      </c>
      <c r="J4135" t="str">
        <f>VLOOKUP(H4135,[3]CODE_SHEET!$A$2:$G$151,4,FALSE)</f>
        <v>astreoides</v>
      </c>
      <c r="K4135" s="1">
        <v>16</v>
      </c>
      <c r="L4135" s="1">
        <v>11</v>
      </c>
      <c r="M4135" s="1">
        <v>13</v>
      </c>
      <c r="N4135">
        <f t="shared" si="199"/>
        <v>551.3495107050087</v>
      </c>
      <c r="O4135" s="17">
        <v>10</v>
      </c>
      <c r="P4135" t="s">
        <v>29</v>
      </c>
      <c r="Q4135" t="s">
        <v>30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f t="shared" si="200"/>
        <v>0</v>
      </c>
      <c r="Y4135">
        <f t="shared" si="201"/>
        <v>551.3495107050087</v>
      </c>
    </row>
    <row r="4136" spans="1:25">
      <c r="A4136">
        <v>2021</v>
      </c>
      <c r="B4136" t="s">
        <v>25</v>
      </c>
      <c r="C4136">
        <v>28</v>
      </c>
      <c r="D4136" t="s">
        <v>26</v>
      </c>
      <c r="E4136">
        <v>45.3</v>
      </c>
      <c r="F4136">
        <v>1</v>
      </c>
      <c r="G4136" t="s">
        <v>91</v>
      </c>
      <c r="H4136" t="s">
        <v>34</v>
      </c>
      <c r="I4136" t="str">
        <f>VLOOKUP(H4136,[3]CODE_SHEET!$A$2:$G$151,3,FALSE)</f>
        <v>Porites</v>
      </c>
      <c r="J4136" t="str">
        <f>VLOOKUP(H4136,[3]CODE_SHEET!$A$2:$G$151,4,FALSE)</f>
        <v>astreoides</v>
      </c>
      <c r="K4136" s="1">
        <v>11</v>
      </c>
      <c r="L4136" s="1">
        <v>9</v>
      </c>
      <c r="M4136" s="1">
        <v>6</v>
      </c>
      <c r="N4136">
        <f t="shared" si="199"/>
        <v>188.49555921538757</v>
      </c>
      <c r="O4136" s="17">
        <v>10</v>
      </c>
      <c r="P4136" t="s">
        <v>29</v>
      </c>
      <c r="Q4136" t="s">
        <v>30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f t="shared" si="200"/>
        <v>0</v>
      </c>
      <c r="Y4136">
        <f t="shared" si="201"/>
        <v>188.49555921538757</v>
      </c>
    </row>
    <row r="4137" spans="1:25">
      <c r="A4137">
        <v>2021</v>
      </c>
      <c r="B4137" t="s">
        <v>25</v>
      </c>
      <c r="C4137">
        <v>28</v>
      </c>
      <c r="D4137" t="s">
        <v>26</v>
      </c>
      <c r="E4137">
        <v>45.3</v>
      </c>
      <c r="F4137">
        <v>1</v>
      </c>
      <c r="G4137" t="s">
        <v>91</v>
      </c>
      <c r="H4137" t="s">
        <v>34</v>
      </c>
      <c r="I4137" t="str">
        <f>VLOOKUP(H4137,[3]CODE_SHEET!$A$2:$G$151,3,FALSE)</f>
        <v>Porites</v>
      </c>
      <c r="J4137" t="str">
        <f>VLOOKUP(H4137,[3]CODE_SHEET!$A$2:$G$151,4,FALSE)</f>
        <v>astreoides</v>
      </c>
      <c r="K4137" s="1">
        <v>15</v>
      </c>
      <c r="L4137" s="1">
        <v>12</v>
      </c>
      <c r="M4137" s="1">
        <v>14</v>
      </c>
      <c r="N4137">
        <f t="shared" si="199"/>
        <v>593.76101152847082</v>
      </c>
      <c r="O4137" s="17">
        <v>10</v>
      </c>
      <c r="P4137" t="s">
        <v>29</v>
      </c>
      <c r="Q4137" t="s">
        <v>30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f t="shared" si="200"/>
        <v>0</v>
      </c>
      <c r="Y4137">
        <f t="shared" si="201"/>
        <v>593.76101152847082</v>
      </c>
    </row>
    <row r="4138" spans="1:25">
      <c r="A4138">
        <v>2021</v>
      </c>
      <c r="B4138" t="s">
        <v>25</v>
      </c>
      <c r="C4138">
        <v>28</v>
      </c>
      <c r="D4138" t="s">
        <v>26</v>
      </c>
      <c r="E4138">
        <v>45.3</v>
      </c>
      <c r="F4138">
        <v>1</v>
      </c>
      <c r="G4138" t="s">
        <v>91</v>
      </c>
      <c r="H4138" t="s">
        <v>34</v>
      </c>
      <c r="I4138" t="str">
        <f>VLOOKUP(H4138,[3]CODE_SHEET!$A$2:$G$151,3,FALSE)</f>
        <v>Porites</v>
      </c>
      <c r="J4138" t="str">
        <f>VLOOKUP(H4138,[3]CODE_SHEET!$A$2:$G$151,4,FALSE)</f>
        <v>astreoides</v>
      </c>
      <c r="K4138" s="1">
        <v>19</v>
      </c>
      <c r="L4138" s="1">
        <v>18</v>
      </c>
      <c r="M4138" s="1">
        <v>14</v>
      </c>
      <c r="N4138">
        <f t="shared" si="199"/>
        <v>813.67249727975639</v>
      </c>
      <c r="O4138" s="17">
        <v>10</v>
      </c>
      <c r="P4138" t="s">
        <v>29</v>
      </c>
      <c r="Q4138" t="s">
        <v>30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f t="shared" si="200"/>
        <v>0</v>
      </c>
      <c r="Y4138">
        <f t="shared" si="201"/>
        <v>813.67249727975639</v>
      </c>
    </row>
    <row r="4139" spans="1:25">
      <c r="A4139">
        <v>2021</v>
      </c>
      <c r="B4139" t="s">
        <v>25</v>
      </c>
      <c r="C4139">
        <v>28</v>
      </c>
      <c r="D4139" t="s">
        <v>26</v>
      </c>
      <c r="E4139">
        <v>45.3</v>
      </c>
      <c r="F4139">
        <v>1</v>
      </c>
      <c r="G4139" t="s">
        <v>91</v>
      </c>
      <c r="H4139" t="s">
        <v>33</v>
      </c>
      <c r="I4139" t="str">
        <f>VLOOKUP(H4139,[3]CODE_SHEET!$A$2:$G$151,3,FALSE)</f>
        <v>Orbicella</v>
      </c>
      <c r="J4139" t="str">
        <f>VLOOKUP(H4139,[3]CODE_SHEET!$A$2:$G$151,4,FALSE)</f>
        <v>annularis</v>
      </c>
      <c r="K4139" s="1">
        <v>10</v>
      </c>
      <c r="L4139" s="1">
        <v>9</v>
      </c>
      <c r="M4139" s="1">
        <v>9</v>
      </c>
      <c r="N4139">
        <f t="shared" si="199"/>
        <v>268.60617188192731</v>
      </c>
      <c r="O4139" s="17">
        <v>10</v>
      </c>
      <c r="P4139" t="s">
        <v>29</v>
      </c>
      <c r="Q4139" t="s">
        <v>30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f t="shared" si="200"/>
        <v>0</v>
      </c>
      <c r="Y4139">
        <f t="shared" si="201"/>
        <v>268.60617188192731</v>
      </c>
    </row>
    <row r="4140" spans="1:25">
      <c r="A4140">
        <v>2021</v>
      </c>
      <c r="B4140" t="s">
        <v>25</v>
      </c>
      <c r="C4140">
        <v>28</v>
      </c>
      <c r="D4140" t="s">
        <v>26</v>
      </c>
      <c r="E4140">
        <v>45.3</v>
      </c>
      <c r="F4140">
        <v>1</v>
      </c>
      <c r="G4140" t="s">
        <v>91</v>
      </c>
      <c r="H4140" t="s">
        <v>40</v>
      </c>
      <c r="I4140" t="str">
        <f>VLOOKUP(H4140,[3]CODE_SHEET!$A$2:$G$151,3,FALSE)</f>
        <v>Siderastrea</v>
      </c>
      <c r="J4140" t="str">
        <f>VLOOKUP(H4140,[3]CODE_SHEET!$A$2:$G$151,4,FALSE)</f>
        <v>siderea</v>
      </c>
      <c r="K4140" s="1">
        <v>20</v>
      </c>
      <c r="L4140" s="1">
        <v>15</v>
      </c>
      <c r="M4140" s="1">
        <v>8</v>
      </c>
      <c r="N4140">
        <f t="shared" si="199"/>
        <v>439.82297150257102</v>
      </c>
      <c r="O4140" s="17">
        <v>10</v>
      </c>
      <c r="P4140" t="s">
        <v>29</v>
      </c>
      <c r="Q4140" t="s">
        <v>30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f t="shared" si="200"/>
        <v>0</v>
      </c>
      <c r="Y4140">
        <f t="shared" si="201"/>
        <v>439.82297150257102</v>
      </c>
    </row>
    <row r="4141" spans="1:25">
      <c r="A4141">
        <v>2021</v>
      </c>
      <c r="B4141" t="s">
        <v>25</v>
      </c>
      <c r="C4141">
        <v>28</v>
      </c>
      <c r="D4141" t="s">
        <v>26</v>
      </c>
      <c r="E4141">
        <v>45.3</v>
      </c>
      <c r="F4141">
        <v>1</v>
      </c>
      <c r="G4141" t="s">
        <v>91</v>
      </c>
      <c r="H4141" t="s">
        <v>34</v>
      </c>
      <c r="I4141" t="str">
        <f>VLOOKUP(H4141,[3]CODE_SHEET!$A$2:$G$151,3,FALSE)</f>
        <v>Porites</v>
      </c>
      <c r="J4141" t="str">
        <f>VLOOKUP(H4141,[3]CODE_SHEET!$A$2:$G$151,4,FALSE)</f>
        <v>astreoides</v>
      </c>
      <c r="K4141" s="1">
        <v>4</v>
      </c>
      <c r="L4141" s="1">
        <v>3</v>
      </c>
      <c r="M4141" s="1">
        <v>3</v>
      </c>
      <c r="N4141">
        <f t="shared" si="199"/>
        <v>32.986722862692829</v>
      </c>
      <c r="O4141" s="17">
        <v>10</v>
      </c>
      <c r="P4141" t="s">
        <v>29</v>
      </c>
      <c r="Q4141" t="s">
        <v>30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f t="shared" si="200"/>
        <v>0</v>
      </c>
      <c r="Y4141">
        <f t="shared" si="201"/>
        <v>32.986722862692829</v>
      </c>
    </row>
    <row r="4142" spans="1:25">
      <c r="A4142">
        <v>2021</v>
      </c>
      <c r="B4142" t="s">
        <v>25</v>
      </c>
      <c r="C4142">
        <v>28</v>
      </c>
      <c r="D4142" t="s">
        <v>26</v>
      </c>
      <c r="E4142">
        <v>45.3</v>
      </c>
      <c r="F4142">
        <v>1</v>
      </c>
      <c r="G4142" t="s">
        <v>91</v>
      </c>
      <c r="H4142" t="s">
        <v>56</v>
      </c>
      <c r="I4142" t="str">
        <f>VLOOKUP(H4142,[3]CODE_SHEET!$A$2:$G$151,3,FALSE)</f>
        <v>Madracis</v>
      </c>
      <c r="J4142" t="str">
        <f>VLOOKUP(H4142,[3]CODE_SHEET!$A$2:$G$151,4,FALSE)</f>
        <v>decactis</v>
      </c>
      <c r="K4142" s="1">
        <v>8</v>
      </c>
      <c r="L4142" s="1">
        <v>4</v>
      </c>
      <c r="M4142" s="1">
        <v>3</v>
      </c>
      <c r="N4142">
        <f t="shared" si="199"/>
        <v>56.548667764616276</v>
      </c>
      <c r="O4142" s="17">
        <v>10</v>
      </c>
      <c r="P4142" t="s">
        <v>29</v>
      </c>
      <c r="Q4142" t="s">
        <v>30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30</v>
      </c>
      <c r="X4142">
        <f t="shared" si="200"/>
        <v>16.964600329384883</v>
      </c>
      <c r="Y4142">
        <f t="shared" si="201"/>
        <v>39.58406743523139</v>
      </c>
    </row>
    <row r="4143" spans="1:25">
      <c r="A4143">
        <v>2021</v>
      </c>
      <c r="B4143" t="s">
        <v>25</v>
      </c>
      <c r="C4143">
        <v>28</v>
      </c>
      <c r="D4143" t="s">
        <v>26</v>
      </c>
      <c r="E4143">
        <v>45.3</v>
      </c>
      <c r="F4143">
        <v>1</v>
      </c>
      <c r="G4143" t="s">
        <v>91</v>
      </c>
      <c r="H4143" t="s">
        <v>31</v>
      </c>
      <c r="I4143" t="str">
        <f>VLOOKUP(H4143,[3]CODE_SHEET!$A$2:$G$151,3,FALSE)</f>
        <v>Agaricia</v>
      </c>
      <c r="J4143" t="str">
        <f>VLOOKUP(H4143,[3]CODE_SHEET!$A$2:$G$151,4,FALSE)</f>
        <v>agaricites</v>
      </c>
      <c r="K4143" s="1">
        <v>20</v>
      </c>
      <c r="L4143" s="1">
        <v>10</v>
      </c>
      <c r="M4143" s="1">
        <v>15</v>
      </c>
      <c r="N4143">
        <f t="shared" si="199"/>
        <v>706.85834705770344</v>
      </c>
      <c r="O4143" s="17">
        <v>10</v>
      </c>
      <c r="P4143" t="s">
        <v>29</v>
      </c>
      <c r="Q4143" t="s">
        <v>30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f t="shared" si="200"/>
        <v>0</v>
      </c>
      <c r="Y4143">
        <f t="shared" si="201"/>
        <v>706.85834705770344</v>
      </c>
    </row>
    <row r="4144" spans="1:25">
      <c r="A4144">
        <v>2021</v>
      </c>
      <c r="B4144" t="s">
        <v>25</v>
      </c>
      <c r="C4144">
        <v>28</v>
      </c>
      <c r="D4144" t="s">
        <v>26</v>
      </c>
      <c r="E4144">
        <v>45.3</v>
      </c>
      <c r="F4144">
        <v>1</v>
      </c>
      <c r="G4144" t="s">
        <v>91</v>
      </c>
      <c r="H4144" t="s">
        <v>31</v>
      </c>
      <c r="I4144" t="str">
        <f>VLOOKUP(H4144,[3]CODE_SHEET!$A$2:$G$151,3,FALSE)</f>
        <v>Agaricia</v>
      </c>
      <c r="J4144" t="str">
        <f>VLOOKUP(H4144,[3]CODE_SHEET!$A$2:$G$151,4,FALSE)</f>
        <v>agaricites</v>
      </c>
      <c r="K4144" s="1">
        <v>24</v>
      </c>
      <c r="L4144" s="1">
        <v>15</v>
      </c>
      <c r="M4144" s="1">
        <v>15</v>
      </c>
      <c r="N4144">
        <f t="shared" si="199"/>
        <v>918.9158511750145</v>
      </c>
      <c r="O4144" s="17">
        <v>10</v>
      </c>
      <c r="P4144" t="s">
        <v>29</v>
      </c>
      <c r="Q4144" t="s">
        <v>30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20</v>
      </c>
      <c r="X4144">
        <f t="shared" si="200"/>
        <v>183.7831702350029</v>
      </c>
      <c r="Y4144">
        <f t="shared" si="201"/>
        <v>735.1326809400116</v>
      </c>
    </row>
    <row r="4145" spans="1:25">
      <c r="A4145">
        <v>2021</v>
      </c>
      <c r="B4145" t="s">
        <v>25</v>
      </c>
      <c r="C4145">
        <v>28</v>
      </c>
      <c r="D4145" t="s">
        <v>26</v>
      </c>
      <c r="E4145">
        <v>45.3</v>
      </c>
      <c r="F4145">
        <v>1</v>
      </c>
      <c r="G4145" t="s">
        <v>91</v>
      </c>
      <c r="H4145" t="s">
        <v>31</v>
      </c>
      <c r="I4145" t="str">
        <f>VLOOKUP(H4145,[3]CODE_SHEET!$A$2:$G$151,3,FALSE)</f>
        <v>Agaricia</v>
      </c>
      <c r="J4145" t="str">
        <f>VLOOKUP(H4145,[3]CODE_SHEET!$A$2:$G$151,4,FALSE)</f>
        <v>agaricites</v>
      </c>
      <c r="K4145" s="1">
        <v>18</v>
      </c>
      <c r="L4145" s="1">
        <v>14</v>
      </c>
      <c r="M4145" s="1">
        <v>24</v>
      </c>
      <c r="N4145">
        <f t="shared" si="199"/>
        <v>1206.3715789784806</v>
      </c>
      <c r="O4145" s="17">
        <v>10</v>
      </c>
      <c r="P4145" t="s">
        <v>29</v>
      </c>
      <c r="Q4145" t="s">
        <v>30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35</v>
      </c>
      <c r="X4145">
        <f t="shared" si="200"/>
        <v>422.23005264246819</v>
      </c>
      <c r="Y4145">
        <f t="shared" si="201"/>
        <v>784.14152633601236</v>
      </c>
    </row>
    <row r="4146" spans="1:25">
      <c r="A4146">
        <v>2021</v>
      </c>
      <c r="B4146" t="s">
        <v>25</v>
      </c>
      <c r="C4146">
        <v>28</v>
      </c>
      <c r="D4146" t="s">
        <v>26</v>
      </c>
      <c r="E4146">
        <v>45.3</v>
      </c>
      <c r="F4146">
        <v>1</v>
      </c>
      <c r="G4146" t="s">
        <v>91</v>
      </c>
      <c r="H4146" t="s">
        <v>31</v>
      </c>
      <c r="I4146" t="str">
        <f>VLOOKUP(H4146,[3]CODE_SHEET!$A$2:$G$151,3,FALSE)</f>
        <v>Agaricia</v>
      </c>
      <c r="J4146" t="str">
        <f>VLOOKUP(H4146,[3]CODE_SHEET!$A$2:$G$151,4,FALSE)</f>
        <v>agaricites</v>
      </c>
      <c r="K4146" s="1">
        <v>6</v>
      </c>
      <c r="L4146" s="1">
        <v>5</v>
      </c>
      <c r="M4146" s="1">
        <v>1</v>
      </c>
      <c r="N4146">
        <f t="shared" si="199"/>
        <v>17.27875959474386</v>
      </c>
      <c r="O4146" s="17">
        <v>10</v>
      </c>
      <c r="P4146" t="s">
        <v>29</v>
      </c>
      <c r="Q4146" t="s">
        <v>30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f t="shared" si="200"/>
        <v>0</v>
      </c>
      <c r="Y4146">
        <f t="shared" si="201"/>
        <v>17.27875959474386</v>
      </c>
    </row>
    <row r="4147" spans="1:25">
      <c r="A4147">
        <v>2021</v>
      </c>
      <c r="B4147" t="s">
        <v>25</v>
      </c>
      <c r="C4147">
        <v>28</v>
      </c>
      <c r="D4147" t="s">
        <v>26</v>
      </c>
      <c r="E4147">
        <v>45.3</v>
      </c>
      <c r="F4147">
        <v>1</v>
      </c>
      <c r="G4147" t="s">
        <v>91</v>
      </c>
      <c r="H4147" t="s">
        <v>40</v>
      </c>
      <c r="I4147" t="str">
        <f>VLOOKUP(H4147,[3]CODE_SHEET!$A$2:$G$151,3,FALSE)</f>
        <v>Siderastrea</v>
      </c>
      <c r="J4147" t="str">
        <f>VLOOKUP(H4147,[3]CODE_SHEET!$A$2:$G$151,4,FALSE)</f>
        <v>siderea</v>
      </c>
      <c r="K4147" s="1">
        <v>10</v>
      </c>
      <c r="L4147" s="1">
        <v>6</v>
      </c>
      <c r="M4147" s="1">
        <v>1</v>
      </c>
      <c r="N4147">
        <f t="shared" si="199"/>
        <v>25.132741228718345</v>
      </c>
      <c r="O4147" s="17">
        <v>10</v>
      </c>
      <c r="P4147" t="s">
        <v>29</v>
      </c>
      <c r="Q4147" t="s">
        <v>30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f t="shared" si="200"/>
        <v>0</v>
      </c>
      <c r="Y4147">
        <f t="shared" si="201"/>
        <v>25.132741228718345</v>
      </c>
    </row>
    <row r="4148" spans="1:25">
      <c r="A4148">
        <v>2021</v>
      </c>
      <c r="B4148" t="s">
        <v>25</v>
      </c>
      <c r="C4148">
        <v>28</v>
      </c>
      <c r="D4148" t="s">
        <v>26</v>
      </c>
      <c r="E4148">
        <v>45.3</v>
      </c>
      <c r="F4148">
        <v>1</v>
      </c>
      <c r="G4148" t="s">
        <v>91</v>
      </c>
      <c r="H4148" t="s">
        <v>59</v>
      </c>
      <c r="I4148" t="str">
        <f>VLOOKUP(H4148,[3]CODE_SHEET!$A$2:$G$151,3,FALSE)</f>
        <v xml:space="preserve">Stephanocoenia </v>
      </c>
      <c r="J4148" t="str">
        <f>VLOOKUP(H4148,[3]CODE_SHEET!$A$2:$G$151,4,FALSE)</f>
        <v>intersepta</v>
      </c>
      <c r="K4148" s="1">
        <v>30</v>
      </c>
      <c r="L4148" s="1">
        <v>17</v>
      </c>
      <c r="M4148" s="1">
        <v>18</v>
      </c>
      <c r="N4148">
        <f t="shared" si="199"/>
        <v>1328.8936924684824</v>
      </c>
      <c r="O4148" s="17">
        <v>10</v>
      </c>
      <c r="P4148" t="s">
        <v>29</v>
      </c>
      <c r="Q4148" t="s">
        <v>30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f t="shared" si="200"/>
        <v>0</v>
      </c>
      <c r="Y4148">
        <f t="shared" si="201"/>
        <v>1328.8936924684824</v>
      </c>
    </row>
    <row r="4149" spans="1:25">
      <c r="A4149">
        <v>2021</v>
      </c>
      <c r="B4149" t="s">
        <v>25</v>
      </c>
      <c r="C4149">
        <v>28</v>
      </c>
      <c r="D4149" t="s">
        <v>26</v>
      </c>
      <c r="E4149">
        <v>45.3</v>
      </c>
      <c r="F4149">
        <v>1</v>
      </c>
      <c r="G4149" t="s">
        <v>91</v>
      </c>
      <c r="H4149" t="s">
        <v>33</v>
      </c>
      <c r="I4149" t="str">
        <f>VLOOKUP(H4149,[3]CODE_SHEET!$A$2:$G$151,3,FALSE)</f>
        <v>Orbicella</v>
      </c>
      <c r="J4149" t="str">
        <f>VLOOKUP(H4149,[3]CODE_SHEET!$A$2:$G$151,4,FALSE)</f>
        <v>annularis</v>
      </c>
      <c r="K4149" s="1">
        <v>16</v>
      </c>
      <c r="L4149" s="1">
        <v>10</v>
      </c>
      <c r="M4149" s="1">
        <v>8</v>
      </c>
      <c r="N4149">
        <f t="shared" si="199"/>
        <v>326.72563597333851</v>
      </c>
      <c r="O4149" s="17">
        <v>10</v>
      </c>
      <c r="P4149" t="s">
        <v>29</v>
      </c>
      <c r="Q4149" t="s">
        <v>30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f t="shared" si="200"/>
        <v>0</v>
      </c>
      <c r="Y4149">
        <f t="shared" si="201"/>
        <v>326.72563597333851</v>
      </c>
    </row>
    <row r="4150" spans="1:25">
      <c r="A4150">
        <v>2021</v>
      </c>
      <c r="B4150" t="s">
        <v>25</v>
      </c>
      <c r="C4150">
        <v>28</v>
      </c>
      <c r="D4150" t="s">
        <v>26</v>
      </c>
      <c r="E4150">
        <v>45.3</v>
      </c>
      <c r="F4150">
        <v>1</v>
      </c>
      <c r="G4150" t="s">
        <v>91</v>
      </c>
      <c r="H4150" t="s">
        <v>38</v>
      </c>
      <c r="I4150" t="str">
        <f>VLOOKUP(H4150,[3]CODE_SHEET!$A$2:$G$151,3,FALSE)</f>
        <v>Orbicella</v>
      </c>
      <c r="J4150" t="str">
        <f>VLOOKUP(H4150,[3]CODE_SHEET!$A$2:$G$151,4,FALSE)</f>
        <v>faveolata</v>
      </c>
      <c r="K4150" s="1">
        <v>21</v>
      </c>
      <c r="L4150" s="1">
        <v>14</v>
      </c>
      <c r="M4150" s="1">
        <v>21</v>
      </c>
      <c r="N4150">
        <f t="shared" si="199"/>
        <v>1154.535300194249</v>
      </c>
      <c r="O4150" s="17">
        <v>10</v>
      </c>
      <c r="P4150" t="s">
        <v>29</v>
      </c>
      <c r="Q4150" t="s">
        <v>30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f t="shared" si="200"/>
        <v>0</v>
      </c>
      <c r="Y4150">
        <f t="shared" si="201"/>
        <v>1154.535300194249</v>
      </c>
    </row>
    <row r="4151" spans="1:25">
      <c r="A4151">
        <v>2021</v>
      </c>
      <c r="B4151" t="s">
        <v>25</v>
      </c>
      <c r="C4151">
        <v>28</v>
      </c>
      <c r="D4151" t="s">
        <v>26</v>
      </c>
      <c r="E4151">
        <v>45.3</v>
      </c>
      <c r="F4151">
        <v>1</v>
      </c>
      <c r="G4151" t="s">
        <v>91</v>
      </c>
      <c r="H4151" t="s">
        <v>38</v>
      </c>
      <c r="I4151" t="str">
        <f>VLOOKUP(H4151,[3]CODE_SHEET!$A$2:$G$151,3,FALSE)</f>
        <v>Orbicella</v>
      </c>
      <c r="J4151" t="str">
        <f>VLOOKUP(H4151,[3]CODE_SHEET!$A$2:$G$151,4,FALSE)</f>
        <v>faveolata</v>
      </c>
      <c r="K4151" s="1">
        <v>35</v>
      </c>
      <c r="L4151" s="1">
        <v>20</v>
      </c>
      <c r="M4151" s="1">
        <v>6</v>
      </c>
      <c r="N4151">
        <f t="shared" si="199"/>
        <v>518.36278784231581</v>
      </c>
      <c r="O4151" s="17">
        <v>10</v>
      </c>
      <c r="P4151" t="s">
        <v>29</v>
      </c>
      <c r="Q4151" t="s">
        <v>30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f t="shared" si="200"/>
        <v>0</v>
      </c>
      <c r="Y4151">
        <f t="shared" si="201"/>
        <v>518.36278784231581</v>
      </c>
    </row>
    <row r="4152" spans="1:25">
      <c r="A4152">
        <v>2021</v>
      </c>
      <c r="B4152" t="s">
        <v>25</v>
      </c>
      <c r="C4152">
        <v>28</v>
      </c>
      <c r="D4152" t="s">
        <v>26</v>
      </c>
      <c r="E4152">
        <v>45.3</v>
      </c>
      <c r="F4152">
        <v>1</v>
      </c>
      <c r="G4152" t="s">
        <v>91</v>
      </c>
      <c r="H4152" t="s">
        <v>31</v>
      </c>
      <c r="I4152" t="str">
        <f>VLOOKUP(H4152,[3]CODE_SHEET!$A$2:$G$151,3,FALSE)</f>
        <v>Agaricia</v>
      </c>
      <c r="J4152" t="str">
        <f>VLOOKUP(H4152,[3]CODE_SHEET!$A$2:$G$151,4,FALSE)</f>
        <v>agaricites</v>
      </c>
      <c r="K4152" s="1">
        <v>24</v>
      </c>
      <c r="L4152" s="1">
        <v>18</v>
      </c>
      <c r="M4152" s="1">
        <v>31</v>
      </c>
      <c r="N4152">
        <f t="shared" si="199"/>
        <v>2045.1768174869553</v>
      </c>
      <c r="O4152" s="17">
        <v>10</v>
      </c>
      <c r="P4152" t="s">
        <v>29</v>
      </c>
      <c r="Q4152" t="s">
        <v>30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30</v>
      </c>
      <c r="X4152">
        <f t="shared" si="200"/>
        <v>613.55304524608653</v>
      </c>
      <c r="Y4152">
        <f t="shared" si="201"/>
        <v>1431.6237722408687</v>
      </c>
    </row>
    <row r="4153" spans="1:25">
      <c r="A4153">
        <v>2021</v>
      </c>
      <c r="B4153" t="s">
        <v>25</v>
      </c>
      <c r="C4153">
        <v>28</v>
      </c>
      <c r="D4153" t="s">
        <v>26</v>
      </c>
      <c r="E4153">
        <v>45.3</v>
      </c>
      <c r="F4153">
        <v>1</v>
      </c>
      <c r="G4153" t="s">
        <v>91</v>
      </c>
      <c r="H4153" t="s">
        <v>40</v>
      </c>
      <c r="I4153" t="str">
        <f>VLOOKUP(H4153,[3]CODE_SHEET!$A$2:$G$151,3,FALSE)</f>
        <v>Siderastrea</v>
      </c>
      <c r="J4153" t="str">
        <f>VLOOKUP(H4153,[3]CODE_SHEET!$A$2:$G$151,4,FALSE)</f>
        <v>siderea</v>
      </c>
      <c r="K4153" s="1">
        <v>12</v>
      </c>
      <c r="L4153" s="1">
        <v>6</v>
      </c>
      <c r="M4153" s="1">
        <v>3</v>
      </c>
      <c r="N4153">
        <f t="shared" si="199"/>
        <v>84.823001646924411</v>
      </c>
      <c r="O4153" s="17">
        <v>10</v>
      </c>
      <c r="P4153" t="s">
        <v>29</v>
      </c>
      <c r="Q4153" t="s">
        <v>30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f t="shared" si="200"/>
        <v>0</v>
      </c>
      <c r="Y4153">
        <f t="shared" si="201"/>
        <v>84.823001646924411</v>
      </c>
    </row>
    <row r="4154" spans="1:25">
      <c r="A4154">
        <v>2021</v>
      </c>
      <c r="B4154" t="s">
        <v>25</v>
      </c>
      <c r="C4154">
        <v>28</v>
      </c>
      <c r="D4154" t="s">
        <v>26</v>
      </c>
      <c r="E4154">
        <v>45.3</v>
      </c>
      <c r="F4154">
        <v>1</v>
      </c>
      <c r="G4154" t="s">
        <v>91</v>
      </c>
      <c r="H4154" t="s">
        <v>31</v>
      </c>
      <c r="I4154" t="str">
        <f>VLOOKUP(H4154,[3]CODE_SHEET!$A$2:$G$151,3,FALSE)</f>
        <v>Agaricia</v>
      </c>
      <c r="J4154" t="str">
        <f>VLOOKUP(H4154,[3]CODE_SHEET!$A$2:$G$151,4,FALSE)</f>
        <v>agaricites</v>
      </c>
      <c r="K4154" s="1">
        <v>25</v>
      </c>
      <c r="L4154" s="1">
        <v>7</v>
      </c>
      <c r="M4154" s="1">
        <v>11</v>
      </c>
      <c r="N4154">
        <f t="shared" si="199"/>
        <v>552.92030703180365</v>
      </c>
      <c r="O4154" s="17">
        <v>10</v>
      </c>
      <c r="P4154" t="s">
        <v>29</v>
      </c>
      <c r="Q4154" t="s">
        <v>30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f t="shared" si="200"/>
        <v>0</v>
      </c>
      <c r="Y4154">
        <f t="shared" si="201"/>
        <v>552.92030703180365</v>
      </c>
    </row>
    <row r="4155" spans="1:25">
      <c r="A4155">
        <v>2021</v>
      </c>
      <c r="B4155" t="s">
        <v>25</v>
      </c>
      <c r="C4155">
        <v>28</v>
      </c>
      <c r="D4155" t="s">
        <v>26</v>
      </c>
      <c r="E4155">
        <v>45.3</v>
      </c>
      <c r="F4155">
        <v>1</v>
      </c>
      <c r="G4155" t="s">
        <v>91</v>
      </c>
      <c r="H4155" t="s">
        <v>34</v>
      </c>
      <c r="I4155" t="str">
        <f>VLOOKUP(H4155,[3]CODE_SHEET!$A$2:$G$151,3,FALSE)</f>
        <v>Porites</v>
      </c>
      <c r="J4155" t="str">
        <f>VLOOKUP(H4155,[3]CODE_SHEET!$A$2:$G$151,4,FALSE)</f>
        <v>astreoides</v>
      </c>
      <c r="K4155" s="1">
        <v>14</v>
      </c>
      <c r="L4155" s="1">
        <v>7</v>
      </c>
      <c r="M4155" s="1">
        <v>6</v>
      </c>
      <c r="N4155">
        <f t="shared" si="199"/>
        <v>197.92033717615698</v>
      </c>
      <c r="O4155" s="17">
        <v>10</v>
      </c>
      <c r="P4155" t="s">
        <v>29</v>
      </c>
      <c r="Q4155" t="s">
        <v>30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f t="shared" si="200"/>
        <v>0</v>
      </c>
      <c r="Y4155">
        <f t="shared" si="201"/>
        <v>197.92033717615698</v>
      </c>
    </row>
    <row r="4156" spans="1:25">
      <c r="A4156">
        <v>2021</v>
      </c>
      <c r="B4156" t="s">
        <v>25</v>
      </c>
      <c r="C4156">
        <v>28</v>
      </c>
      <c r="D4156" t="s">
        <v>26</v>
      </c>
      <c r="E4156">
        <v>45.3</v>
      </c>
      <c r="F4156">
        <v>1</v>
      </c>
      <c r="G4156" t="s">
        <v>91</v>
      </c>
      <c r="H4156" t="s">
        <v>33</v>
      </c>
      <c r="I4156" t="str">
        <f>VLOOKUP(H4156,[3]CODE_SHEET!$A$2:$G$151,3,FALSE)</f>
        <v>Orbicella</v>
      </c>
      <c r="J4156" t="str">
        <f>VLOOKUP(H4156,[3]CODE_SHEET!$A$2:$G$151,4,FALSE)</f>
        <v>annularis</v>
      </c>
      <c r="K4156" s="1">
        <v>35</v>
      </c>
      <c r="L4156" s="1">
        <v>17</v>
      </c>
      <c r="M4156" s="1">
        <v>15</v>
      </c>
      <c r="N4156">
        <f t="shared" si="199"/>
        <v>1225.2211349000193</v>
      </c>
      <c r="O4156" s="17">
        <v>10</v>
      </c>
      <c r="P4156" t="s">
        <v>29</v>
      </c>
      <c r="Q4156" t="s">
        <v>30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10</v>
      </c>
      <c r="X4156">
        <f t="shared" si="200"/>
        <v>122.52211349000193</v>
      </c>
      <c r="Y4156">
        <f t="shared" si="201"/>
        <v>1102.6990214100174</v>
      </c>
    </row>
    <row r="4157" spans="1:25">
      <c r="A4157">
        <v>2021</v>
      </c>
      <c r="B4157" t="s">
        <v>25</v>
      </c>
      <c r="C4157">
        <v>28</v>
      </c>
      <c r="D4157" t="s">
        <v>26</v>
      </c>
      <c r="E4157">
        <v>45.3</v>
      </c>
      <c r="F4157">
        <v>1</v>
      </c>
      <c r="G4157" t="s">
        <v>91</v>
      </c>
      <c r="H4157" t="s">
        <v>33</v>
      </c>
      <c r="I4157" t="str">
        <f>VLOOKUP(H4157,[3]CODE_SHEET!$A$2:$G$151,3,FALSE)</f>
        <v>Orbicella</v>
      </c>
      <c r="J4157" t="str">
        <f>VLOOKUP(H4157,[3]CODE_SHEET!$A$2:$G$151,4,FALSE)</f>
        <v>annularis</v>
      </c>
      <c r="K4157" s="1">
        <v>11</v>
      </c>
      <c r="L4157" s="1">
        <v>8</v>
      </c>
      <c r="M4157" s="1">
        <v>14</v>
      </c>
      <c r="N4157">
        <f t="shared" si="199"/>
        <v>417.83182292744243</v>
      </c>
      <c r="O4157" s="17">
        <v>10</v>
      </c>
      <c r="P4157" t="s">
        <v>29</v>
      </c>
      <c r="Q4157" t="s">
        <v>30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f t="shared" si="200"/>
        <v>0</v>
      </c>
      <c r="Y4157">
        <f t="shared" si="201"/>
        <v>417.83182292744243</v>
      </c>
    </row>
    <row r="4158" spans="1:25">
      <c r="A4158">
        <v>2021</v>
      </c>
      <c r="B4158" t="s">
        <v>25</v>
      </c>
      <c r="C4158">
        <v>28</v>
      </c>
      <c r="D4158" t="s">
        <v>26</v>
      </c>
      <c r="E4158">
        <v>45.3</v>
      </c>
      <c r="F4158">
        <v>1</v>
      </c>
      <c r="G4158" t="s">
        <v>91</v>
      </c>
      <c r="H4158" t="s">
        <v>34</v>
      </c>
      <c r="I4158" t="str">
        <f>VLOOKUP(H4158,[3]CODE_SHEET!$A$2:$G$151,3,FALSE)</f>
        <v>Porites</v>
      </c>
      <c r="J4158" t="str">
        <f>VLOOKUP(H4158,[3]CODE_SHEET!$A$2:$G$151,4,FALSE)</f>
        <v>astreoides</v>
      </c>
      <c r="K4158" s="1">
        <v>22</v>
      </c>
      <c r="L4158" s="1">
        <v>13</v>
      </c>
      <c r="M4158" s="1">
        <v>6</v>
      </c>
      <c r="N4158">
        <f t="shared" si="199"/>
        <v>329.86722862692829</v>
      </c>
      <c r="O4158" s="17">
        <v>10</v>
      </c>
      <c r="P4158" t="s">
        <v>29</v>
      </c>
      <c r="Q4158" t="s">
        <v>30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f t="shared" si="200"/>
        <v>0</v>
      </c>
      <c r="Y4158">
        <f t="shared" si="201"/>
        <v>329.86722862692829</v>
      </c>
    </row>
    <row r="4159" spans="1:25">
      <c r="A4159">
        <v>2021</v>
      </c>
      <c r="B4159" t="s">
        <v>25</v>
      </c>
      <c r="C4159">
        <v>28</v>
      </c>
      <c r="D4159" t="s">
        <v>26</v>
      </c>
      <c r="E4159">
        <v>45.3</v>
      </c>
      <c r="F4159">
        <v>1</v>
      </c>
      <c r="G4159" t="s">
        <v>91</v>
      </c>
      <c r="H4159" t="s">
        <v>34</v>
      </c>
      <c r="I4159" t="str">
        <f>VLOOKUP(H4159,[3]CODE_SHEET!$A$2:$G$151,3,FALSE)</f>
        <v>Porites</v>
      </c>
      <c r="J4159" t="str">
        <f>VLOOKUP(H4159,[3]CODE_SHEET!$A$2:$G$151,4,FALSE)</f>
        <v>astreoides</v>
      </c>
      <c r="K4159" s="1">
        <v>48</v>
      </c>
      <c r="L4159" s="1">
        <v>35</v>
      </c>
      <c r="M4159" s="1">
        <v>15</v>
      </c>
      <c r="N4159">
        <f t="shared" si="199"/>
        <v>1955.6414268596463</v>
      </c>
      <c r="O4159" s="17">
        <v>10</v>
      </c>
      <c r="P4159" t="s">
        <v>29</v>
      </c>
      <c r="Q4159" t="s">
        <v>30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f t="shared" si="200"/>
        <v>0</v>
      </c>
      <c r="Y4159">
        <f t="shared" si="201"/>
        <v>1955.6414268596463</v>
      </c>
    </row>
    <row r="4160" spans="1:25">
      <c r="A4160">
        <v>2021</v>
      </c>
      <c r="B4160" t="s">
        <v>25</v>
      </c>
      <c r="C4160">
        <v>28</v>
      </c>
      <c r="D4160" t="s">
        <v>26</v>
      </c>
      <c r="E4160">
        <v>45.3</v>
      </c>
      <c r="F4160">
        <v>1</v>
      </c>
      <c r="G4160" t="s">
        <v>91</v>
      </c>
      <c r="H4160" t="s">
        <v>31</v>
      </c>
      <c r="I4160" t="str">
        <f>VLOOKUP(H4160,[3]CODE_SHEET!$A$2:$G$151,3,FALSE)</f>
        <v>Agaricia</v>
      </c>
      <c r="J4160" t="str">
        <f>VLOOKUP(H4160,[3]CODE_SHEET!$A$2:$G$151,4,FALSE)</f>
        <v>agaricites</v>
      </c>
      <c r="K4160" s="1">
        <v>35</v>
      </c>
      <c r="L4160" s="1">
        <v>8</v>
      </c>
      <c r="M4160" s="1">
        <v>31</v>
      </c>
      <c r="N4160">
        <f t="shared" si="199"/>
        <v>2093.8715036175968</v>
      </c>
      <c r="O4160" s="17">
        <v>10</v>
      </c>
      <c r="P4160" t="s">
        <v>29</v>
      </c>
      <c r="Q4160" t="s">
        <v>30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25</v>
      </c>
      <c r="X4160">
        <f t="shared" si="200"/>
        <v>523.46787590439919</v>
      </c>
      <c r="Y4160">
        <f t="shared" si="201"/>
        <v>1570.4036277131977</v>
      </c>
    </row>
    <row r="4161" spans="1:25">
      <c r="A4161">
        <v>2021</v>
      </c>
      <c r="B4161" t="s">
        <v>25</v>
      </c>
      <c r="C4161">
        <v>28</v>
      </c>
      <c r="D4161" t="s">
        <v>26</v>
      </c>
      <c r="E4161">
        <v>45.3</v>
      </c>
      <c r="F4161">
        <v>1</v>
      </c>
      <c r="G4161" t="s">
        <v>91</v>
      </c>
      <c r="H4161" t="s">
        <v>31</v>
      </c>
      <c r="I4161" t="str">
        <f>VLOOKUP(H4161,[3]CODE_SHEET!$A$2:$G$151,3,FALSE)</f>
        <v>Agaricia</v>
      </c>
      <c r="J4161" t="str">
        <f>VLOOKUP(H4161,[3]CODE_SHEET!$A$2:$G$151,4,FALSE)</f>
        <v>agaricites</v>
      </c>
      <c r="K4161" s="1">
        <v>8</v>
      </c>
      <c r="L4161" s="1">
        <v>5</v>
      </c>
      <c r="M4161" s="1">
        <v>1</v>
      </c>
      <c r="N4161">
        <f t="shared" si="199"/>
        <v>20.420352248333657</v>
      </c>
      <c r="O4161" s="17">
        <v>10</v>
      </c>
      <c r="P4161" t="s">
        <v>29</v>
      </c>
      <c r="Q4161" t="s">
        <v>30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f t="shared" si="200"/>
        <v>0</v>
      </c>
      <c r="Y4161">
        <f t="shared" si="201"/>
        <v>20.420352248333657</v>
      </c>
    </row>
    <row r="4162" spans="1:25">
      <c r="A4162">
        <v>2021</v>
      </c>
      <c r="B4162" t="s">
        <v>25</v>
      </c>
      <c r="C4162">
        <v>28</v>
      </c>
      <c r="D4162" t="s">
        <v>26</v>
      </c>
      <c r="E4162">
        <v>45.3</v>
      </c>
      <c r="F4162">
        <v>1</v>
      </c>
      <c r="G4162" t="s">
        <v>91</v>
      </c>
      <c r="H4162" t="s">
        <v>56</v>
      </c>
      <c r="I4162" t="str">
        <f>VLOOKUP(H4162,[3]CODE_SHEET!$A$2:$G$151,3,FALSE)</f>
        <v>Madracis</v>
      </c>
      <c r="J4162" t="str">
        <f>VLOOKUP(H4162,[3]CODE_SHEET!$A$2:$G$151,4,FALSE)</f>
        <v>decactis</v>
      </c>
      <c r="K4162" s="1">
        <v>12</v>
      </c>
      <c r="L4162" s="1">
        <v>7</v>
      </c>
      <c r="M4162" s="1">
        <v>5</v>
      </c>
      <c r="N4162">
        <f t="shared" si="199"/>
        <v>149.22565104551518</v>
      </c>
      <c r="O4162" s="17">
        <v>10</v>
      </c>
      <c r="P4162" t="s">
        <v>29</v>
      </c>
      <c r="Q4162" t="s">
        <v>30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f t="shared" si="200"/>
        <v>0</v>
      </c>
      <c r="Y4162">
        <f t="shared" si="201"/>
        <v>149.22565104551518</v>
      </c>
    </row>
    <row r="4163" spans="1:25">
      <c r="A4163">
        <v>2021</v>
      </c>
      <c r="B4163" t="s">
        <v>25</v>
      </c>
      <c r="C4163">
        <v>28</v>
      </c>
      <c r="D4163" t="s">
        <v>54</v>
      </c>
      <c r="E4163">
        <v>25.6</v>
      </c>
      <c r="F4163">
        <v>1</v>
      </c>
      <c r="G4163" t="s">
        <v>91</v>
      </c>
      <c r="H4163" t="s">
        <v>35</v>
      </c>
      <c r="I4163" t="str">
        <f>VLOOKUP(H4163,[3]CODE_SHEET!$A$2:$G$151,3,FALSE)</f>
        <v>Montastraea</v>
      </c>
      <c r="J4163" t="str">
        <f>VLOOKUP(H4163,[3]CODE_SHEET!$A$2:$G$151,4,FALSE)</f>
        <v>cavernosa</v>
      </c>
      <c r="K4163" s="1">
        <v>33</v>
      </c>
      <c r="L4163" s="1">
        <v>0</v>
      </c>
      <c r="M4163" s="1">
        <v>29</v>
      </c>
      <c r="N4163">
        <f t="shared" si="199"/>
        <v>1503.2520847427161</v>
      </c>
      <c r="O4163" s="17">
        <v>10</v>
      </c>
      <c r="P4163" t="s">
        <v>29</v>
      </c>
      <c r="Q4163" t="s">
        <v>30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f t="shared" si="200"/>
        <v>0</v>
      </c>
      <c r="Y4163">
        <f t="shared" si="201"/>
        <v>1503.2520847427161</v>
      </c>
    </row>
    <row r="4164" spans="1:25">
      <c r="A4164">
        <v>2021</v>
      </c>
      <c r="B4164" t="s">
        <v>25</v>
      </c>
      <c r="C4164">
        <v>28</v>
      </c>
      <c r="D4164" t="s">
        <v>54</v>
      </c>
      <c r="E4164">
        <v>25.6</v>
      </c>
      <c r="F4164">
        <v>1</v>
      </c>
      <c r="G4164" t="s">
        <v>91</v>
      </c>
      <c r="H4164" t="s">
        <v>31</v>
      </c>
      <c r="I4164" t="str">
        <f>VLOOKUP(H4164,[3]CODE_SHEET!$A$2:$G$151,3,FALSE)</f>
        <v>Agaricia</v>
      </c>
      <c r="J4164" t="str">
        <f>VLOOKUP(H4164,[3]CODE_SHEET!$A$2:$G$151,4,FALSE)</f>
        <v>agaricites</v>
      </c>
      <c r="K4164" s="1">
        <v>10</v>
      </c>
      <c r="L4164" s="1">
        <v>6</v>
      </c>
      <c r="M4164" s="1">
        <v>1</v>
      </c>
      <c r="N4164">
        <f t="shared" si="199"/>
        <v>25.132741228718345</v>
      </c>
      <c r="O4164" s="17">
        <v>10</v>
      </c>
      <c r="P4164" t="s">
        <v>29</v>
      </c>
      <c r="Q4164" t="s">
        <v>30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f t="shared" si="200"/>
        <v>0</v>
      </c>
      <c r="Y4164">
        <f t="shared" si="201"/>
        <v>25.132741228718345</v>
      </c>
    </row>
    <row r="4165" spans="1:25">
      <c r="A4165">
        <v>2021</v>
      </c>
      <c r="B4165" t="s">
        <v>25</v>
      </c>
      <c r="C4165">
        <v>28</v>
      </c>
      <c r="D4165" t="s">
        <v>54</v>
      </c>
      <c r="E4165">
        <v>25.6</v>
      </c>
      <c r="F4165">
        <v>1</v>
      </c>
      <c r="G4165" t="s">
        <v>91</v>
      </c>
      <c r="H4165" t="s">
        <v>31</v>
      </c>
      <c r="I4165" t="str">
        <f>VLOOKUP(H4165,[3]CODE_SHEET!$A$2:$G$151,3,FALSE)</f>
        <v>Agaricia</v>
      </c>
      <c r="J4165" t="str">
        <f>VLOOKUP(H4165,[3]CODE_SHEET!$A$2:$G$151,4,FALSE)</f>
        <v>agaricites</v>
      </c>
      <c r="K4165" s="1">
        <v>20</v>
      </c>
      <c r="L4165" s="1">
        <v>18</v>
      </c>
      <c r="M4165" s="1">
        <v>3</v>
      </c>
      <c r="N4165">
        <f t="shared" si="199"/>
        <v>179.0707812546182</v>
      </c>
      <c r="O4165" s="17">
        <v>10</v>
      </c>
      <c r="P4165" t="s">
        <v>29</v>
      </c>
      <c r="Q4165" t="s">
        <v>30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f>SUM(U4165:W4165)/100*N4165</f>
        <v>0</v>
      </c>
      <c r="Y4165">
        <f t="shared" si="201"/>
        <v>179.0707812546182</v>
      </c>
    </row>
    <row r="4166" spans="1:25">
      <c r="A4166">
        <v>2021</v>
      </c>
      <c r="B4166" t="s">
        <v>25</v>
      </c>
      <c r="C4166">
        <v>28</v>
      </c>
      <c r="D4166" t="s">
        <v>54</v>
      </c>
      <c r="E4166">
        <v>25.6</v>
      </c>
      <c r="F4166">
        <v>1</v>
      </c>
      <c r="G4166" t="s">
        <v>91</v>
      </c>
      <c r="H4166" t="s">
        <v>31</v>
      </c>
      <c r="I4166" t="str">
        <f>VLOOKUP(H4166,[3]CODE_SHEET!$A$2:$G$151,3,FALSE)</f>
        <v>Agaricia</v>
      </c>
      <c r="J4166" t="str">
        <f>VLOOKUP(H4166,[3]CODE_SHEET!$A$2:$G$151,4,FALSE)</f>
        <v>agaricites</v>
      </c>
      <c r="K4166" s="1">
        <v>10</v>
      </c>
      <c r="L4166" s="1">
        <v>3</v>
      </c>
      <c r="M4166" s="1">
        <v>1</v>
      </c>
      <c r="N4166">
        <f t="shared" si="199"/>
        <v>20.420352248333657</v>
      </c>
      <c r="O4166" s="17">
        <v>10</v>
      </c>
      <c r="P4166" t="s">
        <v>29</v>
      </c>
      <c r="Q4166" t="s">
        <v>30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f t="shared" si="200"/>
        <v>0</v>
      </c>
      <c r="Y4166">
        <f t="shared" si="201"/>
        <v>20.420352248333657</v>
      </c>
    </row>
    <row r="4167" spans="1:25">
      <c r="A4167">
        <v>2021</v>
      </c>
      <c r="B4167" t="s">
        <v>25</v>
      </c>
      <c r="C4167">
        <v>28</v>
      </c>
      <c r="D4167" t="s">
        <v>54</v>
      </c>
      <c r="E4167">
        <v>25.6</v>
      </c>
      <c r="F4167">
        <v>1</v>
      </c>
      <c r="G4167" t="s">
        <v>91</v>
      </c>
      <c r="H4167" t="s">
        <v>34</v>
      </c>
      <c r="I4167" t="str">
        <f>VLOOKUP(H4167,[3]CODE_SHEET!$A$2:$G$151,3,FALSE)</f>
        <v>Porites</v>
      </c>
      <c r="J4167" t="str">
        <f>VLOOKUP(H4167,[3]CODE_SHEET!$A$2:$G$151,4,FALSE)</f>
        <v>astreoides</v>
      </c>
      <c r="K4167" s="1">
        <v>8</v>
      </c>
      <c r="L4167" s="1">
        <v>6</v>
      </c>
      <c r="M4167" s="1">
        <v>4</v>
      </c>
      <c r="N4167">
        <f t="shared" si="199"/>
        <v>87.964594300514207</v>
      </c>
      <c r="O4167" s="17">
        <v>10</v>
      </c>
      <c r="P4167" t="s">
        <v>29</v>
      </c>
      <c r="Q4167" t="s">
        <v>30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f t="shared" si="200"/>
        <v>0</v>
      </c>
      <c r="Y4167">
        <f t="shared" si="201"/>
        <v>87.964594300514207</v>
      </c>
    </row>
    <row r="4168" spans="1:25">
      <c r="A4168">
        <v>2021</v>
      </c>
      <c r="B4168" t="s">
        <v>25</v>
      </c>
      <c r="C4168">
        <v>28</v>
      </c>
      <c r="D4168" t="s">
        <v>54</v>
      </c>
      <c r="E4168">
        <v>25.6</v>
      </c>
      <c r="F4168">
        <v>1</v>
      </c>
      <c r="G4168" t="s">
        <v>91</v>
      </c>
      <c r="H4168" t="s">
        <v>53</v>
      </c>
      <c r="I4168" t="str">
        <f>VLOOKUP(H4168,[3]CODE_SHEET!$A$2:$G$151,3,FALSE)</f>
        <v>Siderastrea</v>
      </c>
      <c r="J4168" t="str">
        <f>VLOOKUP(H4168,[3]CODE_SHEET!$A$2:$G$151,4,FALSE)</f>
        <v>radians</v>
      </c>
      <c r="K4168" s="1">
        <v>7</v>
      </c>
      <c r="L4168" s="1">
        <v>4</v>
      </c>
      <c r="M4168" s="1">
        <v>1</v>
      </c>
      <c r="N4168">
        <f t="shared" si="199"/>
        <v>17.27875959474386</v>
      </c>
      <c r="O4168" s="17">
        <v>10</v>
      </c>
      <c r="P4168" t="s">
        <v>29</v>
      </c>
      <c r="Q4168" t="s">
        <v>30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f>SUM(U4168:W4168)/100*N4168</f>
        <v>0</v>
      </c>
      <c r="Y4168">
        <f t="shared" si="201"/>
        <v>17.27875959474386</v>
      </c>
    </row>
    <row r="4169" spans="1:25">
      <c r="A4169">
        <v>2021</v>
      </c>
      <c r="B4169" t="s">
        <v>25</v>
      </c>
      <c r="C4169">
        <v>28</v>
      </c>
      <c r="D4169" t="s">
        <v>54</v>
      </c>
      <c r="E4169">
        <v>25.6</v>
      </c>
      <c r="F4169">
        <v>1</v>
      </c>
      <c r="G4169" t="s">
        <v>91</v>
      </c>
      <c r="H4169" t="s">
        <v>31</v>
      </c>
      <c r="I4169" t="str">
        <f>VLOOKUP(H4169,[3]CODE_SHEET!$A$2:$G$151,3,FALSE)</f>
        <v>Agaricia</v>
      </c>
      <c r="J4169" t="str">
        <f>VLOOKUP(H4169,[3]CODE_SHEET!$A$2:$G$151,4,FALSE)</f>
        <v>agaricites</v>
      </c>
      <c r="K4169" s="1">
        <v>5</v>
      </c>
      <c r="L4169" s="1">
        <v>3</v>
      </c>
      <c r="M4169" s="1">
        <v>1</v>
      </c>
      <c r="N4169">
        <f t="shared" si="199"/>
        <v>12.566370614359172</v>
      </c>
      <c r="O4169" s="17">
        <v>10</v>
      </c>
      <c r="P4169" t="s">
        <v>29</v>
      </c>
      <c r="Q4169" t="s">
        <v>30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f t="shared" si="200"/>
        <v>0</v>
      </c>
      <c r="Y4169">
        <f t="shared" si="201"/>
        <v>12.566370614359172</v>
      </c>
    </row>
    <row r="4170" spans="1:25">
      <c r="A4170">
        <v>2021</v>
      </c>
      <c r="B4170" t="s">
        <v>25</v>
      </c>
      <c r="C4170">
        <v>28</v>
      </c>
      <c r="D4170" t="s">
        <v>54</v>
      </c>
      <c r="E4170">
        <v>25.6</v>
      </c>
      <c r="F4170">
        <v>1</v>
      </c>
      <c r="G4170" t="s">
        <v>91</v>
      </c>
      <c r="H4170" t="s">
        <v>34</v>
      </c>
      <c r="I4170" t="str">
        <f>VLOOKUP(H4170,[3]CODE_SHEET!$A$2:$G$151,3,FALSE)</f>
        <v>Porites</v>
      </c>
      <c r="J4170" t="str">
        <f>VLOOKUP(H4170,[3]CODE_SHEET!$A$2:$G$151,4,FALSE)</f>
        <v>astreoides</v>
      </c>
      <c r="K4170" s="1">
        <v>4.5</v>
      </c>
      <c r="L4170" s="1">
        <v>2</v>
      </c>
      <c r="M4170" s="1">
        <v>1</v>
      </c>
      <c r="N4170">
        <f t="shared" si="199"/>
        <v>10.210176124166829</v>
      </c>
      <c r="O4170" s="17">
        <v>10</v>
      </c>
      <c r="P4170" t="s">
        <v>29</v>
      </c>
      <c r="Q4170" t="s">
        <v>30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f t="shared" si="200"/>
        <v>0</v>
      </c>
      <c r="Y4170">
        <f t="shared" si="201"/>
        <v>10.210176124166829</v>
      </c>
    </row>
    <row r="4171" spans="1:25">
      <c r="A4171">
        <v>2021</v>
      </c>
      <c r="B4171" t="s">
        <v>25</v>
      </c>
      <c r="C4171">
        <v>28</v>
      </c>
      <c r="D4171" t="s">
        <v>54</v>
      </c>
      <c r="E4171">
        <v>25.6</v>
      </c>
      <c r="F4171">
        <v>1</v>
      </c>
      <c r="G4171" t="s">
        <v>91</v>
      </c>
      <c r="H4171" t="s">
        <v>35</v>
      </c>
      <c r="I4171" t="str">
        <f>VLOOKUP(H4171,[3]CODE_SHEET!$A$2:$G$151,3,FALSE)</f>
        <v>Montastraea</v>
      </c>
      <c r="J4171" t="str">
        <f>VLOOKUP(H4171,[3]CODE_SHEET!$A$2:$G$151,4,FALSE)</f>
        <v>cavernosa</v>
      </c>
      <c r="K4171" s="1">
        <v>19</v>
      </c>
      <c r="L4171" s="1">
        <v>14.5</v>
      </c>
      <c r="M4171" s="1">
        <v>15.5</v>
      </c>
      <c r="N4171">
        <f t="shared" si="199"/>
        <v>815.6359926882501</v>
      </c>
      <c r="O4171" s="17">
        <v>10</v>
      </c>
      <c r="P4171" t="s">
        <v>29</v>
      </c>
      <c r="Q4171" t="s">
        <v>30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f t="shared" si="200"/>
        <v>0</v>
      </c>
      <c r="Y4171">
        <f t="shared" si="201"/>
        <v>815.6359926882501</v>
      </c>
    </row>
    <row r="4172" spans="1:25">
      <c r="A4172">
        <v>2021</v>
      </c>
      <c r="B4172" t="s">
        <v>25</v>
      </c>
      <c r="C4172">
        <v>28</v>
      </c>
      <c r="D4172" t="s">
        <v>54</v>
      </c>
      <c r="E4172">
        <v>25.6</v>
      </c>
      <c r="F4172">
        <v>1</v>
      </c>
      <c r="G4172" t="s">
        <v>91</v>
      </c>
      <c r="H4172" t="s">
        <v>31</v>
      </c>
      <c r="I4172" t="str">
        <f>VLOOKUP(H4172,[3]CODE_SHEET!$A$2:$G$151,3,FALSE)</f>
        <v>Agaricia</v>
      </c>
      <c r="J4172" t="str">
        <f>VLOOKUP(H4172,[3]CODE_SHEET!$A$2:$G$151,4,FALSE)</f>
        <v>agaricites</v>
      </c>
      <c r="K4172" s="1">
        <v>15</v>
      </c>
      <c r="L4172" s="1">
        <v>10</v>
      </c>
      <c r="M4172" s="1">
        <v>12</v>
      </c>
      <c r="N4172">
        <f t="shared" si="199"/>
        <v>471.2388980384689</v>
      </c>
      <c r="O4172" s="17">
        <v>10</v>
      </c>
      <c r="P4172" t="s">
        <v>29</v>
      </c>
      <c r="Q4172" t="s">
        <v>30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15</v>
      </c>
      <c r="X4172">
        <f>SUM(U4172:W4172)/100*N4172</f>
        <v>70.685834705770333</v>
      </c>
      <c r="Y4172">
        <f t="shared" si="201"/>
        <v>400.55306333269857</v>
      </c>
    </row>
    <row r="4173" spans="1:25">
      <c r="A4173">
        <v>2021</v>
      </c>
      <c r="B4173" t="s">
        <v>25</v>
      </c>
      <c r="C4173">
        <v>28</v>
      </c>
      <c r="D4173" t="s">
        <v>54</v>
      </c>
      <c r="E4173">
        <v>25.6</v>
      </c>
      <c r="F4173">
        <v>1</v>
      </c>
      <c r="G4173" t="s">
        <v>91</v>
      </c>
      <c r="H4173" t="s">
        <v>45</v>
      </c>
      <c r="I4173" t="str">
        <f>VLOOKUP(H4173,[3]CODE_SHEET!$A$2:$G$151,3,FALSE)</f>
        <v>Porites</v>
      </c>
      <c r="J4173" t="str">
        <f>VLOOKUP(H4173,[3]CODE_SHEET!$A$2:$G$151,4,FALSE)</f>
        <v>furcata</v>
      </c>
      <c r="K4173" s="1">
        <v>33</v>
      </c>
      <c r="L4173" s="1">
        <v>26</v>
      </c>
      <c r="M4173" s="1">
        <v>13</v>
      </c>
      <c r="N4173">
        <f t="shared" si="199"/>
        <v>1204.8007826516857</v>
      </c>
      <c r="O4173" s="17">
        <v>10</v>
      </c>
      <c r="P4173" t="s">
        <v>29</v>
      </c>
      <c r="Q4173" t="s">
        <v>30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20</v>
      </c>
      <c r="X4173">
        <f t="shared" si="200"/>
        <v>240.96015653033714</v>
      </c>
      <c r="Y4173">
        <f t="shared" si="201"/>
        <v>963.84062612134858</v>
      </c>
    </row>
    <row r="4174" spans="1:25">
      <c r="A4174">
        <v>2021</v>
      </c>
      <c r="B4174" t="s">
        <v>25</v>
      </c>
      <c r="C4174">
        <v>28</v>
      </c>
      <c r="D4174" t="s">
        <v>54</v>
      </c>
      <c r="E4174">
        <v>25.6</v>
      </c>
      <c r="F4174">
        <v>1</v>
      </c>
      <c r="G4174" t="s">
        <v>91</v>
      </c>
      <c r="H4174" t="s">
        <v>32</v>
      </c>
      <c r="I4174" t="str">
        <f>VLOOKUP(H4174,[3]CODE_SHEET!$A$2:$G$151,3,FALSE)</f>
        <v>Porites</v>
      </c>
      <c r="J4174" t="str">
        <f>VLOOKUP(H4174,[3]CODE_SHEET!$A$2:$G$151,4,FALSE)</f>
        <v>porites</v>
      </c>
      <c r="K4174" s="1">
        <v>10</v>
      </c>
      <c r="L4174" s="1">
        <v>9</v>
      </c>
      <c r="M4174" s="1">
        <v>3</v>
      </c>
      <c r="N4174">
        <f t="shared" si="199"/>
        <v>89.535390627309098</v>
      </c>
      <c r="O4174" s="17">
        <v>10</v>
      </c>
      <c r="P4174" t="s">
        <v>29</v>
      </c>
      <c r="Q4174" t="s">
        <v>30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50</v>
      </c>
      <c r="X4174">
        <f t="shared" si="200"/>
        <v>44.767695313654549</v>
      </c>
      <c r="Y4174">
        <f t="shared" si="201"/>
        <v>44.767695313654549</v>
      </c>
    </row>
    <row r="4175" spans="1:25">
      <c r="A4175">
        <v>2021</v>
      </c>
      <c r="B4175" t="s">
        <v>25</v>
      </c>
      <c r="C4175">
        <v>28</v>
      </c>
      <c r="D4175" t="s">
        <v>54</v>
      </c>
      <c r="E4175">
        <v>25.6</v>
      </c>
      <c r="F4175">
        <v>1</v>
      </c>
      <c r="G4175" t="s">
        <v>91</v>
      </c>
      <c r="H4175" t="s">
        <v>43</v>
      </c>
      <c r="I4175" t="str">
        <f>VLOOKUP(H4175,[3]CODE_SHEET!$A$2:$G$151,3,FALSE)</f>
        <v>Eusmilia</v>
      </c>
      <c r="J4175" t="str">
        <f>VLOOKUP(H4175,[3]CODE_SHEET!$A$2:$G$151,4,FALSE)</f>
        <v>fastigiata</v>
      </c>
      <c r="K4175" s="1">
        <v>9</v>
      </c>
      <c r="L4175" s="1">
        <v>8</v>
      </c>
      <c r="M4175" s="1">
        <v>7</v>
      </c>
      <c r="N4175">
        <f t="shared" si="199"/>
        <v>186.92476288859268</v>
      </c>
      <c r="O4175" s="17">
        <v>10</v>
      </c>
      <c r="P4175" t="s">
        <v>29</v>
      </c>
      <c r="Q4175" t="s">
        <v>30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f t="shared" si="200"/>
        <v>0</v>
      </c>
      <c r="Y4175">
        <f t="shared" si="201"/>
        <v>186.92476288859268</v>
      </c>
    </row>
    <row r="4176" spans="1:25">
      <c r="A4176">
        <v>2021</v>
      </c>
      <c r="B4176" t="s">
        <v>25</v>
      </c>
      <c r="C4176">
        <v>28</v>
      </c>
      <c r="D4176" t="s">
        <v>54</v>
      </c>
      <c r="E4176">
        <v>25.6</v>
      </c>
      <c r="F4176">
        <v>1</v>
      </c>
      <c r="G4176" t="s">
        <v>91</v>
      </c>
      <c r="H4176" t="s">
        <v>40</v>
      </c>
      <c r="I4176" t="str">
        <f>VLOOKUP(H4176,[3]CODE_SHEET!$A$2:$G$151,3,FALSE)</f>
        <v>Siderastrea</v>
      </c>
      <c r="J4176" t="str">
        <f>VLOOKUP(H4176,[3]CODE_SHEET!$A$2:$G$151,4,FALSE)</f>
        <v>siderea</v>
      </c>
      <c r="K4176" s="1">
        <v>10</v>
      </c>
      <c r="L4176" s="1">
        <v>3.5</v>
      </c>
      <c r="M4176" s="1">
        <v>1</v>
      </c>
      <c r="N4176">
        <f t="shared" si="199"/>
        <v>21.205750411731103</v>
      </c>
      <c r="O4176" s="17">
        <v>10</v>
      </c>
      <c r="P4176" t="s">
        <v>29</v>
      </c>
      <c r="Q4176" t="s">
        <v>30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f t="shared" si="200"/>
        <v>0</v>
      </c>
      <c r="Y4176">
        <f t="shared" si="201"/>
        <v>21.205750411731103</v>
      </c>
    </row>
    <row r="4177" spans="1:25">
      <c r="A4177">
        <v>2021</v>
      </c>
      <c r="B4177" t="s">
        <v>25</v>
      </c>
      <c r="C4177">
        <v>28</v>
      </c>
      <c r="D4177" t="s">
        <v>54</v>
      </c>
      <c r="E4177">
        <v>25.6</v>
      </c>
      <c r="F4177">
        <v>1</v>
      </c>
      <c r="G4177" t="s">
        <v>91</v>
      </c>
      <c r="H4177" t="s">
        <v>31</v>
      </c>
      <c r="I4177" t="str">
        <f>VLOOKUP(H4177,[3]CODE_SHEET!$A$2:$G$151,3,FALSE)</f>
        <v>Agaricia</v>
      </c>
      <c r="J4177" t="str">
        <f>VLOOKUP(H4177,[3]CODE_SHEET!$A$2:$G$151,4,FALSE)</f>
        <v>agaricites</v>
      </c>
      <c r="K4177" s="1">
        <v>10</v>
      </c>
      <c r="L4177" s="1">
        <v>5</v>
      </c>
      <c r="M4177" s="1">
        <v>4</v>
      </c>
      <c r="N4177">
        <f t="shared" si="199"/>
        <v>94.247779607693786</v>
      </c>
      <c r="O4177" s="17">
        <v>10</v>
      </c>
      <c r="P4177" t="s">
        <v>29</v>
      </c>
      <c r="Q4177" t="s">
        <v>30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f t="shared" si="200"/>
        <v>0</v>
      </c>
      <c r="Y4177">
        <f t="shared" si="201"/>
        <v>94.247779607693786</v>
      </c>
    </row>
    <row r="4178" spans="1:25">
      <c r="A4178">
        <v>2021</v>
      </c>
      <c r="B4178" t="s">
        <v>25</v>
      </c>
      <c r="C4178">
        <v>28</v>
      </c>
      <c r="D4178" t="s">
        <v>54</v>
      </c>
      <c r="E4178">
        <v>25.6</v>
      </c>
      <c r="F4178">
        <v>1</v>
      </c>
      <c r="G4178" t="s">
        <v>91</v>
      </c>
      <c r="H4178" t="s">
        <v>31</v>
      </c>
      <c r="I4178" t="str">
        <f>VLOOKUP(H4178,[3]CODE_SHEET!$A$2:$G$151,3,FALSE)</f>
        <v>Agaricia</v>
      </c>
      <c r="J4178" t="str">
        <f>VLOOKUP(H4178,[3]CODE_SHEET!$A$2:$G$151,4,FALSE)</f>
        <v>agaricites</v>
      </c>
      <c r="K4178" s="1">
        <v>15</v>
      </c>
      <c r="L4178" s="1">
        <v>8</v>
      </c>
      <c r="M4178" s="1">
        <v>1</v>
      </c>
      <c r="N4178">
        <f t="shared" si="199"/>
        <v>36.128315516282619</v>
      </c>
      <c r="O4178" s="17">
        <v>10</v>
      </c>
      <c r="P4178" t="s">
        <v>29</v>
      </c>
      <c r="Q4178" t="s">
        <v>30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f t="shared" si="200"/>
        <v>0</v>
      </c>
      <c r="Y4178">
        <f t="shared" si="201"/>
        <v>36.128315516282619</v>
      </c>
    </row>
    <row r="4179" spans="1:25">
      <c r="A4179">
        <v>2021</v>
      </c>
      <c r="B4179" t="s">
        <v>25</v>
      </c>
      <c r="C4179">
        <v>28</v>
      </c>
      <c r="D4179" t="s">
        <v>54</v>
      </c>
      <c r="E4179">
        <v>25.6</v>
      </c>
      <c r="F4179">
        <v>1</v>
      </c>
      <c r="G4179" t="s">
        <v>91</v>
      </c>
      <c r="H4179" t="s">
        <v>31</v>
      </c>
      <c r="I4179" t="str">
        <f>VLOOKUP(H4179,[3]CODE_SHEET!$A$2:$G$151,3,FALSE)</f>
        <v>Agaricia</v>
      </c>
      <c r="J4179" t="str">
        <f>VLOOKUP(H4179,[3]CODE_SHEET!$A$2:$G$151,4,FALSE)</f>
        <v>agaricites</v>
      </c>
      <c r="K4179" s="1">
        <v>20</v>
      </c>
      <c r="L4179" s="1">
        <v>9.5</v>
      </c>
      <c r="M4179" s="1">
        <v>13</v>
      </c>
      <c r="N4179">
        <f t="shared" si="199"/>
        <v>602.40039132584275</v>
      </c>
      <c r="O4179" s="17">
        <v>10</v>
      </c>
      <c r="P4179" t="s">
        <v>29</v>
      </c>
      <c r="Q4179" t="s">
        <v>30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10</v>
      </c>
      <c r="X4179">
        <f t="shared" si="200"/>
        <v>60.240039132584279</v>
      </c>
      <c r="Y4179">
        <f t="shared" si="201"/>
        <v>542.16035219325852</v>
      </c>
    </row>
    <row r="4180" spans="1:25">
      <c r="A4180">
        <v>2021</v>
      </c>
      <c r="B4180" t="s">
        <v>25</v>
      </c>
      <c r="C4180">
        <v>28</v>
      </c>
      <c r="D4180" t="s">
        <v>54</v>
      </c>
      <c r="E4180">
        <v>25.6</v>
      </c>
      <c r="F4180">
        <v>1</v>
      </c>
      <c r="G4180" t="s">
        <v>91</v>
      </c>
      <c r="H4180" t="s">
        <v>32</v>
      </c>
      <c r="I4180" t="str">
        <f>VLOOKUP(H4180,[3]CODE_SHEET!$A$2:$G$151,3,FALSE)</f>
        <v>Porites</v>
      </c>
      <c r="J4180" t="str">
        <f>VLOOKUP(H4180,[3]CODE_SHEET!$A$2:$G$151,4,FALSE)</f>
        <v>porites</v>
      </c>
      <c r="K4180" s="1">
        <v>5</v>
      </c>
      <c r="L4180" s="1">
        <v>4</v>
      </c>
      <c r="M4180" s="1">
        <v>1</v>
      </c>
      <c r="N4180">
        <f t="shared" si="199"/>
        <v>14.137166941154069</v>
      </c>
      <c r="O4180" s="17">
        <v>10</v>
      </c>
      <c r="P4180" t="s">
        <v>29</v>
      </c>
      <c r="Q4180" t="s">
        <v>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f t="shared" si="200"/>
        <v>0</v>
      </c>
      <c r="Y4180">
        <f t="shared" si="201"/>
        <v>14.137166941154069</v>
      </c>
    </row>
    <row r="4181" spans="1:25">
      <c r="A4181">
        <v>2021</v>
      </c>
      <c r="B4181" t="s">
        <v>25</v>
      </c>
      <c r="C4181">
        <v>28</v>
      </c>
      <c r="D4181" t="s">
        <v>54</v>
      </c>
      <c r="E4181">
        <v>25.6</v>
      </c>
      <c r="F4181">
        <v>1</v>
      </c>
      <c r="G4181" t="s">
        <v>91</v>
      </c>
      <c r="H4181" t="s">
        <v>31</v>
      </c>
      <c r="I4181" t="str">
        <f>VLOOKUP(H4181,[3]CODE_SHEET!$A$2:$G$151,3,FALSE)</f>
        <v>Agaricia</v>
      </c>
      <c r="J4181" t="str">
        <f>VLOOKUP(H4181,[3]CODE_SHEET!$A$2:$G$151,4,FALSE)</f>
        <v>agaricites</v>
      </c>
      <c r="K4181" s="1">
        <v>21</v>
      </c>
      <c r="L4181" s="1">
        <v>14</v>
      </c>
      <c r="M4181" s="1">
        <v>16</v>
      </c>
      <c r="N4181">
        <f t="shared" ref="N4181:N4244" si="202">PI()*(K4181/2)*M4181+PI()*(L4181/2)*M4181</f>
        <v>879.64594300514204</v>
      </c>
      <c r="O4181" s="17">
        <v>10</v>
      </c>
      <c r="P4181" t="s">
        <v>29</v>
      </c>
      <c r="Q4181" t="s">
        <v>30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20</v>
      </c>
      <c r="X4181">
        <f t="shared" ref="X4181:X4232" si="203">SUM(U4181:W4181)/100*N4181</f>
        <v>175.92918860102841</v>
      </c>
      <c r="Y4181">
        <f t="shared" ref="Y4181:Y4244" si="204">N4181-X4181</f>
        <v>703.71675440411366</v>
      </c>
    </row>
    <row r="4182" spans="1:25">
      <c r="A4182">
        <v>2021</v>
      </c>
      <c r="B4182" t="s">
        <v>25</v>
      </c>
      <c r="C4182">
        <v>28</v>
      </c>
      <c r="D4182" t="s">
        <v>54</v>
      </c>
      <c r="E4182">
        <v>25.6</v>
      </c>
      <c r="F4182">
        <v>1</v>
      </c>
      <c r="G4182" t="s">
        <v>91</v>
      </c>
      <c r="H4182" t="s">
        <v>31</v>
      </c>
      <c r="I4182" t="str">
        <f>VLOOKUP(H4182,[3]CODE_SHEET!$A$2:$G$151,3,FALSE)</f>
        <v>Agaricia</v>
      </c>
      <c r="J4182" t="str">
        <f>VLOOKUP(H4182,[3]CODE_SHEET!$A$2:$G$151,4,FALSE)</f>
        <v>agaricites</v>
      </c>
      <c r="K4182" s="1">
        <v>15</v>
      </c>
      <c r="L4182" s="1">
        <v>10</v>
      </c>
      <c r="M4182" s="1">
        <v>1</v>
      </c>
      <c r="N4182">
        <f t="shared" si="202"/>
        <v>39.269908169872409</v>
      </c>
      <c r="O4182" s="17">
        <v>10</v>
      </c>
      <c r="P4182" t="s">
        <v>29</v>
      </c>
      <c r="Q4182" t="s">
        <v>30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f t="shared" si="203"/>
        <v>0</v>
      </c>
      <c r="Y4182">
        <f t="shared" si="204"/>
        <v>39.269908169872409</v>
      </c>
    </row>
    <row r="4183" spans="1:25">
      <c r="A4183">
        <v>2021</v>
      </c>
      <c r="B4183" t="s">
        <v>25</v>
      </c>
      <c r="C4183">
        <v>28</v>
      </c>
      <c r="D4183" t="s">
        <v>54</v>
      </c>
      <c r="E4183">
        <v>25.6</v>
      </c>
      <c r="F4183">
        <v>1</v>
      </c>
      <c r="G4183" t="s">
        <v>91</v>
      </c>
      <c r="H4183" t="s">
        <v>31</v>
      </c>
      <c r="I4183" t="str">
        <f>VLOOKUP(H4183,[3]CODE_SHEET!$A$2:$G$151,3,FALSE)</f>
        <v>Agaricia</v>
      </c>
      <c r="J4183" t="str">
        <f>VLOOKUP(H4183,[3]CODE_SHEET!$A$2:$G$151,4,FALSE)</f>
        <v>agaricites</v>
      </c>
      <c r="K4183" s="1">
        <v>6.5</v>
      </c>
      <c r="L4183" s="1">
        <v>4.5</v>
      </c>
      <c r="M4183" s="1">
        <v>1</v>
      </c>
      <c r="N4183">
        <f t="shared" si="202"/>
        <v>17.278759594743864</v>
      </c>
      <c r="O4183" s="17">
        <v>10</v>
      </c>
      <c r="P4183" t="s">
        <v>29</v>
      </c>
      <c r="Q4183" t="s">
        <v>30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f t="shared" si="203"/>
        <v>0</v>
      </c>
      <c r="Y4183">
        <f t="shared" si="204"/>
        <v>17.278759594743864</v>
      </c>
    </row>
    <row r="4184" spans="1:25">
      <c r="A4184">
        <v>2021</v>
      </c>
      <c r="B4184" t="s">
        <v>25</v>
      </c>
      <c r="C4184">
        <v>28</v>
      </c>
      <c r="D4184" t="s">
        <v>54</v>
      </c>
      <c r="E4184">
        <v>25.6</v>
      </c>
      <c r="F4184">
        <v>1</v>
      </c>
      <c r="G4184" t="s">
        <v>91</v>
      </c>
      <c r="H4184" t="s">
        <v>34</v>
      </c>
      <c r="I4184" t="str">
        <f>VLOOKUP(H4184,[3]CODE_SHEET!$A$2:$G$151,3,FALSE)</f>
        <v>Porites</v>
      </c>
      <c r="J4184" t="str">
        <f>VLOOKUP(H4184,[3]CODE_SHEET!$A$2:$G$151,4,FALSE)</f>
        <v>astreoides</v>
      </c>
      <c r="K4184" s="1">
        <v>5</v>
      </c>
      <c r="L4184" s="1">
        <v>4</v>
      </c>
      <c r="M4184" s="1">
        <v>1</v>
      </c>
      <c r="N4184">
        <f t="shared" si="202"/>
        <v>14.137166941154069</v>
      </c>
      <c r="O4184" s="17">
        <v>10</v>
      </c>
      <c r="P4184" t="s">
        <v>29</v>
      </c>
      <c r="Q4184" t="s">
        <v>30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f t="shared" si="203"/>
        <v>0</v>
      </c>
      <c r="Y4184">
        <f t="shared" si="204"/>
        <v>14.137166941154069</v>
      </c>
    </row>
    <row r="4185" spans="1:25">
      <c r="A4185">
        <v>2021</v>
      </c>
      <c r="B4185" t="s">
        <v>25</v>
      </c>
      <c r="C4185">
        <v>28</v>
      </c>
      <c r="D4185" t="s">
        <v>54</v>
      </c>
      <c r="E4185">
        <v>25.6</v>
      </c>
      <c r="F4185">
        <v>1</v>
      </c>
      <c r="G4185" t="s">
        <v>91</v>
      </c>
      <c r="H4185" t="s">
        <v>31</v>
      </c>
      <c r="I4185" t="str">
        <f>VLOOKUP(H4185,[3]CODE_SHEET!$A$2:$G$151,3,FALSE)</f>
        <v>Agaricia</v>
      </c>
      <c r="J4185" t="str">
        <f>VLOOKUP(H4185,[3]CODE_SHEET!$A$2:$G$151,4,FALSE)</f>
        <v>agaricites</v>
      </c>
      <c r="K4185" s="1">
        <v>10</v>
      </c>
      <c r="L4185" s="1">
        <v>7.5</v>
      </c>
      <c r="M4185" s="1">
        <v>3.5</v>
      </c>
      <c r="N4185">
        <f t="shared" si="202"/>
        <v>96.211275016187415</v>
      </c>
      <c r="O4185" s="17">
        <v>10</v>
      </c>
      <c r="P4185" t="s">
        <v>29</v>
      </c>
      <c r="Q4185" t="s">
        <v>30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f t="shared" si="203"/>
        <v>0</v>
      </c>
      <c r="Y4185">
        <f t="shared" si="204"/>
        <v>96.211275016187415</v>
      </c>
    </row>
    <row r="4186" spans="1:25">
      <c r="A4186">
        <v>2021</v>
      </c>
      <c r="B4186" t="s">
        <v>25</v>
      </c>
      <c r="C4186">
        <v>28</v>
      </c>
      <c r="D4186" t="s">
        <v>54</v>
      </c>
      <c r="E4186">
        <v>25.6</v>
      </c>
      <c r="F4186">
        <v>1</v>
      </c>
      <c r="G4186" t="s">
        <v>91</v>
      </c>
      <c r="H4186" t="s">
        <v>31</v>
      </c>
      <c r="I4186" t="str">
        <f>VLOOKUP(H4186,[3]CODE_SHEET!$A$2:$G$151,3,FALSE)</f>
        <v>Agaricia</v>
      </c>
      <c r="J4186" t="str">
        <f>VLOOKUP(H4186,[3]CODE_SHEET!$A$2:$G$151,4,FALSE)</f>
        <v>agaricites</v>
      </c>
      <c r="K4186" s="1">
        <v>16.5</v>
      </c>
      <c r="L4186" s="1">
        <v>15</v>
      </c>
      <c r="M4186" s="1">
        <v>3</v>
      </c>
      <c r="N4186">
        <f t="shared" si="202"/>
        <v>148.4402528821177</v>
      </c>
      <c r="O4186" s="17">
        <v>10</v>
      </c>
      <c r="P4186" t="s">
        <v>29</v>
      </c>
      <c r="Q4186" t="s">
        <v>30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f t="shared" si="203"/>
        <v>0</v>
      </c>
      <c r="Y4186">
        <f t="shared" si="204"/>
        <v>148.4402528821177</v>
      </c>
    </row>
    <row r="4187" spans="1:25">
      <c r="A4187">
        <v>2021</v>
      </c>
      <c r="B4187" t="s">
        <v>25</v>
      </c>
      <c r="C4187">
        <v>28</v>
      </c>
      <c r="D4187" t="s">
        <v>54</v>
      </c>
      <c r="E4187">
        <v>25.6</v>
      </c>
      <c r="F4187">
        <v>1</v>
      </c>
      <c r="G4187" t="s">
        <v>91</v>
      </c>
      <c r="H4187" t="s">
        <v>31</v>
      </c>
      <c r="I4187" t="str">
        <f>VLOOKUP(H4187,[3]CODE_SHEET!$A$2:$G$151,3,FALSE)</f>
        <v>Agaricia</v>
      </c>
      <c r="J4187" t="str">
        <f>VLOOKUP(H4187,[3]CODE_SHEET!$A$2:$G$151,4,FALSE)</f>
        <v>agaricites</v>
      </c>
      <c r="K4187" s="1">
        <v>11.5</v>
      </c>
      <c r="L4187" s="1">
        <v>7</v>
      </c>
      <c r="M4187" s="1">
        <v>1</v>
      </c>
      <c r="N4187">
        <f t="shared" si="202"/>
        <v>29.059732045705587</v>
      </c>
      <c r="O4187" s="17">
        <v>10</v>
      </c>
      <c r="P4187" t="s">
        <v>29</v>
      </c>
      <c r="Q4187" t="s">
        <v>30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f t="shared" si="203"/>
        <v>0</v>
      </c>
      <c r="Y4187">
        <f t="shared" si="204"/>
        <v>29.059732045705587</v>
      </c>
    </row>
    <row r="4188" spans="1:25">
      <c r="A4188">
        <v>2021</v>
      </c>
      <c r="B4188" t="s">
        <v>25</v>
      </c>
      <c r="C4188">
        <v>28</v>
      </c>
      <c r="D4188" t="s">
        <v>54</v>
      </c>
      <c r="E4188">
        <v>25.6</v>
      </c>
      <c r="F4188">
        <v>1</v>
      </c>
      <c r="G4188" t="s">
        <v>91</v>
      </c>
      <c r="H4188" t="s">
        <v>35</v>
      </c>
      <c r="I4188" t="str">
        <f>VLOOKUP(H4188,[3]CODE_SHEET!$A$2:$G$151,3,FALSE)</f>
        <v>Montastraea</v>
      </c>
      <c r="J4188" t="str">
        <f>VLOOKUP(H4188,[3]CODE_SHEET!$A$2:$G$151,4,FALSE)</f>
        <v>cavernosa</v>
      </c>
      <c r="K4188" s="1">
        <v>7</v>
      </c>
      <c r="L4188" s="1">
        <v>5.5</v>
      </c>
      <c r="M4188" s="1">
        <v>1</v>
      </c>
      <c r="N4188">
        <f t="shared" si="202"/>
        <v>19.634954084936204</v>
      </c>
      <c r="O4188" s="17">
        <v>10</v>
      </c>
      <c r="P4188" t="s">
        <v>29</v>
      </c>
      <c r="Q4188" t="s">
        <v>30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f t="shared" si="203"/>
        <v>0</v>
      </c>
      <c r="Y4188">
        <f t="shared" si="204"/>
        <v>19.634954084936204</v>
      </c>
    </row>
    <row r="4189" spans="1:25">
      <c r="A4189">
        <v>2021</v>
      </c>
      <c r="B4189" t="s">
        <v>25</v>
      </c>
      <c r="C4189">
        <v>28</v>
      </c>
      <c r="D4189" t="s">
        <v>54</v>
      </c>
      <c r="E4189">
        <v>25.6</v>
      </c>
      <c r="F4189">
        <v>1</v>
      </c>
      <c r="G4189" t="s">
        <v>91</v>
      </c>
      <c r="H4189" t="s">
        <v>35</v>
      </c>
      <c r="I4189" t="str">
        <f>VLOOKUP(H4189,[3]CODE_SHEET!$A$2:$G$151,3,FALSE)</f>
        <v>Montastraea</v>
      </c>
      <c r="J4189" t="str">
        <f>VLOOKUP(H4189,[3]CODE_SHEET!$A$2:$G$151,4,FALSE)</f>
        <v>cavernosa</v>
      </c>
      <c r="K4189" s="1">
        <v>10.5</v>
      </c>
      <c r="L4189" s="1">
        <v>5.5</v>
      </c>
      <c r="M4189" s="1">
        <v>1</v>
      </c>
      <c r="N4189">
        <f t="shared" si="202"/>
        <v>25.132741228718345</v>
      </c>
      <c r="O4189" s="17">
        <v>10</v>
      </c>
      <c r="P4189" t="s">
        <v>29</v>
      </c>
      <c r="Q4189" t="s">
        <v>30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f t="shared" si="203"/>
        <v>0</v>
      </c>
      <c r="Y4189">
        <f t="shared" si="204"/>
        <v>25.132741228718345</v>
      </c>
    </row>
    <row r="4190" spans="1:25">
      <c r="A4190">
        <v>2021</v>
      </c>
      <c r="B4190" t="s">
        <v>25</v>
      </c>
      <c r="C4190">
        <v>28</v>
      </c>
      <c r="D4190" t="s">
        <v>54</v>
      </c>
      <c r="E4190">
        <v>25.6</v>
      </c>
      <c r="F4190">
        <v>1</v>
      </c>
      <c r="G4190" t="s">
        <v>91</v>
      </c>
      <c r="H4190" t="s">
        <v>34</v>
      </c>
      <c r="I4190" t="str">
        <f>VLOOKUP(H4190,[3]CODE_SHEET!$A$2:$G$151,3,FALSE)</f>
        <v>Porites</v>
      </c>
      <c r="J4190" t="str">
        <f>VLOOKUP(H4190,[3]CODE_SHEET!$A$2:$G$151,4,FALSE)</f>
        <v>astreoides</v>
      </c>
      <c r="K4190" s="1">
        <v>6</v>
      </c>
      <c r="L4190" s="1">
        <v>4</v>
      </c>
      <c r="M4190" s="1">
        <v>5</v>
      </c>
      <c r="N4190">
        <f t="shared" si="202"/>
        <v>78.539816339744817</v>
      </c>
      <c r="O4190" s="17">
        <v>10</v>
      </c>
      <c r="P4190" t="s">
        <v>29</v>
      </c>
      <c r="Q4190" t="s">
        <v>30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f t="shared" si="203"/>
        <v>0</v>
      </c>
      <c r="Y4190">
        <f t="shared" si="204"/>
        <v>78.539816339744817</v>
      </c>
    </row>
    <row r="4191" spans="1:25">
      <c r="A4191">
        <v>2021</v>
      </c>
      <c r="B4191" t="s">
        <v>25</v>
      </c>
      <c r="C4191">
        <v>28</v>
      </c>
      <c r="D4191" t="s">
        <v>54</v>
      </c>
      <c r="E4191">
        <v>25.6</v>
      </c>
      <c r="F4191">
        <v>1</v>
      </c>
      <c r="G4191" t="s">
        <v>91</v>
      </c>
      <c r="H4191" t="s">
        <v>31</v>
      </c>
      <c r="I4191" t="str">
        <f>VLOOKUP(H4191,[3]CODE_SHEET!$A$2:$G$151,3,FALSE)</f>
        <v>Agaricia</v>
      </c>
      <c r="J4191" t="str">
        <f>VLOOKUP(H4191,[3]CODE_SHEET!$A$2:$G$151,4,FALSE)</f>
        <v>agaricites</v>
      </c>
      <c r="K4191" s="1">
        <v>17</v>
      </c>
      <c r="L4191" s="1">
        <v>10</v>
      </c>
      <c r="M4191" s="1">
        <v>3</v>
      </c>
      <c r="N4191">
        <f t="shared" si="202"/>
        <v>127.23450247038663</v>
      </c>
      <c r="O4191" s="17">
        <v>10</v>
      </c>
      <c r="P4191" t="s">
        <v>29</v>
      </c>
      <c r="Q4191" t="s">
        <v>30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f t="shared" si="203"/>
        <v>0</v>
      </c>
      <c r="Y4191">
        <f t="shared" si="204"/>
        <v>127.23450247038663</v>
      </c>
    </row>
    <row r="4192" spans="1:25">
      <c r="A4192">
        <v>2021</v>
      </c>
      <c r="B4192" t="s">
        <v>25</v>
      </c>
      <c r="C4192">
        <v>28</v>
      </c>
      <c r="D4192" t="s">
        <v>54</v>
      </c>
      <c r="E4192">
        <v>25.6</v>
      </c>
      <c r="F4192">
        <v>1</v>
      </c>
      <c r="G4192" t="s">
        <v>91</v>
      </c>
      <c r="H4192" t="s">
        <v>31</v>
      </c>
      <c r="I4192" t="str">
        <f>VLOOKUP(H4192,[3]CODE_SHEET!$A$2:$G$151,3,FALSE)</f>
        <v>Agaricia</v>
      </c>
      <c r="J4192" t="str">
        <f>VLOOKUP(H4192,[3]CODE_SHEET!$A$2:$G$151,4,FALSE)</f>
        <v>agaricites</v>
      </c>
      <c r="K4192" s="1">
        <v>5</v>
      </c>
      <c r="L4192" s="1">
        <v>4</v>
      </c>
      <c r="M4192" s="1">
        <v>1</v>
      </c>
      <c r="N4192">
        <f t="shared" si="202"/>
        <v>14.137166941154069</v>
      </c>
      <c r="O4192" s="17">
        <v>10</v>
      </c>
      <c r="P4192" t="s">
        <v>29</v>
      </c>
      <c r="Q4192" t="s">
        <v>30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f t="shared" si="203"/>
        <v>0</v>
      </c>
      <c r="Y4192">
        <f t="shared" si="204"/>
        <v>14.137166941154069</v>
      </c>
    </row>
    <row r="4193" spans="1:25">
      <c r="A4193">
        <v>2021</v>
      </c>
      <c r="B4193" t="s">
        <v>25</v>
      </c>
      <c r="C4193">
        <v>28</v>
      </c>
      <c r="D4193" t="s">
        <v>54</v>
      </c>
      <c r="E4193">
        <v>25.6</v>
      </c>
      <c r="F4193">
        <v>1</v>
      </c>
      <c r="G4193" t="s">
        <v>91</v>
      </c>
      <c r="H4193" t="s">
        <v>33</v>
      </c>
      <c r="I4193" t="str">
        <f>VLOOKUP(H4193,[3]CODE_SHEET!$A$2:$G$151,3,FALSE)</f>
        <v>Orbicella</v>
      </c>
      <c r="J4193" t="str">
        <f>VLOOKUP(H4193,[3]CODE_SHEET!$A$2:$G$151,4,FALSE)</f>
        <v>annularis</v>
      </c>
      <c r="K4193" s="1">
        <v>6</v>
      </c>
      <c r="L4193" s="1">
        <v>4</v>
      </c>
      <c r="M4193" s="1">
        <v>1</v>
      </c>
      <c r="N4193">
        <f t="shared" si="202"/>
        <v>15.707963267948966</v>
      </c>
      <c r="O4193" s="17">
        <v>10</v>
      </c>
      <c r="P4193" t="s">
        <v>29</v>
      </c>
      <c r="Q4193" t="s">
        <v>30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f t="shared" si="203"/>
        <v>0</v>
      </c>
      <c r="Y4193">
        <f t="shared" si="204"/>
        <v>15.707963267948966</v>
      </c>
    </row>
    <row r="4194" spans="1:25">
      <c r="A4194">
        <v>2021</v>
      </c>
      <c r="B4194" t="s">
        <v>25</v>
      </c>
      <c r="C4194">
        <v>28</v>
      </c>
      <c r="D4194" t="s">
        <v>54</v>
      </c>
      <c r="E4194">
        <v>25.6</v>
      </c>
      <c r="F4194">
        <v>1</v>
      </c>
      <c r="G4194" t="s">
        <v>91</v>
      </c>
      <c r="H4194" t="s">
        <v>34</v>
      </c>
      <c r="I4194" t="str">
        <f>VLOOKUP(H4194,[3]CODE_SHEET!$A$2:$G$151,3,FALSE)</f>
        <v>Porites</v>
      </c>
      <c r="J4194" t="str">
        <f>VLOOKUP(H4194,[3]CODE_SHEET!$A$2:$G$151,4,FALSE)</f>
        <v>astreoides</v>
      </c>
      <c r="K4194" s="1">
        <v>5</v>
      </c>
      <c r="L4194" s="1">
        <v>4</v>
      </c>
      <c r="M4194" s="1">
        <v>5</v>
      </c>
      <c r="N4194">
        <f t="shared" si="202"/>
        <v>70.685834705770347</v>
      </c>
      <c r="O4194" s="17">
        <v>10</v>
      </c>
      <c r="P4194" t="s">
        <v>29</v>
      </c>
      <c r="Q4194" t="s">
        <v>30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f t="shared" si="203"/>
        <v>0</v>
      </c>
      <c r="Y4194">
        <f t="shared" si="204"/>
        <v>70.685834705770347</v>
      </c>
    </row>
    <row r="4195" spans="1:25">
      <c r="A4195">
        <v>2021</v>
      </c>
      <c r="B4195" t="s">
        <v>25</v>
      </c>
      <c r="C4195">
        <v>28</v>
      </c>
      <c r="D4195" t="s">
        <v>54</v>
      </c>
      <c r="E4195">
        <v>25.6</v>
      </c>
      <c r="F4195">
        <v>1</v>
      </c>
      <c r="G4195" t="s">
        <v>91</v>
      </c>
      <c r="H4195" t="s">
        <v>34</v>
      </c>
      <c r="I4195" t="str">
        <f>VLOOKUP(H4195,[3]CODE_SHEET!$A$2:$G$151,3,FALSE)</f>
        <v>Porites</v>
      </c>
      <c r="J4195" t="str">
        <f>VLOOKUP(H4195,[3]CODE_SHEET!$A$2:$G$151,4,FALSE)</f>
        <v>astreoides</v>
      </c>
      <c r="K4195" s="1">
        <v>6</v>
      </c>
      <c r="L4195" s="1">
        <v>5</v>
      </c>
      <c r="M4195" s="1">
        <v>4.5</v>
      </c>
      <c r="N4195">
        <f t="shared" si="202"/>
        <v>77.754418176347372</v>
      </c>
      <c r="O4195" s="17">
        <v>10</v>
      </c>
      <c r="P4195" t="s">
        <v>29</v>
      </c>
      <c r="Q4195" t="s">
        <v>30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f t="shared" si="203"/>
        <v>0</v>
      </c>
      <c r="Y4195">
        <f t="shared" si="204"/>
        <v>77.754418176347372</v>
      </c>
    </row>
    <row r="4196" spans="1:25">
      <c r="A4196">
        <v>2021</v>
      </c>
      <c r="B4196" t="s">
        <v>25</v>
      </c>
      <c r="C4196">
        <v>28</v>
      </c>
      <c r="D4196" t="s">
        <v>54</v>
      </c>
      <c r="E4196">
        <v>25.6</v>
      </c>
      <c r="F4196">
        <v>1</v>
      </c>
      <c r="G4196" t="s">
        <v>91</v>
      </c>
      <c r="H4196" t="s">
        <v>31</v>
      </c>
      <c r="I4196" t="str">
        <f>VLOOKUP(H4196,[3]CODE_SHEET!$A$2:$G$151,3,FALSE)</f>
        <v>Agaricia</v>
      </c>
      <c r="J4196" t="str">
        <f>VLOOKUP(H4196,[3]CODE_SHEET!$A$2:$G$151,4,FALSE)</f>
        <v>agaricites</v>
      </c>
      <c r="K4196" s="1">
        <v>8</v>
      </c>
      <c r="L4196" s="1">
        <v>6</v>
      </c>
      <c r="M4196" s="1">
        <v>2</v>
      </c>
      <c r="N4196">
        <f t="shared" si="202"/>
        <v>43.982297150257104</v>
      </c>
      <c r="O4196" s="17">
        <v>10</v>
      </c>
      <c r="P4196" t="s">
        <v>29</v>
      </c>
      <c r="Q4196" t="s">
        <v>30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f t="shared" si="203"/>
        <v>0</v>
      </c>
      <c r="Y4196">
        <f t="shared" si="204"/>
        <v>43.982297150257104</v>
      </c>
    </row>
    <row r="4197" spans="1:25">
      <c r="A4197">
        <v>2021</v>
      </c>
      <c r="B4197" t="s">
        <v>25</v>
      </c>
      <c r="C4197">
        <v>28</v>
      </c>
      <c r="D4197" t="s">
        <v>54</v>
      </c>
      <c r="E4197">
        <v>25.6</v>
      </c>
      <c r="F4197">
        <v>1</v>
      </c>
      <c r="G4197" t="s">
        <v>91</v>
      </c>
      <c r="H4197" t="s">
        <v>34</v>
      </c>
      <c r="I4197" t="str">
        <f>VLOOKUP(H4197,[3]CODE_SHEET!$A$2:$G$151,3,FALSE)</f>
        <v>Porites</v>
      </c>
      <c r="J4197" t="str">
        <f>VLOOKUP(H4197,[3]CODE_SHEET!$A$2:$G$151,4,FALSE)</f>
        <v>astreoides</v>
      </c>
      <c r="K4197" s="1">
        <v>6</v>
      </c>
      <c r="L4197" s="1">
        <v>5</v>
      </c>
      <c r="M4197" s="1">
        <v>3</v>
      </c>
      <c r="N4197">
        <f t="shared" si="202"/>
        <v>51.836278784231581</v>
      </c>
      <c r="O4197" s="17">
        <v>10</v>
      </c>
      <c r="P4197" t="s">
        <v>29</v>
      </c>
      <c r="Q4197" t="s">
        <v>30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f t="shared" si="203"/>
        <v>0</v>
      </c>
      <c r="Y4197">
        <f t="shared" si="204"/>
        <v>51.836278784231581</v>
      </c>
    </row>
    <row r="4198" spans="1:25">
      <c r="A4198">
        <v>2021</v>
      </c>
      <c r="B4198" t="s">
        <v>25</v>
      </c>
      <c r="C4198">
        <v>28</v>
      </c>
      <c r="D4198" t="s">
        <v>54</v>
      </c>
      <c r="E4198">
        <v>25.6</v>
      </c>
      <c r="F4198">
        <v>1</v>
      </c>
      <c r="G4198" t="s">
        <v>91</v>
      </c>
      <c r="H4198" t="s">
        <v>31</v>
      </c>
      <c r="I4198" t="str">
        <f>VLOOKUP(H4198,[3]CODE_SHEET!$A$2:$G$151,3,FALSE)</f>
        <v>Agaricia</v>
      </c>
      <c r="J4198" t="str">
        <f>VLOOKUP(H4198,[3]CODE_SHEET!$A$2:$G$151,4,FALSE)</f>
        <v>agaricites</v>
      </c>
      <c r="K4198" s="1">
        <v>22</v>
      </c>
      <c r="L4198" s="1">
        <v>11</v>
      </c>
      <c r="M4198" s="1">
        <v>17.5</v>
      </c>
      <c r="N4198">
        <f t="shared" si="202"/>
        <v>907.13487872405267</v>
      </c>
      <c r="O4198" s="17">
        <v>10</v>
      </c>
      <c r="P4198" t="s">
        <v>29</v>
      </c>
      <c r="Q4198" t="s">
        <v>30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25</v>
      </c>
      <c r="X4198">
        <f t="shared" si="203"/>
        <v>226.78371968101317</v>
      </c>
      <c r="Y4198">
        <f t="shared" si="204"/>
        <v>680.3511590430395</v>
      </c>
    </row>
    <row r="4199" spans="1:25">
      <c r="A4199">
        <v>2021</v>
      </c>
      <c r="B4199" t="s">
        <v>25</v>
      </c>
      <c r="C4199">
        <v>28</v>
      </c>
      <c r="D4199" t="s">
        <v>54</v>
      </c>
      <c r="E4199">
        <v>25.6</v>
      </c>
      <c r="F4199">
        <v>1</v>
      </c>
      <c r="G4199" t="s">
        <v>91</v>
      </c>
      <c r="H4199" t="s">
        <v>32</v>
      </c>
      <c r="I4199" t="str">
        <f>VLOOKUP(H4199,[3]CODE_SHEET!$A$2:$G$151,3,FALSE)</f>
        <v>Porites</v>
      </c>
      <c r="J4199" t="str">
        <f>VLOOKUP(H4199,[3]CODE_SHEET!$A$2:$G$151,4,FALSE)</f>
        <v>porites</v>
      </c>
      <c r="K4199" s="1">
        <v>6</v>
      </c>
      <c r="L4199" s="1">
        <v>3</v>
      </c>
      <c r="M4199" s="1">
        <v>1</v>
      </c>
      <c r="N4199">
        <f t="shared" si="202"/>
        <v>14.137166941154069</v>
      </c>
      <c r="O4199" s="17">
        <v>10</v>
      </c>
      <c r="P4199" t="s">
        <v>29</v>
      </c>
      <c r="Q4199" t="s">
        <v>30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f t="shared" si="203"/>
        <v>0</v>
      </c>
      <c r="Y4199">
        <f t="shared" si="204"/>
        <v>14.137166941154069</v>
      </c>
    </row>
    <row r="4200" spans="1:25">
      <c r="A4200">
        <v>2021</v>
      </c>
      <c r="B4200" t="s">
        <v>25</v>
      </c>
      <c r="C4200">
        <v>28</v>
      </c>
      <c r="D4200" t="s">
        <v>54</v>
      </c>
      <c r="E4200">
        <v>25.6</v>
      </c>
      <c r="F4200">
        <v>1</v>
      </c>
      <c r="G4200" t="s">
        <v>91</v>
      </c>
      <c r="H4200" t="s">
        <v>34</v>
      </c>
      <c r="I4200" t="str">
        <f>VLOOKUP(H4200,[3]CODE_SHEET!$A$2:$G$151,3,FALSE)</f>
        <v>Porites</v>
      </c>
      <c r="J4200" t="str">
        <f>VLOOKUP(H4200,[3]CODE_SHEET!$A$2:$G$151,4,FALSE)</f>
        <v>astreoides</v>
      </c>
      <c r="K4200" s="1">
        <v>4</v>
      </c>
      <c r="L4200" s="1">
        <v>4</v>
      </c>
      <c r="M4200" s="1">
        <v>1</v>
      </c>
      <c r="N4200">
        <f t="shared" si="202"/>
        <v>12.566370614359172</v>
      </c>
      <c r="O4200" s="17">
        <v>10</v>
      </c>
      <c r="P4200" t="s">
        <v>29</v>
      </c>
      <c r="Q4200" t="s">
        <v>30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f t="shared" si="203"/>
        <v>0</v>
      </c>
      <c r="Y4200">
        <f t="shared" si="204"/>
        <v>12.566370614359172</v>
      </c>
    </row>
    <row r="4201" spans="1:25">
      <c r="A4201">
        <v>2021</v>
      </c>
      <c r="B4201" t="s">
        <v>25</v>
      </c>
      <c r="C4201">
        <v>28</v>
      </c>
      <c r="D4201" t="s">
        <v>54</v>
      </c>
      <c r="E4201">
        <v>25.6</v>
      </c>
      <c r="F4201">
        <v>1</v>
      </c>
      <c r="G4201" t="s">
        <v>91</v>
      </c>
      <c r="H4201" t="s">
        <v>35</v>
      </c>
      <c r="I4201" t="str">
        <f>VLOOKUP(H4201,[3]CODE_SHEET!$A$2:$G$151,3,FALSE)</f>
        <v>Montastraea</v>
      </c>
      <c r="J4201" t="str">
        <f>VLOOKUP(H4201,[3]CODE_SHEET!$A$2:$G$151,4,FALSE)</f>
        <v>cavernosa</v>
      </c>
      <c r="K4201" s="1">
        <v>8</v>
      </c>
      <c r="L4201" s="1">
        <v>0</v>
      </c>
      <c r="M4201" s="1">
        <v>7</v>
      </c>
      <c r="N4201">
        <f t="shared" si="202"/>
        <v>87.964594300514207</v>
      </c>
      <c r="O4201" s="17">
        <v>10</v>
      </c>
      <c r="P4201" t="s">
        <v>29</v>
      </c>
      <c r="Q4201" t="s">
        <v>30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f t="shared" si="203"/>
        <v>0</v>
      </c>
      <c r="Y4201">
        <f t="shared" si="204"/>
        <v>87.964594300514207</v>
      </c>
    </row>
    <row r="4202" spans="1:25">
      <c r="A4202">
        <v>2021</v>
      </c>
      <c r="B4202" t="s">
        <v>25</v>
      </c>
      <c r="C4202">
        <v>28</v>
      </c>
      <c r="D4202" t="s">
        <v>54</v>
      </c>
      <c r="E4202">
        <v>25.6</v>
      </c>
      <c r="F4202">
        <v>1</v>
      </c>
      <c r="G4202" t="s">
        <v>91</v>
      </c>
      <c r="H4202" t="s">
        <v>34</v>
      </c>
      <c r="I4202" t="str">
        <f>VLOOKUP(H4202,[3]CODE_SHEET!$A$2:$G$151,3,FALSE)</f>
        <v>Porites</v>
      </c>
      <c r="J4202" t="str">
        <f>VLOOKUP(H4202,[3]CODE_SHEET!$A$2:$G$151,4,FALSE)</f>
        <v>astreoides</v>
      </c>
      <c r="K4202" s="1">
        <v>5</v>
      </c>
      <c r="L4202" s="1">
        <v>4</v>
      </c>
      <c r="M4202" s="1">
        <v>3</v>
      </c>
      <c r="N4202">
        <f t="shared" si="202"/>
        <v>42.411500823462205</v>
      </c>
      <c r="O4202" s="17">
        <v>10</v>
      </c>
      <c r="P4202" t="s">
        <v>29</v>
      </c>
      <c r="Q4202" t="s">
        <v>30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f t="shared" si="203"/>
        <v>0</v>
      </c>
      <c r="Y4202">
        <f t="shared" si="204"/>
        <v>42.411500823462205</v>
      </c>
    </row>
    <row r="4203" spans="1:25">
      <c r="A4203">
        <v>2021</v>
      </c>
      <c r="B4203" t="s">
        <v>25</v>
      </c>
      <c r="C4203">
        <v>28</v>
      </c>
      <c r="D4203" t="s">
        <v>54</v>
      </c>
      <c r="E4203">
        <v>25.6</v>
      </c>
      <c r="F4203">
        <v>1</v>
      </c>
      <c r="G4203" t="s">
        <v>91</v>
      </c>
      <c r="H4203" t="s">
        <v>40</v>
      </c>
      <c r="I4203" t="str">
        <f>VLOOKUP(H4203,[3]CODE_SHEET!$A$2:$G$151,3,FALSE)</f>
        <v>Siderastrea</v>
      </c>
      <c r="J4203" t="str">
        <f>VLOOKUP(H4203,[3]CODE_SHEET!$A$2:$G$151,4,FALSE)</f>
        <v>siderea</v>
      </c>
      <c r="K4203" s="1">
        <v>8</v>
      </c>
      <c r="L4203" s="1">
        <v>4</v>
      </c>
      <c r="M4203" s="1">
        <v>1</v>
      </c>
      <c r="N4203">
        <f t="shared" si="202"/>
        <v>18.849555921538759</v>
      </c>
      <c r="O4203" s="17">
        <v>10</v>
      </c>
      <c r="P4203" t="s">
        <v>29</v>
      </c>
      <c r="Q4203" t="s">
        <v>30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f t="shared" si="203"/>
        <v>0</v>
      </c>
      <c r="Y4203">
        <f t="shared" si="204"/>
        <v>18.849555921538759</v>
      </c>
    </row>
    <row r="4204" spans="1:25">
      <c r="A4204">
        <v>2021</v>
      </c>
      <c r="B4204" t="s">
        <v>25</v>
      </c>
      <c r="C4204">
        <v>28</v>
      </c>
      <c r="D4204" t="s">
        <v>54</v>
      </c>
      <c r="E4204">
        <v>25.6</v>
      </c>
      <c r="F4204">
        <v>1</v>
      </c>
      <c r="G4204" t="s">
        <v>91</v>
      </c>
      <c r="H4204" t="s">
        <v>53</v>
      </c>
      <c r="I4204" t="str">
        <f>VLOOKUP(H4204,[3]CODE_SHEET!$A$2:$G$151,3,FALSE)</f>
        <v>Siderastrea</v>
      </c>
      <c r="J4204" t="str">
        <f>VLOOKUP(H4204,[3]CODE_SHEET!$A$2:$G$151,4,FALSE)</f>
        <v>radians</v>
      </c>
      <c r="K4204" s="1">
        <v>9</v>
      </c>
      <c r="L4204" s="1">
        <v>5</v>
      </c>
      <c r="M4204" s="1">
        <v>1</v>
      </c>
      <c r="N4204">
        <f t="shared" si="202"/>
        <v>21.991148575128552</v>
      </c>
      <c r="O4204" s="17">
        <v>10</v>
      </c>
      <c r="P4204" t="s">
        <v>29</v>
      </c>
      <c r="Q4204" t="s">
        <v>30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25</v>
      </c>
      <c r="X4204">
        <f t="shared" si="203"/>
        <v>5.497787143782138</v>
      </c>
      <c r="Y4204">
        <f t="shared" si="204"/>
        <v>16.493361431346415</v>
      </c>
    </row>
    <row r="4205" spans="1:25">
      <c r="A4205">
        <v>2021</v>
      </c>
      <c r="B4205" t="s">
        <v>25</v>
      </c>
      <c r="C4205">
        <v>28</v>
      </c>
      <c r="D4205" t="s">
        <v>54</v>
      </c>
      <c r="E4205">
        <v>25.6</v>
      </c>
      <c r="F4205">
        <v>1</v>
      </c>
      <c r="G4205" t="s">
        <v>91</v>
      </c>
      <c r="H4205" t="s">
        <v>34</v>
      </c>
      <c r="I4205" t="str">
        <f>VLOOKUP(H4205,[3]CODE_SHEET!$A$2:$G$151,3,FALSE)</f>
        <v>Porites</v>
      </c>
      <c r="J4205" t="str">
        <f>VLOOKUP(H4205,[3]CODE_SHEET!$A$2:$G$151,4,FALSE)</f>
        <v>astreoides</v>
      </c>
      <c r="K4205" s="1">
        <v>4</v>
      </c>
      <c r="L4205" s="1">
        <v>3</v>
      </c>
      <c r="M4205" s="1">
        <v>3</v>
      </c>
      <c r="N4205">
        <f t="shared" si="202"/>
        <v>32.986722862692829</v>
      </c>
      <c r="O4205" s="17">
        <v>10</v>
      </c>
      <c r="P4205" t="s">
        <v>29</v>
      </c>
      <c r="Q4205" t="s">
        <v>30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f t="shared" si="203"/>
        <v>0</v>
      </c>
      <c r="Y4205">
        <f t="shared" si="204"/>
        <v>32.986722862692829</v>
      </c>
    </row>
    <row r="4206" spans="1:25">
      <c r="A4206">
        <v>2021</v>
      </c>
      <c r="B4206" t="s">
        <v>25</v>
      </c>
      <c r="C4206">
        <v>28</v>
      </c>
      <c r="D4206" t="s">
        <v>54</v>
      </c>
      <c r="E4206">
        <v>25.6</v>
      </c>
      <c r="F4206">
        <v>1</v>
      </c>
      <c r="G4206" t="s">
        <v>91</v>
      </c>
      <c r="H4206" t="s">
        <v>31</v>
      </c>
      <c r="I4206" t="str">
        <f>VLOOKUP(H4206,[3]CODE_SHEET!$A$2:$G$151,3,FALSE)</f>
        <v>Agaricia</v>
      </c>
      <c r="J4206" t="str">
        <f>VLOOKUP(H4206,[3]CODE_SHEET!$A$2:$G$151,4,FALSE)</f>
        <v>agaricites</v>
      </c>
      <c r="K4206" s="1">
        <v>5</v>
      </c>
      <c r="L4206" s="1">
        <v>5</v>
      </c>
      <c r="M4206" s="1">
        <v>4</v>
      </c>
      <c r="N4206">
        <f t="shared" si="202"/>
        <v>62.831853071795862</v>
      </c>
      <c r="O4206" s="17">
        <v>10</v>
      </c>
      <c r="P4206" t="s">
        <v>29</v>
      </c>
      <c r="Q4206" t="s">
        <v>30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f t="shared" si="203"/>
        <v>0</v>
      </c>
      <c r="Y4206">
        <f t="shared" si="204"/>
        <v>62.831853071795862</v>
      </c>
    </row>
    <row r="4207" spans="1:25">
      <c r="A4207">
        <v>2021</v>
      </c>
      <c r="B4207" t="s">
        <v>25</v>
      </c>
      <c r="C4207">
        <v>28</v>
      </c>
      <c r="D4207" t="s">
        <v>54</v>
      </c>
      <c r="E4207">
        <v>25.6</v>
      </c>
      <c r="F4207">
        <v>1</v>
      </c>
      <c r="G4207" t="s">
        <v>91</v>
      </c>
      <c r="H4207" t="s">
        <v>53</v>
      </c>
      <c r="I4207" t="str">
        <f>VLOOKUP(H4207,[3]CODE_SHEET!$A$2:$G$151,3,FALSE)</f>
        <v>Siderastrea</v>
      </c>
      <c r="J4207" t="str">
        <f>VLOOKUP(H4207,[3]CODE_SHEET!$A$2:$G$151,4,FALSE)</f>
        <v>radians</v>
      </c>
      <c r="K4207" s="1">
        <v>5</v>
      </c>
      <c r="L4207" s="1">
        <v>4</v>
      </c>
      <c r="M4207" s="1">
        <v>1</v>
      </c>
      <c r="N4207">
        <f t="shared" si="202"/>
        <v>14.137166941154069</v>
      </c>
      <c r="O4207" s="17">
        <v>10</v>
      </c>
      <c r="P4207" t="s">
        <v>29</v>
      </c>
      <c r="Q4207" t="s">
        <v>30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f t="shared" si="203"/>
        <v>0</v>
      </c>
      <c r="Y4207">
        <f t="shared" si="204"/>
        <v>14.137166941154069</v>
      </c>
    </row>
    <row r="4208" spans="1:25">
      <c r="A4208">
        <v>2021</v>
      </c>
      <c r="B4208" t="s">
        <v>25</v>
      </c>
      <c r="C4208">
        <v>28</v>
      </c>
      <c r="D4208" t="s">
        <v>54</v>
      </c>
      <c r="E4208">
        <v>25.6</v>
      </c>
      <c r="F4208">
        <v>1</v>
      </c>
      <c r="G4208" t="s">
        <v>91</v>
      </c>
      <c r="H4208" t="s">
        <v>53</v>
      </c>
      <c r="I4208" t="str">
        <f>VLOOKUP(H4208,[3]CODE_SHEET!$A$2:$G$151,3,FALSE)</f>
        <v>Siderastrea</v>
      </c>
      <c r="J4208" t="str">
        <f>VLOOKUP(H4208,[3]CODE_SHEET!$A$2:$G$151,4,FALSE)</f>
        <v>radians</v>
      </c>
      <c r="K4208" s="1">
        <v>4</v>
      </c>
      <c r="L4208" s="1">
        <v>3</v>
      </c>
      <c r="M4208" s="1">
        <v>1</v>
      </c>
      <c r="N4208">
        <f t="shared" si="202"/>
        <v>10.995574287564276</v>
      </c>
      <c r="O4208" s="17">
        <v>10</v>
      </c>
      <c r="P4208" t="s">
        <v>29</v>
      </c>
      <c r="Q4208" t="s">
        <v>30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f t="shared" si="203"/>
        <v>0</v>
      </c>
      <c r="Y4208">
        <f t="shared" si="204"/>
        <v>10.995574287564276</v>
      </c>
    </row>
    <row r="4209" spans="1:25">
      <c r="A4209">
        <v>2021</v>
      </c>
      <c r="B4209" t="s">
        <v>25</v>
      </c>
      <c r="C4209">
        <v>28</v>
      </c>
      <c r="D4209" t="s">
        <v>54</v>
      </c>
      <c r="E4209">
        <v>25.6</v>
      </c>
      <c r="F4209">
        <v>1</v>
      </c>
      <c r="G4209" t="s">
        <v>91</v>
      </c>
      <c r="H4209" t="s">
        <v>53</v>
      </c>
      <c r="I4209" t="str">
        <f>VLOOKUP(H4209,[3]CODE_SHEET!$A$2:$G$151,3,FALSE)</f>
        <v>Siderastrea</v>
      </c>
      <c r="J4209" t="str">
        <f>VLOOKUP(H4209,[3]CODE_SHEET!$A$2:$G$151,4,FALSE)</f>
        <v>radians</v>
      </c>
      <c r="K4209" s="1">
        <v>4.5</v>
      </c>
      <c r="L4209" s="1">
        <v>3</v>
      </c>
      <c r="M4209" s="1">
        <v>1</v>
      </c>
      <c r="N4209">
        <f t="shared" si="202"/>
        <v>11.780972450961723</v>
      </c>
      <c r="O4209" s="17">
        <v>10</v>
      </c>
      <c r="P4209" t="s">
        <v>29</v>
      </c>
      <c r="Q4209" t="s">
        <v>30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f t="shared" si="203"/>
        <v>0</v>
      </c>
      <c r="Y4209">
        <f t="shared" si="204"/>
        <v>11.780972450961723</v>
      </c>
    </row>
    <row r="4210" spans="1:25">
      <c r="A4210">
        <v>2021</v>
      </c>
      <c r="B4210" t="s">
        <v>25</v>
      </c>
      <c r="C4210">
        <v>28</v>
      </c>
      <c r="D4210" t="s">
        <v>54</v>
      </c>
      <c r="E4210">
        <v>25.6</v>
      </c>
      <c r="F4210">
        <v>1</v>
      </c>
      <c r="G4210" t="s">
        <v>91</v>
      </c>
      <c r="H4210" t="s">
        <v>40</v>
      </c>
      <c r="I4210" t="str">
        <f>VLOOKUP(H4210,[3]CODE_SHEET!$A$2:$G$151,3,FALSE)</f>
        <v>Siderastrea</v>
      </c>
      <c r="J4210" t="str">
        <f>VLOOKUP(H4210,[3]CODE_SHEET!$A$2:$G$151,4,FALSE)</f>
        <v>siderea</v>
      </c>
      <c r="K4210" s="1">
        <v>6</v>
      </c>
      <c r="L4210" s="1">
        <v>4</v>
      </c>
      <c r="M4210" s="1">
        <v>2</v>
      </c>
      <c r="N4210">
        <f t="shared" si="202"/>
        <v>31.415926535897931</v>
      </c>
      <c r="O4210" s="17">
        <v>10</v>
      </c>
      <c r="P4210" t="s">
        <v>29</v>
      </c>
      <c r="Q4210" t="s">
        <v>30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f t="shared" si="203"/>
        <v>0</v>
      </c>
      <c r="Y4210">
        <f t="shared" si="204"/>
        <v>31.415926535897931</v>
      </c>
    </row>
    <row r="4211" spans="1:25">
      <c r="A4211">
        <v>2021</v>
      </c>
      <c r="B4211" t="s">
        <v>25</v>
      </c>
      <c r="C4211">
        <v>28</v>
      </c>
      <c r="D4211" t="s">
        <v>54</v>
      </c>
      <c r="E4211">
        <v>25.6</v>
      </c>
      <c r="F4211">
        <v>1</v>
      </c>
      <c r="G4211" t="s">
        <v>91</v>
      </c>
      <c r="H4211" t="s">
        <v>34</v>
      </c>
      <c r="I4211" t="str">
        <f>VLOOKUP(H4211,[3]CODE_SHEET!$A$2:$G$151,3,FALSE)</f>
        <v>Porites</v>
      </c>
      <c r="J4211" t="str">
        <f>VLOOKUP(H4211,[3]CODE_SHEET!$A$2:$G$151,4,FALSE)</f>
        <v>astreoides</v>
      </c>
      <c r="K4211" s="1">
        <v>4</v>
      </c>
      <c r="L4211" s="1">
        <v>5</v>
      </c>
      <c r="M4211" s="1">
        <v>3</v>
      </c>
      <c r="N4211">
        <f t="shared" si="202"/>
        <v>42.411500823462205</v>
      </c>
      <c r="O4211" s="17">
        <v>10</v>
      </c>
      <c r="P4211" t="s">
        <v>29</v>
      </c>
      <c r="Q4211" t="s">
        <v>30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f t="shared" si="203"/>
        <v>0</v>
      </c>
      <c r="Y4211">
        <f t="shared" si="204"/>
        <v>42.411500823462205</v>
      </c>
    </row>
    <row r="4212" spans="1:25">
      <c r="A4212">
        <v>2021</v>
      </c>
      <c r="B4212" t="s">
        <v>25</v>
      </c>
      <c r="C4212">
        <v>28</v>
      </c>
      <c r="D4212" t="s">
        <v>54</v>
      </c>
      <c r="E4212">
        <v>25.6</v>
      </c>
      <c r="F4212">
        <v>1</v>
      </c>
      <c r="G4212" t="s">
        <v>91</v>
      </c>
      <c r="H4212" t="s">
        <v>34</v>
      </c>
      <c r="I4212" t="str">
        <f>VLOOKUP(H4212,[3]CODE_SHEET!$A$2:$G$151,3,FALSE)</f>
        <v>Porites</v>
      </c>
      <c r="J4212" t="str">
        <f>VLOOKUP(H4212,[3]CODE_SHEET!$A$2:$G$151,4,FALSE)</f>
        <v>astreoides</v>
      </c>
      <c r="K4212" s="1">
        <v>8</v>
      </c>
      <c r="L4212" s="1">
        <v>5</v>
      </c>
      <c r="M4212" s="1">
        <v>5</v>
      </c>
      <c r="N4212">
        <f t="shared" si="202"/>
        <v>102.10176124166827</v>
      </c>
      <c r="O4212" s="17">
        <v>10</v>
      </c>
      <c r="P4212" t="s">
        <v>29</v>
      </c>
      <c r="Q4212" t="s">
        <v>30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f t="shared" si="203"/>
        <v>0</v>
      </c>
      <c r="Y4212">
        <f t="shared" si="204"/>
        <v>102.10176124166827</v>
      </c>
    </row>
    <row r="4213" spans="1:25">
      <c r="A4213">
        <v>2021</v>
      </c>
      <c r="B4213" t="s">
        <v>25</v>
      </c>
      <c r="C4213">
        <v>28</v>
      </c>
      <c r="D4213" t="s">
        <v>54</v>
      </c>
      <c r="E4213">
        <v>25.6</v>
      </c>
      <c r="F4213">
        <v>1</v>
      </c>
      <c r="G4213" t="s">
        <v>91</v>
      </c>
      <c r="H4213" t="s">
        <v>34</v>
      </c>
      <c r="I4213" t="str">
        <f>VLOOKUP(H4213,[3]CODE_SHEET!$A$2:$G$151,3,FALSE)</f>
        <v>Porites</v>
      </c>
      <c r="J4213" t="str">
        <f>VLOOKUP(H4213,[3]CODE_SHEET!$A$2:$G$151,4,FALSE)</f>
        <v>astreoides</v>
      </c>
      <c r="K4213" s="1">
        <v>7</v>
      </c>
      <c r="L4213" s="1">
        <v>6</v>
      </c>
      <c r="M4213" s="1">
        <v>5</v>
      </c>
      <c r="N4213">
        <f t="shared" si="202"/>
        <v>102.10176124166827</v>
      </c>
      <c r="O4213" s="17">
        <v>10</v>
      </c>
      <c r="P4213" t="s">
        <v>29</v>
      </c>
      <c r="Q4213" t="s">
        <v>30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f t="shared" si="203"/>
        <v>0</v>
      </c>
      <c r="Y4213">
        <f t="shared" si="204"/>
        <v>102.10176124166827</v>
      </c>
    </row>
    <row r="4214" spans="1:25">
      <c r="A4214">
        <v>2021</v>
      </c>
      <c r="B4214" t="s">
        <v>25</v>
      </c>
      <c r="C4214">
        <v>28</v>
      </c>
      <c r="D4214" t="s">
        <v>54</v>
      </c>
      <c r="E4214">
        <v>25.6</v>
      </c>
      <c r="F4214">
        <v>1</v>
      </c>
      <c r="G4214" t="s">
        <v>91</v>
      </c>
      <c r="H4214" t="s">
        <v>59</v>
      </c>
      <c r="I4214" t="str">
        <f>VLOOKUP(H4214,[3]CODE_SHEET!$A$2:$G$151,3,FALSE)</f>
        <v xml:space="preserve">Stephanocoenia </v>
      </c>
      <c r="J4214" t="str">
        <f>VLOOKUP(H4214,[3]CODE_SHEET!$A$2:$G$151,4,FALSE)</f>
        <v>intersepta</v>
      </c>
      <c r="K4214" s="1">
        <v>10</v>
      </c>
      <c r="L4214" s="1">
        <v>7.5</v>
      </c>
      <c r="M4214" s="1">
        <v>2</v>
      </c>
      <c r="N4214">
        <f t="shared" si="202"/>
        <v>54.977871437821378</v>
      </c>
      <c r="O4214" s="17">
        <v>10</v>
      </c>
      <c r="P4214" t="s">
        <v>29</v>
      </c>
      <c r="Q4214" t="s">
        <v>30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f t="shared" si="203"/>
        <v>0</v>
      </c>
      <c r="Y4214">
        <f t="shared" si="204"/>
        <v>54.977871437821378</v>
      </c>
    </row>
    <row r="4215" spans="1:25">
      <c r="A4215">
        <v>2021</v>
      </c>
      <c r="B4215" t="s">
        <v>25</v>
      </c>
      <c r="C4215">
        <v>28</v>
      </c>
      <c r="D4215" t="s">
        <v>54</v>
      </c>
      <c r="E4215">
        <v>25.6</v>
      </c>
      <c r="F4215">
        <v>1</v>
      </c>
      <c r="G4215" t="s">
        <v>91</v>
      </c>
      <c r="H4215" t="s">
        <v>31</v>
      </c>
      <c r="I4215" t="str">
        <f>VLOOKUP(H4215,[3]CODE_SHEET!$A$2:$G$151,3,FALSE)</f>
        <v>Agaricia</v>
      </c>
      <c r="J4215" t="str">
        <f>VLOOKUP(H4215,[3]CODE_SHEET!$A$2:$G$151,4,FALSE)</f>
        <v>agaricites</v>
      </c>
      <c r="K4215" s="1">
        <v>9</v>
      </c>
      <c r="L4215" s="1">
        <v>9</v>
      </c>
      <c r="M4215" s="1">
        <v>2</v>
      </c>
      <c r="N4215">
        <f t="shared" si="202"/>
        <v>56.548667764616276</v>
      </c>
      <c r="O4215" s="17">
        <v>10</v>
      </c>
      <c r="P4215" t="s">
        <v>29</v>
      </c>
      <c r="Q4215" t="s">
        <v>30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f t="shared" si="203"/>
        <v>0</v>
      </c>
      <c r="Y4215">
        <f t="shared" si="204"/>
        <v>56.548667764616276</v>
      </c>
    </row>
    <row r="4216" spans="1:25">
      <c r="A4216">
        <v>2021</v>
      </c>
      <c r="B4216" t="s">
        <v>25</v>
      </c>
      <c r="C4216">
        <v>28</v>
      </c>
      <c r="D4216" t="s">
        <v>54</v>
      </c>
      <c r="E4216">
        <v>25.6</v>
      </c>
      <c r="F4216">
        <v>1</v>
      </c>
      <c r="G4216" t="s">
        <v>91</v>
      </c>
      <c r="H4216" t="s">
        <v>31</v>
      </c>
      <c r="I4216" t="str">
        <f>VLOOKUP(H4216,[3]CODE_SHEET!$A$2:$G$151,3,FALSE)</f>
        <v>Agaricia</v>
      </c>
      <c r="J4216" t="str">
        <f>VLOOKUP(H4216,[3]CODE_SHEET!$A$2:$G$151,4,FALSE)</f>
        <v>agaricites</v>
      </c>
      <c r="K4216" s="1">
        <v>19</v>
      </c>
      <c r="L4216" s="1">
        <v>11</v>
      </c>
      <c r="M4216" s="1">
        <v>12</v>
      </c>
      <c r="N4216">
        <f t="shared" si="202"/>
        <v>565.48667764616266</v>
      </c>
      <c r="O4216" s="17">
        <v>10</v>
      </c>
      <c r="P4216" t="s">
        <v>29</v>
      </c>
      <c r="Q4216" t="s">
        <v>30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f t="shared" si="203"/>
        <v>0</v>
      </c>
      <c r="Y4216">
        <f t="shared" si="204"/>
        <v>565.48667764616266</v>
      </c>
    </row>
    <row r="4217" spans="1:25">
      <c r="A4217">
        <v>2021</v>
      </c>
      <c r="B4217" t="s">
        <v>25</v>
      </c>
      <c r="C4217">
        <v>28</v>
      </c>
      <c r="D4217" t="s">
        <v>54</v>
      </c>
      <c r="E4217">
        <v>25.6</v>
      </c>
      <c r="F4217">
        <v>1</v>
      </c>
      <c r="G4217" t="s">
        <v>91</v>
      </c>
      <c r="H4217" t="s">
        <v>31</v>
      </c>
      <c r="I4217" t="str">
        <f>VLOOKUP(H4217,[3]CODE_SHEET!$A$2:$G$151,3,FALSE)</f>
        <v>Agaricia</v>
      </c>
      <c r="J4217" t="str">
        <f>VLOOKUP(H4217,[3]CODE_SHEET!$A$2:$G$151,4,FALSE)</f>
        <v>agaricites</v>
      </c>
      <c r="K4217" s="1">
        <v>15</v>
      </c>
      <c r="L4217" s="1">
        <v>7</v>
      </c>
      <c r="M4217" s="1">
        <v>3</v>
      </c>
      <c r="N4217">
        <f t="shared" si="202"/>
        <v>103.67255756846316</v>
      </c>
      <c r="O4217" s="17">
        <v>10</v>
      </c>
      <c r="P4217" t="s">
        <v>29</v>
      </c>
      <c r="Q4217" t="s">
        <v>30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f t="shared" si="203"/>
        <v>0</v>
      </c>
      <c r="Y4217">
        <f t="shared" si="204"/>
        <v>103.67255756846316</v>
      </c>
    </row>
    <row r="4218" spans="1:25">
      <c r="A4218">
        <v>2021</v>
      </c>
      <c r="B4218" t="s">
        <v>25</v>
      </c>
      <c r="C4218">
        <v>28</v>
      </c>
      <c r="D4218" t="s">
        <v>54</v>
      </c>
      <c r="E4218">
        <v>25.6</v>
      </c>
      <c r="F4218">
        <v>1</v>
      </c>
      <c r="G4218" t="s">
        <v>91</v>
      </c>
      <c r="H4218" t="s">
        <v>32</v>
      </c>
      <c r="I4218" t="str">
        <f>VLOOKUP(H4218,[3]CODE_SHEET!$A$2:$G$151,3,FALSE)</f>
        <v>Porites</v>
      </c>
      <c r="J4218" t="str">
        <f>VLOOKUP(H4218,[3]CODE_SHEET!$A$2:$G$151,4,FALSE)</f>
        <v>porites</v>
      </c>
      <c r="K4218" s="1">
        <v>35</v>
      </c>
      <c r="L4218" s="1">
        <v>20</v>
      </c>
      <c r="M4218" s="1">
        <v>11</v>
      </c>
      <c r="N4218">
        <f t="shared" si="202"/>
        <v>950.33177771091232</v>
      </c>
      <c r="O4218" s="17">
        <v>10</v>
      </c>
      <c r="P4218" t="s">
        <v>29</v>
      </c>
      <c r="Q4218" t="s">
        <v>30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f t="shared" si="203"/>
        <v>0</v>
      </c>
      <c r="Y4218">
        <f t="shared" si="204"/>
        <v>950.33177771091232</v>
      </c>
    </row>
    <row r="4219" spans="1:25">
      <c r="A4219">
        <v>2021</v>
      </c>
      <c r="B4219" t="s">
        <v>25</v>
      </c>
      <c r="C4219">
        <v>28</v>
      </c>
      <c r="D4219" t="s">
        <v>54</v>
      </c>
      <c r="E4219">
        <v>25.6</v>
      </c>
      <c r="F4219">
        <v>1</v>
      </c>
      <c r="G4219" t="s">
        <v>91</v>
      </c>
      <c r="H4219" t="s">
        <v>33</v>
      </c>
      <c r="I4219" t="str">
        <f>VLOOKUP(H4219,[3]CODE_SHEET!$A$2:$G$151,3,FALSE)</f>
        <v>Orbicella</v>
      </c>
      <c r="J4219" t="str">
        <f>VLOOKUP(H4219,[3]CODE_SHEET!$A$2:$G$151,4,FALSE)</f>
        <v>annularis</v>
      </c>
      <c r="K4219" s="1">
        <v>39</v>
      </c>
      <c r="L4219" s="1">
        <v>19.5</v>
      </c>
      <c r="M4219" s="1">
        <v>21</v>
      </c>
      <c r="N4219">
        <f t="shared" si="202"/>
        <v>1929.7232874675306</v>
      </c>
      <c r="O4219" s="17">
        <v>10</v>
      </c>
      <c r="P4219" t="s">
        <v>29</v>
      </c>
      <c r="Q4219" t="s">
        <v>30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30</v>
      </c>
      <c r="X4219">
        <f t="shared" si="203"/>
        <v>578.91698624025912</v>
      </c>
      <c r="Y4219">
        <f t="shared" si="204"/>
        <v>1350.8063012272714</v>
      </c>
    </row>
    <row r="4220" spans="1:25">
      <c r="A4220">
        <v>2021</v>
      </c>
      <c r="B4220" t="s">
        <v>25</v>
      </c>
      <c r="C4220">
        <v>28</v>
      </c>
      <c r="D4220" t="s">
        <v>54</v>
      </c>
      <c r="E4220">
        <v>25.6</v>
      </c>
      <c r="F4220">
        <v>1</v>
      </c>
      <c r="G4220" t="s">
        <v>91</v>
      </c>
      <c r="H4220" t="s">
        <v>31</v>
      </c>
      <c r="I4220" t="str">
        <f>VLOOKUP(H4220,[3]CODE_SHEET!$A$2:$G$151,3,FALSE)</f>
        <v>Agaricia</v>
      </c>
      <c r="J4220" t="str">
        <f>VLOOKUP(H4220,[3]CODE_SHEET!$A$2:$G$151,4,FALSE)</f>
        <v>agaricites</v>
      </c>
      <c r="K4220" s="1">
        <v>4</v>
      </c>
      <c r="L4220" s="1">
        <v>3</v>
      </c>
      <c r="M4220" s="1">
        <v>1</v>
      </c>
      <c r="N4220">
        <f t="shared" si="202"/>
        <v>10.995574287564276</v>
      </c>
      <c r="O4220" s="17">
        <v>10</v>
      </c>
      <c r="P4220" t="s">
        <v>29</v>
      </c>
      <c r="Q4220" t="s">
        <v>30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f t="shared" si="203"/>
        <v>0</v>
      </c>
      <c r="Y4220">
        <f t="shared" si="204"/>
        <v>10.995574287564276</v>
      </c>
    </row>
    <row r="4221" spans="1:25">
      <c r="A4221">
        <v>2021</v>
      </c>
      <c r="B4221" t="s">
        <v>25</v>
      </c>
      <c r="C4221">
        <v>28</v>
      </c>
      <c r="D4221" t="s">
        <v>54</v>
      </c>
      <c r="E4221">
        <v>25.6</v>
      </c>
      <c r="F4221">
        <v>1</v>
      </c>
      <c r="G4221" t="s">
        <v>91</v>
      </c>
      <c r="H4221" t="s">
        <v>31</v>
      </c>
      <c r="I4221" t="str">
        <f>VLOOKUP(H4221,[3]CODE_SHEET!$A$2:$G$151,3,FALSE)</f>
        <v>Agaricia</v>
      </c>
      <c r="J4221" t="str">
        <f>VLOOKUP(H4221,[3]CODE_SHEET!$A$2:$G$151,4,FALSE)</f>
        <v>agaricites</v>
      </c>
      <c r="K4221" s="1">
        <v>5</v>
      </c>
      <c r="L4221" s="1">
        <v>4</v>
      </c>
      <c r="M4221" s="1">
        <v>1</v>
      </c>
      <c r="N4221">
        <f t="shared" si="202"/>
        <v>14.137166941154069</v>
      </c>
      <c r="O4221" s="17">
        <v>10</v>
      </c>
      <c r="P4221" t="s">
        <v>29</v>
      </c>
      <c r="Q4221" t="s">
        <v>30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f t="shared" si="203"/>
        <v>0</v>
      </c>
      <c r="Y4221">
        <f t="shared" si="204"/>
        <v>14.137166941154069</v>
      </c>
    </row>
    <row r="4222" spans="1:25">
      <c r="A4222">
        <v>2021</v>
      </c>
      <c r="B4222" t="s">
        <v>25</v>
      </c>
      <c r="C4222">
        <v>28</v>
      </c>
      <c r="D4222" t="s">
        <v>54</v>
      </c>
      <c r="E4222">
        <v>25.6</v>
      </c>
      <c r="F4222">
        <v>1</v>
      </c>
      <c r="G4222" t="s">
        <v>91</v>
      </c>
      <c r="H4222" t="s">
        <v>34</v>
      </c>
      <c r="I4222" t="str">
        <f>VLOOKUP(H4222,[3]CODE_SHEET!$A$2:$G$151,3,FALSE)</f>
        <v>Porites</v>
      </c>
      <c r="J4222" t="str">
        <f>VLOOKUP(H4222,[3]CODE_SHEET!$A$2:$G$151,4,FALSE)</f>
        <v>astreoides</v>
      </c>
      <c r="K4222" s="1">
        <v>9</v>
      </c>
      <c r="L4222" s="1">
        <v>9</v>
      </c>
      <c r="M4222" s="1">
        <v>3</v>
      </c>
      <c r="N4222">
        <f t="shared" si="202"/>
        <v>84.823001646924411</v>
      </c>
      <c r="O4222" s="17">
        <v>10</v>
      </c>
      <c r="P4222" t="s">
        <v>29</v>
      </c>
      <c r="Q4222" t="s">
        <v>30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f t="shared" si="203"/>
        <v>0</v>
      </c>
      <c r="Y4222">
        <f t="shared" si="204"/>
        <v>84.823001646924411</v>
      </c>
    </row>
    <row r="4223" spans="1:25">
      <c r="A4223">
        <v>2021</v>
      </c>
      <c r="B4223" t="s">
        <v>25</v>
      </c>
      <c r="C4223">
        <v>28</v>
      </c>
      <c r="D4223" t="s">
        <v>54</v>
      </c>
      <c r="E4223">
        <v>25.6</v>
      </c>
      <c r="F4223">
        <v>1</v>
      </c>
      <c r="G4223" t="s">
        <v>91</v>
      </c>
      <c r="H4223" t="s">
        <v>31</v>
      </c>
      <c r="I4223" t="str">
        <f>VLOOKUP(H4223,[3]CODE_SHEET!$A$2:$G$151,3,FALSE)</f>
        <v>Agaricia</v>
      </c>
      <c r="J4223" t="str">
        <f>VLOOKUP(H4223,[3]CODE_SHEET!$A$2:$G$151,4,FALSE)</f>
        <v>agaricites</v>
      </c>
      <c r="K4223" s="1">
        <v>11</v>
      </c>
      <c r="L4223" s="1">
        <v>8</v>
      </c>
      <c r="M4223" s="1">
        <v>6.5</v>
      </c>
      <c r="N4223">
        <f t="shared" si="202"/>
        <v>193.99334635916972</v>
      </c>
      <c r="O4223" s="17">
        <v>10</v>
      </c>
      <c r="P4223" t="s">
        <v>29</v>
      </c>
      <c r="Q4223" t="s">
        <v>30</v>
      </c>
      <c r="R4223">
        <v>0</v>
      </c>
      <c r="S4223">
        <v>0</v>
      </c>
      <c r="T4223">
        <v>15</v>
      </c>
      <c r="U4223">
        <v>0</v>
      </c>
      <c r="V4223">
        <v>0</v>
      </c>
      <c r="W4223">
        <v>10</v>
      </c>
      <c r="X4223">
        <f t="shared" si="203"/>
        <v>19.399334635916972</v>
      </c>
      <c r="Y4223">
        <f t="shared" si="204"/>
        <v>174.59401172325275</v>
      </c>
    </row>
    <row r="4224" spans="1:25">
      <c r="A4224">
        <v>2021</v>
      </c>
      <c r="B4224" t="s">
        <v>25</v>
      </c>
      <c r="C4224">
        <v>28</v>
      </c>
      <c r="D4224" t="s">
        <v>54</v>
      </c>
      <c r="E4224">
        <v>25.6</v>
      </c>
      <c r="F4224">
        <v>1</v>
      </c>
      <c r="G4224" t="s">
        <v>91</v>
      </c>
      <c r="H4224" t="s">
        <v>31</v>
      </c>
      <c r="I4224" t="str">
        <f>VLOOKUP(H4224,[3]CODE_SHEET!$A$2:$G$151,3,FALSE)</f>
        <v>Agaricia</v>
      </c>
      <c r="J4224" t="str">
        <f>VLOOKUP(H4224,[3]CODE_SHEET!$A$2:$G$151,4,FALSE)</f>
        <v>agaricites</v>
      </c>
      <c r="K4224" s="1">
        <v>10</v>
      </c>
      <c r="L4224" s="1">
        <v>11</v>
      </c>
      <c r="M4224" s="1">
        <v>1</v>
      </c>
      <c r="N4224">
        <f t="shared" si="202"/>
        <v>32.986722862692829</v>
      </c>
      <c r="O4224" s="17">
        <v>10</v>
      </c>
      <c r="P4224" t="s">
        <v>29</v>
      </c>
      <c r="Q4224" t="s">
        <v>30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f t="shared" si="203"/>
        <v>0</v>
      </c>
      <c r="Y4224">
        <f t="shared" si="204"/>
        <v>32.986722862692829</v>
      </c>
    </row>
    <row r="4225" spans="1:25">
      <c r="A4225">
        <v>2021</v>
      </c>
      <c r="B4225" t="s">
        <v>25</v>
      </c>
      <c r="C4225">
        <v>28</v>
      </c>
      <c r="D4225" t="s">
        <v>54</v>
      </c>
      <c r="E4225">
        <v>25.6</v>
      </c>
      <c r="F4225">
        <v>1</v>
      </c>
      <c r="G4225" t="s">
        <v>91</v>
      </c>
      <c r="H4225" t="s">
        <v>34</v>
      </c>
      <c r="I4225" t="str">
        <f>VLOOKUP(H4225,[3]CODE_SHEET!$A$2:$G$151,3,FALSE)</f>
        <v>Porites</v>
      </c>
      <c r="J4225" t="str">
        <f>VLOOKUP(H4225,[3]CODE_SHEET!$A$2:$G$151,4,FALSE)</f>
        <v>astreoides</v>
      </c>
      <c r="K4225" s="1">
        <v>4.5</v>
      </c>
      <c r="L4225" s="1">
        <v>4</v>
      </c>
      <c r="M4225" s="1">
        <v>1</v>
      </c>
      <c r="N4225">
        <f t="shared" si="202"/>
        <v>13.351768777756622</v>
      </c>
      <c r="O4225" s="17">
        <v>10</v>
      </c>
      <c r="P4225" t="s">
        <v>29</v>
      </c>
      <c r="Q4225" t="s">
        <v>30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f t="shared" si="203"/>
        <v>0</v>
      </c>
      <c r="Y4225">
        <f t="shared" si="204"/>
        <v>13.351768777756622</v>
      </c>
    </row>
    <row r="4226" spans="1:25">
      <c r="A4226">
        <v>2021</v>
      </c>
      <c r="B4226" t="s">
        <v>25</v>
      </c>
      <c r="C4226">
        <v>28</v>
      </c>
      <c r="D4226" t="s">
        <v>54</v>
      </c>
      <c r="E4226">
        <v>25.6</v>
      </c>
      <c r="F4226">
        <v>1</v>
      </c>
      <c r="G4226" t="s">
        <v>91</v>
      </c>
      <c r="H4226" t="s">
        <v>31</v>
      </c>
      <c r="I4226" t="str">
        <f>VLOOKUP(H4226,[3]CODE_SHEET!$A$2:$G$151,3,FALSE)</f>
        <v>Agaricia</v>
      </c>
      <c r="J4226" t="str">
        <f>VLOOKUP(H4226,[3]CODE_SHEET!$A$2:$G$151,4,FALSE)</f>
        <v>agaricites</v>
      </c>
      <c r="K4226" s="1">
        <v>4</v>
      </c>
      <c r="L4226" s="1">
        <v>3</v>
      </c>
      <c r="M4226" s="1">
        <v>1</v>
      </c>
      <c r="N4226">
        <f t="shared" si="202"/>
        <v>10.995574287564276</v>
      </c>
      <c r="O4226" s="17">
        <v>10</v>
      </c>
      <c r="P4226" t="s">
        <v>29</v>
      </c>
      <c r="Q4226" t="s">
        <v>30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f t="shared" si="203"/>
        <v>0</v>
      </c>
      <c r="Y4226">
        <f t="shared" si="204"/>
        <v>10.995574287564276</v>
      </c>
    </row>
    <row r="4227" spans="1:25">
      <c r="A4227">
        <v>2021</v>
      </c>
      <c r="B4227" t="s">
        <v>25</v>
      </c>
      <c r="C4227">
        <v>28</v>
      </c>
      <c r="D4227" t="s">
        <v>54</v>
      </c>
      <c r="E4227">
        <v>25.6</v>
      </c>
      <c r="F4227">
        <v>1</v>
      </c>
      <c r="G4227" t="s">
        <v>91</v>
      </c>
      <c r="H4227" t="s">
        <v>31</v>
      </c>
      <c r="I4227" t="str">
        <f>VLOOKUP(H4227,[3]CODE_SHEET!$A$2:$G$151,3,FALSE)</f>
        <v>Agaricia</v>
      </c>
      <c r="J4227" t="str">
        <f>VLOOKUP(H4227,[3]CODE_SHEET!$A$2:$G$151,4,FALSE)</f>
        <v>agaricites</v>
      </c>
      <c r="K4227" s="1">
        <v>9</v>
      </c>
      <c r="L4227" s="1">
        <v>6</v>
      </c>
      <c r="M4227" s="1">
        <v>3</v>
      </c>
      <c r="N4227">
        <f t="shared" si="202"/>
        <v>70.685834705770347</v>
      </c>
      <c r="O4227" s="17">
        <v>10</v>
      </c>
      <c r="P4227" t="s">
        <v>29</v>
      </c>
      <c r="Q4227" t="s">
        <v>30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f t="shared" si="203"/>
        <v>0</v>
      </c>
      <c r="Y4227">
        <f t="shared" si="204"/>
        <v>70.685834705770347</v>
      </c>
    </row>
    <row r="4228" spans="1:25">
      <c r="A4228">
        <v>2021</v>
      </c>
      <c r="B4228" t="s">
        <v>25</v>
      </c>
      <c r="C4228">
        <v>28</v>
      </c>
      <c r="D4228" t="s">
        <v>54</v>
      </c>
      <c r="E4228">
        <v>25.6</v>
      </c>
      <c r="F4228">
        <v>1</v>
      </c>
      <c r="G4228" t="s">
        <v>91</v>
      </c>
      <c r="H4228" t="s">
        <v>31</v>
      </c>
      <c r="I4228" t="str">
        <f>VLOOKUP(H4228,[3]CODE_SHEET!$A$2:$G$151,3,FALSE)</f>
        <v>Agaricia</v>
      </c>
      <c r="J4228" t="str">
        <f>VLOOKUP(H4228,[3]CODE_SHEET!$A$2:$G$151,4,FALSE)</f>
        <v>agaricites</v>
      </c>
      <c r="K4228" s="1">
        <v>5</v>
      </c>
      <c r="L4228" s="1">
        <v>4</v>
      </c>
      <c r="M4228" s="1">
        <v>1</v>
      </c>
      <c r="N4228">
        <f t="shared" si="202"/>
        <v>14.137166941154069</v>
      </c>
      <c r="O4228" s="17">
        <v>10</v>
      </c>
      <c r="P4228" t="s">
        <v>29</v>
      </c>
      <c r="Q4228" t="s">
        <v>30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f t="shared" si="203"/>
        <v>0</v>
      </c>
      <c r="Y4228">
        <f t="shared" si="204"/>
        <v>14.137166941154069</v>
      </c>
    </row>
    <row r="4229" spans="1:25">
      <c r="A4229">
        <v>2021</v>
      </c>
      <c r="B4229" t="s">
        <v>25</v>
      </c>
      <c r="C4229">
        <v>28</v>
      </c>
      <c r="D4229" t="s">
        <v>54</v>
      </c>
      <c r="E4229">
        <v>25.6</v>
      </c>
      <c r="F4229">
        <v>1</v>
      </c>
      <c r="G4229" t="s">
        <v>91</v>
      </c>
      <c r="H4229" t="s">
        <v>34</v>
      </c>
      <c r="I4229" t="str">
        <f>VLOOKUP(H4229,[3]CODE_SHEET!$A$2:$G$151,3,FALSE)</f>
        <v>Porites</v>
      </c>
      <c r="J4229" t="str">
        <f>VLOOKUP(H4229,[3]CODE_SHEET!$A$2:$G$151,4,FALSE)</f>
        <v>astreoides</v>
      </c>
      <c r="K4229" s="1">
        <v>6</v>
      </c>
      <c r="L4229" s="1">
        <v>5</v>
      </c>
      <c r="M4229" s="1">
        <v>4</v>
      </c>
      <c r="N4229">
        <f t="shared" si="202"/>
        <v>69.115038378975441</v>
      </c>
      <c r="O4229" s="17">
        <v>10</v>
      </c>
      <c r="P4229" t="s">
        <v>29</v>
      </c>
      <c r="Q4229" t="s">
        <v>30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f t="shared" si="203"/>
        <v>0</v>
      </c>
      <c r="Y4229">
        <f t="shared" si="204"/>
        <v>69.115038378975441</v>
      </c>
    </row>
    <row r="4230" spans="1:25">
      <c r="A4230">
        <v>2021</v>
      </c>
      <c r="B4230" t="s">
        <v>25</v>
      </c>
      <c r="C4230">
        <v>28</v>
      </c>
      <c r="D4230" t="s">
        <v>54</v>
      </c>
      <c r="E4230">
        <v>25.6</v>
      </c>
      <c r="F4230">
        <v>1</v>
      </c>
      <c r="G4230" t="s">
        <v>91</v>
      </c>
      <c r="H4230" t="s">
        <v>34</v>
      </c>
      <c r="I4230" t="str">
        <f>VLOOKUP(H4230,[3]CODE_SHEET!$A$2:$G$151,3,FALSE)</f>
        <v>Porites</v>
      </c>
      <c r="J4230" t="str">
        <f>VLOOKUP(H4230,[3]CODE_SHEET!$A$2:$G$151,4,FALSE)</f>
        <v>astreoides</v>
      </c>
      <c r="K4230" s="1">
        <v>5</v>
      </c>
      <c r="L4230" s="1">
        <v>4</v>
      </c>
      <c r="M4230" s="1">
        <v>2</v>
      </c>
      <c r="N4230">
        <f t="shared" si="202"/>
        <v>28.274333882308138</v>
      </c>
      <c r="O4230" s="17">
        <v>10</v>
      </c>
      <c r="P4230" t="s">
        <v>29</v>
      </c>
      <c r="Q4230" t="s">
        <v>30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f t="shared" si="203"/>
        <v>0</v>
      </c>
      <c r="Y4230">
        <f t="shared" si="204"/>
        <v>28.274333882308138</v>
      </c>
    </row>
    <row r="4231" spans="1:25">
      <c r="A4231">
        <v>2021</v>
      </c>
      <c r="B4231" t="s">
        <v>25</v>
      </c>
      <c r="C4231">
        <v>28</v>
      </c>
      <c r="D4231" t="s">
        <v>54</v>
      </c>
      <c r="E4231">
        <v>25.6</v>
      </c>
      <c r="F4231">
        <v>1</v>
      </c>
      <c r="G4231" t="s">
        <v>91</v>
      </c>
      <c r="H4231" t="s">
        <v>31</v>
      </c>
      <c r="I4231" t="str">
        <f>VLOOKUP(H4231,[3]CODE_SHEET!$A$2:$G$151,3,FALSE)</f>
        <v>Agaricia</v>
      </c>
      <c r="J4231" t="str">
        <f>VLOOKUP(H4231,[3]CODE_SHEET!$A$2:$G$151,4,FALSE)</f>
        <v>agaricites</v>
      </c>
      <c r="K4231" s="1">
        <v>8</v>
      </c>
      <c r="L4231" s="1">
        <v>5</v>
      </c>
      <c r="M4231" s="1">
        <v>1</v>
      </c>
      <c r="N4231">
        <f t="shared" si="202"/>
        <v>20.420352248333657</v>
      </c>
      <c r="O4231" s="17">
        <v>10</v>
      </c>
      <c r="P4231" t="s">
        <v>29</v>
      </c>
      <c r="Q4231" t="s">
        <v>30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f t="shared" si="203"/>
        <v>0</v>
      </c>
      <c r="Y4231">
        <f t="shared" si="204"/>
        <v>20.420352248333657</v>
      </c>
    </row>
    <row r="4232" spans="1:25">
      <c r="A4232">
        <v>2021</v>
      </c>
      <c r="B4232" t="s">
        <v>25</v>
      </c>
      <c r="C4232">
        <v>28</v>
      </c>
      <c r="D4232" t="s">
        <v>54</v>
      </c>
      <c r="E4232">
        <v>25.6</v>
      </c>
      <c r="F4232">
        <v>1</v>
      </c>
      <c r="G4232" t="s">
        <v>91</v>
      </c>
      <c r="H4232" t="s">
        <v>31</v>
      </c>
      <c r="I4232" t="str">
        <f>VLOOKUP(H4232,[3]CODE_SHEET!$A$2:$G$151,3,FALSE)</f>
        <v>Agaricia</v>
      </c>
      <c r="J4232" t="str">
        <f>VLOOKUP(H4232,[3]CODE_SHEET!$A$2:$G$151,4,FALSE)</f>
        <v>agaricites</v>
      </c>
      <c r="K4232" s="1">
        <v>24.5</v>
      </c>
      <c r="L4232" s="1">
        <v>15</v>
      </c>
      <c r="M4232" s="1">
        <v>14.5</v>
      </c>
      <c r="N4232">
        <f t="shared" si="202"/>
        <v>899.67359617177681</v>
      </c>
      <c r="O4232" s="17">
        <v>10</v>
      </c>
      <c r="P4232" t="s">
        <v>29</v>
      </c>
      <c r="Q4232" t="s">
        <v>30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50</v>
      </c>
      <c r="X4232">
        <f t="shared" si="203"/>
        <v>449.8367980858884</v>
      </c>
      <c r="Y4232">
        <f t="shared" si="204"/>
        <v>449.8367980858884</v>
      </c>
    </row>
    <row r="4233" spans="1:25">
      <c r="A4233">
        <v>2021</v>
      </c>
      <c r="B4233" t="s">
        <v>25</v>
      </c>
      <c r="C4233">
        <v>28</v>
      </c>
      <c r="D4233" t="s">
        <v>54</v>
      </c>
      <c r="E4233">
        <v>25.6</v>
      </c>
      <c r="F4233">
        <v>1</v>
      </c>
      <c r="G4233" t="s">
        <v>91</v>
      </c>
      <c r="H4233" t="s">
        <v>34</v>
      </c>
      <c r="I4233" t="str">
        <f>VLOOKUP(H4233,[3]CODE_SHEET!$A$2:$G$151,3,FALSE)</f>
        <v>Porites</v>
      </c>
      <c r="J4233" t="str">
        <f>VLOOKUP(H4233,[3]CODE_SHEET!$A$2:$G$151,4,FALSE)</f>
        <v>astreoides</v>
      </c>
      <c r="K4233" s="1">
        <v>4.5</v>
      </c>
      <c r="L4233" s="1">
        <v>3.5</v>
      </c>
      <c r="M4233" s="1">
        <v>4</v>
      </c>
      <c r="N4233">
        <f t="shared" si="202"/>
        <v>50.26548245743669</v>
      </c>
      <c r="O4233" s="17">
        <v>10</v>
      </c>
      <c r="P4233" t="s">
        <v>29</v>
      </c>
      <c r="Q4233" t="s">
        <v>30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f t="shared" ref="X4233:X4296" si="205">SUM(U4233:W4233)/100*N4233</f>
        <v>0</v>
      </c>
      <c r="Y4233">
        <f t="shared" si="204"/>
        <v>50.26548245743669</v>
      </c>
    </row>
    <row r="4234" spans="1:25">
      <c r="A4234">
        <v>2021</v>
      </c>
      <c r="B4234" t="s">
        <v>25</v>
      </c>
      <c r="C4234">
        <v>28</v>
      </c>
      <c r="D4234" t="s">
        <v>54</v>
      </c>
      <c r="E4234">
        <v>25.6</v>
      </c>
      <c r="F4234">
        <v>1</v>
      </c>
      <c r="G4234" t="s">
        <v>91</v>
      </c>
      <c r="H4234" t="s">
        <v>31</v>
      </c>
      <c r="I4234" t="str">
        <f>VLOOKUP(H4234,[3]CODE_SHEET!$A$2:$G$151,3,FALSE)</f>
        <v>Agaricia</v>
      </c>
      <c r="J4234" t="str">
        <f>VLOOKUP(H4234,[3]CODE_SHEET!$A$2:$G$151,4,FALSE)</f>
        <v>agaricites</v>
      </c>
      <c r="K4234" s="1">
        <v>17</v>
      </c>
      <c r="L4234" s="1">
        <v>10</v>
      </c>
      <c r="M4234" s="1">
        <v>2</v>
      </c>
      <c r="N4234">
        <f t="shared" si="202"/>
        <v>84.823001646924411</v>
      </c>
      <c r="O4234" s="17">
        <v>10</v>
      </c>
      <c r="P4234" t="s">
        <v>29</v>
      </c>
      <c r="Q4234" t="s">
        <v>30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f t="shared" si="205"/>
        <v>0</v>
      </c>
      <c r="Y4234">
        <f t="shared" si="204"/>
        <v>84.823001646924411</v>
      </c>
    </row>
    <row r="4235" spans="1:25">
      <c r="A4235">
        <v>2021</v>
      </c>
      <c r="B4235" t="s">
        <v>25</v>
      </c>
      <c r="C4235">
        <v>28</v>
      </c>
      <c r="D4235" t="s">
        <v>54</v>
      </c>
      <c r="E4235">
        <v>25.6</v>
      </c>
      <c r="F4235">
        <v>1</v>
      </c>
      <c r="G4235" t="s">
        <v>91</v>
      </c>
      <c r="H4235" t="s">
        <v>34</v>
      </c>
      <c r="I4235" t="str">
        <f>VLOOKUP(H4235,[3]CODE_SHEET!$A$2:$G$151,3,FALSE)</f>
        <v>Porites</v>
      </c>
      <c r="J4235" t="str">
        <f>VLOOKUP(H4235,[3]CODE_SHEET!$A$2:$G$151,4,FALSE)</f>
        <v>astreoides</v>
      </c>
      <c r="K4235" s="1">
        <v>6</v>
      </c>
      <c r="L4235" s="1">
        <v>4</v>
      </c>
      <c r="M4235" s="1">
        <v>3</v>
      </c>
      <c r="N4235">
        <f t="shared" si="202"/>
        <v>47.123889803846893</v>
      </c>
      <c r="O4235" s="17">
        <v>10</v>
      </c>
      <c r="P4235" t="s">
        <v>29</v>
      </c>
      <c r="Q4235" t="s">
        <v>30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f t="shared" si="205"/>
        <v>0</v>
      </c>
      <c r="Y4235">
        <f t="shared" si="204"/>
        <v>47.123889803846893</v>
      </c>
    </row>
    <row r="4236" spans="1:25">
      <c r="A4236">
        <v>2021</v>
      </c>
      <c r="B4236" t="s">
        <v>25</v>
      </c>
      <c r="C4236">
        <v>28</v>
      </c>
      <c r="D4236" t="s">
        <v>54</v>
      </c>
      <c r="E4236">
        <v>25.6</v>
      </c>
      <c r="F4236">
        <v>1</v>
      </c>
      <c r="G4236" t="s">
        <v>91</v>
      </c>
      <c r="H4236" t="s">
        <v>35</v>
      </c>
      <c r="I4236" t="str">
        <f>VLOOKUP(H4236,[3]CODE_SHEET!$A$2:$G$151,3,FALSE)</f>
        <v>Montastraea</v>
      </c>
      <c r="J4236" t="str">
        <f>VLOOKUP(H4236,[3]CODE_SHEET!$A$2:$G$151,4,FALSE)</f>
        <v>cavernosa</v>
      </c>
      <c r="K4236" s="1">
        <v>15</v>
      </c>
      <c r="L4236" s="1">
        <v>5.5</v>
      </c>
      <c r="M4236" s="1">
        <v>1</v>
      </c>
      <c r="N4236">
        <f t="shared" si="202"/>
        <v>32.201324699295377</v>
      </c>
      <c r="O4236" s="17">
        <v>10</v>
      </c>
      <c r="P4236" t="s">
        <v>29</v>
      </c>
      <c r="Q4236" t="s">
        <v>30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f t="shared" si="205"/>
        <v>0</v>
      </c>
      <c r="Y4236">
        <f t="shared" si="204"/>
        <v>32.201324699295377</v>
      </c>
    </row>
    <row r="4237" spans="1:25">
      <c r="A4237">
        <v>2021</v>
      </c>
      <c r="B4237" t="s">
        <v>25</v>
      </c>
      <c r="C4237">
        <v>28</v>
      </c>
      <c r="D4237" t="s">
        <v>54</v>
      </c>
      <c r="E4237">
        <v>25.6</v>
      </c>
      <c r="F4237">
        <v>1</v>
      </c>
      <c r="G4237" t="s">
        <v>91</v>
      </c>
      <c r="H4237" t="s">
        <v>31</v>
      </c>
      <c r="I4237" t="str">
        <f>VLOOKUP(H4237,[3]CODE_SHEET!$A$2:$G$151,3,FALSE)</f>
        <v>Agaricia</v>
      </c>
      <c r="J4237" t="str">
        <f>VLOOKUP(H4237,[3]CODE_SHEET!$A$2:$G$151,4,FALSE)</f>
        <v>agaricites</v>
      </c>
      <c r="K4237" s="1">
        <v>11</v>
      </c>
      <c r="L4237" s="1">
        <v>4</v>
      </c>
      <c r="M4237" s="1">
        <v>1</v>
      </c>
      <c r="N4237">
        <f t="shared" si="202"/>
        <v>23.561944901923447</v>
      </c>
      <c r="O4237" s="17">
        <v>10</v>
      </c>
      <c r="P4237" t="s">
        <v>29</v>
      </c>
      <c r="Q4237" t="s">
        <v>30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f t="shared" si="205"/>
        <v>0</v>
      </c>
      <c r="Y4237">
        <f t="shared" si="204"/>
        <v>23.561944901923447</v>
      </c>
    </row>
    <row r="4238" spans="1:25">
      <c r="A4238">
        <v>2021</v>
      </c>
      <c r="B4238" t="s">
        <v>25</v>
      </c>
      <c r="C4238">
        <v>28</v>
      </c>
      <c r="D4238" t="s">
        <v>54</v>
      </c>
      <c r="E4238">
        <v>25.6</v>
      </c>
      <c r="F4238">
        <v>1</v>
      </c>
      <c r="G4238" t="s">
        <v>91</v>
      </c>
      <c r="H4238" t="s">
        <v>31</v>
      </c>
      <c r="I4238" t="str">
        <f>VLOOKUP(H4238,[3]CODE_SHEET!$A$2:$G$151,3,FALSE)</f>
        <v>Agaricia</v>
      </c>
      <c r="J4238" t="str">
        <f>VLOOKUP(H4238,[3]CODE_SHEET!$A$2:$G$151,4,FALSE)</f>
        <v>agaricites</v>
      </c>
      <c r="K4238" s="1">
        <v>12</v>
      </c>
      <c r="L4238" s="1">
        <v>7</v>
      </c>
      <c r="M4238" s="1">
        <v>4</v>
      </c>
      <c r="N4238">
        <f t="shared" si="202"/>
        <v>119.38052083641213</v>
      </c>
      <c r="O4238" s="17">
        <v>10</v>
      </c>
      <c r="P4238" t="s">
        <v>29</v>
      </c>
      <c r="Q4238" t="s">
        <v>30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35</v>
      </c>
      <c r="X4238">
        <f t="shared" si="205"/>
        <v>41.783182292744243</v>
      </c>
      <c r="Y4238">
        <f t="shared" si="204"/>
        <v>77.597338543667888</v>
      </c>
    </row>
    <row r="4239" spans="1:25">
      <c r="A4239">
        <v>2021</v>
      </c>
      <c r="B4239" t="s">
        <v>25</v>
      </c>
      <c r="C4239">
        <v>28</v>
      </c>
      <c r="D4239" t="s">
        <v>54</v>
      </c>
      <c r="E4239">
        <v>25.6</v>
      </c>
      <c r="F4239">
        <v>1</v>
      </c>
      <c r="G4239" t="s">
        <v>91</v>
      </c>
      <c r="H4239" t="s">
        <v>34</v>
      </c>
      <c r="I4239" t="str">
        <f>VLOOKUP(H4239,[3]CODE_SHEET!$A$2:$G$151,3,FALSE)</f>
        <v>Porites</v>
      </c>
      <c r="J4239" t="str">
        <f>VLOOKUP(H4239,[3]CODE_SHEET!$A$2:$G$151,4,FALSE)</f>
        <v>astreoides</v>
      </c>
      <c r="K4239" s="1">
        <v>5</v>
      </c>
      <c r="L4239" s="1">
        <v>3</v>
      </c>
      <c r="M4239" s="1">
        <v>5</v>
      </c>
      <c r="N4239">
        <f t="shared" si="202"/>
        <v>62.831853071795862</v>
      </c>
      <c r="O4239" s="17">
        <v>10</v>
      </c>
      <c r="P4239" t="s">
        <v>29</v>
      </c>
      <c r="Q4239" t="s">
        <v>30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f t="shared" si="205"/>
        <v>0</v>
      </c>
      <c r="Y4239">
        <f t="shared" si="204"/>
        <v>62.831853071795862</v>
      </c>
    </row>
    <row r="4240" spans="1:25">
      <c r="A4240">
        <v>2021</v>
      </c>
      <c r="B4240" t="s">
        <v>25</v>
      </c>
      <c r="C4240">
        <v>28</v>
      </c>
      <c r="D4240" t="s">
        <v>54</v>
      </c>
      <c r="E4240">
        <v>25.6</v>
      </c>
      <c r="F4240">
        <v>1</v>
      </c>
      <c r="G4240" t="s">
        <v>91</v>
      </c>
      <c r="H4240" t="s">
        <v>35</v>
      </c>
      <c r="I4240" t="str">
        <f>VLOOKUP(H4240,[3]CODE_SHEET!$A$2:$G$151,3,FALSE)</f>
        <v>Montastraea</v>
      </c>
      <c r="J4240" t="str">
        <f>VLOOKUP(H4240,[3]CODE_SHEET!$A$2:$G$151,4,FALSE)</f>
        <v>cavernosa</v>
      </c>
      <c r="K4240" s="1">
        <v>10</v>
      </c>
      <c r="L4240" s="1">
        <v>7</v>
      </c>
      <c r="M4240" s="1">
        <v>11</v>
      </c>
      <c r="N4240">
        <f t="shared" si="202"/>
        <v>293.73891311064568</v>
      </c>
      <c r="O4240" s="17">
        <v>10</v>
      </c>
      <c r="P4240" t="s">
        <v>29</v>
      </c>
      <c r="Q4240" t="s">
        <v>30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10</v>
      </c>
      <c r="X4240">
        <f t="shared" si="205"/>
        <v>29.373891311064568</v>
      </c>
      <c r="Y4240">
        <f t="shared" si="204"/>
        <v>264.36502179958109</v>
      </c>
    </row>
    <row r="4241" spans="1:25">
      <c r="A4241">
        <v>2021</v>
      </c>
      <c r="B4241" t="s">
        <v>25</v>
      </c>
      <c r="C4241">
        <v>28</v>
      </c>
      <c r="D4241" t="s">
        <v>54</v>
      </c>
      <c r="E4241">
        <v>25.6</v>
      </c>
      <c r="F4241">
        <v>1</v>
      </c>
      <c r="G4241" t="s">
        <v>91</v>
      </c>
      <c r="H4241" t="s">
        <v>35</v>
      </c>
      <c r="I4241" t="str">
        <f>VLOOKUP(H4241,[3]CODE_SHEET!$A$2:$G$151,3,FALSE)</f>
        <v>Montastraea</v>
      </c>
      <c r="J4241" t="str">
        <f>VLOOKUP(H4241,[3]CODE_SHEET!$A$2:$G$151,4,FALSE)</f>
        <v>cavernosa</v>
      </c>
      <c r="K4241" s="1">
        <v>15</v>
      </c>
      <c r="L4241" s="1">
        <v>11</v>
      </c>
      <c r="M4241" s="1">
        <v>6</v>
      </c>
      <c r="N4241">
        <f t="shared" si="202"/>
        <v>245.04422698000383</v>
      </c>
      <c r="O4241" s="17">
        <v>10</v>
      </c>
      <c r="P4241" t="s">
        <v>29</v>
      </c>
      <c r="Q4241" t="s">
        <v>30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5</v>
      </c>
      <c r="X4241">
        <f t="shared" si="205"/>
        <v>12.252211349000191</v>
      </c>
      <c r="Y4241">
        <f t="shared" si="204"/>
        <v>232.79201563100364</v>
      </c>
    </row>
    <row r="4242" spans="1:25">
      <c r="A4242">
        <v>2021</v>
      </c>
      <c r="B4242" t="s">
        <v>25</v>
      </c>
      <c r="C4242">
        <v>28</v>
      </c>
      <c r="D4242" t="s">
        <v>54</v>
      </c>
      <c r="E4242">
        <v>25.6</v>
      </c>
      <c r="F4242">
        <v>1</v>
      </c>
      <c r="G4242" t="s">
        <v>91</v>
      </c>
      <c r="H4242" t="s">
        <v>35</v>
      </c>
      <c r="I4242" t="str">
        <f>VLOOKUP(H4242,[3]CODE_SHEET!$A$2:$G$151,3,FALSE)</f>
        <v>Montastraea</v>
      </c>
      <c r="J4242" t="str">
        <f>VLOOKUP(H4242,[3]CODE_SHEET!$A$2:$G$151,4,FALSE)</f>
        <v>cavernosa</v>
      </c>
      <c r="K4242" s="1">
        <v>11</v>
      </c>
      <c r="L4242" s="1">
        <v>3</v>
      </c>
      <c r="M4242" s="1">
        <v>1</v>
      </c>
      <c r="N4242">
        <f t="shared" si="202"/>
        <v>21.991148575128548</v>
      </c>
      <c r="O4242" s="17">
        <v>10</v>
      </c>
      <c r="P4242" t="s">
        <v>29</v>
      </c>
      <c r="Q4242" t="s">
        <v>30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f t="shared" si="205"/>
        <v>0</v>
      </c>
      <c r="Y4242">
        <f t="shared" si="204"/>
        <v>21.991148575128548</v>
      </c>
    </row>
    <row r="4243" spans="1:25">
      <c r="A4243">
        <v>2021</v>
      </c>
      <c r="B4243" t="s">
        <v>25</v>
      </c>
      <c r="C4243">
        <v>28</v>
      </c>
      <c r="D4243" t="s">
        <v>54</v>
      </c>
      <c r="E4243">
        <v>25.6</v>
      </c>
      <c r="F4243">
        <v>1</v>
      </c>
      <c r="G4243" t="s">
        <v>91</v>
      </c>
      <c r="H4243" t="s">
        <v>35</v>
      </c>
      <c r="I4243" t="str">
        <f>VLOOKUP(H4243,[3]CODE_SHEET!$A$2:$G$151,3,FALSE)</f>
        <v>Montastraea</v>
      </c>
      <c r="J4243" t="str">
        <f>VLOOKUP(H4243,[3]CODE_SHEET!$A$2:$G$151,4,FALSE)</f>
        <v>cavernosa</v>
      </c>
      <c r="K4243" s="1">
        <v>7</v>
      </c>
      <c r="L4243" s="1">
        <v>3</v>
      </c>
      <c r="M4243" s="1">
        <v>1</v>
      </c>
      <c r="N4243">
        <f t="shared" si="202"/>
        <v>15.707963267948966</v>
      </c>
      <c r="O4243" s="17">
        <v>10</v>
      </c>
      <c r="P4243" t="s">
        <v>29</v>
      </c>
      <c r="Q4243" t="s">
        <v>30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f t="shared" si="205"/>
        <v>0</v>
      </c>
      <c r="Y4243">
        <f t="shared" si="204"/>
        <v>15.707963267948966</v>
      </c>
    </row>
    <row r="4244" spans="1:25">
      <c r="A4244">
        <v>2021</v>
      </c>
      <c r="B4244" t="s">
        <v>25</v>
      </c>
      <c r="C4244">
        <v>28</v>
      </c>
      <c r="D4244" t="s">
        <v>54</v>
      </c>
      <c r="E4244">
        <v>25.6</v>
      </c>
      <c r="F4244">
        <v>1</v>
      </c>
      <c r="G4244" t="s">
        <v>91</v>
      </c>
      <c r="H4244" t="s">
        <v>56</v>
      </c>
      <c r="I4244" t="str">
        <f>VLOOKUP(H4244,[3]CODE_SHEET!$A$2:$G$151,3,FALSE)</f>
        <v>Madracis</v>
      </c>
      <c r="J4244" t="str">
        <f>VLOOKUP(H4244,[3]CODE_SHEET!$A$2:$G$151,4,FALSE)</f>
        <v>decactis</v>
      </c>
      <c r="K4244" s="1">
        <v>6</v>
      </c>
      <c r="L4244" s="1">
        <v>3</v>
      </c>
      <c r="M4244" s="1">
        <v>2</v>
      </c>
      <c r="N4244">
        <f t="shared" si="202"/>
        <v>28.274333882308138</v>
      </c>
      <c r="O4244" s="17">
        <v>10</v>
      </c>
      <c r="P4244" t="s">
        <v>29</v>
      </c>
      <c r="Q4244" t="s">
        <v>30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50</v>
      </c>
      <c r="X4244">
        <f t="shared" si="205"/>
        <v>14.137166941154069</v>
      </c>
      <c r="Y4244">
        <f t="shared" si="204"/>
        <v>14.137166941154069</v>
      </c>
    </row>
    <row r="4245" spans="1:25">
      <c r="A4245">
        <v>2021</v>
      </c>
      <c r="B4245" t="s">
        <v>25</v>
      </c>
      <c r="C4245">
        <v>28</v>
      </c>
      <c r="D4245" t="s">
        <v>54</v>
      </c>
      <c r="E4245">
        <v>25.6</v>
      </c>
      <c r="F4245">
        <v>1</v>
      </c>
      <c r="G4245" t="s">
        <v>91</v>
      </c>
      <c r="H4245" t="s">
        <v>34</v>
      </c>
      <c r="I4245" t="str">
        <f>VLOOKUP(H4245,[3]CODE_SHEET!$A$2:$G$151,3,FALSE)</f>
        <v>Porites</v>
      </c>
      <c r="J4245" t="str">
        <f>VLOOKUP(H4245,[3]CODE_SHEET!$A$2:$G$151,4,FALSE)</f>
        <v>astreoides</v>
      </c>
      <c r="K4245" s="1">
        <v>4.5</v>
      </c>
      <c r="L4245" s="1">
        <v>3</v>
      </c>
      <c r="M4245" s="1">
        <v>3</v>
      </c>
      <c r="N4245">
        <f t="shared" ref="N4245:N4308" si="206">PI()*(K4245/2)*M4245+PI()*(L4245/2)*M4245</f>
        <v>35.342917352885173</v>
      </c>
      <c r="O4245" s="17">
        <v>10</v>
      </c>
      <c r="P4245" t="s">
        <v>29</v>
      </c>
      <c r="Q4245" t="s">
        <v>30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f t="shared" si="205"/>
        <v>0</v>
      </c>
      <c r="Y4245">
        <f t="shared" ref="Y4245:Y4308" si="207">N4245-X4245</f>
        <v>35.342917352885173</v>
      </c>
    </row>
    <row r="4246" spans="1:25">
      <c r="A4246">
        <v>2021</v>
      </c>
      <c r="B4246" t="s">
        <v>25</v>
      </c>
      <c r="C4246">
        <v>28</v>
      </c>
      <c r="D4246" t="s">
        <v>54</v>
      </c>
      <c r="E4246">
        <v>25.6</v>
      </c>
      <c r="F4246">
        <v>1</v>
      </c>
      <c r="G4246" t="s">
        <v>91</v>
      </c>
      <c r="H4246" t="s">
        <v>31</v>
      </c>
      <c r="I4246" t="str">
        <f>VLOOKUP(H4246,[3]CODE_SHEET!$A$2:$G$151,3,FALSE)</f>
        <v>Agaricia</v>
      </c>
      <c r="J4246" t="str">
        <f>VLOOKUP(H4246,[3]CODE_SHEET!$A$2:$G$151,4,FALSE)</f>
        <v>agaricites</v>
      </c>
      <c r="K4246" s="1">
        <v>11</v>
      </c>
      <c r="L4246" s="1">
        <v>6.5</v>
      </c>
      <c r="M4246" s="1">
        <v>3</v>
      </c>
      <c r="N4246">
        <f t="shared" si="206"/>
        <v>82.466807156732074</v>
      </c>
      <c r="O4246" s="17">
        <v>10</v>
      </c>
      <c r="P4246" t="s">
        <v>29</v>
      </c>
      <c r="Q4246" t="s">
        <v>30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f t="shared" si="205"/>
        <v>0</v>
      </c>
      <c r="Y4246">
        <f t="shared" si="207"/>
        <v>82.466807156732074</v>
      </c>
    </row>
    <row r="4247" spans="1:25">
      <c r="A4247">
        <v>2021</v>
      </c>
      <c r="B4247" t="s">
        <v>25</v>
      </c>
      <c r="C4247">
        <v>28</v>
      </c>
      <c r="D4247" t="s">
        <v>54</v>
      </c>
      <c r="E4247">
        <v>25.6</v>
      </c>
      <c r="F4247">
        <v>1</v>
      </c>
      <c r="G4247" t="s">
        <v>91</v>
      </c>
      <c r="H4247" t="s">
        <v>31</v>
      </c>
      <c r="I4247" t="str">
        <f>VLOOKUP(H4247,[3]CODE_SHEET!$A$2:$G$151,3,FALSE)</f>
        <v>Agaricia</v>
      </c>
      <c r="J4247" t="str">
        <f>VLOOKUP(H4247,[3]CODE_SHEET!$A$2:$G$151,4,FALSE)</f>
        <v>agaricites</v>
      </c>
      <c r="K4247" s="1">
        <v>20</v>
      </c>
      <c r="L4247" s="1">
        <v>7</v>
      </c>
      <c r="M4247" s="1">
        <v>1</v>
      </c>
      <c r="N4247">
        <f t="shared" si="206"/>
        <v>42.411500823462205</v>
      </c>
      <c r="O4247" s="17">
        <v>10</v>
      </c>
      <c r="P4247" t="s">
        <v>29</v>
      </c>
      <c r="Q4247" t="s">
        <v>30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f t="shared" si="205"/>
        <v>0</v>
      </c>
      <c r="Y4247">
        <f t="shared" si="207"/>
        <v>42.411500823462205</v>
      </c>
    </row>
    <row r="4248" spans="1:25">
      <c r="A4248">
        <v>2021</v>
      </c>
      <c r="B4248" t="s">
        <v>25</v>
      </c>
      <c r="C4248">
        <v>28</v>
      </c>
      <c r="D4248" t="s">
        <v>54</v>
      </c>
      <c r="E4248">
        <v>25.6</v>
      </c>
      <c r="F4248">
        <v>1</v>
      </c>
      <c r="G4248" t="s">
        <v>91</v>
      </c>
      <c r="H4248" t="s">
        <v>31</v>
      </c>
      <c r="I4248" t="str">
        <f>VLOOKUP(H4248,[3]CODE_SHEET!$A$2:$G$151,3,FALSE)</f>
        <v>Agaricia</v>
      </c>
      <c r="J4248" t="str">
        <f>VLOOKUP(H4248,[3]CODE_SHEET!$A$2:$G$151,4,FALSE)</f>
        <v>agaricites</v>
      </c>
      <c r="K4248" s="1">
        <v>16.5</v>
      </c>
      <c r="L4248" s="1">
        <v>9</v>
      </c>
      <c r="M4248" s="1">
        <v>1</v>
      </c>
      <c r="N4248">
        <f t="shared" si="206"/>
        <v>40.055306333269861</v>
      </c>
      <c r="O4248" s="17">
        <v>10</v>
      </c>
      <c r="P4248" t="s">
        <v>29</v>
      </c>
      <c r="Q4248" t="s">
        <v>30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f t="shared" si="205"/>
        <v>0</v>
      </c>
      <c r="Y4248">
        <f t="shared" si="207"/>
        <v>40.055306333269861</v>
      </c>
    </row>
    <row r="4249" spans="1:25">
      <c r="A4249">
        <v>2021</v>
      </c>
      <c r="B4249" t="s">
        <v>25</v>
      </c>
      <c r="C4249">
        <v>28</v>
      </c>
      <c r="D4249" t="s">
        <v>54</v>
      </c>
      <c r="E4249">
        <v>25.6</v>
      </c>
      <c r="F4249">
        <v>1</v>
      </c>
      <c r="G4249" t="s">
        <v>91</v>
      </c>
      <c r="H4249" t="s">
        <v>31</v>
      </c>
      <c r="I4249" t="str">
        <f>VLOOKUP(H4249,[3]CODE_SHEET!$A$2:$G$151,3,FALSE)</f>
        <v>Agaricia</v>
      </c>
      <c r="J4249" t="str">
        <f>VLOOKUP(H4249,[3]CODE_SHEET!$A$2:$G$151,4,FALSE)</f>
        <v>agaricites</v>
      </c>
      <c r="K4249" s="1">
        <v>4.5</v>
      </c>
      <c r="L4249" s="1">
        <v>4</v>
      </c>
      <c r="M4249" s="1">
        <v>2</v>
      </c>
      <c r="N4249">
        <f t="shared" si="206"/>
        <v>26.703537555513243</v>
      </c>
      <c r="O4249" s="17">
        <v>10</v>
      </c>
      <c r="P4249" t="s">
        <v>29</v>
      </c>
      <c r="Q4249" t="s">
        <v>30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f t="shared" si="205"/>
        <v>0</v>
      </c>
      <c r="Y4249">
        <f t="shared" si="207"/>
        <v>26.703537555513243</v>
      </c>
    </row>
    <row r="4250" spans="1:25">
      <c r="A4250">
        <v>2021</v>
      </c>
      <c r="B4250" t="s">
        <v>25</v>
      </c>
      <c r="C4250">
        <v>28</v>
      </c>
      <c r="D4250" t="s">
        <v>54</v>
      </c>
      <c r="E4250">
        <v>25.6</v>
      </c>
      <c r="F4250">
        <v>1</v>
      </c>
      <c r="G4250" t="s">
        <v>91</v>
      </c>
      <c r="H4250" t="s">
        <v>33</v>
      </c>
      <c r="I4250" t="str">
        <f>VLOOKUP(H4250,[3]CODE_SHEET!$A$2:$G$151,3,FALSE)</f>
        <v>Orbicella</v>
      </c>
      <c r="J4250" t="str">
        <f>VLOOKUP(H4250,[3]CODE_SHEET!$A$2:$G$151,4,FALSE)</f>
        <v>annularis</v>
      </c>
      <c r="K4250" s="1">
        <v>9</v>
      </c>
      <c r="L4250" s="1">
        <v>5.5</v>
      </c>
      <c r="M4250" s="1">
        <v>4</v>
      </c>
      <c r="N4250">
        <f t="shared" si="206"/>
        <v>91.106186954104004</v>
      </c>
      <c r="O4250" s="17">
        <v>10</v>
      </c>
      <c r="P4250" t="s">
        <v>29</v>
      </c>
      <c r="Q4250" t="s">
        <v>30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f t="shared" si="205"/>
        <v>0</v>
      </c>
      <c r="Y4250">
        <f t="shared" si="207"/>
        <v>91.106186954104004</v>
      </c>
    </row>
    <row r="4251" spans="1:25">
      <c r="A4251">
        <v>2021</v>
      </c>
      <c r="B4251" t="s">
        <v>25</v>
      </c>
      <c r="C4251">
        <v>28</v>
      </c>
      <c r="D4251" t="s">
        <v>54</v>
      </c>
      <c r="E4251">
        <v>25.6</v>
      </c>
      <c r="F4251">
        <v>1</v>
      </c>
      <c r="G4251" t="s">
        <v>91</v>
      </c>
      <c r="H4251" t="s">
        <v>40</v>
      </c>
      <c r="I4251" t="str">
        <f>VLOOKUP(H4251,[3]CODE_SHEET!$A$2:$G$151,3,FALSE)</f>
        <v>Siderastrea</v>
      </c>
      <c r="J4251" t="str">
        <f>VLOOKUP(H4251,[3]CODE_SHEET!$A$2:$G$151,4,FALSE)</f>
        <v>siderea</v>
      </c>
      <c r="K4251" s="1">
        <v>8.5</v>
      </c>
      <c r="L4251" s="1">
        <v>8.5</v>
      </c>
      <c r="M4251" s="1">
        <v>1</v>
      </c>
      <c r="N4251">
        <f t="shared" si="206"/>
        <v>26.703537555513243</v>
      </c>
      <c r="O4251" s="17">
        <v>10</v>
      </c>
      <c r="P4251" t="s">
        <v>29</v>
      </c>
      <c r="Q4251" t="s">
        <v>30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f t="shared" si="205"/>
        <v>0</v>
      </c>
      <c r="Y4251">
        <f t="shared" si="207"/>
        <v>26.703537555513243</v>
      </c>
    </row>
    <row r="4252" spans="1:25">
      <c r="A4252">
        <v>2021</v>
      </c>
      <c r="B4252" t="s">
        <v>25</v>
      </c>
      <c r="C4252">
        <v>28</v>
      </c>
      <c r="D4252" t="s">
        <v>54</v>
      </c>
      <c r="E4252">
        <v>25.6</v>
      </c>
      <c r="F4252">
        <v>1</v>
      </c>
      <c r="G4252" t="s">
        <v>91</v>
      </c>
      <c r="H4252" t="s">
        <v>34</v>
      </c>
      <c r="I4252" t="str">
        <f>VLOOKUP(H4252,[3]CODE_SHEET!$A$2:$G$151,3,FALSE)</f>
        <v>Porites</v>
      </c>
      <c r="J4252" t="str">
        <f>VLOOKUP(H4252,[3]CODE_SHEET!$A$2:$G$151,4,FALSE)</f>
        <v>astreoides</v>
      </c>
      <c r="K4252" s="1">
        <v>5.5</v>
      </c>
      <c r="L4252" s="1">
        <v>7</v>
      </c>
      <c r="M4252" s="1">
        <v>6</v>
      </c>
      <c r="N4252">
        <f t="shared" si="206"/>
        <v>117.80972450961724</v>
      </c>
      <c r="O4252" s="17">
        <v>10</v>
      </c>
      <c r="P4252" t="s">
        <v>29</v>
      </c>
      <c r="Q4252" t="s">
        <v>30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f t="shared" si="205"/>
        <v>0</v>
      </c>
      <c r="Y4252">
        <f t="shared" si="207"/>
        <v>117.80972450961724</v>
      </c>
    </row>
    <row r="4253" spans="1:25">
      <c r="A4253">
        <v>2021</v>
      </c>
      <c r="B4253" t="s">
        <v>25</v>
      </c>
      <c r="C4253">
        <v>28</v>
      </c>
      <c r="D4253" t="s">
        <v>54</v>
      </c>
      <c r="E4253">
        <v>25.6</v>
      </c>
      <c r="F4253">
        <v>1</v>
      </c>
      <c r="G4253" t="s">
        <v>91</v>
      </c>
      <c r="H4253" t="s">
        <v>34</v>
      </c>
      <c r="I4253" t="str">
        <f>VLOOKUP(H4253,[3]CODE_SHEET!$A$2:$G$151,3,FALSE)</f>
        <v>Porites</v>
      </c>
      <c r="J4253" t="str">
        <f>VLOOKUP(H4253,[3]CODE_SHEET!$A$2:$G$151,4,FALSE)</f>
        <v>astreoides</v>
      </c>
      <c r="K4253" s="1">
        <v>4</v>
      </c>
      <c r="L4253" s="1">
        <v>4</v>
      </c>
      <c r="M4253" s="1">
        <v>1</v>
      </c>
      <c r="N4253">
        <f t="shared" si="206"/>
        <v>12.566370614359172</v>
      </c>
      <c r="O4253" s="17">
        <v>10</v>
      </c>
      <c r="P4253" t="s">
        <v>29</v>
      </c>
      <c r="Q4253" t="s">
        <v>30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f t="shared" si="205"/>
        <v>0</v>
      </c>
      <c r="Y4253">
        <f t="shared" si="207"/>
        <v>12.566370614359172</v>
      </c>
    </row>
    <row r="4254" spans="1:25">
      <c r="A4254">
        <v>2021</v>
      </c>
      <c r="B4254" t="s">
        <v>25</v>
      </c>
      <c r="C4254">
        <v>28</v>
      </c>
      <c r="D4254" t="s">
        <v>54</v>
      </c>
      <c r="E4254">
        <v>25.6</v>
      </c>
      <c r="F4254">
        <v>1</v>
      </c>
      <c r="G4254" t="s">
        <v>91</v>
      </c>
      <c r="H4254" t="s">
        <v>34</v>
      </c>
      <c r="I4254" t="str">
        <f>VLOOKUP(H4254,[3]CODE_SHEET!$A$2:$G$151,3,FALSE)</f>
        <v>Porites</v>
      </c>
      <c r="J4254" t="str">
        <f>VLOOKUP(H4254,[3]CODE_SHEET!$A$2:$G$151,4,FALSE)</f>
        <v>astreoides</v>
      </c>
      <c r="K4254" s="1">
        <v>5</v>
      </c>
      <c r="L4254" s="1">
        <v>4</v>
      </c>
      <c r="M4254" s="1">
        <v>1</v>
      </c>
      <c r="N4254">
        <f t="shared" si="206"/>
        <v>14.137166941154069</v>
      </c>
      <c r="O4254" s="17">
        <v>10</v>
      </c>
      <c r="P4254" t="s">
        <v>29</v>
      </c>
      <c r="Q4254" t="s">
        <v>30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f t="shared" si="205"/>
        <v>0</v>
      </c>
      <c r="Y4254">
        <f t="shared" si="207"/>
        <v>14.137166941154069</v>
      </c>
    </row>
    <row r="4255" spans="1:25">
      <c r="A4255">
        <v>2021</v>
      </c>
      <c r="B4255" t="s">
        <v>25</v>
      </c>
      <c r="C4255">
        <v>28</v>
      </c>
      <c r="D4255" t="s">
        <v>54</v>
      </c>
      <c r="E4255">
        <v>25.6</v>
      </c>
      <c r="F4255">
        <v>1</v>
      </c>
      <c r="G4255" t="s">
        <v>91</v>
      </c>
      <c r="H4255" t="s">
        <v>59</v>
      </c>
      <c r="I4255" t="str">
        <f>VLOOKUP(H4255,[3]CODE_SHEET!$A$2:$G$151,3,FALSE)</f>
        <v xml:space="preserve">Stephanocoenia </v>
      </c>
      <c r="J4255" t="str">
        <f>VLOOKUP(H4255,[3]CODE_SHEET!$A$2:$G$151,4,FALSE)</f>
        <v>intersepta</v>
      </c>
      <c r="K4255" s="1">
        <v>16.5</v>
      </c>
      <c r="L4255" s="1">
        <v>7.5</v>
      </c>
      <c r="M4255" s="1">
        <v>2</v>
      </c>
      <c r="N4255">
        <f t="shared" si="206"/>
        <v>75.398223686155035</v>
      </c>
      <c r="O4255" s="17">
        <v>10</v>
      </c>
      <c r="P4255" t="s">
        <v>29</v>
      </c>
      <c r="Q4255" t="s">
        <v>30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f t="shared" si="205"/>
        <v>0</v>
      </c>
      <c r="Y4255">
        <f t="shared" si="207"/>
        <v>75.398223686155035</v>
      </c>
    </row>
    <row r="4256" spans="1:25">
      <c r="A4256">
        <v>2021</v>
      </c>
      <c r="B4256" t="s">
        <v>25</v>
      </c>
      <c r="C4256">
        <v>28</v>
      </c>
      <c r="D4256" t="s">
        <v>54</v>
      </c>
      <c r="E4256">
        <v>25.6</v>
      </c>
      <c r="F4256">
        <v>1</v>
      </c>
      <c r="G4256" t="s">
        <v>91</v>
      </c>
      <c r="H4256" t="s">
        <v>31</v>
      </c>
      <c r="I4256" t="str">
        <f>VLOOKUP(H4256,[3]CODE_SHEET!$A$2:$G$151,3,FALSE)</f>
        <v>Agaricia</v>
      </c>
      <c r="J4256" t="str">
        <f>VLOOKUP(H4256,[3]CODE_SHEET!$A$2:$G$151,4,FALSE)</f>
        <v>agaricites</v>
      </c>
      <c r="K4256" s="1">
        <v>6</v>
      </c>
      <c r="L4256" s="1">
        <v>4.5</v>
      </c>
      <c r="M4256" s="1">
        <v>1</v>
      </c>
      <c r="N4256">
        <f t="shared" si="206"/>
        <v>16.493361431346415</v>
      </c>
      <c r="O4256" s="17">
        <v>10</v>
      </c>
      <c r="P4256" t="s">
        <v>29</v>
      </c>
      <c r="Q4256" t="s">
        <v>30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f t="shared" si="205"/>
        <v>0</v>
      </c>
      <c r="Y4256">
        <f t="shared" si="207"/>
        <v>16.493361431346415</v>
      </c>
    </row>
    <row r="4257" spans="1:25">
      <c r="A4257">
        <v>2021</v>
      </c>
      <c r="B4257" t="s">
        <v>25</v>
      </c>
      <c r="C4257">
        <v>28</v>
      </c>
      <c r="D4257" t="s">
        <v>54</v>
      </c>
      <c r="E4257">
        <v>25.6</v>
      </c>
      <c r="F4257">
        <v>1</v>
      </c>
      <c r="G4257" t="s">
        <v>91</v>
      </c>
      <c r="H4257" t="s">
        <v>53</v>
      </c>
      <c r="I4257" t="str">
        <f>VLOOKUP(H4257,[3]CODE_SHEET!$A$2:$G$151,3,FALSE)</f>
        <v>Siderastrea</v>
      </c>
      <c r="J4257" t="str">
        <f>VLOOKUP(H4257,[3]CODE_SHEET!$A$2:$G$151,4,FALSE)</f>
        <v>radians</v>
      </c>
      <c r="K4257" s="1">
        <v>4</v>
      </c>
      <c r="L4257" s="1">
        <v>3</v>
      </c>
      <c r="M4257" s="1">
        <v>1</v>
      </c>
      <c r="N4257">
        <f t="shared" si="206"/>
        <v>10.995574287564276</v>
      </c>
      <c r="O4257" s="17">
        <v>10</v>
      </c>
      <c r="P4257" t="s">
        <v>29</v>
      </c>
      <c r="Q4257" t="s">
        <v>30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f t="shared" si="205"/>
        <v>0</v>
      </c>
      <c r="Y4257">
        <f t="shared" si="207"/>
        <v>10.995574287564276</v>
      </c>
    </row>
    <row r="4258" spans="1:25">
      <c r="A4258">
        <v>2021</v>
      </c>
      <c r="B4258" t="s">
        <v>25</v>
      </c>
      <c r="C4258">
        <v>28</v>
      </c>
      <c r="D4258" t="s">
        <v>54</v>
      </c>
      <c r="E4258">
        <v>25.6</v>
      </c>
      <c r="F4258">
        <v>1</v>
      </c>
      <c r="G4258" t="s">
        <v>91</v>
      </c>
      <c r="H4258" t="s">
        <v>34</v>
      </c>
      <c r="I4258" t="str">
        <f>VLOOKUP(H4258,[3]CODE_SHEET!$A$2:$G$151,3,FALSE)</f>
        <v>Porites</v>
      </c>
      <c r="J4258" t="str">
        <f>VLOOKUP(H4258,[3]CODE_SHEET!$A$2:$G$151,4,FALSE)</f>
        <v>astreoides</v>
      </c>
      <c r="K4258" s="1">
        <v>4.5</v>
      </c>
      <c r="L4258" s="1">
        <v>3</v>
      </c>
      <c r="M4258" s="1">
        <v>1</v>
      </c>
      <c r="N4258">
        <f t="shared" si="206"/>
        <v>11.780972450961723</v>
      </c>
      <c r="O4258" s="17">
        <v>10</v>
      </c>
      <c r="P4258" t="s">
        <v>29</v>
      </c>
      <c r="Q4258" t="s">
        <v>30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f t="shared" si="205"/>
        <v>0</v>
      </c>
      <c r="Y4258">
        <f t="shared" si="207"/>
        <v>11.780972450961723</v>
      </c>
    </row>
    <row r="4259" spans="1:25">
      <c r="A4259">
        <v>2021</v>
      </c>
      <c r="B4259" t="s">
        <v>25</v>
      </c>
      <c r="C4259">
        <v>28</v>
      </c>
      <c r="D4259" t="s">
        <v>54</v>
      </c>
      <c r="E4259">
        <v>25.6</v>
      </c>
      <c r="F4259">
        <v>1</v>
      </c>
      <c r="G4259" t="s">
        <v>91</v>
      </c>
      <c r="H4259" t="s">
        <v>34</v>
      </c>
      <c r="I4259" t="str">
        <f>VLOOKUP(H4259,[3]CODE_SHEET!$A$2:$G$151,3,FALSE)</f>
        <v>Porites</v>
      </c>
      <c r="J4259" t="str">
        <f>VLOOKUP(H4259,[3]CODE_SHEET!$A$2:$G$151,4,FALSE)</f>
        <v>astreoides</v>
      </c>
      <c r="K4259" s="1">
        <v>4</v>
      </c>
      <c r="L4259" s="1">
        <v>3</v>
      </c>
      <c r="M4259" s="1">
        <v>1</v>
      </c>
      <c r="N4259">
        <f t="shared" si="206"/>
        <v>10.995574287564276</v>
      </c>
      <c r="O4259" s="17">
        <v>10</v>
      </c>
      <c r="P4259" t="s">
        <v>29</v>
      </c>
      <c r="Q4259" t="s">
        <v>30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f t="shared" si="205"/>
        <v>0</v>
      </c>
      <c r="Y4259">
        <f t="shared" si="207"/>
        <v>10.995574287564276</v>
      </c>
    </row>
    <row r="4260" spans="1:25">
      <c r="A4260">
        <v>2021</v>
      </c>
      <c r="B4260" t="s">
        <v>25</v>
      </c>
      <c r="C4260">
        <v>28</v>
      </c>
      <c r="D4260" t="s">
        <v>54</v>
      </c>
      <c r="E4260">
        <v>25.6</v>
      </c>
      <c r="F4260">
        <v>1</v>
      </c>
      <c r="G4260" t="s">
        <v>91</v>
      </c>
      <c r="H4260" t="s">
        <v>31</v>
      </c>
      <c r="I4260" t="str">
        <f>VLOOKUP(H4260,[3]CODE_SHEET!$A$2:$G$151,3,FALSE)</f>
        <v>Agaricia</v>
      </c>
      <c r="J4260" t="str">
        <f>VLOOKUP(H4260,[3]CODE_SHEET!$A$2:$G$151,4,FALSE)</f>
        <v>agaricites</v>
      </c>
      <c r="K4260" s="1">
        <v>4</v>
      </c>
      <c r="L4260" s="1">
        <v>3</v>
      </c>
      <c r="M4260" s="1">
        <v>1</v>
      </c>
      <c r="N4260">
        <f t="shared" si="206"/>
        <v>10.995574287564276</v>
      </c>
      <c r="O4260" s="17">
        <v>10</v>
      </c>
      <c r="P4260" t="s">
        <v>29</v>
      </c>
      <c r="Q4260" t="s">
        <v>30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f t="shared" si="205"/>
        <v>0</v>
      </c>
      <c r="Y4260">
        <f t="shared" si="207"/>
        <v>10.995574287564276</v>
      </c>
    </row>
    <row r="4261" spans="1:25">
      <c r="A4261">
        <v>2021</v>
      </c>
      <c r="B4261" t="s">
        <v>25</v>
      </c>
      <c r="C4261">
        <v>28</v>
      </c>
      <c r="D4261" t="s">
        <v>54</v>
      </c>
      <c r="E4261">
        <v>25.6</v>
      </c>
      <c r="F4261">
        <v>1</v>
      </c>
      <c r="G4261" t="s">
        <v>91</v>
      </c>
      <c r="H4261" t="s">
        <v>40</v>
      </c>
      <c r="I4261" t="str">
        <f>VLOOKUP(H4261,[3]CODE_SHEET!$A$2:$G$151,3,FALSE)</f>
        <v>Siderastrea</v>
      </c>
      <c r="J4261" t="str">
        <f>VLOOKUP(H4261,[3]CODE_SHEET!$A$2:$G$151,4,FALSE)</f>
        <v>siderea</v>
      </c>
      <c r="K4261" s="1">
        <v>16</v>
      </c>
      <c r="L4261" s="1">
        <v>15</v>
      </c>
      <c r="M4261" s="1">
        <v>1</v>
      </c>
      <c r="N4261">
        <f t="shared" si="206"/>
        <v>48.694686130641792</v>
      </c>
      <c r="O4261" s="17">
        <v>10</v>
      </c>
      <c r="P4261" t="s">
        <v>29</v>
      </c>
      <c r="Q4261" t="s">
        <v>30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f t="shared" si="205"/>
        <v>0</v>
      </c>
      <c r="Y4261">
        <f t="shared" si="207"/>
        <v>48.694686130641792</v>
      </c>
    </row>
    <row r="4262" spans="1:25">
      <c r="A4262">
        <v>2021</v>
      </c>
      <c r="B4262" t="s">
        <v>25</v>
      </c>
      <c r="C4262">
        <v>28</v>
      </c>
      <c r="D4262" t="s">
        <v>54</v>
      </c>
      <c r="E4262">
        <v>25.6</v>
      </c>
      <c r="F4262">
        <v>1</v>
      </c>
      <c r="G4262" t="s">
        <v>91</v>
      </c>
      <c r="H4262" t="s">
        <v>40</v>
      </c>
      <c r="I4262" t="str">
        <f>VLOOKUP(H4262,[3]CODE_SHEET!$A$2:$G$151,3,FALSE)</f>
        <v>Siderastrea</v>
      </c>
      <c r="J4262" t="str">
        <f>VLOOKUP(H4262,[3]CODE_SHEET!$A$2:$G$151,4,FALSE)</f>
        <v>siderea</v>
      </c>
      <c r="K4262" s="1">
        <v>13</v>
      </c>
      <c r="L4262" s="1">
        <v>10</v>
      </c>
      <c r="M4262" s="1">
        <v>1</v>
      </c>
      <c r="N4262">
        <f t="shared" si="206"/>
        <v>36.128315516282626</v>
      </c>
      <c r="O4262" s="17">
        <v>10</v>
      </c>
      <c r="P4262" t="s">
        <v>29</v>
      </c>
      <c r="Q4262" t="s">
        <v>30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f t="shared" si="205"/>
        <v>0</v>
      </c>
      <c r="Y4262">
        <f t="shared" si="207"/>
        <v>36.128315516282626</v>
      </c>
    </row>
    <row r="4263" spans="1:25">
      <c r="A4263">
        <v>2021</v>
      </c>
      <c r="B4263" t="s">
        <v>25</v>
      </c>
      <c r="C4263">
        <v>28</v>
      </c>
      <c r="D4263" t="s">
        <v>54</v>
      </c>
      <c r="E4263">
        <v>25.6</v>
      </c>
      <c r="F4263">
        <v>1</v>
      </c>
      <c r="G4263" t="s">
        <v>91</v>
      </c>
      <c r="H4263" t="s">
        <v>53</v>
      </c>
      <c r="I4263" t="str">
        <f>VLOOKUP(H4263,[3]CODE_SHEET!$A$2:$G$151,3,FALSE)</f>
        <v>Siderastrea</v>
      </c>
      <c r="J4263" t="str">
        <f>VLOOKUP(H4263,[3]CODE_SHEET!$A$2:$G$151,4,FALSE)</f>
        <v>radians</v>
      </c>
      <c r="K4263" s="1">
        <v>7</v>
      </c>
      <c r="L4263" s="1">
        <v>5</v>
      </c>
      <c r="M4263" s="1">
        <v>1</v>
      </c>
      <c r="N4263">
        <f t="shared" si="206"/>
        <v>18.849555921538759</v>
      </c>
      <c r="O4263" s="17">
        <v>10</v>
      </c>
      <c r="P4263" t="s">
        <v>29</v>
      </c>
      <c r="Q4263" t="s">
        <v>30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f t="shared" si="205"/>
        <v>0</v>
      </c>
      <c r="Y4263">
        <f t="shared" si="207"/>
        <v>18.849555921538759</v>
      </c>
    </row>
    <row r="4264" spans="1:25">
      <c r="A4264">
        <v>2021</v>
      </c>
      <c r="B4264" t="s">
        <v>25</v>
      </c>
      <c r="C4264">
        <v>28</v>
      </c>
      <c r="D4264" t="s">
        <v>54</v>
      </c>
      <c r="E4264">
        <v>25.6</v>
      </c>
      <c r="F4264">
        <v>1</v>
      </c>
      <c r="G4264" t="s">
        <v>91</v>
      </c>
      <c r="H4264" t="s">
        <v>53</v>
      </c>
      <c r="I4264" t="str">
        <f>VLOOKUP(H4264,[3]CODE_SHEET!$A$2:$G$151,3,FALSE)</f>
        <v>Siderastrea</v>
      </c>
      <c r="J4264" t="str">
        <f>VLOOKUP(H4264,[3]CODE_SHEET!$A$2:$G$151,4,FALSE)</f>
        <v>radians</v>
      </c>
      <c r="K4264" s="1">
        <v>7</v>
      </c>
      <c r="L4264" s="1">
        <v>3</v>
      </c>
      <c r="M4264" s="1">
        <v>1</v>
      </c>
      <c r="N4264">
        <f t="shared" si="206"/>
        <v>15.707963267948966</v>
      </c>
      <c r="O4264" s="17">
        <v>10</v>
      </c>
      <c r="P4264" t="s">
        <v>29</v>
      </c>
      <c r="Q4264" t="s">
        <v>30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f t="shared" si="205"/>
        <v>0</v>
      </c>
      <c r="Y4264">
        <f t="shared" si="207"/>
        <v>15.707963267948966</v>
      </c>
    </row>
    <row r="4265" spans="1:25">
      <c r="A4265">
        <v>2021</v>
      </c>
      <c r="B4265" t="s">
        <v>25</v>
      </c>
      <c r="C4265">
        <v>28</v>
      </c>
      <c r="D4265" t="s">
        <v>54</v>
      </c>
      <c r="E4265">
        <v>25.6</v>
      </c>
      <c r="F4265">
        <v>1</v>
      </c>
      <c r="G4265" t="s">
        <v>91</v>
      </c>
      <c r="H4265" t="s">
        <v>53</v>
      </c>
      <c r="I4265" t="str">
        <f>VLOOKUP(H4265,[3]CODE_SHEET!$A$2:$G$151,3,FALSE)</f>
        <v>Siderastrea</v>
      </c>
      <c r="J4265" t="str">
        <f>VLOOKUP(H4265,[3]CODE_SHEET!$A$2:$G$151,4,FALSE)</f>
        <v>radians</v>
      </c>
      <c r="K4265" s="1">
        <v>4</v>
      </c>
      <c r="L4265" s="1">
        <v>2</v>
      </c>
      <c r="M4265" s="1">
        <v>1</v>
      </c>
      <c r="N4265">
        <f t="shared" si="206"/>
        <v>9.4247779607693793</v>
      </c>
      <c r="O4265" s="17">
        <v>10</v>
      </c>
      <c r="P4265" t="s">
        <v>29</v>
      </c>
      <c r="Q4265" t="s">
        <v>30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f t="shared" si="205"/>
        <v>0</v>
      </c>
      <c r="Y4265">
        <f t="shared" si="207"/>
        <v>9.4247779607693793</v>
      </c>
    </row>
    <row r="4266" spans="1:25">
      <c r="A4266">
        <v>2021</v>
      </c>
      <c r="B4266" t="s">
        <v>25</v>
      </c>
      <c r="C4266">
        <v>28</v>
      </c>
      <c r="D4266" t="s">
        <v>54</v>
      </c>
      <c r="E4266">
        <v>25.6</v>
      </c>
      <c r="F4266">
        <v>1</v>
      </c>
      <c r="G4266" t="s">
        <v>91</v>
      </c>
      <c r="H4266" t="s">
        <v>34</v>
      </c>
      <c r="I4266" t="str">
        <f>VLOOKUP(H4266,[3]CODE_SHEET!$A$2:$G$151,3,FALSE)</f>
        <v>Porites</v>
      </c>
      <c r="J4266" t="str">
        <f>VLOOKUP(H4266,[3]CODE_SHEET!$A$2:$G$151,4,FALSE)</f>
        <v>astreoides</v>
      </c>
      <c r="K4266" s="1">
        <v>4</v>
      </c>
      <c r="L4266" s="1">
        <v>3</v>
      </c>
      <c r="M4266" s="1">
        <v>2</v>
      </c>
      <c r="N4266">
        <f t="shared" si="206"/>
        <v>21.991148575128552</v>
      </c>
      <c r="O4266" s="17">
        <v>10</v>
      </c>
      <c r="P4266" t="s">
        <v>29</v>
      </c>
      <c r="Q4266" t="s">
        <v>30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f t="shared" si="205"/>
        <v>0</v>
      </c>
      <c r="Y4266">
        <f t="shared" si="207"/>
        <v>21.991148575128552</v>
      </c>
    </row>
    <row r="4267" spans="1:25">
      <c r="A4267">
        <v>2021</v>
      </c>
      <c r="B4267" t="s">
        <v>25</v>
      </c>
      <c r="C4267">
        <v>28</v>
      </c>
      <c r="D4267" t="s">
        <v>54</v>
      </c>
      <c r="E4267">
        <v>25.6</v>
      </c>
      <c r="F4267">
        <v>1</v>
      </c>
      <c r="G4267" t="s">
        <v>91</v>
      </c>
      <c r="H4267" t="s">
        <v>31</v>
      </c>
      <c r="I4267" t="str">
        <f>VLOOKUP(H4267,[3]CODE_SHEET!$A$2:$G$151,3,FALSE)</f>
        <v>Agaricia</v>
      </c>
      <c r="J4267" t="str">
        <f>VLOOKUP(H4267,[3]CODE_SHEET!$A$2:$G$151,4,FALSE)</f>
        <v>agaricites</v>
      </c>
      <c r="K4267" s="1">
        <v>6</v>
      </c>
      <c r="L4267" s="1">
        <v>4</v>
      </c>
      <c r="M4267" s="1">
        <v>1</v>
      </c>
      <c r="N4267">
        <f t="shared" si="206"/>
        <v>15.707963267948966</v>
      </c>
      <c r="O4267" s="17">
        <v>10</v>
      </c>
      <c r="P4267" t="s">
        <v>29</v>
      </c>
      <c r="Q4267" t="s">
        <v>30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f t="shared" si="205"/>
        <v>0</v>
      </c>
      <c r="Y4267">
        <f t="shared" si="207"/>
        <v>15.707963267948966</v>
      </c>
    </row>
    <row r="4268" spans="1:25">
      <c r="A4268">
        <v>2021</v>
      </c>
      <c r="B4268" t="s">
        <v>25</v>
      </c>
      <c r="C4268">
        <v>28</v>
      </c>
      <c r="D4268" t="s">
        <v>54</v>
      </c>
      <c r="E4268">
        <v>25.6</v>
      </c>
      <c r="F4268">
        <v>1</v>
      </c>
      <c r="G4268" t="s">
        <v>91</v>
      </c>
      <c r="H4268" t="s">
        <v>31</v>
      </c>
      <c r="I4268" t="str">
        <f>VLOOKUP(H4268,[3]CODE_SHEET!$A$2:$G$151,3,FALSE)</f>
        <v>Agaricia</v>
      </c>
      <c r="J4268" t="str">
        <f>VLOOKUP(H4268,[3]CODE_SHEET!$A$2:$G$151,4,FALSE)</f>
        <v>agaricites</v>
      </c>
      <c r="K4268" s="1">
        <v>15</v>
      </c>
      <c r="L4268" s="1">
        <v>10</v>
      </c>
      <c r="M4268" s="1">
        <v>11</v>
      </c>
      <c r="N4268">
        <f t="shared" si="206"/>
        <v>431.96898986859651</v>
      </c>
      <c r="O4268" s="17">
        <v>10</v>
      </c>
      <c r="P4268" t="s">
        <v>29</v>
      </c>
      <c r="Q4268" t="s">
        <v>30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10</v>
      </c>
      <c r="X4268">
        <f t="shared" si="205"/>
        <v>43.196898986859651</v>
      </c>
      <c r="Y4268">
        <f t="shared" si="207"/>
        <v>388.77209088173686</v>
      </c>
    </row>
    <row r="4269" spans="1:25">
      <c r="A4269">
        <v>2021</v>
      </c>
      <c r="B4269" t="s">
        <v>25</v>
      </c>
      <c r="C4269">
        <v>28</v>
      </c>
      <c r="D4269" t="s">
        <v>54</v>
      </c>
      <c r="E4269">
        <v>25.6</v>
      </c>
      <c r="F4269">
        <v>1</v>
      </c>
      <c r="G4269" t="s">
        <v>91</v>
      </c>
      <c r="H4269" t="s">
        <v>32</v>
      </c>
      <c r="I4269" t="str">
        <f>VLOOKUP(H4269,[3]CODE_SHEET!$A$2:$G$151,3,FALSE)</f>
        <v>Porites</v>
      </c>
      <c r="J4269" t="str">
        <f>VLOOKUP(H4269,[3]CODE_SHEET!$A$2:$G$151,4,FALSE)</f>
        <v>porites</v>
      </c>
      <c r="K4269" s="1">
        <v>26</v>
      </c>
      <c r="L4269" s="1">
        <v>17</v>
      </c>
      <c r="M4269" s="1">
        <v>5</v>
      </c>
      <c r="N4269">
        <f t="shared" si="206"/>
        <v>337.72121026090281</v>
      </c>
      <c r="O4269" s="17">
        <v>10</v>
      </c>
      <c r="P4269" t="s">
        <v>29</v>
      </c>
      <c r="Q4269" t="s">
        <v>30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40</v>
      </c>
      <c r="X4269">
        <f t="shared" si="205"/>
        <v>135.08848410436113</v>
      </c>
      <c r="Y4269">
        <f t="shared" si="207"/>
        <v>202.63272615654168</v>
      </c>
    </row>
    <row r="4270" spans="1:25">
      <c r="A4270">
        <v>2021</v>
      </c>
      <c r="B4270" t="s">
        <v>25</v>
      </c>
      <c r="C4270">
        <v>28</v>
      </c>
      <c r="D4270" t="s">
        <v>54</v>
      </c>
      <c r="E4270">
        <v>25.6</v>
      </c>
      <c r="F4270">
        <v>1</v>
      </c>
      <c r="G4270" t="s">
        <v>91</v>
      </c>
      <c r="H4270" t="s">
        <v>34</v>
      </c>
      <c r="I4270" t="str">
        <f>VLOOKUP(H4270,[3]CODE_SHEET!$A$2:$G$151,3,FALSE)</f>
        <v>Porites</v>
      </c>
      <c r="J4270" t="str">
        <f>VLOOKUP(H4270,[3]CODE_SHEET!$A$2:$G$151,4,FALSE)</f>
        <v>astreoides</v>
      </c>
      <c r="K4270" s="1">
        <v>9</v>
      </c>
      <c r="L4270" s="1">
        <v>7</v>
      </c>
      <c r="M4270" s="1">
        <v>7</v>
      </c>
      <c r="N4270">
        <f t="shared" si="206"/>
        <v>175.92918860102841</v>
      </c>
      <c r="O4270" s="17">
        <v>10</v>
      </c>
      <c r="P4270" t="s">
        <v>29</v>
      </c>
      <c r="Q4270" t="s">
        <v>30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f t="shared" si="205"/>
        <v>0</v>
      </c>
      <c r="Y4270">
        <f t="shared" si="207"/>
        <v>175.92918860102841</v>
      </c>
    </row>
    <row r="4271" spans="1:25">
      <c r="A4271">
        <v>2021</v>
      </c>
      <c r="B4271" t="s">
        <v>25</v>
      </c>
      <c r="C4271">
        <v>28</v>
      </c>
      <c r="D4271" t="s">
        <v>54</v>
      </c>
      <c r="E4271">
        <v>25.6</v>
      </c>
      <c r="F4271">
        <v>1</v>
      </c>
      <c r="G4271" t="s">
        <v>91</v>
      </c>
      <c r="H4271" t="s">
        <v>31</v>
      </c>
      <c r="I4271" t="str">
        <f>VLOOKUP(H4271,[3]CODE_SHEET!$A$2:$G$151,3,FALSE)</f>
        <v>Agaricia</v>
      </c>
      <c r="J4271" t="str">
        <f>VLOOKUP(H4271,[3]CODE_SHEET!$A$2:$G$151,4,FALSE)</f>
        <v>agaricites</v>
      </c>
      <c r="K4271" s="1">
        <v>8</v>
      </c>
      <c r="L4271" s="1">
        <v>6</v>
      </c>
      <c r="M4271" s="1">
        <v>1</v>
      </c>
      <c r="N4271">
        <f t="shared" si="206"/>
        <v>21.991148575128552</v>
      </c>
      <c r="O4271" s="17">
        <v>10</v>
      </c>
      <c r="P4271" t="s">
        <v>29</v>
      </c>
      <c r="Q4271" t="s">
        <v>30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f t="shared" si="205"/>
        <v>0</v>
      </c>
      <c r="Y4271">
        <f t="shared" si="207"/>
        <v>21.991148575128552</v>
      </c>
    </row>
    <row r="4272" spans="1:25">
      <c r="A4272">
        <v>2021</v>
      </c>
      <c r="B4272" t="s">
        <v>25</v>
      </c>
      <c r="C4272">
        <v>28</v>
      </c>
      <c r="D4272" t="s">
        <v>54</v>
      </c>
      <c r="E4272">
        <v>25.6</v>
      </c>
      <c r="F4272">
        <v>1</v>
      </c>
      <c r="G4272" t="s">
        <v>91</v>
      </c>
      <c r="H4272" t="s">
        <v>31</v>
      </c>
      <c r="I4272" t="str">
        <f>VLOOKUP(H4272,[3]CODE_SHEET!$A$2:$G$151,3,FALSE)</f>
        <v>Agaricia</v>
      </c>
      <c r="J4272" t="str">
        <f>VLOOKUP(H4272,[3]CODE_SHEET!$A$2:$G$151,4,FALSE)</f>
        <v>agaricites</v>
      </c>
      <c r="K4272" s="1">
        <v>10</v>
      </c>
      <c r="L4272" s="1">
        <v>5</v>
      </c>
      <c r="M4272" s="1">
        <v>2</v>
      </c>
      <c r="N4272">
        <f t="shared" si="206"/>
        <v>47.123889803846893</v>
      </c>
      <c r="O4272" s="17">
        <v>10</v>
      </c>
      <c r="P4272" t="s">
        <v>29</v>
      </c>
      <c r="Q4272" t="s">
        <v>30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f t="shared" si="205"/>
        <v>0</v>
      </c>
      <c r="Y4272">
        <f t="shared" si="207"/>
        <v>47.123889803846893</v>
      </c>
    </row>
    <row r="4273" spans="1:25">
      <c r="A4273">
        <v>2021</v>
      </c>
      <c r="B4273" t="s">
        <v>25</v>
      </c>
      <c r="C4273">
        <v>28</v>
      </c>
      <c r="D4273" t="s">
        <v>54</v>
      </c>
      <c r="E4273">
        <v>25.6</v>
      </c>
      <c r="F4273">
        <v>1</v>
      </c>
      <c r="G4273" t="s">
        <v>91</v>
      </c>
      <c r="H4273" t="s">
        <v>40</v>
      </c>
      <c r="I4273" t="str">
        <f>VLOOKUP(H4273,[3]CODE_SHEET!$A$2:$G$151,3,FALSE)</f>
        <v>Siderastrea</v>
      </c>
      <c r="J4273" t="str">
        <f>VLOOKUP(H4273,[3]CODE_SHEET!$A$2:$G$151,4,FALSE)</f>
        <v>siderea</v>
      </c>
      <c r="K4273" s="1">
        <v>8</v>
      </c>
      <c r="L4273" s="1">
        <v>4</v>
      </c>
      <c r="M4273" s="1">
        <v>1</v>
      </c>
      <c r="N4273">
        <f t="shared" si="206"/>
        <v>18.849555921538759</v>
      </c>
      <c r="O4273" s="17">
        <v>10</v>
      </c>
      <c r="P4273" t="s">
        <v>29</v>
      </c>
      <c r="Q4273" t="s">
        <v>30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f t="shared" si="205"/>
        <v>0</v>
      </c>
      <c r="Y4273">
        <f t="shared" si="207"/>
        <v>18.849555921538759</v>
      </c>
    </row>
    <row r="4274" spans="1:25">
      <c r="A4274">
        <v>2021</v>
      </c>
      <c r="B4274" t="s">
        <v>25</v>
      </c>
      <c r="C4274">
        <v>28</v>
      </c>
      <c r="D4274" t="s">
        <v>54</v>
      </c>
      <c r="E4274">
        <v>25.6</v>
      </c>
      <c r="F4274">
        <v>1</v>
      </c>
      <c r="G4274" t="s">
        <v>91</v>
      </c>
      <c r="H4274" t="s">
        <v>53</v>
      </c>
      <c r="I4274" t="str">
        <f>VLOOKUP(H4274,[3]CODE_SHEET!$A$2:$G$151,3,FALSE)</f>
        <v>Siderastrea</v>
      </c>
      <c r="J4274" t="str">
        <f>VLOOKUP(H4274,[3]CODE_SHEET!$A$2:$G$151,4,FALSE)</f>
        <v>radians</v>
      </c>
      <c r="K4274" s="1">
        <v>7</v>
      </c>
      <c r="L4274" s="1">
        <v>2</v>
      </c>
      <c r="M4274" s="1">
        <v>1</v>
      </c>
      <c r="N4274">
        <f t="shared" si="206"/>
        <v>14.137166941154069</v>
      </c>
      <c r="O4274" s="17">
        <v>10</v>
      </c>
      <c r="P4274" t="s">
        <v>29</v>
      </c>
      <c r="Q4274" t="s">
        <v>30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f t="shared" si="205"/>
        <v>0</v>
      </c>
      <c r="Y4274">
        <f t="shared" si="207"/>
        <v>14.137166941154069</v>
      </c>
    </row>
    <row r="4275" spans="1:25">
      <c r="A4275">
        <v>2021</v>
      </c>
      <c r="B4275" t="s">
        <v>25</v>
      </c>
      <c r="C4275">
        <v>28</v>
      </c>
      <c r="D4275" t="s">
        <v>54</v>
      </c>
      <c r="E4275">
        <v>25.6</v>
      </c>
      <c r="F4275">
        <v>1</v>
      </c>
      <c r="G4275" t="s">
        <v>91</v>
      </c>
      <c r="H4275" t="s">
        <v>53</v>
      </c>
      <c r="I4275" t="str">
        <f>VLOOKUP(H4275,[3]CODE_SHEET!$A$2:$G$151,3,FALSE)</f>
        <v>Siderastrea</v>
      </c>
      <c r="J4275" t="str">
        <f>VLOOKUP(H4275,[3]CODE_SHEET!$A$2:$G$151,4,FALSE)</f>
        <v>radians</v>
      </c>
      <c r="K4275" s="1">
        <v>4</v>
      </c>
      <c r="L4275" s="1">
        <v>3</v>
      </c>
      <c r="M4275" s="1">
        <v>1</v>
      </c>
      <c r="N4275">
        <f t="shared" si="206"/>
        <v>10.995574287564276</v>
      </c>
      <c r="O4275" s="17">
        <v>10</v>
      </c>
      <c r="P4275" t="s">
        <v>29</v>
      </c>
      <c r="Q4275" t="s">
        <v>30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f t="shared" si="205"/>
        <v>0</v>
      </c>
      <c r="Y4275">
        <f t="shared" si="207"/>
        <v>10.995574287564276</v>
      </c>
    </row>
    <row r="4276" spans="1:25">
      <c r="A4276">
        <v>2021</v>
      </c>
      <c r="B4276" t="s">
        <v>25</v>
      </c>
      <c r="C4276">
        <v>28</v>
      </c>
      <c r="D4276" t="s">
        <v>54</v>
      </c>
      <c r="E4276">
        <v>25.6</v>
      </c>
      <c r="F4276">
        <v>1</v>
      </c>
      <c r="G4276" t="s">
        <v>91</v>
      </c>
      <c r="H4276" t="s">
        <v>34</v>
      </c>
      <c r="I4276" t="str">
        <f>VLOOKUP(H4276,[3]CODE_SHEET!$A$2:$G$151,3,FALSE)</f>
        <v>Porites</v>
      </c>
      <c r="J4276" t="str">
        <f>VLOOKUP(H4276,[3]CODE_SHEET!$A$2:$G$151,4,FALSE)</f>
        <v>astreoides</v>
      </c>
      <c r="K4276" s="1">
        <v>4.5</v>
      </c>
      <c r="L4276" s="1">
        <v>3</v>
      </c>
      <c r="M4276" s="1">
        <v>1</v>
      </c>
      <c r="N4276">
        <f t="shared" si="206"/>
        <v>11.780972450961723</v>
      </c>
      <c r="O4276" s="17">
        <v>10</v>
      </c>
      <c r="P4276" t="s">
        <v>29</v>
      </c>
      <c r="Q4276" t="s">
        <v>30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f t="shared" si="205"/>
        <v>0</v>
      </c>
      <c r="Y4276">
        <f t="shared" si="207"/>
        <v>11.780972450961723</v>
      </c>
    </row>
    <row r="4277" spans="1:25">
      <c r="A4277">
        <v>2021</v>
      </c>
      <c r="B4277" t="s">
        <v>25</v>
      </c>
      <c r="C4277">
        <v>28</v>
      </c>
      <c r="D4277" t="s">
        <v>54</v>
      </c>
      <c r="E4277">
        <v>25.6</v>
      </c>
      <c r="F4277">
        <v>1</v>
      </c>
      <c r="G4277" t="s">
        <v>91</v>
      </c>
      <c r="H4277" t="s">
        <v>31</v>
      </c>
      <c r="I4277" t="str">
        <f>VLOOKUP(H4277,[3]CODE_SHEET!$A$2:$G$151,3,FALSE)</f>
        <v>Agaricia</v>
      </c>
      <c r="J4277" t="str">
        <f>VLOOKUP(H4277,[3]CODE_SHEET!$A$2:$G$151,4,FALSE)</f>
        <v>agaricites</v>
      </c>
      <c r="K4277" s="1">
        <v>14</v>
      </c>
      <c r="L4277" s="1">
        <v>14</v>
      </c>
      <c r="M4277" s="1">
        <v>1</v>
      </c>
      <c r="N4277">
        <f t="shared" si="206"/>
        <v>43.982297150257104</v>
      </c>
      <c r="O4277" s="17">
        <v>10</v>
      </c>
      <c r="P4277" t="s">
        <v>29</v>
      </c>
      <c r="Q4277" t="s">
        <v>30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f t="shared" si="205"/>
        <v>0</v>
      </c>
      <c r="Y4277">
        <f t="shared" si="207"/>
        <v>43.982297150257104</v>
      </c>
    </row>
    <row r="4278" spans="1:25">
      <c r="A4278">
        <v>2021</v>
      </c>
      <c r="B4278" t="s">
        <v>25</v>
      </c>
      <c r="C4278">
        <v>28</v>
      </c>
      <c r="D4278" t="s">
        <v>54</v>
      </c>
      <c r="E4278">
        <v>25.6</v>
      </c>
      <c r="F4278">
        <v>1</v>
      </c>
      <c r="G4278" t="s">
        <v>91</v>
      </c>
      <c r="H4278" t="s">
        <v>31</v>
      </c>
      <c r="I4278" t="str">
        <f>VLOOKUP(H4278,[3]CODE_SHEET!$A$2:$G$151,3,FALSE)</f>
        <v>Agaricia</v>
      </c>
      <c r="J4278" t="str">
        <f>VLOOKUP(H4278,[3]CODE_SHEET!$A$2:$G$151,4,FALSE)</f>
        <v>agaricites</v>
      </c>
      <c r="K4278" s="1">
        <v>20</v>
      </c>
      <c r="L4278" s="1">
        <v>16</v>
      </c>
      <c r="M4278" s="1">
        <v>1</v>
      </c>
      <c r="N4278">
        <f t="shared" si="206"/>
        <v>56.548667764616276</v>
      </c>
      <c r="O4278" s="17">
        <v>10</v>
      </c>
      <c r="P4278" t="s">
        <v>29</v>
      </c>
      <c r="Q4278" t="s">
        <v>30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f t="shared" si="205"/>
        <v>0</v>
      </c>
      <c r="Y4278">
        <f t="shared" si="207"/>
        <v>56.548667764616276</v>
      </c>
    </row>
    <row r="4279" spans="1:25">
      <c r="A4279">
        <v>2021</v>
      </c>
      <c r="B4279" t="s">
        <v>25</v>
      </c>
      <c r="C4279">
        <v>28</v>
      </c>
      <c r="D4279" t="s">
        <v>54</v>
      </c>
      <c r="E4279">
        <v>25.6</v>
      </c>
      <c r="F4279">
        <v>1</v>
      </c>
      <c r="G4279" t="s">
        <v>91</v>
      </c>
      <c r="H4279" t="s">
        <v>31</v>
      </c>
      <c r="I4279" t="str">
        <f>VLOOKUP(H4279,[3]CODE_SHEET!$A$2:$G$151,3,FALSE)</f>
        <v>Agaricia</v>
      </c>
      <c r="J4279" t="str">
        <f>VLOOKUP(H4279,[3]CODE_SHEET!$A$2:$G$151,4,FALSE)</f>
        <v>agaricites</v>
      </c>
      <c r="K4279" s="1">
        <v>10</v>
      </c>
      <c r="L4279" s="1">
        <v>9</v>
      </c>
      <c r="M4279" s="1">
        <v>1</v>
      </c>
      <c r="N4279">
        <f t="shared" si="206"/>
        <v>29.845130209103033</v>
      </c>
      <c r="O4279" s="17">
        <v>10</v>
      </c>
      <c r="P4279" t="s">
        <v>29</v>
      </c>
      <c r="Q4279" t="s">
        <v>30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f t="shared" si="205"/>
        <v>0</v>
      </c>
      <c r="Y4279">
        <f t="shared" si="207"/>
        <v>29.845130209103033</v>
      </c>
    </row>
    <row r="4280" spans="1:25">
      <c r="A4280">
        <v>2021</v>
      </c>
      <c r="B4280" t="s">
        <v>25</v>
      </c>
      <c r="C4280">
        <v>28</v>
      </c>
      <c r="D4280" t="s">
        <v>54</v>
      </c>
      <c r="E4280">
        <v>25.6</v>
      </c>
      <c r="F4280">
        <v>1</v>
      </c>
      <c r="G4280" t="s">
        <v>91</v>
      </c>
      <c r="H4280" t="s">
        <v>31</v>
      </c>
      <c r="I4280" t="str">
        <f>VLOOKUP(H4280,[3]CODE_SHEET!$A$2:$G$151,3,FALSE)</f>
        <v>Agaricia</v>
      </c>
      <c r="J4280" t="str">
        <f>VLOOKUP(H4280,[3]CODE_SHEET!$A$2:$G$151,4,FALSE)</f>
        <v>agaricites</v>
      </c>
      <c r="K4280" s="1">
        <v>12</v>
      </c>
      <c r="L4280" s="1">
        <v>7</v>
      </c>
      <c r="M4280" s="1">
        <v>1</v>
      </c>
      <c r="N4280">
        <f t="shared" si="206"/>
        <v>29.845130209103033</v>
      </c>
      <c r="O4280" s="17">
        <v>10</v>
      </c>
      <c r="P4280" t="s">
        <v>29</v>
      </c>
      <c r="Q4280" t="s">
        <v>30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f t="shared" si="205"/>
        <v>0</v>
      </c>
      <c r="Y4280">
        <f t="shared" si="207"/>
        <v>29.845130209103033</v>
      </c>
    </row>
    <row r="4281" spans="1:25">
      <c r="A4281">
        <v>2021</v>
      </c>
      <c r="B4281" t="s">
        <v>25</v>
      </c>
      <c r="C4281">
        <v>28</v>
      </c>
      <c r="D4281" t="s">
        <v>54</v>
      </c>
      <c r="E4281">
        <v>25.6</v>
      </c>
      <c r="F4281">
        <v>1</v>
      </c>
      <c r="G4281" t="s">
        <v>91</v>
      </c>
      <c r="H4281" t="s">
        <v>31</v>
      </c>
      <c r="I4281" t="str">
        <f>VLOOKUP(H4281,[3]CODE_SHEET!$A$2:$G$151,3,FALSE)</f>
        <v>Agaricia</v>
      </c>
      <c r="J4281" t="str">
        <f>VLOOKUP(H4281,[3]CODE_SHEET!$A$2:$G$151,4,FALSE)</f>
        <v>agaricites</v>
      </c>
      <c r="K4281" s="1">
        <v>7</v>
      </c>
      <c r="L4281" s="1">
        <v>3</v>
      </c>
      <c r="M4281" s="1">
        <v>1</v>
      </c>
      <c r="N4281">
        <f t="shared" si="206"/>
        <v>15.707963267948966</v>
      </c>
      <c r="O4281" s="17">
        <v>10</v>
      </c>
      <c r="P4281" t="s">
        <v>29</v>
      </c>
      <c r="Q4281" t="s">
        <v>30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f t="shared" si="205"/>
        <v>0</v>
      </c>
      <c r="Y4281">
        <f t="shared" si="207"/>
        <v>15.707963267948966</v>
      </c>
    </row>
    <row r="4282" spans="1:25">
      <c r="A4282">
        <v>2021</v>
      </c>
      <c r="B4282" t="s">
        <v>25</v>
      </c>
      <c r="C4282">
        <v>28</v>
      </c>
      <c r="D4282" t="s">
        <v>54</v>
      </c>
      <c r="E4282">
        <v>25.6</v>
      </c>
      <c r="F4282">
        <v>1</v>
      </c>
      <c r="G4282" t="s">
        <v>91</v>
      </c>
      <c r="H4282" t="s">
        <v>31</v>
      </c>
      <c r="I4282" t="str">
        <f>VLOOKUP(H4282,[3]CODE_SHEET!$A$2:$G$151,3,FALSE)</f>
        <v>Agaricia</v>
      </c>
      <c r="J4282" t="str">
        <f>VLOOKUP(H4282,[3]CODE_SHEET!$A$2:$G$151,4,FALSE)</f>
        <v>agaricites</v>
      </c>
      <c r="K4282" s="1">
        <v>9</v>
      </c>
      <c r="L4282" s="1">
        <v>7</v>
      </c>
      <c r="M4282" s="1">
        <v>1</v>
      </c>
      <c r="N4282">
        <f t="shared" si="206"/>
        <v>25.132741228718345</v>
      </c>
      <c r="O4282" s="17">
        <v>10</v>
      </c>
      <c r="P4282" t="s">
        <v>29</v>
      </c>
      <c r="Q4282" t="s">
        <v>30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f t="shared" si="205"/>
        <v>0</v>
      </c>
      <c r="Y4282">
        <f t="shared" si="207"/>
        <v>25.132741228718345</v>
      </c>
    </row>
    <row r="4283" spans="1:25">
      <c r="A4283">
        <v>2021</v>
      </c>
      <c r="B4283" t="s">
        <v>25</v>
      </c>
      <c r="C4283">
        <v>29</v>
      </c>
      <c r="D4283" t="s">
        <v>79</v>
      </c>
      <c r="E4283">
        <v>35.4</v>
      </c>
      <c r="F4283">
        <v>1</v>
      </c>
      <c r="G4283" t="s">
        <v>91</v>
      </c>
      <c r="H4283" t="s">
        <v>34</v>
      </c>
      <c r="I4283" t="str">
        <f>VLOOKUP(H4283,[3]CODE_SHEET!$A$2:$G$151,3,FALSE)</f>
        <v>Porites</v>
      </c>
      <c r="J4283" t="str">
        <f>VLOOKUP(H4283,[3]CODE_SHEET!$A$2:$G$151,4,FALSE)</f>
        <v>astreoides</v>
      </c>
      <c r="K4283" s="1">
        <v>17</v>
      </c>
      <c r="L4283" s="1">
        <v>15</v>
      </c>
      <c r="M4283" s="1">
        <v>11</v>
      </c>
      <c r="N4283">
        <f t="shared" si="206"/>
        <v>552.92030703180353</v>
      </c>
      <c r="O4283" s="17">
        <v>10</v>
      </c>
      <c r="P4283" t="s">
        <v>29</v>
      </c>
      <c r="Q4283" t="s">
        <v>30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f t="shared" si="205"/>
        <v>0</v>
      </c>
      <c r="Y4283">
        <f t="shared" si="207"/>
        <v>552.92030703180353</v>
      </c>
    </row>
    <row r="4284" spans="1:25">
      <c r="A4284">
        <v>2021</v>
      </c>
      <c r="B4284" t="s">
        <v>25</v>
      </c>
      <c r="C4284">
        <v>29</v>
      </c>
      <c r="D4284" t="s">
        <v>79</v>
      </c>
      <c r="E4284">
        <v>35.4</v>
      </c>
      <c r="F4284">
        <v>1</v>
      </c>
      <c r="G4284" t="s">
        <v>91</v>
      </c>
      <c r="H4284" t="s">
        <v>34</v>
      </c>
      <c r="I4284" t="str">
        <f>VLOOKUP(H4284,[3]CODE_SHEET!$A$2:$G$151,3,FALSE)</f>
        <v>Porites</v>
      </c>
      <c r="J4284" t="str">
        <f>VLOOKUP(H4284,[3]CODE_SHEET!$A$2:$G$151,4,FALSE)</f>
        <v>astreoides</v>
      </c>
      <c r="K4284" s="1">
        <v>4</v>
      </c>
      <c r="L4284" s="1">
        <v>4</v>
      </c>
      <c r="M4284" s="1">
        <v>2</v>
      </c>
      <c r="N4284">
        <f t="shared" si="206"/>
        <v>25.132741228718345</v>
      </c>
      <c r="O4284" s="17">
        <v>10</v>
      </c>
      <c r="P4284" t="s">
        <v>29</v>
      </c>
      <c r="Q4284" t="s">
        <v>30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f t="shared" si="205"/>
        <v>0</v>
      </c>
      <c r="Y4284">
        <f t="shared" si="207"/>
        <v>25.132741228718345</v>
      </c>
    </row>
    <row r="4285" spans="1:25">
      <c r="A4285">
        <v>2021</v>
      </c>
      <c r="B4285" t="s">
        <v>25</v>
      </c>
      <c r="C4285">
        <v>29</v>
      </c>
      <c r="D4285" t="s">
        <v>79</v>
      </c>
      <c r="E4285">
        <v>35.4</v>
      </c>
      <c r="F4285">
        <v>1</v>
      </c>
      <c r="G4285" t="s">
        <v>91</v>
      </c>
      <c r="H4285" t="s">
        <v>33</v>
      </c>
      <c r="I4285" t="str">
        <f>VLOOKUP(H4285,[3]CODE_SHEET!$A$2:$G$151,3,FALSE)</f>
        <v>Orbicella</v>
      </c>
      <c r="J4285" t="str">
        <f>VLOOKUP(H4285,[3]CODE_SHEET!$A$2:$G$151,4,FALSE)</f>
        <v>annularis</v>
      </c>
      <c r="K4285" s="1">
        <v>10</v>
      </c>
      <c r="L4285" s="1">
        <v>9</v>
      </c>
      <c r="M4285" s="1">
        <v>17</v>
      </c>
      <c r="N4285">
        <f t="shared" si="206"/>
        <v>507.36721355475163</v>
      </c>
      <c r="O4285" s="17">
        <v>10</v>
      </c>
      <c r="P4285" t="s">
        <v>29</v>
      </c>
      <c r="Q4285" t="s">
        <v>30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50</v>
      </c>
      <c r="X4285">
        <f t="shared" si="205"/>
        <v>253.68360677737581</v>
      </c>
      <c r="Y4285">
        <f t="shared" si="207"/>
        <v>253.68360677737581</v>
      </c>
    </row>
    <row r="4286" spans="1:25">
      <c r="A4286">
        <v>2021</v>
      </c>
      <c r="B4286" t="s">
        <v>25</v>
      </c>
      <c r="C4286">
        <v>29</v>
      </c>
      <c r="D4286" t="s">
        <v>79</v>
      </c>
      <c r="E4286">
        <v>35.4</v>
      </c>
      <c r="F4286">
        <v>1</v>
      </c>
      <c r="G4286" t="s">
        <v>91</v>
      </c>
      <c r="H4286" t="s">
        <v>31</v>
      </c>
      <c r="I4286" t="str">
        <f>VLOOKUP(H4286,[3]CODE_SHEET!$A$2:$G$151,3,FALSE)</f>
        <v>Agaricia</v>
      </c>
      <c r="J4286" t="str">
        <f>VLOOKUP(H4286,[3]CODE_SHEET!$A$2:$G$151,4,FALSE)</f>
        <v>agaricites</v>
      </c>
      <c r="K4286" s="1">
        <v>7</v>
      </c>
      <c r="L4286" s="1">
        <v>2</v>
      </c>
      <c r="M4286" s="1">
        <v>1</v>
      </c>
      <c r="N4286">
        <f t="shared" si="206"/>
        <v>14.137166941154069</v>
      </c>
      <c r="O4286" s="17">
        <v>10</v>
      </c>
      <c r="P4286" t="s">
        <v>29</v>
      </c>
      <c r="Q4286" t="s">
        <v>30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f t="shared" si="205"/>
        <v>0</v>
      </c>
      <c r="Y4286">
        <f t="shared" si="207"/>
        <v>14.137166941154069</v>
      </c>
    </row>
    <row r="4287" spans="1:25">
      <c r="A4287">
        <v>2021</v>
      </c>
      <c r="B4287" t="s">
        <v>25</v>
      </c>
      <c r="C4287">
        <v>29</v>
      </c>
      <c r="D4287" t="s">
        <v>79</v>
      </c>
      <c r="E4287">
        <v>35.4</v>
      </c>
      <c r="F4287">
        <v>1</v>
      </c>
      <c r="G4287" t="s">
        <v>91</v>
      </c>
      <c r="H4287" t="s">
        <v>31</v>
      </c>
      <c r="I4287" t="str">
        <f>VLOOKUP(H4287,[3]CODE_SHEET!$A$2:$G$151,3,FALSE)</f>
        <v>Agaricia</v>
      </c>
      <c r="J4287" t="str">
        <f>VLOOKUP(H4287,[3]CODE_SHEET!$A$2:$G$151,4,FALSE)</f>
        <v>agaricites</v>
      </c>
      <c r="K4287" s="1">
        <v>23</v>
      </c>
      <c r="L4287" s="1">
        <v>19</v>
      </c>
      <c r="M4287" s="1">
        <v>2</v>
      </c>
      <c r="N4287">
        <f t="shared" si="206"/>
        <v>131.94689145077132</v>
      </c>
      <c r="O4287" s="17">
        <v>10</v>
      </c>
      <c r="P4287" t="s">
        <v>29</v>
      </c>
      <c r="Q4287" t="s">
        <v>30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f t="shared" si="205"/>
        <v>0</v>
      </c>
      <c r="Y4287">
        <f t="shared" si="207"/>
        <v>131.94689145077132</v>
      </c>
    </row>
    <row r="4288" spans="1:25">
      <c r="A4288">
        <v>2021</v>
      </c>
      <c r="B4288" t="s">
        <v>25</v>
      </c>
      <c r="C4288">
        <v>29</v>
      </c>
      <c r="D4288" t="s">
        <v>79</v>
      </c>
      <c r="E4288">
        <v>35.4</v>
      </c>
      <c r="F4288">
        <v>1</v>
      </c>
      <c r="G4288" t="s">
        <v>91</v>
      </c>
      <c r="H4288" t="s">
        <v>49</v>
      </c>
      <c r="I4288" t="str">
        <f>VLOOKUP(H4288,[3]CODE_SHEET!$A$2:$G$151,3,FALSE)</f>
        <v>Colpophyllia</v>
      </c>
      <c r="J4288" t="str">
        <f>VLOOKUP(H4288,[3]CODE_SHEET!$A$2:$G$151,4,FALSE)</f>
        <v>natans</v>
      </c>
      <c r="K4288" s="1">
        <v>82</v>
      </c>
      <c r="L4288" s="1">
        <v>35</v>
      </c>
      <c r="M4288" s="1">
        <v>21</v>
      </c>
      <c r="N4288">
        <f t="shared" si="206"/>
        <v>3859.4465749350607</v>
      </c>
      <c r="O4288" s="17">
        <v>10</v>
      </c>
      <c r="P4288" t="s">
        <v>29</v>
      </c>
      <c r="Q4288" t="s">
        <v>30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f t="shared" si="205"/>
        <v>0</v>
      </c>
      <c r="Y4288">
        <f t="shared" si="207"/>
        <v>3859.4465749350607</v>
      </c>
    </row>
    <row r="4289" spans="1:25">
      <c r="A4289">
        <v>2021</v>
      </c>
      <c r="B4289" t="s">
        <v>25</v>
      </c>
      <c r="C4289">
        <v>29</v>
      </c>
      <c r="D4289" t="s">
        <v>79</v>
      </c>
      <c r="E4289">
        <v>35.4</v>
      </c>
      <c r="F4289">
        <v>1</v>
      </c>
      <c r="G4289" t="s">
        <v>91</v>
      </c>
      <c r="H4289" t="s">
        <v>34</v>
      </c>
      <c r="I4289" t="str">
        <f>VLOOKUP(H4289,[3]CODE_SHEET!$A$2:$G$151,3,FALSE)</f>
        <v>Porites</v>
      </c>
      <c r="J4289" t="str">
        <f>VLOOKUP(H4289,[3]CODE_SHEET!$A$2:$G$151,4,FALSE)</f>
        <v>astreoides</v>
      </c>
      <c r="K4289" s="1">
        <v>4</v>
      </c>
      <c r="L4289" s="1">
        <v>4</v>
      </c>
      <c r="M4289" s="1">
        <v>2</v>
      </c>
      <c r="N4289">
        <f t="shared" si="206"/>
        <v>25.132741228718345</v>
      </c>
      <c r="O4289" s="17">
        <v>10</v>
      </c>
      <c r="P4289" t="s">
        <v>29</v>
      </c>
      <c r="Q4289" t="s">
        <v>30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f t="shared" si="205"/>
        <v>0</v>
      </c>
      <c r="Y4289">
        <f t="shared" si="207"/>
        <v>25.132741228718345</v>
      </c>
    </row>
    <row r="4290" spans="1:25">
      <c r="A4290">
        <v>2021</v>
      </c>
      <c r="B4290" t="s">
        <v>25</v>
      </c>
      <c r="C4290">
        <v>29</v>
      </c>
      <c r="D4290" t="s">
        <v>79</v>
      </c>
      <c r="E4290">
        <v>35.4</v>
      </c>
      <c r="F4290">
        <v>1</v>
      </c>
      <c r="G4290" t="s">
        <v>91</v>
      </c>
      <c r="H4290" t="s">
        <v>31</v>
      </c>
      <c r="I4290" t="str">
        <f>VLOOKUP(H4290,[3]CODE_SHEET!$A$2:$G$151,3,FALSE)</f>
        <v>Agaricia</v>
      </c>
      <c r="J4290" t="str">
        <f>VLOOKUP(H4290,[3]CODE_SHEET!$A$2:$G$151,4,FALSE)</f>
        <v>agaricites</v>
      </c>
      <c r="K4290" s="1">
        <v>4</v>
      </c>
      <c r="L4290" s="1">
        <v>4</v>
      </c>
      <c r="M4290" s="1">
        <v>1</v>
      </c>
      <c r="N4290">
        <f t="shared" si="206"/>
        <v>12.566370614359172</v>
      </c>
      <c r="O4290" s="17">
        <v>10</v>
      </c>
      <c r="P4290" t="s">
        <v>29</v>
      </c>
      <c r="Q4290" t="s">
        <v>30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f t="shared" si="205"/>
        <v>0</v>
      </c>
      <c r="Y4290">
        <f t="shared" si="207"/>
        <v>12.566370614359172</v>
      </c>
    </row>
    <row r="4291" spans="1:25">
      <c r="A4291">
        <v>2021</v>
      </c>
      <c r="B4291" t="s">
        <v>25</v>
      </c>
      <c r="C4291">
        <v>29</v>
      </c>
      <c r="D4291" t="s">
        <v>79</v>
      </c>
      <c r="E4291">
        <v>35.4</v>
      </c>
      <c r="F4291">
        <v>1</v>
      </c>
      <c r="G4291" t="s">
        <v>91</v>
      </c>
      <c r="H4291" t="s">
        <v>34</v>
      </c>
      <c r="I4291" t="str">
        <f>VLOOKUP(H4291,[3]CODE_SHEET!$A$2:$G$151,3,FALSE)</f>
        <v>Porites</v>
      </c>
      <c r="J4291" t="str">
        <f>VLOOKUP(H4291,[3]CODE_SHEET!$A$2:$G$151,4,FALSE)</f>
        <v>astreoides</v>
      </c>
      <c r="K4291" s="1">
        <v>4</v>
      </c>
      <c r="L4291" s="1">
        <v>2</v>
      </c>
      <c r="M4291" s="1">
        <v>2</v>
      </c>
      <c r="N4291">
        <f t="shared" si="206"/>
        <v>18.849555921538759</v>
      </c>
      <c r="O4291" s="17">
        <v>10</v>
      </c>
      <c r="P4291" t="s">
        <v>29</v>
      </c>
      <c r="Q4291" t="s">
        <v>30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f t="shared" si="205"/>
        <v>0</v>
      </c>
      <c r="Y4291">
        <f t="shared" si="207"/>
        <v>18.849555921538759</v>
      </c>
    </row>
    <row r="4292" spans="1:25">
      <c r="A4292">
        <v>2021</v>
      </c>
      <c r="B4292" t="s">
        <v>25</v>
      </c>
      <c r="C4292">
        <v>29</v>
      </c>
      <c r="D4292" t="s">
        <v>79</v>
      </c>
      <c r="E4292">
        <v>35.4</v>
      </c>
      <c r="F4292">
        <v>1</v>
      </c>
      <c r="G4292" t="s">
        <v>91</v>
      </c>
      <c r="H4292" t="s">
        <v>53</v>
      </c>
      <c r="I4292" t="str">
        <f>VLOOKUP(H4292,[3]CODE_SHEET!$A$2:$G$151,3,FALSE)</f>
        <v>Siderastrea</v>
      </c>
      <c r="J4292" t="str">
        <f>VLOOKUP(H4292,[3]CODE_SHEET!$A$2:$G$151,4,FALSE)</f>
        <v>radians</v>
      </c>
      <c r="K4292" s="1">
        <v>6</v>
      </c>
      <c r="L4292" s="1">
        <v>3</v>
      </c>
      <c r="M4292" s="1">
        <v>1</v>
      </c>
      <c r="N4292">
        <f t="shared" si="206"/>
        <v>14.137166941154069</v>
      </c>
      <c r="O4292" s="17">
        <v>10</v>
      </c>
      <c r="P4292" t="s">
        <v>29</v>
      </c>
      <c r="Q4292" t="s">
        <v>30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f t="shared" si="205"/>
        <v>0</v>
      </c>
      <c r="Y4292">
        <f t="shared" si="207"/>
        <v>14.137166941154069</v>
      </c>
    </row>
    <row r="4293" spans="1:25">
      <c r="A4293">
        <v>2021</v>
      </c>
      <c r="B4293" t="s">
        <v>25</v>
      </c>
      <c r="C4293">
        <v>29</v>
      </c>
      <c r="D4293" t="s">
        <v>79</v>
      </c>
      <c r="E4293">
        <v>35.4</v>
      </c>
      <c r="F4293">
        <v>1</v>
      </c>
      <c r="G4293" t="s">
        <v>91</v>
      </c>
      <c r="H4293" t="s">
        <v>53</v>
      </c>
      <c r="I4293" t="str">
        <f>VLOOKUP(H4293,[3]CODE_SHEET!$A$2:$G$151,3,FALSE)</f>
        <v>Siderastrea</v>
      </c>
      <c r="J4293" t="str">
        <f>VLOOKUP(H4293,[3]CODE_SHEET!$A$2:$G$151,4,FALSE)</f>
        <v>radians</v>
      </c>
      <c r="K4293" s="1">
        <v>7</v>
      </c>
      <c r="L4293" s="1">
        <v>2</v>
      </c>
      <c r="M4293" s="1">
        <v>1</v>
      </c>
      <c r="N4293">
        <f t="shared" si="206"/>
        <v>14.137166941154069</v>
      </c>
      <c r="O4293" s="17">
        <v>10</v>
      </c>
      <c r="P4293" t="s">
        <v>29</v>
      </c>
      <c r="Q4293" t="s">
        <v>30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f t="shared" si="205"/>
        <v>0</v>
      </c>
      <c r="Y4293">
        <f t="shared" si="207"/>
        <v>14.137166941154069</v>
      </c>
    </row>
    <row r="4294" spans="1:25">
      <c r="A4294">
        <v>2021</v>
      </c>
      <c r="B4294" t="s">
        <v>25</v>
      </c>
      <c r="C4294">
        <v>29</v>
      </c>
      <c r="D4294" t="s">
        <v>79</v>
      </c>
      <c r="E4294">
        <v>35.4</v>
      </c>
      <c r="F4294">
        <v>1</v>
      </c>
      <c r="G4294" t="s">
        <v>91</v>
      </c>
      <c r="H4294" t="s">
        <v>53</v>
      </c>
      <c r="I4294" t="str">
        <f>VLOOKUP(H4294,[3]CODE_SHEET!$A$2:$G$151,3,FALSE)</f>
        <v>Siderastrea</v>
      </c>
      <c r="J4294" t="str">
        <f>VLOOKUP(H4294,[3]CODE_SHEET!$A$2:$G$151,4,FALSE)</f>
        <v>radians</v>
      </c>
      <c r="K4294" s="1">
        <v>6</v>
      </c>
      <c r="L4294" s="1">
        <v>4</v>
      </c>
      <c r="M4294" s="1">
        <v>1</v>
      </c>
      <c r="N4294">
        <f t="shared" si="206"/>
        <v>15.707963267948966</v>
      </c>
      <c r="O4294" s="17">
        <v>10</v>
      </c>
      <c r="P4294" t="s">
        <v>29</v>
      </c>
      <c r="Q4294" t="s">
        <v>30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f t="shared" si="205"/>
        <v>0</v>
      </c>
      <c r="Y4294">
        <f t="shared" si="207"/>
        <v>15.707963267948966</v>
      </c>
    </row>
    <row r="4295" spans="1:25">
      <c r="A4295">
        <v>2021</v>
      </c>
      <c r="B4295" t="s">
        <v>25</v>
      </c>
      <c r="C4295">
        <v>29</v>
      </c>
      <c r="D4295" t="s">
        <v>79</v>
      </c>
      <c r="E4295">
        <v>35.4</v>
      </c>
      <c r="F4295">
        <v>1</v>
      </c>
      <c r="G4295" t="s">
        <v>91</v>
      </c>
      <c r="H4295" t="s">
        <v>53</v>
      </c>
      <c r="I4295" t="str">
        <f>VLOOKUP(H4295,[3]CODE_SHEET!$A$2:$G$151,3,FALSE)</f>
        <v>Siderastrea</v>
      </c>
      <c r="J4295" t="str">
        <f>VLOOKUP(H4295,[3]CODE_SHEET!$A$2:$G$151,4,FALSE)</f>
        <v>radians</v>
      </c>
      <c r="K4295" s="1">
        <v>4</v>
      </c>
      <c r="L4295" s="1">
        <v>3</v>
      </c>
      <c r="M4295" s="1">
        <v>1</v>
      </c>
      <c r="N4295">
        <f t="shared" si="206"/>
        <v>10.995574287564276</v>
      </c>
      <c r="O4295" s="17">
        <v>10</v>
      </c>
      <c r="P4295" t="s">
        <v>29</v>
      </c>
      <c r="Q4295" t="s">
        <v>30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f t="shared" si="205"/>
        <v>0</v>
      </c>
      <c r="Y4295">
        <f t="shared" si="207"/>
        <v>10.995574287564276</v>
      </c>
    </row>
    <row r="4296" spans="1:25">
      <c r="A4296">
        <v>2021</v>
      </c>
      <c r="B4296" t="s">
        <v>25</v>
      </c>
      <c r="C4296">
        <v>29</v>
      </c>
      <c r="D4296" t="s">
        <v>79</v>
      </c>
      <c r="E4296">
        <v>35.4</v>
      </c>
      <c r="F4296">
        <v>1</v>
      </c>
      <c r="G4296" t="s">
        <v>91</v>
      </c>
      <c r="H4296" t="s">
        <v>31</v>
      </c>
      <c r="I4296" t="str">
        <f>VLOOKUP(H4296,[3]CODE_SHEET!$A$2:$G$151,3,FALSE)</f>
        <v>Agaricia</v>
      </c>
      <c r="J4296" t="str">
        <f>VLOOKUP(H4296,[3]CODE_SHEET!$A$2:$G$151,4,FALSE)</f>
        <v>agaricites</v>
      </c>
      <c r="K4296" s="1">
        <v>6</v>
      </c>
      <c r="L4296" s="1">
        <v>5</v>
      </c>
      <c r="M4296" s="1">
        <v>3</v>
      </c>
      <c r="N4296">
        <f t="shared" si="206"/>
        <v>51.836278784231581</v>
      </c>
      <c r="O4296" s="17">
        <v>10</v>
      </c>
      <c r="P4296" t="s">
        <v>29</v>
      </c>
      <c r="Q4296" t="s">
        <v>30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f t="shared" si="205"/>
        <v>0</v>
      </c>
      <c r="Y4296">
        <f t="shared" si="207"/>
        <v>51.836278784231581</v>
      </c>
    </row>
    <row r="4297" spans="1:25">
      <c r="A4297">
        <v>2021</v>
      </c>
      <c r="B4297" t="s">
        <v>25</v>
      </c>
      <c r="C4297">
        <v>29</v>
      </c>
      <c r="D4297" t="s">
        <v>79</v>
      </c>
      <c r="E4297">
        <v>35.4</v>
      </c>
      <c r="F4297">
        <v>1</v>
      </c>
      <c r="G4297" t="s">
        <v>91</v>
      </c>
      <c r="H4297" t="s">
        <v>45</v>
      </c>
      <c r="I4297" t="str">
        <f>VLOOKUP(H4297,[3]CODE_SHEET!$A$2:$G$151,3,FALSE)</f>
        <v>Porites</v>
      </c>
      <c r="J4297" t="str">
        <f>VLOOKUP(H4297,[3]CODE_SHEET!$A$2:$G$151,4,FALSE)</f>
        <v>furcata</v>
      </c>
      <c r="K4297" s="1">
        <v>8</v>
      </c>
      <c r="L4297" s="1">
        <v>7</v>
      </c>
      <c r="M4297" s="1">
        <v>4</v>
      </c>
      <c r="N4297">
        <f t="shared" si="206"/>
        <v>94.247779607693786</v>
      </c>
      <c r="O4297" s="17">
        <v>10</v>
      </c>
      <c r="P4297" t="s">
        <v>29</v>
      </c>
      <c r="Q4297" t="s">
        <v>30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35</v>
      </c>
      <c r="X4297">
        <f t="shared" ref="X4297:X4388" si="208">SUM(U4297:W4297)/100*N4297</f>
        <v>32.986722862692822</v>
      </c>
      <c r="Y4297">
        <f t="shared" si="207"/>
        <v>61.261056745000964</v>
      </c>
    </row>
    <row r="4298" spans="1:25">
      <c r="A4298">
        <v>2021</v>
      </c>
      <c r="B4298" t="s">
        <v>25</v>
      </c>
      <c r="C4298">
        <v>29</v>
      </c>
      <c r="D4298" t="s">
        <v>79</v>
      </c>
      <c r="E4298">
        <v>35.4</v>
      </c>
      <c r="F4298">
        <v>1</v>
      </c>
      <c r="G4298" t="s">
        <v>91</v>
      </c>
      <c r="H4298" t="s">
        <v>45</v>
      </c>
      <c r="I4298" t="str">
        <f>VLOOKUP(H4298,[3]CODE_SHEET!$A$2:$G$151,3,FALSE)</f>
        <v>Porites</v>
      </c>
      <c r="J4298" t="str">
        <f>VLOOKUP(H4298,[3]CODE_SHEET!$A$2:$G$151,4,FALSE)</f>
        <v>furcata</v>
      </c>
      <c r="K4298" s="1">
        <v>16</v>
      </c>
      <c r="L4298" s="1">
        <v>10</v>
      </c>
      <c r="M4298" s="1">
        <v>4</v>
      </c>
      <c r="N4298">
        <f t="shared" si="206"/>
        <v>163.36281798666926</v>
      </c>
      <c r="O4298" s="17">
        <v>10</v>
      </c>
      <c r="P4298" t="s">
        <v>29</v>
      </c>
      <c r="Q4298" t="s">
        <v>30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40</v>
      </c>
      <c r="X4298">
        <f t="shared" si="208"/>
        <v>65.345127194667711</v>
      </c>
      <c r="Y4298">
        <f t="shared" si="207"/>
        <v>98.017690792001545</v>
      </c>
    </row>
    <row r="4299" spans="1:25">
      <c r="A4299">
        <v>2021</v>
      </c>
      <c r="B4299" t="s">
        <v>25</v>
      </c>
      <c r="C4299">
        <v>29</v>
      </c>
      <c r="D4299" t="s">
        <v>79</v>
      </c>
      <c r="E4299">
        <v>35.4</v>
      </c>
      <c r="F4299">
        <v>1</v>
      </c>
      <c r="G4299" t="s">
        <v>91</v>
      </c>
      <c r="H4299" t="s">
        <v>32</v>
      </c>
      <c r="I4299" t="str">
        <f>VLOOKUP(H4299,[3]CODE_SHEET!$A$2:$G$151,3,FALSE)</f>
        <v>Porites</v>
      </c>
      <c r="J4299" t="str">
        <f>VLOOKUP(H4299,[3]CODE_SHEET!$A$2:$G$151,4,FALSE)</f>
        <v>porites</v>
      </c>
      <c r="K4299" s="1">
        <v>25</v>
      </c>
      <c r="L4299" s="1">
        <v>6</v>
      </c>
      <c r="M4299" s="1">
        <v>6</v>
      </c>
      <c r="N4299">
        <f t="shared" si="206"/>
        <v>292.16811678385073</v>
      </c>
      <c r="O4299" s="17">
        <v>10</v>
      </c>
      <c r="P4299" t="s">
        <v>29</v>
      </c>
      <c r="Q4299" t="s">
        <v>30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f t="shared" si="208"/>
        <v>0</v>
      </c>
      <c r="Y4299">
        <f t="shared" si="207"/>
        <v>292.16811678385073</v>
      </c>
    </row>
    <row r="4300" spans="1:25">
      <c r="A4300">
        <v>2021</v>
      </c>
      <c r="B4300" t="s">
        <v>25</v>
      </c>
      <c r="C4300">
        <v>29</v>
      </c>
      <c r="D4300" t="s">
        <v>79</v>
      </c>
      <c r="E4300">
        <v>35.4</v>
      </c>
      <c r="F4300">
        <v>1</v>
      </c>
      <c r="G4300" t="s">
        <v>91</v>
      </c>
      <c r="H4300" t="s">
        <v>32</v>
      </c>
      <c r="I4300" t="str">
        <f>VLOOKUP(H4300,[3]CODE_SHEET!$A$2:$G$151,3,FALSE)</f>
        <v>Porites</v>
      </c>
      <c r="J4300" t="str">
        <f>VLOOKUP(H4300,[3]CODE_SHEET!$A$2:$G$151,4,FALSE)</f>
        <v>porites</v>
      </c>
      <c r="K4300" s="1">
        <v>7</v>
      </c>
      <c r="L4300" s="1">
        <v>3</v>
      </c>
      <c r="M4300" s="1">
        <v>2</v>
      </c>
      <c r="N4300">
        <f t="shared" si="206"/>
        <v>31.415926535897931</v>
      </c>
      <c r="O4300" s="17">
        <v>10</v>
      </c>
      <c r="P4300" t="s">
        <v>29</v>
      </c>
      <c r="Q4300" t="s">
        <v>30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f t="shared" si="208"/>
        <v>0</v>
      </c>
      <c r="Y4300">
        <f t="shared" si="207"/>
        <v>31.415926535897931</v>
      </c>
    </row>
    <row r="4301" spans="1:25">
      <c r="A4301">
        <v>2021</v>
      </c>
      <c r="B4301" t="s">
        <v>25</v>
      </c>
      <c r="C4301">
        <v>29</v>
      </c>
      <c r="D4301" t="s">
        <v>79</v>
      </c>
      <c r="E4301">
        <v>35.4</v>
      </c>
      <c r="F4301">
        <v>1</v>
      </c>
      <c r="G4301" t="s">
        <v>91</v>
      </c>
      <c r="H4301" t="s">
        <v>34</v>
      </c>
      <c r="I4301" t="str">
        <f>VLOOKUP(H4301,[3]CODE_SHEET!$A$2:$G$151,3,FALSE)</f>
        <v>Porites</v>
      </c>
      <c r="J4301" t="str">
        <f>VLOOKUP(H4301,[3]CODE_SHEET!$A$2:$G$151,4,FALSE)</f>
        <v>astreoides</v>
      </c>
      <c r="K4301" s="1">
        <v>11</v>
      </c>
      <c r="L4301" s="1">
        <v>8</v>
      </c>
      <c r="M4301" s="1">
        <v>5</v>
      </c>
      <c r="N4301">
        <f t="shared" si="206"/>
        <v>149.22565104551518</v>
      </c>
      <c r="O4301" s="17">
        <v>10</v>
      </c>
      <c r="P4301" t="s">
        <v>29</v>
      </c>
      <c r="Q4301" t="s">
        <v>30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10</v>
      </c>
      <c r="X4301">
        <f t="shared" si="208"/>
        <v>14.922565104551518</v>
      </c>
      <c r="Y4301">
        <f t="shared" si="207"/>
        <v>134.30308594096365</v>
      </c>
    </row>
    <row r="4302" spans="1:25">
      <c r="A4302">
        <v>2021</v>
      </c>
      <c r="B4302" t="s">
        <v>25</v>
      </c>
      <c r="C4302">
        <v>29</v>
      </c>
      <c r="D4302" t="s">
        <v>79</v>
      </c>
      <c r="E4302">
        <v>35.4</v>
      </c>
      <c r="F4302">
        <v>1</v>
      </c>
      <c r="G4302" t="s">
        <v>91</v>
      </c>
      <c r="H4302" t="s">
        <v>45</v>
      </c>
      <c r="I4302" t="str">
        <f>VLOOKUP(H4302,[3]CODE_SHEET!$A$2:$G$151,3,FALSE)</f>
        <v>Porites</v>
      </c>
      <c r="J4302" t="str">
        <f>VLOOKUP(H4302,[3]CODE_SHEET!$A$2:$G$151,4,FALSE)</f>
        <v>furcata</v>
      </c>
      <c r="K4302" s="1">
        <v>11</v>
      </c>
      <c r="L4302" s="1">
        <v>7</v>
      </c>
      <c r="M4302" s="1">
        <v>4</v>
      </c>
      <c r="N4302">
        <f t="shared" si="206"/>
        <v>113.09733552923254</v>
      </c>
      <c r="O4302" s="17">
        <v>10</v>
      </c>
      <c r="P4302" t="s">
        <v>29</v>
      </c>
      <c r="Q4302" t="s">
        <v>30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40</v>
      </c>
      <c r="X4302">
        <f t="shared" si="208"/>
        <v>45.238934211693021</v>
      </c>
      <c r="Y4302">
        <f t="shared" si="207"/>
        <v>67.858401317539517</v>
      </c>
    </row>
    <row r="4303" spans="1:25">
      <c r="A4303">
        <v>2021</v>
      </c>
      <c r="B4303" t="s">
        <v>25</v>
      </c>
      <c r="C4303">
        <v>29</v>
      </c>
      <c r="D4303" t="s">
        <v>79</v>
      </c>
      <c r="E4303">
        <v>35.4</v>
      </c>
      <c r="F4303">
        <v>1</v>
      </c>
      <c r="G4303" t="s">
        <v>91</v>
      </c>
      <c r="H4303" t="s">
        <v>31</v>
      </c>
      <c r="I4303" t="str">
        <f>VLOOKUP(H4303,[3]CODE_SHEET!$A$2:$G$151,3,FALSE)</f>
        <v>Agaricia</v>
      </c>
      <c r="J4303" t="str">
        <f>VLOOKUP(H4303,[3]CODE_SHEET!$A$2:$G$151,4,FALSE)</f>
        <v>agaricites</v>
      </c>
      <c r="K4303" s="1">
        <v>21</v>
      </c>
      <c r="L4303" s="1">
        <v>13</v>
      </c>
      <c r="M4303" s="1">
        <v>6</v>
      </c>
      <c r="N4303">
        <f t="shared" si="206"/>
        <v>320.44245066615895</v>
      </c>
      <c r="O4303" s="17">
        <v>10</v>
      </c>
      <c r="P4303" t="s">
        <v>29</v>
      </c>
      <c r="Q4303" t="s">
        <v>30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f t="shared" si="208"/>
        <v>0</v>
      </c>
      <c r="Y4303">
        <f t="shared" si="207"/>
        <v>320.44245066615895</v>
      </c>
    </row>
    <row r="4304" spans="1:25">
      <c r="A4304">
        <v>2021</v>
      </c>
      <c r="B4304" t="s">
        <v>25</v>
      </c>
      <c r="C4304">
        <v>29</v>
      </c>
      <c r="D4304" t="s">
        <v>79</v>
      </c>
      <c r="E4304">
        <v>35.4</v>
      </c>
      <c r="F4304">
        <v>1</v>
      </c>
      <c r="G4304" t="s">
        <v>91</v>
      </c>
      <c r="H4304" t="s">
        <v>45</v>
      </c>
      <c r="I4304" t="str">
        <f>VLOOKUP(H4304,[3]CODE_SHEET!$A$2:$G$151,3,FALSE)</f>
        <v>Porites</v>
      </c>
      <c r="J4304" t="str">
        <f>VLOOKUP(H4304,[3]CODE_SHEET!$A$2:$G$151,4,FALSE)</f>
        <v>furcata</v>
      </c>
      <c r="K4304" s="1">
        <v>13</v>
      </c>
      <c r="L4304" s="1">
        <v>3</v>
      </c>
      <c r="M4304" s="1">
        <v>3</v>
      </c>
      <c r="N4304">
        <f t="shared" si="206"/>
        <v>75.398223686155035</v>
      </c>
      <c r="O4304" s="17">
        <v>10</v>
      </c>
      <c r="P4304" t="s">
        <v>29</v>
      </c>
      <c r="Q4304" t="s">
        <v>30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f t="shared" si="208"/>
        <v>0</v>
      </c>
      <c r="Y4304">
        <f t="shared" si="207"/>
        <v>75.398223686155035</v>
      </c>
    </row>
    <row r="4305" spans="1:25">
      <c r="A4305">
        <v>2021</v>
      </c>
      <c r="B4305" t="s">
        <v>25</v>
      </c>
      <c r="C4305">
        <v>29</v>
      </c>
      <c r="D4305" t="s">
        <v>79</v>
      </c>
      <c r="E4305">
        <v>35.4</v>
      </c>
      <c r="F4305">
        <v>1</v>
      </c>
      <c r="G4305" t="s">
        <v>91</v>
      </c>
      <c r="H4305" t="s">
        <v>34</v>
      </c>
      <c r="I4305" t="str">
        <f>VLOOKUP(H4305,[3]CODE_SHEET!$A$2:$G$151,3,FALSE)</f>
        <v>Porites</v>
      </c>
      <c r="J4305" t="str">
        <f>VLOOKUP(H4305,[3]CODE_SHEET!$A$2:$G$151,4,FALSE)</f>
        <v>astreoides</v>
      </c>
      <c r="K4305" s="1">
        <v>13</v>
      </c>
      <c r="L4305" s="1">
        <v>8</v>
      </c>
      <c r="M4305" s="1">
        <v>2</v>
      </c>
      <c r="N4305">
        <f t="shared" si="206"/>
        <v>65.973445725385659</v>
      </c>
      <c r="O4305" s="17">
        <v>10</v>
      </c>
      <c r="P4305" t="s">
        <v>29</v>
      </c>
      <c r="Q4305" t="s">
        <v>30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f t="shared" si="208"/>
        <v>0</v>
      </c>
      <c r="Y4305">
        <f t="shared" si="207"/>
        <v>65.973445725385659</v>
      </c>
    </row>
    <row r="4306" spans="1:25">
      <c r="A4306">
        <v>2021</v>
      </c>
      <c r="B4306" t="s">
        <v>25</v>
      </c>
      <c r="C4306">
        <v>29</v>
      </c>
      <c r="D4306" t="s">
        <v>79</v>
      </c>
      <c r="E4306">
        <v>35.4</v>
      </c>
      <c r="F4306">
        <v>1</v>
      </c>
      <c r="G4306" t="s">
        <v>91</v>
      </c>
      <c r="H4306" t="s">
        <v>34</v>
      </c>
      <c r="I4306" t="str">
        <f>VLOOKUP(H4306,[3]CODE_SHEET!$A$2:$G$151,3,FALSE)</f>
        <v>Porites</v>
      </c>
      <c r="J4306" t="str">
        <f>VLOOKUP(H4306,[3]CODE_SHEET!$A$2:$G$151,4,FALSE)</f>
        <v>astreoides</v>
      </c>
      <c r="K4306" s="1">
        <v>6</v>
      </c>
      <c r="L4306" s="1">
        <v>5</v>
      </c>
      <c r="M4306" s="1">
        <v>4</v>
      </c>
      <c r="N4306">
        <f t="shared" si="206"/>
        <v>69.115038378975441</v>
      </c>
      <c r="O4306" s="17">
        <v>10</v>
      </c>
      <c r="P4306" t="s">
        <v>29</v>
      </c>
      <c r="Q4306" t="s">
        <v>30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f t="shared" si="208"/>
        <v>0</v>
      </c>
      <c r="Y4306">
        <f t="shared" si="207"/>
        <v>69.115038378975441</v>
      </c>
    </row>
    <row r="4307" spans="1:25">
      <c r="A4307">
        <v>2021</v>
      </c>
      <c r="B4307" t="s">
        <v>25</v>
      </c>
      <c r="C4307">
        <v>29</v>
      </c>
      <c r="D4307" t="s">
        <v>79</v>
      </c>
      <c r="E4307">
        <v>35.4</v>
      </c>
      <c r="F4307">
        <v>1</v>
      </c>
      <c r="G4307" t="s">
        <v>91</v>
      </c>
      <c r="H4307" t="s">
        <v>31</v>
      </c>
      <c r="I4307" t="str">
        <f>VLOOKUP(H4307,[3]CODE_SHEET!$A$2:$G$151,3,FALSE)</f>
        <v>Agaricia</v>
      </c>
      <c r="J4307" t="str">
        <f>VLOOKUP(H4307,[3]CODE_SHEET!$A$2:$G$151,4,FALSE)</f>
        <v>agaricites</v>
      </c>
      <c r="K4307" s="1">
        <v>10</v>
      </c>
      <c r="L4307" s="1">
        <v>11</v>
      </c>
      <c r="M4307" s="1">
        <v>2</v>
      </c>
      <c r="N4307">
        <f t="shared" si="206"/>
        <v>65.973445725385659</v>
      </c>
      <c r="O4307" s="17">
        <v>10</v>
      </c>
      <c r="P4307" t="s">
        <v>29</v>
      </c>
      <c r="Q4307" t="s">
        <v>30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f t="shared" si="208"/>
        <v>0</v>
      </c>
      <c r="Y4307">
        <f t="shared" si="207"/>
        <v>65.973445725385659</v>
      </c>
    </row>
    <row r="4308" spans="1:25">
      <c r="A4308">
        <v>2021</v>
      </c>
      <c r="B4308" t="s">
        <v>25</v>
      </c>
      <c r="C4308">
        <v>29</v>
      </c>
      <c r="D4308" t="s">
        <v>79</v>
      </c>
      <c r="E4308">
        <v>35.4</v>
      </c>
      <c r="F4308">
        <v>1</v>
      </c>
      <c r="G4308" t="s">
        <v>91</v>
      </c>
      <c r="H4308" t="s">
        <v>31</v>
      </c>
      <c r="I4308" t="str">
        <f>VLOOKUP(H4308,[3]CODE_SHEET!$A$2:$G$151,3,FALSE)</f>
        <v>Agaricia</v>
      </c>
      <c r="J4308" t="str">
        <f>VLOOKUP(H4308,[3]CODE_SHEET!$A$2:$G$151,4,FALSE)</f>
        <v>agaricites</v>
      </c>
      <c r="K4308" s="1">
        <v>17</v>
      </c>
      <c r="L4308" s="1">
        <v>15</v>
      </c>
      <c r="M4308" s="1">
        <v>3</v>
      </c>
      <c r="N4308">
        <f t="shared" si="206"/>
        <v>150.79644737231007</v>
      </c>
      <c r="O4308" s="17">
        <v>10</v>
      </c>
      <c r="P4308" t="s">
        <v>29</v>
      </c>
      <c r="Q4308" t="s">
        <v>30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f t="shared" si="208"/>
        <v>0</v>
      </c>
      <c r="Y4308">
        <f t="shared" si="207"/>
        <v>150.79644737231007</v>
      </c>
    </row>
    <row r="4309" spans="1:25">
      <c r="A4309">
        <v>2021</v>
      </c>
      <c r="B4309" t="s">
        <v>25</v>
      </c>
      <c r="C4309">
        <v>29</v>
      </c>
      <c r="D4309" t="s">
        <v>79</v>
      </c>
      <c r="E4309">
        <v>35.4</v>
      </c>
      <c r="F4309">
        <v>1</v>
      </c>
      <c r="G4309" t="s">
        <v>91</v>
      </c>
      <c r="H4309" t="s">
        <v>40</v>
      </c>
      <c r="I4309" t="str">
        <f>VLOOKUP(H4309,[3]CODE_SHEET!$A$2:$G$151,3,FALSE)</f>
        <v>Siderastrea</v>
      </c>
      <c r="J4309" t="str">
        <f>VLOOKUP(H4309,[3]CODE_SHEET!$A$2:$G$151,4,FALSE)</f>
        <v>siderea</v>
      </c>
      <c r="K4309" s="1">
        <v>70</v>
      </c>
      <c r="L4309" s="1">
        <v>35</v>
      </c>
      <c r="M4309" s="1">
        <v>28</v>
      </c>
      <c r="N4309">
        <f t="shared" ref="N4309:N4404" si="209">PI()*(K4309/2)*M4309+PI()*(L4309/2)*M4309</f>
        <v>4618.1412007769959</v>
      </c>
      <c r="O4309" s="17">
        <v>10</v>
      </c>
      <c r="P4309" t="s">
        <v>29</v>
      </c>
      <c r="Q4309" t="s">
        <v>30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10</v>
      </c>
      <c r="X4309">
        <f t="shared" si="208"/>
        <v>461.81412007769961</v>
      </c>
      <c r="Y4309">
        <f t="shared" ref="Y4309:Y4404" si="210">N4309-X4309</f>
        <v>4156.3270806992959</v>
      </c>
    </row>
    <row r="4310" spans="1:25">
      <c r="A4310">
        <v>2021</v>
      </c>
      <c r="B4310" t="s">
        <v>25</v>
      </c>
      <c r="C4310">
        <v>29</v>
      </c>
      <c r="D4310" t="s">
        <v>79</v>
      </c>
      <c r="E4310">
        <v>35.4</v>
      </c>
      <c r="F4310">
        <v>1</v>
      </c>
      <c r="G4310" t="s">
        <v>91</v>
      </c>
      <c r="H4310" t="s">
        <v>34</v>
      </c>
      <c r="I4310" t="str">
        <f>VLOOKUP(H4310,[3]CODE_SHEET!$A$2:$G$151,3,FALSE)</f>
        <v>Porites</v>
      </c>
      <c r="J4310" t="str">
        <f>VLOOKUP(H4310,[3]CODE_SHEET!$A$2:$G$151,4,FALSE)</f>
        <v>astreoides</v>
      </c>
      <c r="K4310" s="1">
        <v>5</v>
      </c>
      <c r="L4310" s="1">
        <v>4</v>
      </c>
      <c r="M4310" s="1">
        <v>2</v>
      </c>
      <c r="N4310">
        <f t="shared" si="209"/>
        <v>28.274333882308138</v>
      </c>
      <c r="O4310" s="17">
        <v>10</v>
      </c>
      <c r="P4310" t="s">
        <v>29</v>
      </c>
      <c r="Q4310" t="s">
        <v>30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f t="shared" si="208"/>
        <v>0</v>
      </c>
      <c r="Y4310">
        <f t="shared" si="210"/>
        <v>28.274333882308138</v>
      </c>
    </row>
    <row r="4311" spans="1:25">
      <c r="A4311">
        <v>2021</v>
      </c>
      <c r="B4311" t="s">
        <v>25</v>
      </c>
      <c r="C4311">
        <v>29</v>
      </c>
      <c r="D4311" t="s">
        <v>79</v>
      </c>
      <c r="E4311">
        <v>35.4</v>
      </c>
      <c r="F4311">
        <v>1</v>
      </c>
      <c r="G4311" t="s">
        <v>91</v>
      </c>
      <c r="H4311" t="s">
        <v>34</v>
      </c>
      <c r="I4311" t="str">
        <f>VLOOKUP(H4311,[3]CODE_SHEET!$A$2:$G$151,3,FALSE)</f>
        <v>Porites</v>
      </c>
      <c r="J4311" t="str">
        <f>VLOOKUP(H4311,[3]CODE_SHEET!$A$2:$G$151,4,FALSE)</f>
        <v>astreoides</v>
      </c>
      <c r="K4311" s="1">
        <v>5</v>
      </c>
      <c r="L4311" s="1">
        <v>4</v>
      </c>
      <c r="M4311" s="1">
        <v>3</v>
      </c>
      <c r="N4311">
        <f t="shared" si="209"/>
        <v>42.411500823462205</v>
      </c>
      <c r="O4311" s="17">
        <v>10</v>
      </c>
      <c r="P4311" t="s">
        <v>29</v>
      </c>
      <c r="Q4311" t="s">
        <v>30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f t="shared" si="208"/>
        <v>0</v>
      </c>
      <c r="Y4311">
        <f t="shared" si="210"/>
        <v>42.411500823462205</v>
      </c>
    </row>
    <row r="4312" spans="1:25">
      <c r="A4312">
        <v>2021</v>
      </c>
      <c r="B4312" t="s">
        <v>25</v>
      </c>
      <c r="C4312">
        <v>29</v>
      </c>
      <c r="D4312" t="s">
        <v>79</v>
      </c>
      <c r="E4312">
        <v>35.4</v>
      </c>
      <c r="F4312">
        <v>1</v>
      </c>
      <c r="G4312" t="s">
        <v>91</v>
      </c>
      <c r="H4312" t="s">
        <v>31</v>
      </c>
      <c r="I4312" t="str">
        <f>VLOOKUP(H4312,[3]CODE_SHEET!$A$2:$G$151,3,FALSE)</f>
        <v>Agaricia</v>
      </c>
      <c r="J4312" t="str">
        <f>VLOOKUP(H4312,[3]CODE_SHEET!$A$2:$G$151,4,FALSE)</f>
        <v>agaricites</v>
      </c>
      <c r="K4312" s="1">
        <v>20</v>
      </c>
      <c r="L4312" s="1">
        <v>11</v>
      </c>
      <c r="M4312" s="1">
        <v>2</v>
      </c>
      <c r="N4312">
        <f t="shared" si="209"/>
        <v>97.389372261283583</v>
      </c>
      <c r="O4312" s="17">
        <v>10</v>
      </c>
      <c r="P4312" t="s">
        <v>29</v>
      </c>
      <c r="Q4312" t="s">
        <v>30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f t="shared" si="208"/>
        <v>0</v>
      </c>
      <c r="Y4312">
        <f t="shared" si="210"/>
        <v>97.389372261283583</v>
      </c>
    </row>
    <row r="4313" spans="1:25">
      <c r="A4313">
        <v>2021</v>
      </c>
      <c r="B4313" t="s">
        <v>25</v>
      </c>
      <c r="C4313">
        <v>29</v>
      </c>
      <c r="D4313" t="s">
        <v>79</v>
      </c>
      <c r="E4313">
        <v>35.4</v>
      </c>
      <c r="F4313">
        <v>1</v>
      </c>
      <c r="G4313" t="s">
        <v>91</v>
      </c>
      <c r="H4313" t="s">
        <v>45</v>
      </c>
      <c r="I4313" t="str">
        <f>VLOOKUP(H4313,[3]CODE_SHEET!$A$2:$G$151,3,FALSE)</f>
        <v>Porites</v>
      </c>
      <c r="J4313" t="str">
        <f>VLOOKUP(H4313,[3]CODE_SHEET!$A$2:$G$151,4,FALSE)</f>
        <v>furcata</v>
      </c>
      <c r="K4313" s="1">
        <v>10</v>
      </c>
      <c r="L4313" s="1">
        <v>6</v>
      </c>
      <c r="M4313" s="1">
        <v>3</v>
      </c>
      <c r="N4313">
        <f t="shared" si="209"/>
        <v>75.398223686155035</v>
      </c>
      <c r="O4313" s="17">
        <v>10</v>
      </c>
      <c r="P4313" t="s">
        <v>29</v>
      </c>
      <c r="Q4313" t="s">
        <v>30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20</v>
      </c>
      <c r="X4313">
        <f t="shared" si="208"/>
        <v>15.079644737231007</v>
      </c>
      <c r="Y4313">
        <f t="shared" si="210"/>
        <v>60.318578948924028</v>
      </c>
    </row>
    <row r="4314" spans="1:25">
      <c r="A4314">
        <v>2021</v>
      </c>
      <c r="B4314" t="s">
        <v>25</v>
      </c>
      <c r="C4314">
        <v>29</v>
      </c>
      <c r="D4314" t="s">
        <v>79</v>
      </c>
      <c r="E4314">
        <v>35.4</v>
      </c>
      <c r="F4314">
        <v>1</v>
      </c>
      <c r="G4314" t="s">
        <v>91</v>
      </c>
      <c r="H4314" t="s">
        <v>45</v>
      </c>
      <c r="I4314" t="str">
        <f>VLOOKUP(H4314,[3]CODE_SHEET!$A$2:$G$151,3,FALSE)</f>
        <v>Porites</v>
      </c>
      <c r="J4314" t="str">
        <f>VLOOKUP(H4314,[3]CODE_SHEET!$A$2:$G$151,4,FALSE)</f>
        <v>furcata</v>
      </c>
      <c r="K4314" s="1">
        <v>15</v>
      </c>
      <c r="L4314" s="1">
        <v>6</v>
      </c>
      <c r="M4314" s="1">
        <v>4</v>
      </c>
      <c r="N4314">
        <f t="shared" si="209"/>
        <v>131.94689145077132</v>
      </c>
      <c r="O4314" s="17">
        <v>10</v>
      </c>
      <c r="P4314" t="s">
        <v>29</v>
      </c>
      <c r="Q4314" t="s">
        <v>30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40</v>
      </c>
      <c r="X4314">
        <f t="shared" si="208"/>
        <v>52.778756580308531</v>
      </c>
      <c r="Y4314">
        <f t="shared" si="210"/>
        <v>79.168134870462779</v>
      </c>
    </row>
    <row r="4315" spans="1:25">
      <c r="A4315">
        <v>2021</v>
      </c>
      <c r="B4315" t="s">
        <v>25</v>
      </c>
      <c r="C4315">
        <v>29</v>
      </c>
      <c r="D4315" t="s">
        <v>79</v>
      </c>
      <c r="E4315">
        <v>35.4</v>
      </c>
      <c r="F4315">
        <v>1</v>
      </c>
      <c r="G4315" t="s">
        <v>91</v>
      </c>
      <c r="H4315" t="s">
        <v>45</v>
      </c>
      <c r="I4315" t="str">
        <f>VLOOKUP(H4315,[3]CODE_SHEET!$A$2:$G$151,3,FALSE)</f>
        <v>Porites</v>
      </c>
      <c r="J4315" t="str">
        <f>VLOOKUP(H4315,[3]CODE_SHEET!$A$2:$G$151,4,FALSE)</f>
        <v>furcata</v>
      </c>
      <c r="K4315" s="1">
        <v>15</v>
      </c>
      <c r="L4315" s="1">
        <v>11</v>
      </c>
      <c r="M4315" s="1">
        <v>3</v>
      </c>
      <c r="N4315">
        <f t="shared" si="209"/>
        <v>122.52211349000191</v>
      </c>
      <c r="O4315" s="17">
        <v>10</v>
      </c>
      <c r="P4315" t="s">
        <v>29</v>
      </c>
      <c r="Q4315" t="s">
        <v>30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30</v>
      </c>
      <c r="X4315">
        <f t="shared" si="208"/>
        <v>36.756634047000574</v>
      </c>
      <c r="Y4315">
        <f t="shared" si="210"/>
        <v>85.76547944300134</v>
      </c>
    </row>
    <row r="4316" spans="1:25">
      <c r="A4316">
        <v>2021</v>
      </c>
      <c r="B4316" t="s">
        <v>25</v>
      </c>
      <c r="C4316">
        <v>29</v>
      </c>
      <c r="D4316" t="s">
        <v>79</v>
      </c>
      <c r="E4316">
        <v>35.4</v>
      </c>
      <c r="F4316">
        <v>1</v>
      </c>
      <c r="G4316" t="s">
        <v>91</v>
      </c>
      <c r="H4316" t="s">
        <v>45</v>
      </c>
      <c r="I4316" t="str">
        <f>VLOOKUP(H4316,[3]CODE_SHEET!$A$2:$G$151,3,FALSE)</f>
        <v>Porites</v>
      </c>
      <c r="J4316" t="str">
        <f>VLOOKUP(H4316,[3]CODE_SHEET!$A$2:$G$151,4,FALSE)</f>
        <v>furcata</v>
      </c>
      <c r="K4316" s="1">
        <v>15</v>
      </c>
      <c r="L4316" s="1">
        <v>5</v>
      </c>
      <c r="M4316" s="1">
        <v>2</v>
      </c>
      <c r="N4316">
        <f t="shared" si="209"/>
        <v>62.831853071795862</v>
      </c>
      <c r="O4316" s="17">
        <v>10</v>
      </c>
      <c r="P4316" t="s">
        <v>29</v>
      </c>
      <c r="Q4316" t="s">
        <v>30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30</v>
      </c>
      <c r="X4316">
        <f t="shared" si="208"/>
        <v>18.849555921538759</v>
      </c>
      <c r="Y4316">
        <f t="shared" si="210"/>
        <v>43.982297150257104</v>
      </c>
    </row>
    <row r="4317" spans="1:25">
      <c r="A4317">
        <v>2021</v>
      </c>
      <c r="B4317" t="s">
        <v>25</v>
      </c>
      <c r="C4317">
        <v>29</v>
      </c>
      <c r="D4317" t="s">
        <v>79</v>
      </c>
      <c r="E4317">
        <v>35.4</v>
      </c>
      <c r="F4317">
        <v>1</v>
      </c>
      <c r="G4317" t="s">
        <v>91</v>
      </c>
      <c r="H4317" t="s">
        <v>45</v>
      </c>
      <c r="I4317" t="str">
        <f>VLOOKUP(H4317,[3]CODE_SHEET!$A$2:$G$151,3,FALSE)</f>
        <v>Porites</v>
      </c>
      <c r="J4317" t="str">
        <f>VLOOKUP(H4317,[3]CODE_SHEET!$A$2:$G$151,4,FALSE)</f>
        <v>furcata</v>
      </c>
      <c r="K4317" s="1">
        <v>11</v>
      </c>
      <c r="L4317" s="1">
        <v>5</v>
      </c>
      <c r="M4317" s="1">
        <v>2</v>
      </c>
      <c r="N4317">
        <f t="shared" si="209"/>
        <v>50.26548245743669</v>
      </c>
      <c r="O4317" s="17">
        <v>10</v>
      </c>
      <c r="P4317" t="s">
        <v>29</v>
      </c>
      <c r="Q4317" t="s">
        <v>30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f t="shared" si="208"/>
        <v>0</v>
      </c>
      <c r="Y4317">
        <f t="shared" si="210"/>
        <v>50.26548245743669</v>
      </c>
    </row>
    <row r="4318" spans="1:25">
      <c r="A4318">
        <v>2021</v>
      </c>
      <c r="B4318" t="s">
        <v>25</v>
      </c>
      <c r="C4318">
        <v>29</v>
      </c>
      <c r="D4318" t="s">
        <v>79</v>
      </c>
      <c r="E4318">
        <v>35.4</v>
      </c>
      <c r="F4318">
        <v>1</v>
      </c>
      <c r="G4318" t="s">
        <v>91</v>
      </c>
      <c r="H4318" t="s">
        <v>45</v>
      </c>
      <c r="I4318" t="str">
        <f>VLOOKUP(H4318,[3]CODE_SHEET!$A$2:$G$151,3,FALSE)</f>
        <v>Porites</v>
      </c>
      <c r="J4318" t="str">
        <f>VLOOKUP(H4318,[3]CODE_SHEET!$A$2:$G$151,4,FALSE)</f>
        <v>furcata</v>
      </c>
      <c r="K4318" s="1">
        <v>20</v>
      </c>
      <c r="L4318" s="1">
        <v>7</v>
      </c>
      <c r="M4318" s="1">
        <v>4</v>
      </c>
      <c r="N4318">
        <f t="shared" si="209"/>
        <v>169.64600329384882</v>
      </c>
      <c r="O4318" s="17">
        <v>10</v>
      </c>
      <c r="P4318" t="s">
        <v>29</v>
      </c>
      <c r="Q4318" t="s">
        <v>30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35</v>
      </c>
      <c r="X4318">
        <f t="shared" si="208"/>
        <v>59.376101152847085</v>
      </c>
      <c r="Y4318">
        <f t="shared" si="210"/>
        <v>110.26990214100174</v>
      </c>
    </row>
    <row r="4319" spans="1:25">
      <c r="A4319">
        <v>2021</v>
      </c>
      <c r="B4319" t="s">
        <v>25</v>
      </c>
      <c r="C4319">
        <v>29</v>
      </c>
      <c r="D4319" t="s">
        <v>79</v>
      </c>
      <c r="E4319">
        <v>35.4</v>
      </c>
      <c r="F4319">
        <v>1</v>
      </c>
      <c r="G4319" t="s">
        <v>91</v>
      </c>
      <c r="H4319" t="s">
        <v>34</v>
      </c>
      <c r="I4319" t="str">
        <f>VLOOKUP(H4319,[3]CODE_SHEET!$A$2:$G$151,3,FALSE)</f>
        <v>Porites</v>
      </c>
      <c r="J4319" t="str">
        <f>VLOOKUP(H4319,[3]CODE_SHEET!$A$2:$G$151,4,FALSE)</f>
        <v>astreoides</v>
      </c>
      <c r="K4319" s="1">
        <v>4</v>
      </c>
      <c r="L4319" s="1">
        <v>4</v>
      </c>
      <c r="M4319" s="1">
        <v>1</v>
      </c>
      <c r="N4319">
        <f t="shared" si="209"/>
        <v>12.566370614359172</v>
      </c>
      <c r="O4319" s="17">
        <v>10</v>
      </c>
      <c r="P4319" t="s">
        <v>29</v>
      </c>
      <c r="Q4319" t="s">
        <v>30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f t="shared" si="208"/>
        <v>0</v>
      </c>
      <c r="Y4319">
        <f t="shared" si="210"/>
        <v>12.566370614359172</v>
      </c>
    </row>
    <row r="4320" spans="1:25">
      <c r="A4320">
        <v>2021</v>
      </c>
      <c r="B4320" t="s">
        <v>25</v>
      </c>
      <c r="C4320">
        <v>29</v>
      </c>
      <c r="D4320" t="s">
        <v>79</v>
      </c>
      <c r="E4320">
        <v>35.4</v>
      </c>
      <c r="F4320">
        <v>1</v>
      </c>
      <c r="G4320" t="s">
        <v>91</v>
      </c>
      <c r="H4320" t="s">
        <v>34</v>
      </c>
      <c r="I4320" t="str">
        <f>VLOOKUP(H4320,[3]CODE_SHEET!$A$2:$G$151,3,FALSE)</f>
        <v>Porites</v>
      </c>
      <c r="J4320" t="str">
        <f>VLOOKUP(H4320,[3]CODE_SHEET!$A$2:$G$151,4,FALSE)</f>
        <v>astreoides</v>
      </c>
      <c r="K4320" s="1">
        <v>15</v>
      </c>
      <c r="L4320" s="1">
        <v>14</v>
      </c>
      <c r="M4320" s="1">
        <v>3</v>
      </c>
      <c r="N4320">
        <f t="shared" si="209"/>
        <v>136.65928043115599</v>
      </c>
      <c r="O4320" s="17">
        <v>10</v>
      </c>
      <c r="P4320" t="s">
        <v>29</v>
      </c>
      <c r="Q4320" t="s">
        <v>30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f t="shared" si="208"/>
        <v>0</v>
      </c>
      <c r="Y4320">
        <f t="shared" si="210"/>
        <v>136.65928043115599</v>
      </c>
    </row>
    <row r="4321" spans="1:25">
      <c r="A4321">
        <v>2021</v>
      </c>
      <c r="B4321" t="s">
        <v>25</v>
      </c>
      <c r="C4321">
        <v>29</v>
      </c>
      <c r="D4321" t="s">
        <v>79</v>
      </c>
      <c r="E4321">
        <v>35.4</v>
      </c>
      <c r="F4321">
        <v>1</v>
      </c>
      <c r="G4321" t="s">
        <v>91</v>
      </c>
      <c r="H4321" t="s">
        <v>34</v>
      </c>
      <c r="I4321" t="str">
        <f>VLOOKUP(H4321,[3]CODE_SHEET!$A$2:$G$151,3,FALSE)</f>
        <v>Porites</v>
      </c>
      <c r="J4321" t="str">
        <f>VLOOKUP(H4321,[3]CODE_SHEET!$A$2:$G$151,4,FALSE)</f>
        <v>astreoides</v>
      </c>
      <c r="K4321" s="1">
        <v>30</v>
      </c>
      <c r="L4321" s="1">
        <v>19</v>
      </c>
      <c r="M4321" s="1">
        <v>6</v>
      </c>
      <c r="N4321">
        <f t="shared" si="209"/>
        <v>461.8141200776995</v>
      </c>
      <c r="O4321" s="17">
        <v>10</v>
      </c>
      <c r="P4321" t="s">
        <v>29</v>
      </c>
      <c r="Q4321" t="s">
        <v>30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f t="shared" si="208"/>
        <v>0</v>
      </c>
      <c r="Y4321">
        <f t="shared" si="210"/>
        <v>461.8141200776995</v>
      </c>
    </row>
    <row r="4322" spans="1:25">
      <c r="A4322">
        <v>2021</v>
      </c>
      <c r="B4322" t="s">
        <v>25</v>
      </c>
      <c r="C4322">
        <v>29</v>
      </c>
      <c r="D4322" t="s">
        <v>79</v>
      </c>
      <c r="E4322">
        <v>35.4</v>
      </c>
      <c r="F4322">
        <v>1</v>
      </c>
      <c r="G4322" t="s">
        <v>91</v>
      </c>
      <c r="H4322" t="s">
        <v>40</v>
      </c>
      <c r="I4322" t="str">
        <f>VLOOKUP(H4322,[3]CODE_SHEET!$A$2:$G$151,3,FALSE)</f>
        <v>Siderastrea</v>
      </c>
      <c r="J4322" t="str">
        <f>VLOOKUP(H4322,[3]CODE_SHEET!$A$2:$G$151,4,FALSE)</f>
        <v>siderea</v>
      </c>
      <c r="K4322" s="1">
        <v>17</v>
      </c>
      <c r="L4322" s="1">
        <v>15</v>
      </c>
      <c r="M4322" s="1">
        <v>4</v>
      </c>
      <c r="N4322">
        <f t="shared" si="209"/>
        <v>201.06192982974676</v>
      </c>
      <c r="O4322" s="17">
        <v>10</v>
      </c>
      <c r="P4322" t="s">
        <v>29</v>
      </c>
      <c r="Q4322" t="s">
        <v>30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f t="shared" si="208"/>
        <v>0</v>
      </c>
      <c r="Y4322">
        <f t="shared" si="210"/>
        <v>201.06192982974676</v>
      </c>
    </row>
    <row r="4323" spans="1:25">
      <c r="A4323">
        <v>2021</v>
      </c>
      <c r="B4323" t="s">
        <v>25</v>
      </c>
      <c r="C4323">
        <v>29</v>
      </c>
      <c r="D4323" t="s">
        <v>79</v>
      </c>
      <c r="E4323">
        <v>35.4</v>
      </c>
      <c r="F4323">
        <v>1</v>
      </c>
      <c r="G4323" t="s">
        <v>91</v>
      </c>
      <c r="H4323" t="s">
        <v>40</v>
      </c>
      <c r="I4323" t="str">
        <f>VLOOKUP(H4323,[3]CODE_SHEET!$A$2:$G$151,3,FALSE)</f>
        <v>Siderastrea</v>
      </c>
      <c r="J4323" t="str">
        <f>VLOOKUP(H4323,[3]CODE_SHEET!$A$2:$G$151,4,FALSE)</f>
        <v>siderea</v>
      </c>
      <c r="K4323" s="1">
        <v>17</v>
      </c>
      <c r="L4323" s="1">
        <v>11</v>
      </c>
      <c r="M4323" s="1">
        <v>5</v>
      </c>
      <c r="N4323">
        <f t="shared" si="209"/>
        <v>219.91148575128551</v>
      </c>
      <c r="O4323" s="17">
        <v>10</v>
      </c>
      <c r="P4323" t="s">
        <v>29</v>
      </c>
      <c r="Q4323" t="s">
        <v>30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f t="shared" si="208"/>
        <v>0</v>
      </c>
      <c r="Y4323">
        <f t="shared" si="210"/>
        <v>219.91148575128551</v>
      </c>
    </row>
    <row r="4324" spans="1:25">
      <c r="A4324">
        <v>2021</v>
      </c>
      <c r="B4324" t="s">
        <v>25</v>
      </c>
      <c r="C4324">
        <v>29</v>
      </c>
      <c r="D4324" t="s">
        <v>79</v>
      </c>
      <c r="E4324">
        <v>35.4</v>
      </c>
      <c r="F4324">
        <v>1</v>
      </c>
      <c r="G4324" t="s">
        <v>91</v>
      </c>
      <c r="H4324" t="s">
        <v>31</v>
      </c>
      <c r="I4324" t="str">
        <f>VLOOKUP(H4324,[3]CODE_SHEET!$A$2:$G$151,3,FALSE)</f>
        <v>Agaricia</v>
      </c>
      <c r="J4324" t="str">
        <f>VLOOKUP(H4324,[3]CODE_SHEET!$A$2:$G$151,4,FALSE)</f>
        <v>agaricites</v>
      </c>
      <c r="K4324" s="1">
        <v>11</v>
      </c>
      <c r="L4324" s="1">
        <v>6</v>
      </c>
      <c r="M4324" s="1">
        <v>3</v>
      </c>
      <c r="N4324">
        <f t="shared" si="209"/>
        <v>80.110612666539723</v>
      </c>
      <c r="O4324" s="17">
        <v>10</v>
      </c>
      <c r="P4324" t="s">
        <v>29</v>
      </c>
      <c r="Q4324" t="s">
        <v>30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f t="shared" si="208"/>
        <v>0</v>
      </c>
      <c r="Y4324">
        <f t="shared" si="210"/>
        <v>80.110612666539723</v>
      </c>
    </row>
    <row r="4325" spans="1:25">
      <c r="A4325">
        <v>2021</v>
      </c>
      <c r="B4325" t="s">
        <v>25</v>
      </c>
      <c r="C4325">
        <v>29</v>
      </c>
      <c r="D4325" t="s">
        <v>79</v>
      </c>
      <c r="E4325">
        <v>35.4</v>
      </c>
      <c r="F4325">
        <v>1</v>
      </c>
      <c r="G4325" t="s">
        <v>91</v>
      </c>
      <c r="H4325" t="s">
        <v>31</v>
      </c>
      <c r="I4325" t="str">
        <f>VLOOKUP(H4325,[3]CODE_SHEET!$A$2:$G$151,3,FALSE)</f>
        <v>Agaricia</v>
      </c>
      <c r="J4325" t="str">
        <f>VLOOKUP(H4325,[3]CODE_SHEET!$A$2:$G$151,4,FALSE)</f>
        <v>agaricites</v>
      </c>
      <c r="K4325" s="1">
        <v>15</v>
      </c>
      <c r="L4325" s="1">
        <v>6</v>
      </c>
      <c r="M4325" s="1">
        <v>5</v>
      </c>
      <c r="N4325">
        <f t="shared" si="209"/>
        <v>164.93361431346415</v>
      </c>
      <c r="O4325" s="17">
        <v>10</v>
      </c>
      <c r="P4325" t="s">
        <v>29</v>
      </c>
      <c r="Q4325" t="s">
        <v>30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f t="shared" si="208"/>
        <v>0</v>
      </c>
      <c r="Y4325">
        <f t="shared" si="210"/>
        <v>164.93361431346415</v>
      </c>
    </row>
    <row r="4326" spans="1:25">
      <c r="A4326">
        <v>2021</v>
      </c>
      <c r="B4326" t="s">
        <v>25</v>
      </c>
      <c r="C4326">
        <v>29</v>
      </c>
      <c r="D4326" t="s">
        <v>79</v>
      </c>
      <c r="E4326">
        <v>35.4</v>
      </c>
      <c r="F4326">
        <v>1</v>
      </c>
      <c r="G4326" t="s">
        <v>91</v>
      </c>
      <c r="H4326" t="s">
        <v>31</v>
      </c>
      <c r="I4326" t="str">
        <f>VLOOKUP(H4326,[3]CODE_SHEET!$A$2:$G$151,3,FALSE)</f>
        <v>Agaricia</v>
      </c>
      <c r="J4326" t="str">
        <f>VLOOKUP(H4326,[3]CODE_SHEET!$A$2:$G$151,4,FALSE)</f>
        <v>agaricites</v>
      </c>
      <c r="K4326" s="1">
        <v>25</v>
      </c>
      <c r="L4326" s="1">
        <v>14</v>
      </c>
      <c r="M4326" s="1">
        <v>21</v>
      </c>
      <c r="N4326">
        <f t="shared" si="209"/>
        <v>1286.4821916450203</v>
      </c>
      <c r="O4326" s="17">
        <v>10</v>
      </c>
      <c r="P4326" t="s">
        <v>29</v>
      </c>
      <c r="Q4326" t="s">
        <v>30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35</v>
      </c>
      <c r="X4326">
        <f t="shared" si="208"/>
        <v>450.26876707575707</v>
      </c>
      <c r="Y4326">
        <f t="shared" si="210"/>
        <v>836.21342456926322</v>
      </c>
    </row>
    <row r="4327" spans="1:25">
      <c r="A4327">
        <v>2021</v>
      </c>
      <c r="B4327" t="s">
        <v>25</v>
      </c>
      <c r="C4327">
        <v>29</v>
      </c>
      <c r="D4327" t="s">
        <v>79</v>
      </c>
      <c r="E4327">
        <v>35.4</v>
      </c>
      <c r="F4327">
        <v>1</v>
      </c>
      <c r="G4327" t="s">
        <v>91</v>
      </c>
      <c r="H4327" t="s">
        <v>31</v>
      </c>
      <c r="I4327" t="str">
        <f>VLOOKUP(H4327,[3]CODE_SHEET!$A$2:$G$151,3,FALSE)</f>
        <v>Agaricia</v>
      </c>
      <c r="J4327" t="str">
        <f>VLOOKUP(H4327,[3]CODE_SHEET!$A$2:$G$151,4,FALSE)</f>
        <v>agaricites</v>
      </c>
      <c r="K4327" s="1">
        <v>5</v>
      </c>
      <c r="L4327" s="1">
        <v>5</v>
      </c>
      <c r="M4327" s="1">
        <v>2</v>
      </c>
      <c r="N4327">
        <f t="shared" si="209"/>
        <v>31.415926535897931</v>
      </c>
      <c r="O4327" s="17">
        <v>10</v>
      </c>
      <c r="P4327" t="s">
        <v>29</v>
      </c>
      <c r="Q4327" t="s">
        <v>30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f t="shared" si="208"/>
        <v>0</v>
      </c>
      <c r="Y4327">
        <f t="shared" si="210"/>
        <v>31.415926535897931</v>
      </c>
    </row>
    <row r="4328" spans="1:25">
      <c r="A4328">
        <v>2021</v>
      </c>
      <c r="B4328" t="s">
        <v>25</v>
      </c>
      <c r="C4328">
        <v>29</v>
      </c>
      <c r="D4328" t="s">
        <v>79</v>
      </c>
      <c r="E4328">
        <v>35.4</v>
      </c>
      <c r="F4328">
        <v>1</v>
      </c>
      <c r="G4328" t="s">
        <v>91</v>
      </c>
      <c r="H4328" t="s">
        <v>31</v>
      </c>
      <c r="I4328" t="str">
        <f>VLOOKUP(H4328,[3]CODE_SHEET!$A$2:$G$151,3,FALSE)</f>
        <v>Agaricia</v>
      </c>
      <c r="J4328" t="str">
        <f>VLOOKUP(H4328,[3]CODE_SHEET!$A$2:$G$151,4,FALSE)</f>
        <v>agaricites</v>
      </c>
      <c r="K4328" s="1">
        <v>4</v>
      </c>
      <c r="L4328" s="1">
        <v>2</v>
      </c>
      <c r="M4328" s="1">
        <v>2</v>
      </c>
      <c r="N4328">
        <f t="shared" si="209"/>
        <v>18.849555921538759</v>
      </c>
      <c r="O4328" s="17">
        <v>10</v>
      </c>
      <c r="P4328" t="s">
        <v>29</v>
      </c>
      <c r="Q4328" t="s">
        <v>30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f t="shared" si="208"/>
        <v>0</v>
      </c>
      <c r="Y4328">
        <f t="shared" si="210"/>
        <v>18.849555921538759</v>
      </c>
    </row>
    <row r="4329" spans="1:25">
      <c r="A4329">
        <v>2021</v>
      </c>
      <c r="B4329" t="s">
        <v>25</v>
      </c>
      <c r="C4329">
        <v>29</v>
      </c>
      <c r="D4329" t="s">
        <v>79</v>
      </c>
      <c r="E4329">
        <v>35.4</v>
      </c>
      <c r="F4329">
        <v>1</v>
      </c>
      <c r="G4329" t="s">
        <v>91</v>
      </c>
      <c r="H4329" t="s">
        <v>31</v>
      </c>
      <c r="I4329" t="str">
        <f>VLOOKUP(H4329,[3]CODE_SHEET!$A$2:$G$151,3,FALSE)</f>
        <v>Agaricia</v>
      </c>
      <c r="J4329" t="str">
        <f>VLOOKUP(H4329,[3]CODE_SHEET!$A$2:$G$151,4,FALSE)</f>
        <v>agaricites</v>
      </c>
      <c r="K4329" s="1">
        <v>6</v>
      </c>
      <c r="L4329" s="1">
        <v>3</v>
      </c>
      <c r="M4329" s="1">
        <v>1</v>
      </c>
      <c r="N4329">
        <f t="shared" si="209"/>
        <v>14.137166941154069</v>
      </c>
      <c r="O4329" s="17">
        <v>10</v>
      </c>
      <c r="P4329" t="s">
        <v>29</v>
      </c>
      <c r="Q4329" t="s">
        <v>30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f t="shared" si="208"/>
        <v>0</v>
      </c>
      <c r="Y4329">
        <f t="shared" si="210"/>
        <v>14.137166941154069</v>
      </c>
    </row>
    <row r="4330" spans="1:25">
      <c r="A4330">
        <v>2021</v>
      </c>
      <c r="B4330" t="s">
        <v>25</v>
      </c>
      <c r="C4330">
        <v>29</v>
      </c>
      <c r="D4330" t="s">
        <v>79</v>
      </c>
      <c r="E4330">
        <v>35.4</v>
      </c>
      <c r="F4330">
        <v>1</v>
      </c>
      <c r="G4330" t="s">
        <v>91</v>
      </c>
      <c r="H4330" t="s">
        <v>31</v>
      </c>
      <c r="I4330" t="str">
        <f>VLOOKUP(H4330,[3]CODE_SHEET!$A$2:$G$151,3,FALSE)</f>
        <v>Agaricia</v>
      </c>
      <c r="J4330" t="str">
        <f>VLOOKUP(H4330,[3]CODE_SHEET!$A$2:$G$151,4,FALSE)</f>
        <v>agaricites</v>
      </c>
      <c r="K4330" s="1">
        <v>4</v>
      </c>
      <c r="L4330" s="1">
        <v>3</v>
      </c>
      <c r="M4330" s="1">
        <v>1</v>
      </c>
      <c r="N4330">
        <f t="shared" si="209"/>
        <v>10.995574287564276</v>
      </c>
      <c r="O4330" s="17">
        <v>10</v>
      </c>
      <c r="P4330" t="s">
        <v>29</v>
      </c>
      <c r="Q4330" t="s">
        <v>30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f t="shared" si="208"/>
        <v>0</v>
      </c>
      <c r="Y4330">
        <f t="shared" si="210"/>
        <v>10.995574287564276</v>
      </c>
    </row>
    <row r="4331" spans="1:25">
      <c r="A4331">
        <v>2021</v>
      </c>
      <c r="B4331" t="s">
        <v>25</v>
      </c>
      <c r="C4331">
        <v>29</v>
      </c>
      <c r="D4331" t="s">
        <v>79</v>
      </c>
      <c r="E4331">
        <v>35.4</v>
      </c>
      <c r="F4331">
        <v>1</v>
      </c>
      <c r="G4331" t="s">
        <v>91</v>
      </c>
      <c r="H4331" t="s">
        <v>34</v>
      </c>
      <c r="I4331" t="str">
        <f>VLOOKUP(H4331,[3]CODE_SHEET!$A$2:$G$151,3,FALSE)</f>
        <v>Porites</v>
      </c>
      <c r="J4331" t="str">
        <f>VLOOKUP(H4331,[3]CODE_SHEET!$A$2:$G$151,4,FALSE)</f>
        <v>astreoides</v>
      </c>
      <c r="K4331" s="1">
        <v>12</v>
      </c>
      <c r="L4331" s="1">
        <v>6</v>
      </c>
      <c r="M4331" s="1">
        <v>5</v>
      </c>
      <c r="N4331">
        <f t="shared" si="209"/>
        <v>141.37166941154067</v>
      </c>
      <c r="O4331" s="17">
        <v>10</v>
      </c>
      <c r="P4331" t="s">
        <v>29</v>
      </c>
      <c r="Q4331" t="s">
        <v>30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f t="shared" si="208"/>
        <v>0</v>
      </c>
      <c r="Y4331">
        <f t="shared" si="210"/>
        <v>141.37166941154067</v>
      </c>
    </row>
    <row r="4332" spans="1:25">
      <c r="A4332">
        <v>2021</v>
      </c>
      <c r="B4332" t="s">
        <v>25</v>
      </c>
      <c r="C4332">
        <v>29</v>
      </c>
      <c r="D4332" t="s">
        <v>79</v>
      </c>
      <c r="E4332">
        <v>35.4</v>
      </c>
      <c r="F4332">
        <v>1</v>
      </c>
      <c r="G4332" t="s">
        <v>91</v>
      </c>
      <c r="H4332" t="s">
        <v>34</v>
      </c>
      <c r="I4332" t="str">
        <f>VLOOKUP(H4332,[3]CODE_SHEET!$A$2:$G$151,3,FALSE)</f>
        <v>Porites</v>
      </c>
      <c r="J4332" t="str">
        <f>VLOOKUP(H4332,[3]CODE_SHEET!$A$2:$G$151,4,FALSE)</f>
        <v>astreoides</v>
      </c>
      <c r="K4332" s="1">
        <v>5</v>
      </c>
      <c r="L4332" s="1">
        <v>4</v>
      </c>
      <c r="M4332" s="1">
        <v>2</v>
      </c>
      <c r="N4332">
        <f t="shared" si="209"/>
        <v>28.274333882308138</v>
      </c>
      <c r="O4332" s="17">
        <v>10</v>
      </c>
      <c r="P4332" t="s">
        <v>29</v>
      </c>
      <c r="Q4332" t="s">
        <v>30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f t="shared" si="208"/>
        <v>0</v>
      </c>
      <c r="Y4332">
        <f t="shared" si="210"/>
        <v>28.274333882308138</v>
      </c>
    </row>
    <row r="4333" spans="1:25">
      <c r="A4333">
        <v>2021</v>
      </c>
      <c r="B4333" t="s">
        <v>25</v>
      </c>
      <c r="C4333">
        <v>29</v>
      </c>
      <c r="D4333" t="s">
        <v>79</v>
      </c>
      <c r="E4333">
        <v>35.4</v>
      </c>
      <c r="F4333">
        <v>1</v>
      </c>
      <c r="G4333" t="s">
        <v>91</v>
      </c>
      <c r="H4333" t="s">
        <v>34</v>
      </c>
      <c r="I4333" t="str">
        <f>VLOOKUP(H4333,[3]CODE_SHEET!$A$2:$G$151,3,FALSE)</f>
        <v>Porites</v>
      </c>
      <c r="J4333" t="str">
        <f>VLOOKUP(H4333,[3]CODE_SHEET!$A$2:$G$151,4,FALSE)</f>
        <v>astreoides</v>
      </c>
      <c r="K4333" s="1">
        <v>10</v>
      </c>
      <c r="L4333" s="1">
        <v>7</v>
      </c>
      <c r="M4333" s="1">
        <v>5</v>
      </c>
      <c r="N4333">
        <f t="shared" si="209"/>
        <v>133.51768777756621</v>
      </c>
      <c r="O4333" s="17">
        <v>10</v>
      </c>
      <c r="P4333" t="s">
        <v>29</v>
      </c>
      <c r="Q4333" t="s">
        <v>30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f t="shared" si="208"/>
        <v>0</v>
      </c>
      <c r="Y4333">
        <f t="shared" si="210"/>
        <v>133.51768777756621</v>
      </c>
    </row>
    <row r="4334" spans="1:25">
      <c r="A4334">
        <v>2021</v>
      </c>
      <c r="B4334" t="s">
        <v>25</v>
      </c>
      <c r="C4334">
        <v>29</v>
      </c>
      <c r="D4334" t="s">
        <v>79</v>
      </c>
      <c r="E4334">
        <v>35.4</v>
      </c>
      <c r="F4334">
        <v>1</v>
      </c>
      <c r="G4334" t="s">
        <v>91</v>
      </c>
      <c r="H4334" t="s">
        <v>34</v>
      </c>
      <c r="I4334" t="str">
        <f>VLOOKUP(H4334,[3]CODE_SHEET!$A$2:$G$151,3,FALSE)</f>
        <v>Porites</v>
      </c>
      <c r="J4334" t="str">
        <f>VLOOKUP(H4334,[3]CODE_SHEET!$A$2:$G$151,4,FALSE)</f>
        <v>astreoides</v>
      </c>
      <c r="K4334" s="1">
        <v>6</v>
      </c>
      <c r="L4334" s="1">
        <v>4</v>
      </c>
      <c r="M4334" s="1">
        <v>1</v>
      </c>
      <c r="N4334">
        <f t="shared" si="209"/>
        <v>15.707963267948966</v>
      </c>
      <c r="O4334" s="17">
        <v>10</v>
      </c>
      <c r="P4334" t="s">
        <v>29</v>
      </c>
      <c r="Q4334" t="s">
        <v>30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f t="shared" si="208"/>
        <v>0</v>
      </c>
      <c r="Y4334">
        <f t="shared" si="210"/>
        <v>15.707963267948966</v>
      </c>
    </row>
    <row r="4335" spans="1:25">
      <c r="A4335">
        <v>2021</v>
      </c>
      <c r="B4335" t="s">
        <v>25</v>
      </c>
      <c r="C4335">
        <v>29</v>
      </c>
      <c r="D4335" t="s">
        <v>79</v>
      </c>
      <c r="E4335">
        <v>35.4</v>
      </c>
      <c r="F4335">
        <v>1</v>
      </c>
      <c r="G4335" t="s">
        <v>91</v>
      </c>
      <c r="H4335" t="s">
        <v>34</v>
      </c>
      <c r="I4335" t="str">
        <f>VLOOKUP(H4335,[3]CODE_SHEET!$A$2:$G$151,3,FALSE)</f>
        <v>Porites</v>
      </c>
      <c r="J4335" t="str">
        <f>VLOOKUP(H4335,[3]CODE_SHEET!$A$2:$G$151,4,FALSE)</f>
        <v>astreoides</v>
      </c>
      <c r="K4335" s="1">
        <v>2</v>
      </c>
      <c r="L4335" s="1">
        <v>2</v>
      </c>
      <c r="M4335" s="1">
        <v>4</v>
      </c>
      <c r="N4335">
        <f t="shared" si="209"/>
        <v>25.132741228718345</v>
      </c>
      <c r="O4335" s="17">
        <v>10</v>
      </c>
      <c r="P4335" t="s">
        <v>29</v>
      </c>
      <c r="Q4335" t="s">
        <v>30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f t="shared" si="208"/>
        <v>0</v>
      </c>
      <c r="Y4335">
        <f t="shared" si="210"/>
        <v>25.132741228718345</v>
      </c>
    </row>
    <row r="4336" spans="1:25">
      <c r="A4336">
        <v>2021</v>
      </c>
      <c r="B4336" t="s">
        <v>25</v>
      </c>
      <c r="C4336">
        <v>29</v>
      </c>
      <c r="D4336" t="s">
        <v>79</v>
      </c>
      <c r="E4336">
        <v>35.4</v>
      </c>
      <c r="F4336">
        <v>1</v>
      </c>
      <c r="G4336" t="s">
        <v>91</v>
      </c>
      <c r="H4336" t="s">
        <v>34</v>
      </c>
      <c r="I4336" t="str">
        <f>VLOOKUP(H4336,[3]CODE_SHEET!$A$2:$G$151,3,FALSE)</f>
        <v>Porites</v>
      </c>
      <c r="J4336" t="str">
        <f>VLOOKUP(H4336,[3]CODE_SHEET!$A$2:$G$151,4,FALSE)</f>
        <v>astreoides</v>
      </c>
      <c r="K4336" s="1">
        <v>4</v>
      </c>
      <c r="L4336" s="1">
        <v>4</v>
      </c>
      <c r="M4336" s="1">
        <v>1</v>
      </c>
      <c r="N4336">
        <f t="shared" si="209"/>
        <v>12.566370614359172</v>
      </c>
      <c r="O4336" s="17">
        <v>10</v>
      </c>
      <c r="P4336" t="s">
        <v>29</v>
      </c>
      <c r="Q4336" t="s">
        <v>30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f t="shared" si="208"/>
        <v>0</v>
      </c>
      <c r="Y4336">
        <f t="shared" si="210"/>
        <v>12.566370614359172</v>
      </c>
    </row>
    <row r="4337" spans="1:25">
      <c r="A4337">
        <v>2021</v>
      </c>
      <c r="B4337" t="s">
        <v>25</v>
      </c>
      <c r="C4337">
        <v>29</v>
      </c>
      <c r="D4337" t="s">
        <v>79</v>
      </c>
      <c r="E4337">
        <v>35.4</v>
      </c>
      <c r="F4337">
        <v>1</v>
      </c>
      <c r="G4337" t="s">
        <v>91</v>
      </c>
      <c r="H4337" t="s">
        <v>34</v>
      </c>
      <c r="I4337" t="str">
        <f>VLOOKUP(H4337,[3]CODE_SHEET!$A$2:$G$151,3,FALSE)</f>
        <v>Porites</v>
      </c>
      <c r="J4337" t="str">
        <f>VLOOKUP(H4337,[3]CODE_SHEET!$A$2:$G$151,4,FALSE)</f>
        <v>astreoides</v>
      </c>
      <c r="K4337" s="1">
        <v>17</v>
      </c>
      <c r="L4337" s="1">
        <v>7</v>
      </c>
      <c r="M4337" s="1">
        <v>3</v>
      </c>
      <c r="N4337">
        <f t="shared" si="209"/>
        <v>113.09733552923257</v>
      </c>
      <c r="O4337" s="17">
        <v>10</v>
      </c>
      <c r="P4337" t="s">
        <v>29</v>
      </c>
      <c r="Q4337" t="s">
        <v>30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f t="shared" si="208"/>
        <v>0</v>
      </c>
      <c r="Y4337">
        <f t="shared" si="210"/>
        <v>113.09733552923257</v>
      </c>
    </row>
    <row r="4338" spans="1:25">
      <c r="A4338">
        <v>2021</v>
      </c>
      <c r="B4338" t="s">
        <v>25</v>
      </c>
      <c r="C4338">
        <v>29</v>
      </c>
      <c r="D4338" t="s">
        <v>79</v>
      </c>
      <c r="E4338">
        <v>35.4</v>
      </c>
      <c r="F4338">
        <v>1</v>
      </c>
      <c r="G4338" t="s">
        <v>91</v>
      </c>
      <c r="H4338" t="s">
        <v>43</v>
      </c>
      <c r="I4338" t="str">
        <f>VLOOKUP(H4338,[3]CODE_SHEET!$A$2:$G$151,3,FALSE)</f>
        <v>Eusmilia</v>
      </c>
      <c r="J4338" t="str">
        <f>VLOOKUP(H4338,[3]CODE_SHEET!$A$2:$G$151,4,FALSE)</f>
        <v>fastigiata</v>
      </c>
      <c r="K4338" s="1">
        <v>11</v>
      </c>
      <c r="L4338" s="1">
        <v>11</v>
      </c>
      <c r="M4338" s="1">
        <v>5</v>
      </c>
      <c r="N4338">
        <f t="shared" si="209"/>
        <v>172.7875959474386</v>
      </c>
      <c r="O4338" s="17">
        <v>10</v>
      </c>
      <c r="P4338" t="s">
        <v>29</v>
      </c>
      <c r="Q4338" t="s">
        <v>30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f t="shared" si="208"/>
        <v>0</v>
      </c>
      <c r="Y4338">
        <f t="shared" si="210"/>
        <v>172.7875959474386</v>
      </c>
    </row>
    <row r="4339" spans="1:25">
      <c r="A4339">
        <v>2021</v>
      </c>
      <c r="B4339" t="s">
        <v>25</v>
      </c>
      <c r="C4339">
        <v>29</v>
      </c>
      <c r="D4339" t="s">
        <v>79</v>
      </c>
      <c r="E4339">
        <v>35.4</v>
      </c>
      <c r="F4339">
        <v>1</v>
      </c>
      <c r="G4339" t="s">
        <v>91</v>
      </c>
      <c r="H4339" t="s">
        <v>43</v>
      </c>
      <c r="I4339" t="str">
        <f>VLOOKUP(H4339,[3]CODE_SHEET!$A$2:$G$151,3,FALSE)</f>
        <v>Eusmilia</v>
      </c>
      <c r="J4339" t="str">
        <f>VLOOKUP(H4339,[3]CODE_SHEET!$A$2:$G$151,4,FALSE)</f>
        <v>fastigiata</v>
      </c>
      <c r="K4339" s="1">
        <v>5</v>
      </c>
      <c r="L4339" s="1">
        <v>3</v>
      </c>
      <c r="M4339" s="1">
        <v>2</v>
      </c>
      <c r="N4339">
        <f t="shared" si="209"/>
        <v>25.132741228718345</v>
      </c>
      <c r="O4339" s="17">
        <v>10</v>
      </c>
      <c r="P4339" t="s">
        <v>29</v>
      </c>
      <c r="Q4339" t="s">
        <v>30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40</v>
      </c>
      <c r="X4339">
        <f t="shared" si="208"/>
        <v>10.053096491487338</v>
      </c>
      <c r="Y4339">
        <f t="shared" si="210"/>
        <v>15.079644737231007</v>
      </c>
    </row>
    <row r="4340" spans="1:25">
      <c r="A4340">
        <v>2021</v>
      </c>
      <c r="B4340" t="s">
        <v>25</v>
      </c>
      <c r="C4340">
        <v>29</v>
      </c>
      <c r="D4340" t="s">
        <v>79</v>
      </c>
      <c r="E4340">
        <v>35.4</v>
      </c>
      <c r="F4340">
        <v>1</v>
      </c>
      <c r="G4340" t="s">
        <v>91</v>
      </c>
      <c r="H4340" t="s">
        <v>58</v>
      </c>
      <c r="I4340" t="str">
        <f>VLOOKUP(H4340,[3]CODE_SHEET!$A$2:$G$151,3,FALSE)</f>
        <v>Mycetophellia</v>
      </c>
      <c r="J4340" t="str">
        <f>VLOOKUP(H4340,[3]CODE_SHEET!$A$2:$G$151,4,FALSE)</f>
        <v>larmarckiana</v>
      </c>
      <c r="K4340" s="1">
        <v>4.5</v>
      </c>
      <c r="L4340" s="1">
        <v>3</v>
      </c>
      <c r="M4340" s="1">
        <v>1</v>
      </c>
      <c r="N4340">
        <f t="shared" si="209"/>
        <v>11.780972450961723</v>
      </c>
      <c r="O4340" s="17">
        <v>10</v>
      </c>
      <c r="P4340" t="s">
        <v>29</v>
      </c>
      <c r="Q4340" t="s">
        <v>30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f t="shared" si="208"/>
        <v>0</v>
      </c>
      <c r="Y4340">
        <f t="shared" si="210"/>
        <v>11.780972450961723</v>
      </c>
    </row>
    <row r="4341" spans="1:25">
      <c r="A4341">
        <v>2021</v>
      </c>
      <c r="B4341" t="s">
        <v>25</v>
      </c>
      <c r="C4341">
        <v>29</v>
      </c>
      <c r="D4341" t="s">
        <v>79</v>
      </c>
      <c r="E4341">
        <v>35.4</v>
      </c>
      <c r="F4341">
        <v>1</v>
      </c>
      <c r="G4341" t="s">
        <v>91</v>
      </c>
      <c r="H4341" t="s">
        <v>31</v>
      </c>
      <c r="I4341" t="str">
        <f>VLOOKUP(H4341,[3]CODE_SHEET!$A$2:$G$151,3,FALSE)</f>
        <v>Agaricia</v>
      </c>
      <c r="J4341" t="str">
        <f>VLOOKUP(H4341,[3]CODE_SHEET!$A$2:$G$151,4,FALSE)</f>
        <v>agaricites</v>
      </c>
      <c r="K4341" s="1">
        <v>15</v>
      </c>
      <c r="L4341" s="1">
        <v>7</v>
      </c>
      <c r="M4341" s="1">
        <v>3</v>
      </c>
      <c r="N4341">
        <f t="shared" si="209"/>
        <v>103.67255756846316</v>
      </c>
      <c r="O4341" s="17">
        <v>10</v>
      </c>
      <c r="P4341" t="s">
        <v>29</v>
      </c>
      <c r="Q4341" t="s">
        <v>30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f t="shared" si="208"/>
        <v>0</v>
      </c>
      <c r="Y4341">
        <f t="shared" si="210"/>
        <v>103.67255756846316</v>
      </c>
    </row>
    <row r="4342" spans="1:25">
      <c r="A4342">
        <v>2021</v>
      </c>
      <c r="B4342" t="s">
        <v>25</v>
      </c>
      <c r="C4342">
        <v>29</v>
      </c>
      <c r="D4342" t="s">
        <v>79</v>
      </c>
      <c r="E4342">
        <v>35.4</v>
      </c>
      <c r="F4342">
        <v>1</v>
      </c>
      <c r="G4342" t="s">
        <v>91</v>
      </c>
      <c r="H4342" t="s">
        <v>31</v>
      </c>
      <c r="I4342" t="str">
        <f>VLOOKUP(H4342,[3]CODE_SHEET!$A$2:$G$151,3,FALSE)</f>
        <v>Agaricia</v>
      </c>
      <c r="J4342" t="str">
        <f>VLOOKUP(H4342,[3]CODE_SHEET!$A$2:$G$151,4,FALSE)</f>
        <v>agaricites</v>
      </c>
      <c r="K4342" s="1">
        <v>25</v>
      </c>
      <c r="L4342" s="1">
        <v>7</v>
      </c>
      <c r="M4342" s="1">
        <v>4</v>
      </c>
      <c r="N4342">
        <f t="shared" si="209"/>
        <v>201.06192982974676</v>
      </c>
      <c r="O4342" s="17">
        <v>10</v>
      </c>
      <c r="P4342" t="s">
        <v>29</v>
      </c>
      <c r="Q4342" t="s">
        <v>30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f t="shared" si="208"/>
        <v>0</v>
      </c>
      <c r="Y4342">
        <f t="shared" si="210"/>
        <v>201.06192982974676</v>
      </c>
    </row>
    <row r="4343" spans="1:25">
      <c r="A4343">
        <v>2021</v>
      </c>
      <c r="B4343" t="s">
        <v>25</v>
      </c>
      <c r="C4343">
        <v>29</v>
      </c>
      <c r="D4343" t="s">
        <v>79</v>
      </c>
      <c r="E4343">
        <v>35.4</v>
      </c>
      <c r="F4343">
        <v>1</v>
      </c>
      <c r="G4343" t="s">
        <v>91</v>
      </c>
      <c r="H4343" t="s">
        <v>43</v>
      </c>
      <c r="I4343" t="str">
        <f>VLOOKUP(H4343,[3]CODE_SHEET!$A$2:$G$151,3,FALSE)</f>
        <v>Eusmilia</v>
      </c>
      <c r="J4343" t="str">
        <f>VLOOKUP(H4343,[3]CODE_SHEET!$A$2:$G$151,4,FALSE)</f>
        <v>fastigiata</v>
      </c>
      <c r="K4343" s="1">
        <v>5</v>
      </c>
      <c r="L4343" s="1">
        <v>4</v>
      </c>
      <c r="M4343" s="1">
        <v>3</v>
      </c>
      <c r="N4343">
        <f t="shared" si="209"/>
        <v>42.411500823462205</v>
      </c>
      <c r="O4343" s="17">
        <v>10</v>
      </c>
      <c r="P4343" t="s">
        <v>29</v>
      </c>
      <c r="Q4343" t="s">
        <v>30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f t="shared" si="208"/>
        <v>0</v>
      </c>
      <c r="Y4343">
        <f t="shared" si="210"/>
        <v>42.411500823462205</v>
      </c>
    </row>
    <row r="4344" spans="1:25">
      <c r="A4344">
        <v>2021</v>
      </c>
      <c r="B4344" t="s">
        <v>25</v>
      </c>
      <c r="C4344">
        <v>29</v>
      </c>
      <c r="D4344" t="s">
        <v>79</v>
      </c>
      <c r="E4344">
        <v>35.4</v>
      </c>
      <c r="F4344">
        <v>1</v>
      </c>
      <c r="G4344" t="s">
        <v>91</v>
      </c>
      <c r="H4344" t="s">
        <v>31</v>
      </c>
      <c r="I4344" t="str">
        <f>VLOOKUP(H4344,[3]CODE_SHEET!$A$2:$G$151,3,FALSE)</f>
        <v>Agaricia</v>
      </c>
      <c r="J4344" t="str">
        <f>VLOOKUP(H4344,[3]CODE_SHEET!$A$2:$G$151,4,FALSE)</f>
        <v>agaricites</v>
      </c>
      <c r="K4344" s="1">
        <v>7</v>
      </c>
      <c r="L4344" s="1">
        <v>5</v>
      </c>
      <c r="M4344" s="1">
        <v>2</v>
      </c>
      <c r="N4344">
        <f t="shared" si="209"/>
        <v>37.699111843077517</v>
      </c>
      <c r="O4344" s="17">
        <v>10</v>
      </c>
      <c r="P4344" t="s">
        <v>29</v>
      </c>
      <c r="Q4344" t="s">
        <v>30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f t="shared" si="208"/>
        <v>0</v>
      </c>
      <c r="Y4344">
        <f t="shared" si="210"/>
        <v>37.699111843077517</v>
      </c>
    </row>
    <row r="4345" spans="1:25">
      <c r="A4345">
        <v>2021</v>
      </c>
      <c r="B4345" t="s">
        <v>25</v>
      </c>
      <c r="C4345">
        <v>29</v>
      </c>
      <c r="D4345" t="s">
        <v>79</v>
      </c>
      <c r="E4345">
        <v>35.4</v>
      </c>
      <c r="F4345">
        <v>1</v>
      </c>
      <c r="G4345" t="s">
        <v>91</v>
      </c>
      <c r="H4345" t="s">
        <v>31</v>
      </c>
      <c r="I4345" t="str">
        <f>VLOOKUP(H4345,[3]CODE_SHEET!$A$2:$G$151,3,FALSE)</f>
        <v>Agaricia</v>
      </c>
      <c r="J4345" t="str">
        <f>VLOOKUP(H4345,[3]CODE_SHEET!$A$2:$G$151,4,FALSE)</f>
        <v>agaricites</v>
      </c>
      <c r="K4345" s="1">
        <v>5</v>
      </c>
      <c r="L4345" s="1">
        <v>4</v>
      </c>
      <c r="M4345" s="1">
        <v>7</v>
      </c>
      <c r="N4345">
        <f t="shared" si="209"/>
        <v>98.960168588078488</v>
      </c>
      <c r="O4345" s="17">
        <v>10</v>
      </c>
      <c r="P4345" t="s">
        <v>29</v>
      </c>
      <c r="Q4345" t="s">
        <v>30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f t="shared" si="208"/>
        <v>0</v>
      </c>
      <c r="Y4345">
        <f t="shared" si="210"/>
        <v>98.960168588078488</v>
      </c>
    </row>
    <row r="4346" spans="1:25">
      <c r="A4346">
        <v>2021</v>
      </c>
      <c r="B4346" t="s">
        <v>25</v>
      </c>
      <c r="C4346">
        <v>29</v>
      </c>
      <c r="D4346" t="s">
        <v>79</v>
      </c>
      <c r="E4346">
        <v>35.4</v>
      </c>
      <c r="F4346">
        <v>1</v>
      </c>
      <c r="G4346" t="s">
        <v>91</v>
      </c>
      <c r="H4346" t="s">
        <v>31</v>
      </c>
      <c r="I4346" t="str">
        <f>VLOOKUP(H4346,[3]CODE_SHEET!$A$2:$G$151,3,FALSE)</f>
        <v>Agaricia</v>
      </c>
      <c r="J4346" t="str">
        <f>VLOOKUP(H4346,[3]CODE_SHEET!$A$2:$G$151,4,FALSE)</f>
        <v>agaricites</v>
      </c>
      <c r="K4346" s="1">
        <v>5</v>
      </c>
      <c r="L4346" s="1">
        <v>4</v>
      </c>
      <c r="M4346" s="1">
        <v>2</v>
      </c>
      <c r="N4346">
        <f t="shared" si="209"/>
        <v>28.274333882308138</v>
      </c>
      <c r="O4346" s="17">
        <v>10</v>
      </c>
      <c r="P4346" t="s">
        <v>29</v>
      </c>
      <c r="Q4346" t="s">
        <v>30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f t="shared" si="208"/>
        <v>0</v>
      </c>
      <c r="Y4346">
        <f t="shared" si="210"/>
        <v>28.274333882308138</v>
      </c>
    </row>
    <row r="4347" spans="1:25">
      <c r="A4347">
        <v>2021</v>
      </c>
      <c r="B4347" t="s">
        <v>25</v>
      </c>
      <c r="C4347">
        <v>29</v>
      </c>
      <c r="D4347" t="s">
        <v>79</v>
      </c>
      <c r="E4347">
        <v>35.4</v>
      </c>
      <c r="F4347">
        <v>1</v>
      </c>
      <c r="G4347" t="s">
        <v>91</v>
      </c>
      <c r="H4347" t="s">
        <v>53</v>
      </c>
      <c r="I4347" t="str">
        <f>VLOOKUP(H4347,[3]CODE_SHEET!$A$2:$G$151,3,FALSE)</f>
        <v>Siderastrea</v>
      </c>
      <c r="J4347" t="str">
        <f>VLOOKUP(H4347,[3]CODE_SHEET!$A$2:$G$151,4,FALSE)</f>
        <v>radians</v>
      </c>
      <c r="K4347" s="1">
        <v>11</v>
      </c>
      <c r="L4347" s="1">
        <v>10</v>
      </c>
      <c r="M4347" s="1">
        <v>1</v>
      </c>
      <c r="N4347">
        <f t="shared" si="209"/>
        <v>32.986722862692829</v>
      </c>
      <c r="O4347" s="17">
        <v>10</v>
      </c>
      <c r="P4347" t="s">
        <v>29</v>
      </c>
      <c r="Q4347" t="s">
        <v>30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f t="shared" si="208"/>
        <v>0</v>
      </c>
      <c r="Y4347">
        <f t="shared" si="210"/>
        <v>32.986722862692829</v>
      </c>
    </row>
    <row r="4348" spans="1:25">
      <c r="A4348">
        <v>2021</v>
      </c>
      <c r="B4348" t="s">
        <v>25</v>
      </c>
      <c r="C4348">
        <v>29</v>
      </c>
      <c r="D4348" t="s">
        <v>79</v>
      </c>
      <c r="E4348">
        <v>35.4</v>
      </c>
      <c r="F4348">
        <v>1</v>
      </c>
      <c r="G4348" t="s">
        <v>91</v>
      </c>
      <c r="H4348" t="s">
        <v>34</v>
      </c>
      <c r="I4348" t="str">
        <f>VLOOKUP(H4348,[3]CODE_SHEET!$A$2:$G$151,3,FALSE)</f>
        <v>Porites</v>
      </c>
      <c r="J4348" t="str">
        <f>VLOOKUP(H4348,[3]CODE_SHEET!$A$2:$G$151,4,FALSE)</f>
        <v>astreoides</v>
      </c>
      <c r="K4348" s="1">
        <v>15</v>
      </c>
      <c r="L4348" s="1">
        <v>17</v>
      </c>
      <c r="M4348" s="1">
        <v>6</v>
      </c>
      <c r="N4348">
        <f t="shared" si="209"/>
        <v>301.59289474462014</v>
      </c>
      <c r="O4348" s="17">
        <v>10</v>
      </c>
      <c r="P4348" t="s">
        <v>29</v>
      </c>
      <c r="Q4348" t="s">
        <v>30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f t="shared" si="208"/>
        <v>0</v>
      </c>
      <c r="Y4348">
        <f t="shared" si="210"/>
        <v>301.59289474462014</v>
      </c>
    </row>
    <row r="4349" spans="1:25">
      <c r="A4349">
        <v>2021</v>
      </c>
      <c r="B4349" t="s">
        <v>25</v>
      </c>
      <c r="C4349">
        <v>29</v>
      </c>
      <c r="D4349" t="s">
        <v>79</v>
      </c>
      <c r="E4349">
        <v>35.4</v>
      </c>
      <c r="F4349">
        <v>1</v>
      </c>
      <c r="G4349" t="s">
        <v>91</v>
      </c>
      <c r="H4349" t="s">
        <v>34</v>
      </c>
      <c r="I4349" t="str">
        <f>VLOOKUP(H4349,[3]CODE_SHEET!$A$2:$G$151,3,FALSE)</f>
        <v>Porites</v>
      </c>
      <c r="J4349" t="str">
        <f>VLOOKUP(H4349,[3]CODE_SHEET!$A$2:$G$151,4,FALSE)</f>
        <v>astreoides</v>
      </c>
      <c r="K4349" s="1">
        <v>7</v>
      </c>
      <c r="L4349" s="1">
        <v>4</v>
      </c>
      <c r="M4349" s="1">
        <v>5</v>
      </c>
      <c r="N4349">
        <f t="shared" si="209"/>
        <v>86.393797973719302</v>
      </c>
      <c r="O4349" s="17">
        <v>10</v>
      </c>
      <c r="P4349" t="s">
        <v>29</v>
      </c>
      <c r="Q4349" t="s">
        <v>30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f t="shared" si="208"/>
        <v>0</v>
      </c>
      <c r="Y4349">
        <f t="shared" si="210"/>
        <v>86.393797973719302</v>
      </c>
    </row>
    <row r="4350" spans="1:25">
      <c r="A4350">
        <v>2021</v>
      </c>
      <c r="B4350" t="s">
        <v>25</v>
      </c>
      <c r="C4350">
        <v>29</v>
      </c>
      <c r="D4350" t="s">
        <v>79</v>
      </c>
      <c r="E4350">
        <v>35.4</v>
      </c>
      <c r="F4350">
        <v>1</v>
      </c>
      <c r="G4350" t="s">
        <v>91</v>
      </c>
      <c r="H4350" t="s">
        <v>34</v>
      </c>
      <c r="I4350" t="str">
        <f>VLOOKUP(H4350,[3]CODE_SHEET!$A$2:$G$151,3,FALSE)</f>
        <v>Porites</v>
      </c>
      <c r="J4350" t="str">
        <f>VLOOKUP(H4350,[3]CODE_SHEET!$A$2:$G$151,4,FALSE)</f>
        <v>astreoides</v>
      </c>
      <c r="K4350" s="1">
        <v>15</v>
      </c>
      <c r="L4350" s="1">
        <v>11</v>
      </c>
      <c r="M4350" s="1">
        <v>5</v>
      </c>
      <c r="N4350">
        <f t="shared" si="209"/>
        <v>204.20352248333654</v>
      </c>
      <c r="O4350" s="17">
        <v>10</v>
      </c>
      <c r="P4350" t="s">
        <v>29</v>
      </c>
      <c r="Q4350" t="s">
        <v>30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f t="shared" si="208"/>
        <v>0</v>
      </c>
      <c r="Y4350">
        <f t="shared" si="210"/>
        <v>204.20352248333654</v>
      </c>
    </row>
    <row r="4351" spans="1:25">
      <c r="A4351">
        <v>2021</v>
      </c>
      <c r="B4351" t="s">
        <v>25</v>
      </c>
      <c r="C4351">
        <v>29</v>
      </c>
      <c r="D4351" t="s">
        <v>79</v>
      </c>
      <c r="E4351">
        <v>35.4</v>
      </c>
      <c r="F4351">
        <v>1</v>
      </c>
      <c r="G4351" t="s">
        <v>91</v>
      </c>
      <c r="H4351" t="s">
        <v>34</v>
      </c>
      <c r="I4351" t="str">
        <f>VLOOKUP(H4351,[3]CODE_SHEET!$A$2:$G$151,3,FALSE)</f>
        <v>Porites</v>
      </c>
      <c r="J4351" t="str">
        <f>VLOOKUP(H4351,[3]CODE_SHEET!$A$2:$G$151,4,FALSE)</f>
        <v>astreoides</v>
      </c>
      <c r="K4351" s="1">
        <v>10</v>
      </c>
      <c r="L4351" s="1">
        <v>11</v>
      </c>
      <c r="M4351" s="1">
        <v>3</v>
      </c>
      <c r="N4351">
        <f t="shared" si="209"/>
        <v>98.960168588078474</v>
      </c>
      <c r="O4351" s="17">
        <v>10</v>
      </c>
      <c r="P4351" t="s">
        <v>29</v>
      </c>
      <c r="Q4351" t="s">
        <v>30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f t="shared" si="208"/>
        <v>0</v>
      </c>
      <c r="Y4351">
        <f t="shared" si="210"/>
        <v>98.960168588078474</v>
      </c>
    </row>
    <row r="4352" spans="1:25">
      <c r="A4352">
        <v>2021</v>
      </c>
      <c r="B4352" t="s">
        <v>25</v>
      </c>
      <c r="C4352">
        <v>29</v>
      </c>
      <c r="D4352" t="s">
        <v>79</v>
      </c>
      <c r="E4352">
        <v>35.4</v>
      </c>
      <c r="F4352">
        <v>1</v>
      </c>
      <c r="G4352" t="s">
        <v>91</v>
      </c>
      <c r="H4352" t="s">
        <v>34</v>
      </c>
      <c r="I4352" t="str">
        <f>VLOOKUP(H4352,[3]CODE_SHEET!$A$2:$G$151,3,FALSE)</f>
        <v>Porites</v>
      </c>
      <c r="J4352" t="str">
        <f>VLOOKUP(H4352,[3]CODE_SHEET!$A$2:$G$151,4,FALSE)</f>
        <v>astreoides</v>
      </c>
      <c r="K4352" s="1">
        <v>9</v>
      </c>
      <c r="L4352" s="1">
        <v>8</v>
      </c>
      <c r="M4352" s="1">
        <v>3</v>
      </c>
      <c r="N4352">
        <f t="shared" si="209"/>
        <v>80.110612666539723</v>
      </c>
      <c r="O4352" s="17">
        <v>10</v>
      </c>
      <c r="P4352" t="s">
        <v>29</v>
      </c>
      <c r="Q4352" t="s">
        <v>30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f t="shared" si="208"/>
        <v>0</v>
      </c>
      <c r="Y4352">
        <f t="shared" si="210"/>
        <v>80.110612666539723</v>
      </c>
    </row>
    <row r="4353" spans="1:25">
      <c r="A4353">
        <v>2021</v>
      </c>
      <c r="B4353" t="s">
        <v>25</v>
      </c>
      <c r="C4353">
        <v>29</v>
      </c>
      <c r="D4353" t="s">
        <v>79</v>
      </c>
      <c r="E4353">
        <v>35.4</v>
      </c>
      <c r="F4353">
        <v>1</v>
      </c>
      <c r="G4353" t="s">
        <v>91</v>
      </c>
      <c r="H4353" t="s">
        <v>34</v>
      </c>
      <c r="I4353" t="str">
        <f>VLOOKUP(H4353,[3]CODE_SHEET!$A$2:$G$151,3,FALSE)</f>
        <v>Porites</v>
      </c>
      <c r="J4353" t="str">
        <f>VLOOKUP(H4353,[3]CODE_SHEET!$A$2:$G$151,4,FALSE)</f>
        <v>astreoides</v>
      </c>
      <c r="K4353" s="1">
        <v>4</v>
      </c>
      <c r="L4353" s="1">
        <v>3</v>
      </c>
      <c r="M4353" s="1">
        <v>2</v>
      </c>
      <c r="N4353">
        <f t="shared" si="209"/>
        <v>21.991148575128552</v>
      </c>
      <c r="O4353" s="17">
        <v>10</v>
      </c>
      <c r="P4353" t="s">
        <v>29</v>
      </c>
      <c r="Q4353" t="s">
        <v>30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f t="shared" si="208"/>
        <v>0</v>
      </c>
      <c r="Y4353">
        <f t="shared" si="210"/>
        <v>21.991148575128552</v>
      </c>
    </row>
    <row r="4354" spans="1:25">
      <c r="A4354">
        <v>2021</v>
      </c>
      <c r="B4354" t="s">
        <v>25</v>
      </c>
      <c r="C4354">
        <v>29</v>
      </c>
      <c r="D4354" t="s">
        <v>79</v>
      </c>
      <c r="E4354">
        <v>35.4</v>
      </c>
      <c r="F4354">
        <v>1</v>
      </c>
      <c r="G4354" t="s">
        <v>91</v>
      </c>
      <c r="H4354" t="s">
        <v>34</v>
      </c>
      <c r="I4354" t="str">
        <f>VLOOKUP(H4354,[3]CODE_SHEET!$A$2:$G$151,3,FALSE)</f>
        <v>Porites</v>
      </c>
      <c r="J4354" t="str">
        <f>VLOOKUP(H4354,[3]CODE_SHEET!$A$2:$G$151,4,FALSE)</f>
        <v>astreoides</v>
      </c>
      <c r="K4354" s="1">
        <v>4</v>
      </c>
      <c r="L4354" s="1">
        <v>3</v>
      </c>
      <c r="M4354" s="1">
        <v>1</v>
      </c>
      <c r="N4354">
        <f t="shared" si="209"/>
        <v>10.995574287564276</v>
      </c>
      <c r="O4354" s="17">
        <v>10</v>
      </c>
      <c r="P4354" t="s">
        <v>29</v>
      </c>
      <c r="Q4354" t="s">
        <v>30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f t="shared" si="208"/>
        <v>0</v>
      </c>
      <c r="Y4354">
        <f t="shared" si="210"/>
        <v>10.995574287564276</v>
      </c>
    </row>
    <row r="4355" spans="1:25">
      <c r="A4355">
        <v>2021</v>
      </c>
      <c r="B4355" t="s">
        <v>25</v>
      </c>
      <c r="C4355">
        <v>29</v>
      </c>
      <c r="D4355" t="s">
        <v>79</v>
      </c>
      <c r="E4355">
        <v>35.4</v>
      </c>
      <c r="F4355">
        <v>1</v>
      </c>
      <c r="G4355" t="s">
        <v>91</v>
      </c>
      <c r="H4355" t="s">
        <v>34</v>
      </c>
      <c r="I4355" t="str">
        <f>VLOOKUP(H4355,[3]CODE_SHEET!$A$2:$G$151,3,FALSE)</f>
        <v>Porites</v>
      </c>
      <c r="J4355" t="str">
        <f>VLOOKUP(H4355,[3]CODE_SHEET!$A$2:$G$151,4,FALSE)</f>
        <v>astreoides</v>
      </c>
      <c r="K4355" s="1">
        <v>5</v>
      </c>
      <c r="L4355" s="1">
        <v>4</v>
      </c>
      <c r="M4355" s="1">
        <v>1</v>
      </c>
      <c r="N4355">
        <f t="shared" si="209"/>
        <v>14.137166941154069</v>
      </c>
      <c r="O4355" s="17">
        <v>10</v>
      </c>
      <c r="P4355" t="s">
        <v>29</v>
      </c>
      <c r="Q4355" t="s">
        <v>30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f t="shared" si="208"/>
        <v>0</v>
      </c>
      <c r="Y4355">
        <f t="shared" si="210"/>
        <v>14.137166941154069</v>
      </c>
    </row>
    <row r="4356" spans="1:25">
      <c r="A4356">
        <v>2021</v>
      </c>
      <c r="B4356" t="s">
        <v>25</v>
      </c>
      <c r="C4356">
        <v>29</v>
      </c>
      <c r="D4356" t="s">
        <v>79</v>
      </c>
      <c r="E4356">
        <v>35.4</v>
      </c>
      <c r="F4356">
        <v>1</v>
      </c>
      <c r="G4356" t="s">
        <v>91</v>
      </c>
      <c r="H4356" t="s">
        <v>34</v>
      </c>
      <c r="I4356" t="str">
        <f>VLOOKUP(H4356,[3]CODE_SHEET!$A$2:$G$151,3,FALSE)</f>
        <v>Porites</v>
      </c>
      <c r="J4356" t="str">
        <f>VLOOKUP(H4356,[3]CODE_SHEET!$A$2:$G$151,4,FALSE)</f>
        <v>astreoides</v>
      </c>
      <c r="K4356" s="1">
        <v>6</v>
      </c>
      <c r="L4356" s="1">
        <v>4</v>
      </c>
      <c r="M4356" s="1">
        <v>2</v>
      </c>
      <c r="N4356">
        <f t="shared" si="209"/>
        <v>31.415926535897931</v>
      </c>
      <c r="O4356" s="17">
        <v>10</v>
      </c>
      <c r="P4356" t="s">
        <v>29</v>
      </c>
      <c r="Q4356" t="s">
        <v>30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f t="shared" si="208"/>
        <v>0</v>
      </c>
      <c r="Y4356">
        <f t="shared" si="210"/>
        <v>31.415926535897931</v>
      </c>
    </row>
    <row r="4357" spans="1:25">
      <c r="A4357">
        <v>2021</v>
      </c>
      <c r="B4357" t="s">
        <v>25</v>
      </c>
      <c r="C4357">
        <v>29</v>
      </c>
      <c r="D4357" t="s">
        <v>79</v>
      </c>
      <c r="E4357">
        <v>35.4</v>
      </c>
      <c r="F4357">
        <v>1</v>
      </c>
      <c r="G4357" t="s">
        <v>91</v>
      </c>
      <c r="H4357" t="s">
        <v>34</v>
      </c>
      <c r="I4357" t="str">
        <f>VLOOKUP(H4357,[3]CODE_SHEET!$A$2:$G$151,3,FALSE)</f>
        <v>Porites</v>
      </c>
      <c r="J4357" t="str">
        <f>VLOOKUP(H4357,[3]CODE_SHEET!$A$2:$G$151,4,FALSE)</f>
        <v>astreoides</v>
      </c>
      <c r="K4357" s="1">
        <v>6</v>
      </c>
      <c r="L4357" s="1">
        <v>5</v>
      </c>
      <c r="M4357" s="1">
        <v>1</v>
      </c>
      <c r="N4357">
        <f t="shared" si="209"/>
        <v>17.27875959474386</v>
      </c>
      <c r="O4357" s="17">
        <v>10</v>
      </c>
      <c r="P4357" t="s">
        <v>29</v>
      </c>
      <c r="Q4357" t="s">
        <v>30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f t="shared" si="208"/>
        <v>0</v>
      </c>
      <c r="Y4357">
        <f t="shared" si="210"/>
        <v>17.27875959474386</v>
      </c>
    </row>
    <row r="4358" spans="1:25">
      <c r="A4358">
        <v>2021</v>
      </c>
      <c r="B4358" t="s">
        <v>25</v>
      </c>
      <c r="C4358">
        <v>29</v>
      </c>
      <c r="D4358" t="s">
        <v>79</v>
      </c>
      <c r="E4358">
        <v>35.4</v>
      </c>
      <c r="F4358">
        <v>1</v>
      </c>
      <c r="G4358" t="s">
        <v>91</v>
      </c>
      <c r="H4358" t="s">
        <v>34</v>
      </c>
      <c r="I4358" t="str">
        <f>VLOOKUP(H4358,[3]CODE_SHEET!$A$2:$G$151,3,FALSE)</f>
        <v>Porites</v>
      </c>
      <c r="J4358" t="str">
        <f>VLOOKUP(H4358,[3]CODE_SHEET!$A$2:$G$151,4,FALSE)</f>
        <v>astreoides</v>
      </c>
      <c r="K4358" s="1">
        <v>4</v>
      </c>
      <c r="L4358" s="1">
        <v>3</v>
      </c>
      <c r="M4358" s="1">
        <v>1</v>
      </c>
      <c r="N4358">
        <f t="shared" si="209"/>
        <v>10.995574287564276</v>
      </c>
      <c r="O4358" s="17">
        <v>10</v>
      </c>
      <c r="P4358" t="s">
        <v>29</v>
      </c>
      <c r="Q4358" t="s">
        <v>30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f t="shared" si="208"/>
        <v>0</v>
      </c>
      <c r="Y4358">
        <f t="shared" si="210"/>
        <v>10.995574287564276</v>
      </c>
    </row>
    <row r="4359" spans="1:25">
      <c r="A4359">
        <v>2021</v>
      </c>
      <c r="B4359" t="s">
        <v>25</v>
      </c>
      <c r="C4359">
        <v>29</v>
      </c>
      <c r="D4359" t="s">
        <v>79</v>
      </c>
      <c r="E4359">
        <v>35.4</v>
      </c>
      <c r="F4359">
        <v>1</v>
      </c>
      <c r="G4359" t="s">
        <v>91</v>
      </c>
      <c r="H4359" t="s">
        <v>34</v>
      </c>
      <c r="I4359" t="str">
        <f>VLOOKUP(H4359,[3]CODE_SHEET!$A$2:$G$151,3,FALSE)</f>
        <v>Porites</v>
      </c>
      <c r="J4359" t="str">
        <f>VLOOKUP(H4359,[3]CODE_SHEET!$A$2:$G$151,4,FALSE)</f>
        <v>astreoides</v>
      </c>
      <c r="K4359" s="1">
        <v>8</v>
      </c>
      <c r="L4359" s="1">
        <v>6</v>
      </c>
      <c r="M4359" s="1">
        <v>2</v>
      </c>
      <c r="N4359">
        <f t="shared" si="209"/>
        <v>43.982297150257104</v>
      </c>
      <c r="O4359" s="17">
        <v>10</v>
      </c>
      <c r="P4359" t="s">
        <v>29</v>
      </c>
      <c r="Q4359" t="s">
        <v>30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f t="shared" si="208"/>
        <v>0</v>
      </c>
      <c r="Y4359">
        <f t="shared" si="210"/>
        <v>43.982297150257104</v>
      </c>
    </row>
    <row r="4360" spans="1:25">
      <c r="A4360">
        <v>2021</v>
      </c>
      <c r="B4360" t="s">
        <v>25</v>
      </c>
      <c r="C4360">
        <v>29</v>
      </c>
      <c r="D4360" t="s">
        <v>79</v>
      </c>
      <c r="E4360">
        <v>35.4</v>
      </c>
      <c r="F4360">
        <v>1</v>
      </c>
      <c r="G4360" t="s">
        <v>91</v>
      </c>
      <c r="H4360" t="s">
        <v>34</v>
      </c>
      <c r="I4360" t="str">
        <f>VLOOKUP(H4360,[3]CODE_SHEET!$A$2:$G$151,3,FALSE)</f>
        <v>Porites</v>
      </c>
      <c r="J4360" t="str">
        <f>VLOOKUP(H4360,[3]CODE_SHEET!$A$2:$G$151,4,FALSE)</f>
        <v>astreoides</v>
      </c>
      <c r="K4360" s="1">
        <v>20</v>
      </c>
      <c r="L4360" s="1">
        <v>11</v>
      </c>
      <c r="M4360" s="1">
        <v>4</v>
      </c>
      <c r="N4360">
        <f t="shared" si="209"/>
        <v>194.77874452256717</v>
      </c>
      <c r="O4360" s="17">
        <v>10</v>
      </c>
      <c r="P4360" t="s">
        <v>29</v>
      </c>
      <c r="Q4360" t="s">
        <v>30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f t="shared" si="208"/>
        <v>0</v>
      </c>
      <c r="Y4360">
        <f t="shared" si="210"/>
        <v>194.77874452256717</v>
      </c>
    </row>
    <row r="4361" spans="1:25">
      <c r="A4361">
        <v>2021</v>
      </c>
      <c r="B4361" t="s">
        <v>25</v>
      </c>
      <c r="C4361">
        <v>29</v>
      </c>
      <c r="D4361" t="s">
        <v>79</v>
      </c>
      <c r="E4361">
        <v>35.4</v>
      </c>
      <c r="F4361">
        <v>1</v>
      </c>
      <c r="G4361" t="s">
        <v>91</v>
      </c>
      <c r="H4361" t="s">
        <v>53</v>
      </c>
      <c r="I4361" t="str">
        <f>VLOOKUP(H4361,[3]CODE_SHEET!$A$2:$G$151,3,FALSE)</f>
        <v>Siderastrea</v>
      </c>
      <c r="J4361" t="str">
        <f>VLOOKUP(H4361,[3]CODE_SHEET!$A$2:$G$151,4,FALSE)</f>
        <v>radians</v>
      </c>
      <c r="K4361" s="1">
        <v>7</v>
      </c>
      <c r="L4361" s="1">
        <v>3</v>
      </c>
      <c r="M4361" s="1">
        <v>1</v>
      </c>
      <c r="N4361">
        <f t="shared" si="209"/>
        <v>15.707963267948966</v>
      </c>
      <c r="O4361" s="17">
        <v>10</v>
      </c>
      <c r="P4361" t="s">
        <v>29</v>
      </c>
      <c r="Q4361" t="s">
        <v>30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f t="shared" si="208"/>
        <v>0</v>
      </c>
      <c r="Y4361">
        <f t="shared" si="210"/>
        <v>15.707963267948966</v>
      </c>
    </row>
    <row r="4362" spans="1:25">
      <c r="A4362">
        <v>2021</v>
      </c>
      <c r="B4362" t="s">
        <v>25</v>
      </c>
      <c r="C4362">
        <v>29</v>
      </c>
      <c r="D4362" t="s">
        <v>79</v>
      </c>
      <c r="E4362">
        <v>35.4</v>
      </c>
      <c r="F4362">
        <v>1</v>
      </c>
      <c r="G4362" t="s">
        <v>91</v>
      </c>
      <c r="H4362" t="s">
        <v>45</v>
      </c>
      <c r="I4362" t="str">
        <f>VLOOKUP(H4362,[3]CODE_SHEET!$A$2:$G$151,3,FALSE)</f>
        <v>Porites</v>
      </c>
      <c r="J4362" t="str">
        <f>VLOOKUP(H4362,[3]CODE_SHEET!$A$2:$G$151,4,FALSE)</f>
        <v>furcata</v>
      </c>
      <c r="K4362" s="1">
        <v>13</v>
      </c>
      <c r="L4362" s="1">
        <v>3</v>
      </c>
      <c r="M4362" s="1">
        <v>2</v>
      </c>
      <c r="N4362">
        <f t="shared" si="209"/>
        <v>50.26548245743669</v>
      </c>
      <c r="O4362" s="17">
        <v>10</v>
      </c>
      <c r="P4362" t="s">
        <v>29</v>
      </c>
      <c r="Q4362" t="s">
        <v>30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f t="shared" si="208"/>
        <v>0</v>
      </c>
      <c r="Y4362">
        <f t="shared" si="210"/>
        <v>50.26548245743669</v>
      </c>
    </row>
    <row r="4363" spans="1:25">
      <c r="A4363">
        <v>2021</v>
      </c>
      <c r="B4363" t="s">
        <v>25</v>
      </c>
      <c r="C4363">
        <v>29</v>
      </c>
      <c r="D4363" t="s">
        <v>79</v>
      </c>
      <c r="E4363">
        <v>35.4</v>
      </c>
      <c r="F4363">
        <v>1</v>
      </c>
      <c r="G4363" t="s">
        <v>91</v>
      </c>
      <c r="H4363" t="s">
        <v>45</v>
      </c>
      <c r="I4363" t="str">
        <f>VLOOKUP(H4363,[3]CODE_SHEET!$A$2:$G$151,3,FALSE)</f>
        <v>Porites</v>
      </c>
      <c r="J4363" t="str">
        <f>VLOOKUP(H4363,[3]CODE_SHEET!$A$2:$G$151,4,FALSE)</f>
        <v>furcata</v>
      </c>
      <c r="K4363" s="1">
        <v>25</v>
      </c>
      <c r="L4363" s="1">
        <v>15</v>
      </c>
      <c r="M4363" s="1">
        <v>8</v>
      </c>
      <c r="N4363">
        <f t="shared" si="209"/>
        <v>502.6548245743669</v>
      </c>
      <c r="O4363" s="17">
        <v>10</v>
      </c>
      <c r="P4363" t="s">
        <v>29</v>
      </c>
      <c r="Q4363" t="s">
        <v>30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35</v>
      </c>
      <c r="X4363">
        <f t="shared" si="208"/>
        <v>175.92918860102841</v>
      </c>
      <c r="Y4363">
        <f t="shared" si="210"/>
        <v>326.72563597333851</v>
      </c>
    </row>
    <row r="4364" spans="1:25">
      <c r="A4364">
        <v>2021</v>
      </c>
      <c r="B4364" t="s">
        <v>25</v>
      </c>
      <c r="C4364">
        <v>29</v>
      </c>
      <c r="D4364" t="s">
        <v>79</v>
      </c>
      <c r="E4364">
        <v>35.4</v>
      </c>
      <c r="F4364">
        <v>1</v>
      </c>
      <c r="G4364" t="s">
        <v>91</v>
      </c>
      <c r="H4364" t="s">
        <v>31</v>
      </c>
      <c r="I4364" t="str">
        <f>VLOOKUP(H4364,[3]CODE_SHEET!$A$2:$G$151,3,FALSE)</f>
        <v>Agaricia</v>
      </c>
      <c r="J4364" t="str">
        <f>VLOOKUP(H4364,[3]CODE_SHEET!$A$2:$G$151,4,FALSE)</f>
        <v>agaricites</v>
      </c>
      <c r="K4364" s="1">
        <v>24</v>
      </c>
      <c r="L4364" s="1">
        <v>20</v>
      </c>
      <c r="M4364" s="1">
        <v>21</v>
      </c>
      <c r="N4364">
        <f t="shared" si="209"/>
        <v>1451.4158059584845</v>
      </c>
      <c r="O4364" s="17">
        <v>10</v>
      </c>
      <c r="P4364" t="s">
        <v>29</v>
      </c>
      <c r="Q4364" t="s">
        <v>30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f t="shared" si="208"/>
        <v>0</v>
      </c>
      <c r="Y4364">
        <f t="shared" si="210"/>
        <v>1451.4158059584845</v>
      </c>
    </row>
    <row r="4365" spans="1:25">
      <c r="A4365">
        <v>2021</v>
      </c>
      <c r="B4365" t="s">
        <v>25</v>
      </c>
      <c r="C4365">
        <v>29</v>
      </c>
      <c r="D4365" t="s">
        <v>79</v>
      </c>
      <c r="E4365">
        <v>35.4</v>
      </c>
      <c r="F4365">
        <v>1</v>
      </c>
      <c r="G4365" t="s">
        <v>91</v>
      </c>
      <c r="H4365" t="s">
        <v>35</v>
      </c>
      <c r="I4365" t="str">
        <f>VLOOKUP(H4365,[3]CODE_SHEET!$A$2:$G$151,3,FALSE)</f>
        <v>Montastraea</v>
      </c>
      <c r="J4365" t="str">
        <f>VLOOKUP(H4365,[3]CODE_SHEET!$A$2:$G$151,4,FALSE)</f>
        <v>cavernosa</v>
      </c>
      <c r="K4365" s="1">
        <v>18</v>
      </c>
      <c r="L4365" s="1">
        <v>1</v>
      </c>
      <c r="M4365" s="1">
        <v>14</v>
      </c>
      <c r="N4365">
        <f t="shared" si="209"/>
        <v>417.83182292744249</v>
      </c>
      <c r="O4365" s="17">
        <v>10</v>
      </c>
      <c r="P4365" t="s">
        <v>29</v>
      </c>
      <c r="Q4365" t="s">
        <v>30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f t="shared" si="208"/>
        <v>0</v>
      </c>
      <c r="Y4365">
        <f t="shared" si="210"/>
        <v>417.83182292744249</v>
      </c>
    </row>
    <row r="4366" spans="1:25">
      <c r="A4366">
        <v>2021</v>
      </c>
      <c r="B4366" t="s">
        <v>25</v>
      </c>
      <c r="C4366">
        <v>29</v>
      </c>
      <c r="D4366" t="s">
        <v>79</v>
      </c>
      <c r="E4366">
        <v>35.4</v>
      </c>
      <c r="F4366">
        <v>1</v>
      </c>
      <c r="G4366" t="s">
        <v>91</v>
      </c>
      <c r="H4366" t="s">
        <v>31</v>
      </c>
      <c r="I4366" t="str">
        <f>VLOOKUP(H4366,[3]CODE_SHEET!$A$2:$G$151,3,FALSE)</f>
        <v>Agaricia</v>
      </c>
      <c r="J4366" t="str">
        <f>VLOOKUP(H4366,[3]CODE_SHEET!$A$2:$G$151,4,FALSE)</f>
        <v>agaricites</v>
      </c>
      <c r="K4366" s="1">
        <v>7</v>
      </c>
      <c r="L4366" s="1">
        <v>4</v>
      </c>
      <c r="M4366" s="1">
        <v>1</v>
      </c>
      <c r="N4366">
        <f t="shared" si="209"/>
        <v>17.27875959474386</v>
      </c>
      <c r="O4366" s="17">
        <v>10</v>
      </c>
      <c r="P4366" t="s">
        <v>29</v>
      </c>
      <c r="Q4366" t="s">
        <v>30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f t="shared" si="208"/>
        <v>0</v>
      </c>
      <c r="Y4366">
        <f t="shared" si="210"/>
        <v>17.27875959474386</v>
      </c>
    </row>
    <row r="4367" spans="1:25">
      <c r="A4367">
        <v>2021</v>
      </c>
      <c r="B4367" t="s">
        <v>25</v>
      </c>
      <c r="C4367">
        <v>29</v>
      </c>
      <c r="D4367" t="s">
        <v>79</v>
      </c>
      <c r="E4367">
        <v>35.4</v>
      </c>
      <c r="F4367">
        <v>1</v>
      </c>
      <c r="G4367" t="s">
        <v>91</v>
      </c>
      <c r="H4367" t="s">
        <v>53</v>
      </c>
      <c r="I4367" t="str">
        <f>VLOOKUP(H4367,[3]CODE_SHEET!$A$2:$G$151,3,FALSE)</f>
        <v>Siderastrea</v>
      </c>
      <c r="J4367" t="str">
        <f>VLOOKUP(H4367,[3]CODE_SHEET!$A$2:$G$151,4,FALSE)</f>
        <v>radians</v>
      </c>
      <c r="K4367" s="1">
        <v>6</v>
      </c>
      <c r="L4367" s="1">
        <v>3</v>
      </c>
      <c r="M4367" s="1">
        <v>1</v>
      </c>
      <c r="N4367">
        <f t="shared" si="209"/>
        <v>14.137166941154069</v>
      </c>
      <c r="O4367" s="17">
        <v>10</v>
      </c>
      <c r="P4367" t="s">
        <v>47</v>
      </c>
      <c r="Q4367" t="s">
        <v>92</v>
      </c>
      <c r="R4367">
        <v>0</v>
      </c>
      <c r="S4367">
        <v>0</v>
      </c>
      <c r="T4367">
        <v>0</v>
      </c>
      <c r="U4367">
        <v>0</v>
      </c>
      <c r="V4367">
        <v>35</v>
      </c>
      <c r="W4367">
        <v>0</v>
      </c>
      <c r="X4367">
        <f t="shared" si="208"/>
        <v>4.9480084294039237</v>
      </c>
      <c r="Y4367">
        <f t="shared" si="210"/>
        <v>9.1891585117501453</v>
      </c>
    </row>
    <row r="4368" spans="1:25">
      <c r="A4368">
        <v>2021</v>
      </c>
      <c r="B4368" t="s">
        <v>25</v>
      </c>
      <c r="C4368">
        <v>29</v>
      </c>
      <c r="D4368" t="s">
        <v>79</v>
      </c>
      <c r="E4368">
        <v>35.4</v>
      </c>
      <c r="F4368">
        <v>1</v>
      </c>
      <c r="G4368" t="s">
        <v>91</v>
      </c>
      <c r="H4368" t="s">
        <v>59</v>
      </c>
      <c r="I4368" t="str">
        <f>VLOOKUP(H4368,[3]CODE_SHEET!$A$2:$G$151,3,FALSE)</f>
        <v xml:space="preserve">Stephanocoenia </v>
      </c>
      <c r="J4368" t="str">
        <f>VLOOKUP(H4368,[3]CODE_SHEET!$A$2:$G$151,4,FALSE)</f>
        <v>intersepta</v>
      </c>
      <c r="K4368" s="1">
        <v>11</v>
      </c>
      <c r="L4368" s="1">
        <v>7</v>
      </c>
      <c r="M4368" s="1">
        <v>1</v>
      </c>
      <c r="N4368">
        <f t="shared" si="209"/>
        <v>28.274333882308134</v>
      </c>
      <c r="O4368" s="17">
        <v>10</v>
      </c>
      <c r="P4368" t="s">
        <v>29</v>
      </c>
      <c r="Q4368" t="s">
        <v>30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f t="shared" si="208"/>
        <v>0</v>
      </c>
      <c r="Y4368">
        <f t="shared" si="210"/>
        <v>28.274333882308134</v>
      </c>
    </row>
    <row r="4369" spans="1:25">
      <c r="A4369">
        <v>2021</v>
      </c>
      <c r="B4369" t="s">
        <v>25</v>
      </c>
      <c r="C4369">
        <v>29</v>
      </c>
      <c r="D4369" t="s">
        <v>79</v>
      </c>
      <c r="E4369">
        <v>35.4</v>
      </c>
      <c r="F4369">
        <v>1</v>
      </c>
      <c r="G4369" t="s">
        <v>91</v>
      </c>
      <c r="H4369" t="s">
        <v>31</v>
      </c>
      <c r="I4369" t="str">
        <f>VLOOKUP(H4369,[3]CODE_SHEET!$A$2:$G$151,3,FALSE)</f>
        <v>Agaricia</v>
      </c>
      <c r="J4369" t="str">
        <f>VLOOKUP(H4369,[3]CODE_SHEET!$A$2:$G$151,4,FALSE)</f>
        <v>agaricites</v>
      </c>
      <c r="K4369" s="1">
        <v>33</v>
      </c>
      <c r="L4369" s="1">
        <v>17</v>
      </c>
      <c r="M4369" s="1">
        <v>21</v>
      </c>
      <c r="N4369">
        <f t="shared" si="209"/>
        <v>1649.3361431346416</v>
      </c>
      <c r="O4369" s="17">
        <v>10</v>
      </c>
      <c r="P4369" t="s">
        <v>29</v>
      </c>
      <c r="Q4369" t="s">
        <v>30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60</v>
      </c>
      <c r="X4369">
        <f t="shared" si="208"/>
        <v>989.60168588078488</v>
      </c>
      <c r="Y4369">
        <f t="shared" si="210"/>
        <v>659.7344572538567</v>
      </c>
    </row>
    <row r="4370" spans="1:25">
      <c r="A4370">
        <v>2021</v>
      </c>
      <c r="B4370" t="s">
        <v>25</v>
      </c>
      <c r="C4370">
        <v>29</v>
      </c>
      <c r="D4370" t="s">
        <v>79</v>
      </c>
      <c r="E4370">
        <v>35.4</v>
      </c>
      <c r="F4370">
        <v>1</v>
      </c>
      <c r="G4370" t="s">
        <v>91</v>
      </c>
      <c r="H4370" t="s">
        <v>31</v>
      </c>
      <c r="I4370" t="str">
        <f>VLOOKUP(H4370,[3]CODE_SHEET!$A$2:$G$151,3,FALSE)</f>
        <v>Agaricia</v>
      </c>
      <c r="J4370" t="str">
        <f>VLOOKUP(H4370,[3]CODE_SHEET!$A$2:$G$151,4,FALSE)</f>
        <v>agaricites</v>
      </c>
      <c r="K4370" s="1">
        <v>6</v>
      </c>
      <c r="L4370" s="1">
        <v>4</v>
      </c>
      <c r="M4370" s="1">
        <v>3</v>
      </c>
      <c r="N4370">
        <f t="shared" si="209"/>
        <v>47.123889803846893</v>
      </c>
      <c r="O4370" s="17">
        <v>10</v>
      </c>
      <c r="P4370" t="s">
        <v>29</v>
      </c>
      <c r="Q4370" t="s">
        <v>30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f t="shared" si="208"/>
        <v>0</v>
      </c>
      <c r="Y4370">
        <f t="shared" si="210"/>
        <v>47.123889803846893</v>
      </c>
    </row>
    <row r="4371" spans="1:25">
      <c r="A4371">
        <v>2021</v>
      </c>
      <c r="B4371" t="s">
        <v>25</v>
      </c>
      <c r="C4371">
        <v>29</v>
      </c>
      <c r="D4371" t="s">
        <v>79</v>
      </c>
      <c r="E4371">
        <v>35.4</v>
      </c>
      <c r="F4371">
        <v>1</v>
      </c>
      <c r="G4371" t="s">
        <v>91</v>
      </c>
      <c r="H4371" t="s">
        <v>31</v>
      </c>
      <c r="I4371" t="str">
        <f>VLOOKUP(H4371,[3]CODE_SHEET!$A$2:$G$151,3,FALSE)</f>
        <v>Agaricia</v>
      </c>
      <c r="J4371" t="str">
        <f>VLOOKUP(H4371,[3]CODE_SHEET!$A$2:$G$151,4,FALSE)</f>
        <v>agaricites</v>
      </c>
      <c r="K4371" s="1">
        <v>23</v>
      </c>
      <c r="L4371" s="1">
        <v>15</v>
      </c>
      <c r="M4371" s="1">
        <v>21</v>
      </c>
      <c r="N4371">
        <f t="shared" si="209"/>
        <v>1253.4954687823274</v>
      </c>
      <c r="O4371" s="17">
        <v>10</v>
      </c>
      <c r="P4371" t="s">
        <v>29</v>
      </c>
      <c r="Q4371" t="s">
        <v>30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f t="shared" si="208"/>
        <v>0</v>
      </c>
      <c r="Y4371">
        <f t="shared" si="210"/>
        <v>1253.4954687823274</v>
      </c>
    </row>
    <row r="4372" spans="1:25">
      <c r="A4372">
        <v>2021</v>
      </c>
      <c r="B4372" t="s">
        <v>25</v>
      </c>
      <c r="C4372">
        <v>29</v>
      </c>
      <c r="D4372" t="s">
        <v>79</v>
      </c>
      <c r="E4372">
        <v>35.4</v>
      </c>
      <c r="F4372">
        <v>1</v>
      </c>
      <c r="G4372" t="s">
        <v>91</v>
      </c>
      <c r="H4372" t="s">
        <v>31</v>
      </c>
      <c r="I4372" t="str">
        <f>VLOOKUP(H4372,[3]CODE_SHEET!$A$2:$G$151,3,FALSE)</f>
        <v>Agaricia</v>
      </c>
      <c r="J4372" t="str">
        <f>VLOOKUP(H4372,[3]CODE_SHEET!$A$2:$G$151,4,FALSE)</f>
        <v>agaricites</v>
      </c>
      <c r="K4372" s="1">
        <v>7</v>
      </c>
      <c r="L4372" s="1">
        <v>4</v>
      </c>
      <c r="M4372" s="1">
        <v>2</v>
      </c>
      <c r="N4372">
        <f t="shared" si="209"/>
        <v>34.557519189487721</v>
      </c>
      <c r="O4372" s="17">
        <v>10</v>
      </c>
      <c r="P4372" t="s">
        <v>29</v>
      </c>
      <c r="Q4372" t="s">
        <v>30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f t="shared" si="208"/>
        <v>0</v>
      </c>
      <c r="Y4372">
        <f t="shared" si="210"/>
        <v>34.557519189487721</v>
      </c>
    </row>
    <row r="4373" spans="1:25">
      <c r="A4373">
        <v>2021</v>
      </c>
      <c r="B4373" t="s">
        <v>25</v>
      </c>
      <c r="C4373">
        <v>29</v>
      </c>
      <c r="D4373" t="s">
        <v>79</v>
      </c>
      <c r="E4373">
        <v>35.4</v>
      </c>
      <c r="F4373">
        <v>1</v>
      </c>
      <c r="G4373" t="s">
        <v>91</v>
      </c>
      <c r="H4373" t="s">
        <v>31</v>
      </c>
      <c r="I4373" t="str">
        <f>VLOOKUP(H4373,[3]CODE_SHEET!$A$2:$G$151,3,FALSE)</f>
        <v>Agaricia</v>
      </c>
      <c r="J4373" t="str">
        <f>VLOOKUP(H4373,[3]CODE_SHEET!$A$2:$G$151,4,FALSE)</f>
        <v>agaricites</v>
      </c>
      <c r="K4373" s="1">
        <v>18</v>
      </c>
      <c r="L4373" s="1">
        <v>11</v>
      </c>
      <c r="M4373" s="1">
        <v>8</v>
      </c>
      <c r="N4373">
        <f t="shared" si="209"/>
        <v>364.42474781641602</v>
      </c>
      <c r="O4373" s="17">
        <v>10</v>
      </c>
      <c r="P4373" t="s">
        <v>29</v>
      </c>
      <c r="Q4373" t="s">
        <v>30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f t="shared" si="208"/>
        <v>0</v>
      </c>
      <c r="Y4373">
        <f t="shared" si="210"/>
        <v>364.42474781641602</v>
      </c>
    </row>
    <row r="4374" spans="1:25">
      <c r="A4374">
        <v>2021</v>
      </c>
      <c r="B4374" t="s">
        <v>25</v>
      </c>
      <c r="C4374">
        <v>29</v>
      </c>
      <c r="D4374" t="s">
        <v>79</v>
      </c>
      <c r="E4374">
        <v>35.4</v>
      </c>
      <c r="F4374">
        <v>1</v>
      </c>
      <c r="G4374" t="s">
        <v>91</v>
      </c>
      <c r="H4374" t="s">
        <v>31</v>
      </c>
      <c r="I4374" t="str">
        <f>VLOOKUP(H4374,[3]CODE_SHEET!$A$2:$G$151,3,FALSE)</f>
        <v>Agaricia</v>
      </c>
      <c r="J4374" t="str">
        <f>VLOOKUP(H4374,[3]CODE_SHEET!$A$2:$G$151,4,FALSE)</f>
        <v>agaricites</v>
      </c>
      <c r="K4374" s="1">
        <v>24</v>
      </c>
      <c r="L4374" s="1">
        <v>17</v>
      </c>
      <c r="M4374" s="1">
        <v>15</v>
      </c>
      <c r="N4374">
        <f t="shared" si="209"/>
        <v>966.03974097886135</v>
      </c>
      <c r="O4374" s="17">
        <v>10</v>
      </c>
      <c r="P4374" t="s">
        <v>29</v>
      </c>
      <c r="Q4374" t="s">
        <v>30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45</v>
      </c>
      <c r="X4374">
        <f t="shared" si="208"/>
        <v>434.71788344048764</v>
      </c>
      <c r="Y4374">
        <f t="shared" si="210"/>
        <v>531.32185753837371</v>
      </c>
    </row>
    <row r="4375" spans="1:25">
      <c r="A4375">
        <v>2021</v>
      </c>
      <c r="B4375" t="s">
        <v>25</v>
      </c>
      <c r="C4375">
        <v>29</v>
      </c>
      <c r="D4375" t="s">
        <v>79</v>
      </c>
      <c r="E4375">
        <v>35.4</v>
      </c>
      <c r="F4375">
        <v>1</v>
      </c>
      <c r="G4375" t="s">
        <v>91</v>
      </c>
      <c r="H4375" t="s">
        <v>31</v>
      </c>
      <c r="I4375" t="str">
        <f>VLOOKUP(H4375,[3]CODE_SHEET!$A$2:$G$151,3,FALSE)</f>
        <v>Agaricia</v>
      </c>
      <c r="J4375" t="str">
        <f>VLOOKUP(H4375,[3]CODE_SHEET!$A$2:$G$151,4,FALSE)</f>
        <v>agaricites</v>
      </c>
      <c r="K4375" s="1">
        <v>15</v>
      </c>
      <c r="L4375" s="1">
        <v>10</v>
      </c>
      <c r="M4375" s="1">
        <v>5</v>
      </c>
      <c r="N4375">
        <f t="shared" si="209"/>
        <v>196.34954084936209</v>
      </c>
      <c r="O4375" s="17">
        <v>10</v>
      </c>
      <c r="P4375" t="s">
        <v>29</v>
      </c>
      <c r="Q4375" t="s">
        <v>30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f t="shared" si="208"/>
        <v>0</v>
      </c>
      <c r="Y4375">
        <f t="shared" si="210"/>
        <v>196.34954084936209</v>
      </c>
    </row>
    <row r="4376" spans="1:25">
      <c r="A4376">
        <v>2021</v>
      </c>
      <c r="B4376" t="s">
        <v>25</v>
      </c>
      <c r="C4376">
        <v>29</v>
      </c>
      <c r="D4376" t="s">
        <v>79</v>
      </c>
      <c r="E4376">
        <v>35.4</v>
      </c>
      <c r="F4376">
        <v>1</v>
      </c>
      <c r="G4376" t="s">
        <v>91</v>
      </c>
      <c r="H4376" t="s">
        <v>45</v>
      </c>
      <c r="I4376" t="str">
        <f>VLOOKUP(H4376,[3]CODE_SHEET!$A$2:$G$151,3,FALSE)</f>
        <v>Porites</v>
      </c>
      <c r="J4376" t="str">
        <f>VLOOKUP(H4376,[3]CODE_SHEET!$A$2:$G$151,4,FALSE)</f>
        <v>furcata</v>
      </c>
      <c r="K4376" s="1">
        <v>15</v>
      </c>
      <c r="L4376" s="1">
        <v>3</v>
      </c>
      <c r="M4376" s="1">
        <v>3</v>
      </c>
      <c r="N4376">
        <f t="shared" si="209"/>
        <v>84.823001646924396</v>
      </c>
      <c r="O4376" s="17">
        <v>10</v>
      </c>
      <c r="P4376" t="s">
        <v>29</v>
      </c>
      <c r="Q4376" t="s">
        <v>30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f t="shared" si="208"/>
        <v>0</v>
      </c>
      <c r="Y4376">
        <f t="shared" si="210"/>
        <v>84.823001646924396</v>
      </c>
    </row>
    <row r="4377" spans="1:25">
      <c r="A4377">
        <v>2021</v>
      </c>
      <c r="B4377" t="s">
        <v>25</v>
      </c>
      <c r="C4377">
        <v>29</v>
      </c>
      <c r="D4377" t="s">
        <v>79</v>
      </c>
      <c r="E4377">
        <v>35.4</v>
      </c>
      <c r="F4377">
        <v>1</v>
      </c>
      <c r="G4377" t="s">
        <v>91</v>
      </c>
      <c r="H4377" t="s">
        <v>32</v>
      </c>
      <c r="I4377" t="str">
        <f>VLOOKUP(H4377,[3]CODE_SHEET!$A$2:$G$151,3,FALSE)</f>
        <v>Porites</v>
      </c>
      <c r="J4377" t="str">
        <f>VLOOKUP(H4377,[3]CODE_SHEET!$A$2:$G$151,4,FALSE)</f>
        <v>porites</v>
      </c>
      <c r="K4377" s="1">
        <v>7</v>
      </c>
      <c r="L4377" s="1">
        <v>4</v>
      </c>
      <c r="M4377" s="1">
        <v>2</v>
      </c>
      <c r="N4377">
        <f t="shared" si="209"/>
        <v>34.557519189487721</v>
      </c>
      <c r="O4377" s="17">
        <v>10</v>
      </c>
      <c r="P4377" t="s">
        <v>29</v>
      </c>
      <c r="Q4377" t="s">
        <v>30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f t="shared" si="208"/>
        <v>0</v>
      </c>
      <c r="Y4377">
        <f t="shared" si="210"/>
        <v>34.557519189487721</v>
      </c>
    </row>
    <row r="4378" spans="1:25">
      <c r="A4378">
        <v>2021</v>
      </c>
      <c r="B4378" t="s">
        <v>25</v>
      </c>
      <c r="C4378">
        <v>29</v>
      </c>
      <c r="D4378" t="s">
        <v>79</v>
      </c>
      <c r="E4378">
        <v>35.4</v>
      </c>
      <c r="F4378">
        <v>1</v>
      </c>
      <c r="G4378" t="s">
        <v>91</v>
      </c>
      <c r="H4378" t="s">
        <v>59</v>
      </c>
      <c r="I4378" t="str">
        <f>VLOOKUP(H4378,[3]CODE_SHEET!$A$2:$G$151,3,FALSE)</f>
        <v xml:space="preserve">Stephanocoenia </v>
      </c>
      <c r="J4378" t="str">
        <f>VLOOKUP(H4378,[3]CODE_SHEET!$A$2:$G$151,4,FALSE)</f>
        <v>intersepta</v>
      </c>
      <c r="K4378" s="1">
        <v>6</v>
      </c>
      <c r="L4378" s="1">
        <v>5</v>
      </c>
      <c r="M4378" s="1">
        <v>1</v>
      </c>
      <c r="N4378">
        <f t="shared" si="209"/>
        <v>17.27875959474386</v>
      </c>
      <c r="O4378" s="17">
        <v>10</v>
      </c>
      <c r="P4378" t="s">
        <v>29</v>
      </c>
      <c r="Q4378" t="s">
        <v>30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f t="shared" si="208"/>
        <v>0</v>
      </c>
      <c r="Y4378">
        <f t="shared" si="210"/>
        <v>17.27875959474386</v>
      </c>
    </row>
    <row r="4379" spans="1:25">
      <c r="A4379">
        <v>2021</v>
      </c>
      <c r="B4379" t="s">
        <v>25</v>
      </c>
      <c r="C4379">
        <v>29</v>
      </c>
      <c r="D4379" t="s">
        <v>79</v>
      </c>
      <c r="E4379">
        <v>35.4</v>
      </c>
      <c r="F4379">
        <v>1</v>
      </c>
      <c r="G4379" t="s">
        <v>91</v>
      </c>
      <c r="H4379" t="s">
        <v>53</v>
      </c>
      <c r="I4379" t="str">
        <f>VLOOKUP(H4379,[3]CODE_SHEET!$A$2:$G$151,3,FALSE)</f>
        <v>Siderastrea</v>
      </c>
      <c r="J4379" t="str">
        <f>VLOOKUP(H4379,[3]CODE_SHEET!$A$2:$G$151,4,FALSE)</f>
        <v>radians</v>
      </c>
      <c r="K4379" s="1">
        <v>8</v>
      </c>
      <c r="L4379" s="1">
        <v>2</v>
      </c>
      <c r="M4379" s="1">
        <v>1</v>
      </c>
      <c r="N4379">
        <f t="shared" si="209"/>
        <v>15.707963267948966</v>
      </c>
      <c r="O4379" s="17">
        <v>10</v>
      </c>
      <c r="P4379" t="s">
        <v>29</v>
      </c>
      <c r="Q4379" t="s">
        <v>30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f t="shared" si="208"/>
        <v>0</v>
      </c>
      <c r="Y4379">
        <f t="shared" si="210"/>
        <v>15.707963267948966</v>
      </c>
    </row>
    <row r="4380" spans="1:25">
      <c r="A4380">
        <v>2021</v>
      </c>
      <c r="B4380" t="s">
        <v>25</v>
      </c>
      <c r="C4380">
        <v>29</v>
      </c>
      <c r="D4380" t="s">
        <v>79</v>
      </c>
      <c r="E4380">
        <v>35.4</v>
      </c>
      <c r="F4380">
        <v>1</v>
      </c>
      <c r="G4380" t="s">
        <v>91</v>
      </c>
      <c r="H4380" t="s">
        <v>40</v>
      </c>
      <c r="I4380" t="str">
        <f>VLOOKUP(H4380,[3]CODE_SHEET!$A$2:$G$151,3,FALSE)</f>
        <v>Siderastrea</v>
      </c>
      <c r="J4380" t="str">
        <f>VLOOKUP(H4380,[3]CODE_SHEET!$A$2:$G$151,4,FALSE)</f>
        <v>siderea</v>
      </c>
      <c r="K4380" s="1">
        <v>7</v>
      </c>
      <c r="L4380" s="1">
        <v>5</v>
      </c>
      <c r="M4380" s="1">
        <v>1</v>
      </c>
      <c r="N4380">
        <f t="shared" si="209"/>
        <v>18.849555921538759</v>
      </c>
      <c r="O4380" s="17">
        <v>10</v>
      </c>
      <c r="P4380" t="s">
        <v>29</v>
      </c>
      <c r="Q4380" t="s">
        <v>30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f t="shared" si="208"/>
        <v>0</v>
      </c>
      <c r="Y4380">
        <f t="shared" si="210"/>
        <v>18.849555921538759</v>
      </c>
    </row>
    <row r="4381" spans="1:25">
      <c r="A4381">
        <v>2021</v>
      </c>
      <c r="B4381" t="s">
        <v>25</v>
      </c>
      <c r="C4381">
        <v>29</v>
      </c>
      <c r="D4381" t="s">
        <v>79</v>
      </c>
      <c r="E4381">
        <v>35.4</v>
      </c>
      <c r="F4381">
        <v>1</v>
      </c>
      <c r="G4381" t="s">
        <v>91</v>
      </c>
      <c r="H4381" t="s">
        <v>34</v>
      </c>
      <c r="I4381" t="str">
        <f>VLOOKUP(H4381,[3]CODE_SHEET!$A$2:$G$151,3,FALSE)</f>
        <v>Porites</v>
      </c>
      <c r="J4381" t="str">
        <f>VLOOKUP(H4381,[3]CODE_SHEET!$A$2:$G$151,4,FALSE)</f>
        <v>astreoides</v>
      </c>
      <c r="K4381" s="1">
        <v>20</v>
      </c>
      <c r="L4381" s="1">
        <v>15</v>
      </c>
      <c r="M4381" s="1">
        <v>8</v>
      </c>
      <c r="N4381">
        <f t="shared" si="209"/>
        <v>439.82297150257102</v>
      </c>
      <c r="O4381" s="17">
        <v>10</v>
      </c>
      <c r="P4381" t="s">
        <v>29</v>
      </c>
      <c r="Q4381" t="s">
        <v>30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f t="shared" si="208"/>
        <v>0</v>
      </c>
      <c r="Y4381">
        <f t="shared" si="210"/>
        <v>439.82297150257102</v>
      </c>
    </row>
    <row r="4382" spans="1:25">
      <c r="A4382">
        <v>2021</v>
      </c>
      <c r="B4382" t="s">
        <v>25</v>
      </c>
      <c r="C4382">
        <v>29</v>
      </c>
      <c r="D4382" t="s">
        <v>79</v>
      </c>
      <c r="E4382">
        <v>35.4</v>
      </c>
      <c r="F4382">
        <v>1</v>
      </c>
      <c r="G4382" t="s">
        <v>91</v>
      </c>
      <c r="H4382" t="s">
        <v>34</v>
      </c>
      <c r="I4382" t="str">
        <f>VLOOKUP(H4382,[3]CODE_SHEET!$A$2:$G$151,3,FALSE)</f>
        <v>Porites</v>
      </c>
      <c r="J4382" t="str">
        <f>VLOOKUP(H4382,[3]CODE_SHEET!$A$2:$G$151,4,FALSE)</f>
        <v>astreoides</v>
      </c>
      <c r="K4382" s="1">
        <v>9</v>
      </c>
      <c r="L4382" s="1">
        <v>6</v>
      </c>
      <c r="M4382" s="1">
        <v>3</v>
      </c>
      <c r="N4382">
        <f t="shared" si="209"/>
        <v>70.685834705770347</v>
      </c>
      <c r="O4382" s="17">
        <v>10</v>
      </c>
      <c r="P4382" t="s">
        <v>29</v>
      </c>
      <c r="Q4382" t="s">
        <v>30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f t="shared" si="208"/>
        <v>0</v>
      </c>
      <c r="Y4382">
        <f t="shared" si="210"/>
        <v>70.685834705770347</v>
      </c>
    </row>
    <row r="4383" spans="1:25">
      <c r="A4383">
        <v>2021</v>
      </c>
      <c r="B4383" t="s">
        <v>25</v>
      </c>
      <c r="C4383">
        <v>29</v>
      </c>
      <c r="D4383" t="s">
        <v>79</v>
      </c>
      <c r="E4383">
        <v>35.4</v>
      </c>
      <c r="F4383">
        <v>1</v>
      </c>
      <c r="G4383" t="s">
        <v>91</v>
      </c>
      <c r="H4383" t="s">
        <v>34</v>
      </c>
      <c r="I4383" t="str">
        <f>VLOOKUP(H4383,[3]CODE_SHEET!$A$2:$G$151,3,FALSE)</f>
        <v>Porites</v>
      </c>
      <c r="J4383" t="str">
        <f>VLOOKUP(H4383,[3]CODE_SHEET!$A$2:$G$151,4,FALSE)</f>
        <v>astreoides</v>
      </c>
      <c r="K4383" s="1">
        <v>7</v>
      </c>
      <c r="L4383" s="1">
        <v>4</v>
      </c>
      <c r="M4383" s="1">
        <v>3</v>
      </c>
      <c r="N4383">
        <f t="shared" si="209"/>
        <v>51.836278784231588</v>
      </c>
      <c r="O4383" s="17">
        <v>10</v>
      </c>
      <c r="P4383" t="s">
        <v>29</v>
      </c>
      <c r="Q4383" t="s">
        <v>30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f t="shared" si="208"/>
        <v>0</v>
      </c>
      <c r="Y4383">
        <f t="shared" si="210"/>
        <v>51.836278784231588</v>
      </c>
    </row>
    <row r="4384" spans="1:25">
      <c r="A4384">
        <v>2021</v>
      </c>
      <c r="B4384" t="s">
        <v>25</v>
      </c>
      <c r="C4384">
        <v>29</v>
      </c>
      <c r="D4384" t="s">
        <v>79</v>
      </c>
      <c r="E4384">
        <v>35.4</v>
      </c>
      <c r="F4384">
        <v>1</v>
      </c>
      <c r="G4384" t="s">
        <v>91</v>
      </c>
      <c r="H4384" t="s">
        <v>34</v>
      </c>
      <c r="I4384" t="str">
        <f>VLOOKUP(H4384,[3]CODE_SHEET!$A$2:$G$151,3,FALSE)</f>
        <v>Porites</v>
      </c>
      <c r="J4384" t="str">
        <f>VLOOKUP(H4384,[3]CODE_SHEET!$A$2:$G$151,4,FALSE)</f>
        <v>astreoides</v>
      </c>
      <c r="K4384" s="1">
        <v>7</v>
      </c>
      <c r="L4384" s="1">
        <v>4</v>
      </c>
      <c r="M4384" s="1">
        <v>2</v>
      </c>
      <c r="N4384">
        <f t="shared" si="209"/>
        <v>34.557519189487721</v>
      </c>
      <c r="O4384" s="17">
        <v>10</v>
      </c>
      <c r="P4384" t="s">
        <v>29</v>
      </c>
      <c r="Q4384" t="s">
        <v>30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f t="shared" si="208"/>
        <v>0</v>
      </c>
      <c r="Y4384">
        <f t="shared" si="210"/>
        <v>34.557519189487721</v>
      </c>
    </row>
    <row r="4385" spans="1:25">
      <c r="A4385">
        <v>2021</v>
      </c>
      <c r="B4385" t="s">
        <v>25</v>
      </c>
      <c r="C4385">
        <v>29</v>
      </c>
      <c r="D4385" t="s">
        <v>79</v>
      </c>
      <c r="E4385">
        <v>35.4</v>
      </c>
      <c r="F4385">
        <v>1</v>
      </c>
      <c r="G4385" t="s">
        <v>91</v>
      </c>
      <c r="H4385" t="s">
        <v>34</v>
      </c>
      <c r="I4385" t="str">
        <f>VLOOKUP(H4385,[3]CODE_SHEET!$A$2:$G$151,3,FALSE)</f>
        <v>Porites</v>
      </c>
      <c r="J4385" t="str">
        <f>VLOOKUP(H4385,[3]CODE_SHEET!$A$2:$G$151,4,FALSE)</f>
        <v>astreoides</v>
      </c>
      <c r="K4385" s="1">
        <v>8</v>
      </c>
      <c r="L4385" s="1">
        <v>6</v>
      </c>
      <c r="M4385" s="1">
        <v>8</v>
      </c>
      <c r="N4385">
        <f t="shared" si="209"/>
        <v>175.92918860102841</v>
      </c>
      <c r="O4385" s="17">
        <v>10</v>
      </c>
      <c r="P4385" t="s">
        <v>29</v>
      </c>
      <c r="Q4385" t="s">
        <v>30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f t="shared" si="208"/>
        <v>0</v>
      </c>
      <c r="Y4385">
        <f t="shared" si="210"/>
        <v>175.92918860102841</v>
      </c>
    </row>
    <row r="4386" spans="1:25">
      <c r="A4386">
        <v>2021</v>
      </c>
      <c r="B4386" t="s">
        <v>25</v>
      </c>
      <c r="C4386">
        <v>29</v>
      </c>
      <c r="D4386" t="s">
        <v>79</v>
      </c>
      <c r="E4386">
        <v>35.4</v>
      </c>
      <c r="F4386">
        <v>1</v>
      </c>
      <c r="G4386" t="s">
        <v>91</v>
      </c>
      <c r="H4386" t="s">
        <v>34</v>
      </c>
      <c r="I4386" t="str">
        <f>VLOOKUP(H4386,[3]CODE_SHEET!$A$2:$G$151,3,FALSE)</f>
        <v>Porites</v>
      </c>
      <c r="J4386" t="str">
        <f>VLOOKUP(H4386,[3]CODE_SHEET!$A$2:$G$151,4,FALSE)</f>
        <v>astreoides</v>
      </c>
      <c r="K4386" s="1">
        <v>17</v>
      </c>
      <c r="L4386" s="1">
        <v>13</v>
      </c>
      <c r="M4386" s="1">
        <v>15</v>
      </c>
      <c r="N4386">
        <f t="shared" si="209"/>
        <v>706.85834705770344</v>
      </c>
      <c r="O4386" s="17">
        <v>10</v>
      </c>
      <c r="P4386" t="s">
        <v>29</v>
      </c>
      <c r="Q4386" t="s">
        <v>30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f t="shared" si="208"/>
        <v>0</v>
      </c>
      <c r="Y4386">
        <f t="shared" si="210"/>
        <v>706.85834705770344</v>
      </c>
    </row>
    <row r="4387" spans="1:25">
      <c r="A4387">
        <v>2021</v>
      </c>
      <c r="B4387" t="s">
        <v>25</v>
      </c>
      <c r="C4387">
        <v>29</v>
      </c>
      <c r="D4387" t="s">
        <v>79</v>
      </c>
      <c r="E4387">
        <v>35.4</v>
      </c>
      <c r="F4387">
        <v>1</v>
      </c>
      <c r="G4387" t="s">
        <v>91</v>
      </c>
      <c r="H4387" t="s">
        <v>34</v>
      </c>
      <c r="I4387" t="str">
        <f>VLOOKUP(H4387,[3]CODE_SHEET!$A$2:$G$151,3,FALSE)</f>
        <v>Porites</v>
      </c>
      <c r="J4387" t="str">
        <f>VLOOKUP(H4387,[3]CODE_SHEET!$A$2:$G$151,4,FALSE)</f>
        <v>astreoides</v>
      </c>
      <c r="K4387" s="1">
        <v>11</v>
      </c>
      <c r="L4387" s="1">
        <v>5</v>
      </c>
      <c r="M4387" s="1">
        <v>3</v>
      </c>
      <c r="N4387">
        <f t="shared" si="209"/>
        <v>75.398223686155035</v>
      </c>
      <c r="O4387" s="17">
        <v>10</v>
      </c>
      <c r="P4387" t="s">
        <v>29</v>
      </c>
      <c r="Q4387" t="s">
        <v>30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f t="shared" si="208"/>
        <v>0</v>
      </c>
      <c r="Y4387">
        <f t="shared" si="210"/>
        <v>75.398223686155035</v>
      </c>
    </row>
    <row r="4388" spans="1:25">
      <c r="A4388">
        <v>2021</v>
      </c>
      <c r="B4388" t="s">
        <v>25</v>
      </c>
      <c r="C4388">
        <v>29</v>
      </c>
      <c r="D4388" t="s">
        <v>79</v>
      </c>
      <c r="E4388">
        <v>35.4</v>
      </c>
      <c r="F4388">
        <v>1</v>
      </c>
      <c r="G4388" t="s">
        <v>91</v>
      </c>
      <c r="H4388" t="s">
        <v>34</v>
      </c>
      <c r="I4388" t="str">
        <f>VLOOKUP(H4388,[3]CODE_SHEET!$A$2:$G$151,3,FALSE)</f>
        <v>Porites</v>
      </c>
      <c r="J4388" t="str">
        <f>VLOOKUP(H4388,[3]CODE_SHEET!$A$2:$G$151,4,FALSE)</f>
        <v>astreoides</v>
      </c>
      <c r="K4388" s="1">
        <v>15</v>
      </c>
      <c r="L4388" s="1">
        <v>5</v>
      </c>
      <c r="M4388" s="1">
        <v>3</v>
      </c>
      <c r="N4388">
        <f t="shared" si="209"/>
        <v>94.247779607693786</v>
      </c>
      <c r="O4388" s="17">
        <v>10</v>
      </c>
      <c r="P4388" t="s">
        <v>29</v>
      </c>
      <c r="Q4388" t="s">
        <v>30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f t="shared" si="208"/>
        <v>0</v>
      </c>
      <c r="Y4388">
        <f t="shared" si="210"/>
        <v>94.247779607693786</v>
      </c>
    </row>
    <row r="4389" spans="1:25">
      <c r="A4389">
        <v>2021</v>
      </c>
      <c r="B4389" t="s">
        <v>25</v>
      </c>
      <c r="C4389">
        <v>29</v>
      </c>
      <c r="D4389" t="s">
        <v>79</v>
      </c>
      <c r="E4389">
        <v>35.4</v>
      </c>
      <c r="F4389">
        <v>1</v>
      </c>
      <c r="G4389" t="s">
        <v>91</v>
      </c>
      <c r="H4389" t="s">
        <v>34</v>
      </c>
      <c r="I4389" t="str">
        <f>VLOOKUP(H4389,[3]CODE_SHEET!$A$2:$G$151,3,FALSE)</f>
        <v>Porites</v>
      </c>
      <c r="J4389" t="str">
        <f>VLOOKUP(H4389,[3]CODE_SHEET!$A$2:$G$151,4,FALSE)</f>
        <v>astreoides</v>
      </c>
      <c r="K4389" s="1">
        <v>12</v>
      </c>
      <c r="L4389" s="1">
        <v>10</v>
      </c>
      <c r="M4389" s="1">
        <v>5</v>
      </c>
      <c r="N4389">
        <f t="shared" si="209"/>
        <v>172.7875959474386</v>
      </c>
      <c r="O4389" s="17">
        <v>10</v>
      </c>
      <c r="P4389" t="s">
        <v>29</v>
      </c>
      <c r="Q4389" t="s">
        <v>30</v>
      </c>
      <c r="R4389">
        <v>0</v>
      </c>
      <c r="S4389">
        <v>0</v>
      </c>
      <c r="T4389">
        <v>60</v>
      </c>
      <c r="U4389">
        <v>0</v>
      </c>
      <c r="V4389">
        <v>0</v>
      </c>
      <c r="W4389">
        <v>0</v>
      </c>
      <c r="X4389">
        <f t="shared" ref="X4389:X4452" si="211">SUM(U4389:W4389)/100*N4389</f>
        <v>0</v>
      </c>
      <c r="Y4389">
        <f t="shared" si="210"/>
        <v>172.7875959474386</v>
      </c>
    </row>
    <row r="4390" spans="1:25">
      <c r="A4390">
        <v>2021</v>
      </c>
      <c r="B4390" t="s">
        <v>25</v>
      </c>
      <c r="C4390">
        <v>29</v>
      </c>
      <c r="D4390" t="s">
        <v>79</v>
      </c>
      <c r="E4390">
        <v>35.4</v>
      </c>
      <c r="F4390">
        <v>1</v>
      </c>
      <c r="G4390" t="s">
        <v>91</v>
      </c>
      <c r="H4390" t="s">
        <v>32</v>
      </c>
      <c r="I4390" t="str">
        <f>VLOOKUP(H4390,[3]CODE_SHEET!$A$2:$G$151,3,FALSE)</f>
        <v>Porites</v>
      </c>
      <c r="J4390" t="str">
        <f>VLOOKUP(H4390,[3]CODE_SHEET!$A$2:$G$151,4,FALSE)</f>
        <v>porites</v>
      </c>
      <c r="K4390" s="1">
        <v>15</v>
      </c>
      <c r="L4390" s="1">
        <v>4</v>
      </c>
      <c r="M4390" s="1">
        <v>3</v>
      </c>
      <c r="N4390">
        <f t="shared" si="209"/>
        <v>89.535390627309084</v>
      </c>
      <c r="O4390" s="17">
        <v>10</v>
      </c>
      <c r="P4390" t="s">
        <v>29</v>
      </c>
      <c r="Q4390" t="s">
        <v>30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f t="shared" si="211"/>
        <v>0</v>
      </c>
      <c r="Y4390">
        <f t="shared" si="210"/>
        <v>89.535390627309084</v>
      </c>
    </row>
    <row r="4391" spans="1:25">
      <c r="A4391">
        <v>2021</v>
      </c>
      <c r="B4391" t="s">
        <v>25</v>
      </c>
      <c r="C4391">
        <v>29</v>
      </c>
      <c r="D4391" t="s">
        <v>79</v>
      </c>
      <c r="E4391">
        <v>35.4</v>
      </c>
      <c r="F4391">
        <v>1</v>
      </c>
      <c r="G4391" t="s">
        <v>91</v>
      </c>
      <c r="H4391" t="s">
        <v>32</v>
      </c>
      <c r="I4391" t="str">
        <f>VLOOKUP(H4391,[3]CODE_SHEET!$A$2:$G$151,3,FALSE)</f>
        <v>Porites</v>
      </c>
      <c r="J4391" t="str">
        <f>VLOOKUP(H4391,[3]CODE_SHEET!$A$2:$G$151,4,FALSE)</f>
        <v>porites</v>
      </c>
      <c r="K4391" s="1">
        <v>16</v>
      </c>
      <c r="L4391" s="1">
        <v>6</v>
      </c>
      <c r="M4391" s="1">
        <v>1</v>
      </c>
      <c r="N4391">
        <f t="shared" si="209"/>
        <v>34.557519189487721</v>
      </c>
      <c r="O4391" s="17">
        <v>10</v>
      </c>
      <c r="P4391" t="s">
        <v>29</v>
      </c>
      <c r="Q4391" t="s">
        <v>30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f t="shared" si="211"/>
        <v>0</v>
      </c>
      <c r="Y4391">
        <f t="shared" si="210"/>
        <v>34.557519189487721</v>
      </c>
    </row>
    <row r="4392" spans="1:25">
      <c r="A4392">
        <v>2021</v>
      </c>
      <c r="B4392" t="s">
        <v>25</v>
      </c>
      <c r="C4392">
        <v>29</v>
      </c>
      <c r="D4392" t="s">
        <v>79</v>
      </c>
      <c r="E4392">
        <v>35.4</v>
      </c>
      <c r="F4392">
        <v>1</v>
      </c>
      <c r="G4392" t="s">
        <v>91</v>
      </c>
      <c r="H4392" t="s">
        <v>31</v>
      </c>
      <c r="I4392" t="str">
        <f>VLOOKUP(H4392,[3]CODE_SHEET!$A$2:$G$151,3,FALSE)</f>
        <v>Agaricia</v>
      </c>
      <c r="J4392" t="str">
        <f>VLOOKUP(H4392,[3]CODE_SHEET!$A$2:$G$151,4,FALSE)</f>
        <v>agaricites</v>
      </c>
      <c r="K4392" s="1">
        <v>11</v>
      </c>
      <c r="L4392" s="1">
        <v>10</v>
      </c>
      <c r="M4392" s="1">
        <v>9</v>
      </c>
      <c r="N4392">
        <f t="shared" si="209"/>
        <v>296.88050576423541</v>
      </c>
      <c r="O4392" s="17">
        <v>10</v>
      </c>
      <c r="P4392" t="s">
        <v>29</v>
      </c>
      <c r="Q4392" t="s">
        <v>30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30</v>
      </c>
      <c r="X4392">
        <f t="shared" si="211"/>
        <v>89.06415172927062</v>
      </c>
      <c r="Y4392">
        <f t="shared" si="210"/>
        <v>207.81635403496477</v>
      </c>
    </row>
    <row r="4393" spans="1:25">
      <c r="A4393">
        <v>2021</v>
      </c>
      <c r="B4393" t="s">
        <v>25</v>
      </c>
      <c r="C4393">
        <v>29</v>
      </c>
      <c r="D4393" t="s">
        <v>79</v>
      </c>
      <c r="E4393">
        <v>35.4</v>
      </c>
      <c r="F4393">
        <v>1</v>
      </c>
      <c r="G4393" t="s">
        <v>91</v>
      </c>
      <c r="H4393" t="s">
        <v>31</v>
      </c>
      <c r="I4393" t="str">
        <f>VLOOKUP(H4393,[3]CODE_SHEET!$A$2:$G$151,3,FALSE)</f>
        <v>Agaricia</v>
      </c>
      <c r="J4393" t="str">
        <f>VLOOKUP(H4393,[3]CODE_SHEET!$A$2:$G$151,4,FALSE)</f>
        <v>agaricites</v>
      </c>
      <c r="K4393" s="1">
        <v>6</v>
      </c>
      <c r="L4393" s="1">
        <v>4</v>
      </c>
      <c r="M4393" s="1">
        <v>2</v>
      </c>
      <c r="N4393">
        <f t="shared" si="209"/>
        <v>31.415926535897931</v>
      </c>
      <c r="O4393" s="17">
        <v>10</v>
      </c>
      <c r="P4393" t="s">
        <v>29</v>
      </c>
      <c r="Q4393" t="s">
        <v>30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f t="shared" si="211"/>
        <v>0</v>
      </c>
      <c r="Y4393">
        <f t="shared" si="210"/>
        <v>31.415926535897931</v>
      </c>
    </row>
    <row r="4394" spans="1:25">
      <c r="A4394">
        <v>2021</v>
      </c>
      <c r="B4394" t="s">
        <v>25</v>
      </c>
      <c r="C4394">
        <v>29</v>
      </c>
      <c r="D4394" t="s">
        <v>79</v>
      </c>
      <c r="E4394">
        <v>35.4</v>
      </c>
      <c r="F4394">
        <v>1</v>
      </c>
      <c r="G4394" t="s">
        <v>91</v>
      </c>
      <c r="H4394" t="s">
        <v>31</v>
      </c>
      <c r="I4394" t="str">
        <f>VLOOKUP(H4394,[3]CODE_SHEET!$A$2:$G$151,3,FALSE)</f>
        <v>Agaricia</v>
      </c>
      <c r="J4394" t="str">
        <f>VLOOKUP(H4394,[3]CODE_SHEET!$A$2:$G$151,4,FALSE)</f>
        <v>agaricites</v>
      </c>
      <c r="K4394" s="1">
        <v>7</v>
      </c>
      <c r="L4394" s="1">
        <v>5</v>
      </c>
      <c r="M4394" s="1">
        <v>2</v>
      </c>
      <c r="N4394">
        <f t="shared" si="209"/>
        <v>37.699111843077517</v>
      </c>
      <c r="O4394" s="17">
        <v>10</v>
      </c>
      <c r="P4394" t="s">
        <v>29</v>
      </c>
      <c r="Q4394" t="s">
        <v>30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f t="shared" si="211"/>
        <v>0</v>
      </c>
      <c r="Y4394">
        <f t="shared" si="210"/>
        <v>37.699111843077517</v>
      </c>
    </row>
    <row r="4395" spans="1:25">
      <c r="A4395">
        <v>2021</v>
      </c>
      <c r="B4395" t="s">
        <v>25</v>
      </c>
      <c r="C4395">
        <v>29</v>
      </c>
      <c r="D4395" t="s">
        <v>79</v>
      </c>
      <c r="E4395">
        <v>35.4</v>
      </c>
      <c r="F4395">
        <v>1</v>
      </c>
      <c r="G4395" t="s">
        <v>91</v>
      </c>
      <c r="H4395" t="s">
        <v>34</v>
      </c>
      <c r="I4395" t="str">
        <f>VLOOKUP(H4395,[3]CODE_SHEET!$A$2:$G$151,3,FALSE)</f>
        <v>Porites</v>
      </c>
      <c r="J4395" t="str">
        <f>VLOOKUP(H4395,[3]CODE_SHEET!$A$2:$G$151,4,FALSE)</f>
        <v>astreoides</v>
      </c>
      <c r="K4395" s="1">
        <v>10</v>
      </c>
      <c r="L4395" s="1">
        <v>6</v>
      </c>
      <c r="M4395" s="1">
        <v>2</v>
      </c>
      <c r="N4395">
        <f t="shared" si="209"/>
        <v>50.26548245743669</v>
      </c>
      <c r="O4395" s="17">
        <v>10</v>
      </c>
      <c r="P4395" t="s">
        <v>29</v>
      </c>
      <c r="Q4395" t="s">
        <v>30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f t="shared" si="211"/>
        <v>0</v>
      </c>
      <c r="Y4395">
        <f t="shared" si="210"/>
        <v>50.26548245743669</v>
      </c>
    </row>
    <row r="4396" spans="1:25">
      <c r="A4396">
        <v>2021</v>
      </c>
      <c r="B4396" t="s">
        <v>25</v>
      </c>
      <c r="C4396">
        <v>29</v>
      </c>
      <c r="D4396" t="s">
        <v>79</v>
      </c>
      <c r="E4396">
        <v>35.4</v>
      </c>
      <c r="F4396">
        <v>1</v>
      </c>
      <c r="G4396" t="s">
        <v>91</v>
      </c>
      <c r="H4396" t="s">
        <v>34</v>
      </c>
      <c r="I4396" t="str">
        <f>VLOOKUP(H4396,[3]CODE_SHEET!$A$2:$G$151,3,FALSE)</f>
        <v>Porites</v>
      </c>
      <c r="J4396" t="str">
        <f>VLOOKUP(H4396,[3]CODE_SHEET!$A$2:$G$151,4,FALSE)</f>
        <v>astreoides</v>
      </c>
      <c r="K4396" s="1">
        <v>8</v>
      </c>
      <c r="L4396" s="1">
        <v>6</v>
      </c>
      <c r="M4396" s="1">
        <v>6</v>
      </c>
      <c r="N4396">
        <f t="shared" si="209"/>
        <v>131.94689145077132</v>
      </c>
      <c r="O4396" s="17">
        <v>10</v>
      </c>
      <c r="P4396" t="s">
        <v>29</v>
      </c>
      <c r="Q4396" t="s">
        <v>30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f t="shared" si="211"/>
        <v>0</v>
      </c>
      <c r="Y4396">
        <f t="shared" si="210"/>
        <v>131.94689145077132</v>
      </c>
    </row>
    <row r="4397" spans="1:25">
      <c r="A4397">
        <v>2021</v>
      </c>
      <c r="B4397" t="s">
        <v>25</v>
      </c>
      <c r="C4397">
        <v>29</v>
      </c>
      <c r="D4397" t="s">
        <v>79</v>
      </c>
      <c r="E4397">
        <v>35.4</v>
      </c>
      <c r="F4397">
        <v>1</v>
      </c>
      <c r="G4397" t="s">
        <v>91</v>
      </c>
      <c r="H4397" t="s">
        <v>34</v>
      </c>
      <c r="I4397" t="str">
        <f>VLOOKUP(H4397,[3]CODE_SHEET!$A$2:$G$151,3,FALSE)</f>
        <v>Porites</v>
      </c>
      <c r="J4397" t="str">
        <f>VLOOKUP(H4397,[3]CODE_SHEET!$A$2:$G$151,4,FALSE)</f>
        <v>astreoides</v>
      </c>
      <c r="K4397" s="1">
        <v>9</v>
      </c>
      <c r="L4397" s="1">
        <v>7</v>
      </c>
      <c r="M4397" s="1">
        <v>5</v>
      </c>
      <c r="N4397">
        <f t="shared" si="209"/>
        <v>125.66370614359172</v>
      </c>
      <c r="O4397" s="17">
        <v>10</v>
      </c>
      <c r="P4397" t="s">
        <v>29</v>
      </c>
      <c r="Q4397" t="s">
        <v>30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f t="shared" si="211"/>
        <v>0</v>
      </c>
      <c r="Y4397">
        <f t="shared" si="210"/>
        <v>125.66370614359172</v>
      </c>
    </row>
    <row r="4398" spans="1:25">
      <c r="A4398">
        <v>2021</v>
      </c>
      <c r="B4398" t="s">
        <v>25</v>
      </c>
      <c r="C4398">
        <v>29</v>
      </c>
      <c r="D4398" t="s">
        <v>79</v>
      </c>
      <c r="E4398">
        <v>35.4</v>
      </c>
      <c r="F4398">
        <v>1</v>
      </c>
      <c r="G4398" t="s">
        <v>91</v>
      </c>
      <c r="H4398" t="s">
        <v>32</v>
      </c>
      <c r="I4398" t="str">
        <f>VLOOKUP(H4398,[3]CODE_SHEET!$A$2:$G$151,3,FALSE)</f>
        <v>Porites</v>
      </c>
      <c r="J4398" t="str">
        <f>VLOOKUP(H4398,[3]CODE_SHEET!$A$2:$G$151,4,FALSE)</f>
        <v>porites</v>
      </c>
      <c r="K4398" s="1">
        <v>6</v>
      </c>
      <c r="L4398" s="1">
        <v>3</v>
      </c>
      <c r="M4398" s="1">
        <v>3</v>
      </c>
      <c r="N4398">
        <f t="shared" si="209"/>
        <v>42.411500823462205</v>
      </c>
      <c r="O4398" s="17">
        <v>10</v>
      </c>
      <c r="P4398" t="s">
        <v>29</v>
      </c>
      <c r="Q4398" t="s">
        <v>30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f t="shared" si="211"/>
        <v>0</v>
      </c>
      <c r="Y4398">
        <f t="shared" si="210"/>
        <v>42.411500823462205</v>
      </c>
    </row>
    <row r="4399" spans="1:25">
      <c r="A4399">
        <v>2021</v>
      </c>
      <c r="B4399" t="s">
        <v>25</v>
      </c>
      <c r="C4399">
        <v>29</v>
      </c>
      <c r="D4399" t="s">
        <v>79</v>
      </c>
      <c r="E4399">
        <v>35.4</v>
      </c>
      <c r="F4399">
        <v>1</v>
      </c>
      <c r="G4399" t="s">
        <v>91</v>
      </c>
      <c r="H4399" t="s">
        <v>34</v>
      </c>
      <c r="I4399" t="str">
        <f>VLOOKUP(H4399,[3]CODE_SHEET!$A$2:$G$151,3,FALSE)</f>
        <v>Porites</v>
      </c>
      <c r="J4399" t="str">
        <f>VLOOKUP(H4399,[3]CODE_SHEET!$A$2:$G$151,4,FALSE)</f>
        <v>astreoides</v>
      </c>
      <c r="K4399" s="1">
        <v>7</v>
      </c>
      <c r="L4399" s="1">
        <v>3</v>
      </c>
      <c r="M4399" s="1">
        <v>2</v>
      </c>
      <c r="N4399">
        <f t="shared" si="209"/>
        <v>31.415926535897931</v>
      </c>
      <c r="O4399" s="17">
        <v>10</v>
      </c>
      <c r="P4399" t="s">
        <v>29</v>
      </c>
      <c r="Q4399" t="s">
        <v>30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f t="shared" si="211"/>
        <v>0</v>
      </c>
      <c r="Y4399">
        <f t="shared" si="210"/>
        <v>31.415926535897931</v>
      </c>
    </row>
    <row r="4400" spans="1:25">
      <c r="A4400">
        <v>2021</v>
      </c>
      <c r="B4400" t="s">
        <v>25</v>
      </c>
      <c r="C4400">
        <v>29</v>
      </c>
      <c r="D4400" t="s">
        <v>79</v>
      </c>
      <c r="E4400">
        <v>35.4</v>
      </c>
      <c r="F4400">
        <v>1</v>
      </c>
      <c r="G4400" t="s">
        <v>91</v>
      </c>
      <c r="H4400" t="s">
        <v>32</v>
      </c>
      <c r="I4400" t="str">
        <f>VLOOKUP(H4400,[3]CODE_SHEET!$A$2:$G$151,3,FALSE)</f>
        <v>Porites</v>
      </c>
      <c r="J4400" t="str">
        <f>VLOOKUP(H4400,[3]CODE_SHEET!$A$2:$G$151,4,FALSE)</f>
        <v>porites</v>
      </c>
      <c r="K4400" s="1">
        <v>8</v>
      </c>
      <c r="L4400" s="1">
        <v>4</v>
      </c>
      <c r="M4400" s="1">
        <v>3</v>
      </c>
      <c r="N4400">
        <f t="shared" si="209"/>
        <v>56.548667764616276</v>
      </c>
      <c r="O4400" s="17">
        <v>10</v>
      </c>
      <c r="P4400" t="s">
        <v>29</v>
      </c>
      <c r="Q4400" t="s">
        <v>30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f t="shared" si="211"/>
        <v>0</v>
      </c>
      <c r="Y4400">
        <f t="shared" si="210"/>
        <v>56.548667764616276</v>
      </c>
    </row>
    <row r="4401" spans="1:25">
      <c r="A4401">
        <v>2021</v>
      </c>
      <c r="B4401" t="s">
        <v>25</v>
      </c>
      <c r="C4401">
        <v>29</v>
      </c>
      <c r="D4401" t="s">
        <v>79</v>
      </c>
      <c r="E4401">
        <v>35.4</v>
      </c>
      <c r="F4401">
        <v>1</v>
      </c>
      <c r="G4401" t="s">
        <v>91</v>
      </c>
      <c r="H4401" t="s">
        <v>34</v>
      </c>
      <c r="I4401" t="str">
        <f>VLOOKUP(H4401,[3]CODE_SHEET!$A$2:$G$151,3,FALSE)</f>
        <v>Porites</v>
      </c>
      <c r="J4401" t="str">
        <f>VLOOKUP(H4401,[3]CODE_SHEET!$A$2:$G$151,4,FALSE)</f>
        <v>astreoides</v>
      </c>
      <c r="K4401" s="1">
        <v>15</v>
      </c>
      <c r="L4401" s="1">
        <v>12</v>
      </c>
      <c r="M4401" s="1">
        <v>6</v>
      </c>
      <c r="N4401">
        <f t="shared" si="209"/>
        <v>254.46900494077323</v>
      </c>
      <c r="O4401" s="17">
        <v>10</v>
      </c>
      <c r="P4401" t="s">
        <v>29</v>
      </c>
      <c r="Q4401" t="s">
        <v>30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f t="shared" si="211"/>
        <v>0</v>
      </c>
      <c r="Y4401">
        <f t="shared" si="210"/>
        <v>254.46900494077323</v>
      </c>
    </row>
    <row r="4402" spans="1:25">
      <c r="A4402">
        <v>2021</v>
      </c>
      <c r="B4402" t="s">
        <v>25</v>
      </c>
      <c r="C4402">
        <v>29</v>
      </c>
      <c r="D4402" t="s">
        <v>79</v>
      </c>
      <c r="E4402">
        <v>35.4</v>
      </c>
      <c r="F4402">
        <v>1</v>
      </c>
      <c r="G4402" t="s">
        <v>91</v>
      </c>
      <c r="H4402" t="s">
        <v>34</v>
      </c>
      <c r="I4402" t="str">
        <f>VLOOKUP(H4402,[3]CODE_SHEET!$A$2:$G$151,3,FALSE)</f>
        <v>Porites</v>
      </c>
      <c r="J4402" t="str">
        <f>VLOOKUP(H4402,[3]CODE_SHEET!$A$2:$G$151,4,FALSE)</f>
        <v>astreoides</v>
      </c>
      <c r="K4402" s="1">
        <v>30</v>
      </c>
      <c r="L4402" s="1">
        <v>25</v>
      </c>
      <c r="M4402" s="1">
        <v>15</v>
      </c>
      <c r="N4402">
        <f t="shared" si="209"/>
        <v>1295.9069696057895</v>
      </c>
      <c r="O4402" s="17">
        <v>10</v>
      </c>
      <c r="P4402" t="s">
        <v>29</v>
      </c>
      <c r="Q4402" t="s">
        <v>30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f t="shared" si="211"/>
        <v>0</v>
      </c>
      <c r="Y4402">
        <f t="shared" si="210"/>
        <v>1295.9069696057895</v>
      </c>
    </row>
    <row r="4403" spans="1:25">
      <c r="A4403">
        <v>2021</v>
      </c>
      <c r="B4403" t="s">
        <v>25</v>
      </c>
      <c r="C4403">
        <v>29</v>
      </c>
      <c r="D4403" t="s">
        <v>79</v>
      </c>
      <c r="E4403">
        <v>35.4</v>
      </c>
      <c r="F4403">
        <v>1</v>
      </c>
      <c r="G4403" t="s">
        <v>91</v>
      </c>
      <c r="H4403" t="s">
        <v>31</v>
      </c>
      <c r="I4403" t="str">
        <f>VLOOKUP(H4403,[3]CODE_SHEET!$A$2:$G$151,3,FALSE)</f>
        <v>Agaricia</v>
      </c>
      <c r="J4403" t="str">
        <f>VLOOKUP(H4403,[3]CODE_SHEET!$A$2:$G$151,4,FALSE)</f>
        <v>agaricites</v>
      </c>
      <c r="K4403" s="1">
        <v>16</v>
      </c>
      <c r="L4403" s="1">
        <v>11</v>
      </c>
      <c r="M4403" s="1">
        <v>15</v>
      </c>
      <c r="N4403">
        <f t="shared" si="209"/>
        <v>636.17251235193305</v>
      </c>
      <c r="O4403" s="17">
        <v>10</v>
      </c>
      <c r="P4403" t="s">
        <v>29</v>
      </c>
      <c r="Q4403" t="s">
        <v>30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f t="shared" si="211"/>
        <v>0</v>
      </c>
      <c r="Y4403">
        <f t="shared" si="210"/>
        <v>636.17251235193305</v>
      </c>
    </row>
    <row r="4404" spans="1:25">
      <c r="A4404">
        <v>2021</v>
      </c>
      <c r="B4404" t="s">
        <v>25</v>
      </c>
      <c r="C4404">
        <v>29</v>
      </c>
      <c r="D4404" t="s">
        <v>79</v>
      </c>
      <c r="E4404">
        <v>35.4</v>
      </c>
      <c r="F4404">
        <v>1</v>
      </c>
      <c r="G4404" t="s">
        <v>91</v>
      </c>
      <c r="H4404" t="s">
        <v>31</v>
      </c>
      <c r="I4404" t="str">
        <f>VLOOKUP(H4404,[3]CODE_SHEET!$A$2:$G$151,3,FALSE)</f>
        <v>Agaricia</v>
      </c>
      <c r="J4404" t="str">
        <f>VLOOKUP(H4404,[3]CODE_SHEET!$A$2:$G$151,4,FALSE)</f>
        <v>agaricites</v>
      </c>
      <c r="K4404" s="1">
        <v>4</v>
      </c>
      <c r="L4404" s="1">
        <v>3</v>
      </c>
      <c r="M4404" s="1">
        <v>2</v>
      </c>
      <c r="N4404">
        <f t="shared" si="209"/>
        <v>21.991148575128552</v>
      </c>
      <c r="O4404" s="17">
        <v>10</v>
      </c>
      <c r="P4404" t="s">
        <v>29</v>
      </c>
      <c r="Q4404" t="s">
        <v>30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f t="shared" si="211"/>
        <v>0</v>
      </c>
      <c r="Y4404">
        <f t="shared" si="210"/>
        <v>21.991148575128552</v>
      </c>
    </row>
    <row r="4405" spans="1:25">
      <c r="A4405">
        <v>2021</v>
      </c>
      <c r="B4405" t="s">
        <v>25</v>
      </c>
      <c r="C4405">
        <v>29</v>
      </c>
      <c r="D4405" t="s">
        <v>79</v>
      </c>
      <c r="E4405">
        <v>35.4</v>
      </c>
      <c r="F4405">
        <v>1</v>
      </c>
      <c r="G4405" t="s">
        <v>91</v>
      </c>
      <c r="H4405" t="s">
        <v>31</v>
      </c>
      <c r="I4405" t="str">
        <f>VLOOKUP(H4405,[3]CODE_SHEET!$A$2:$G$151,3,FALSE)</f>
        <v>Agaricia</v>
      </c>
      <c r="J4405" t="str">
        <f>VLOOKUP(H4405,[3]CODE_SHEET!$A$2:$G$151,4,FALSE)</f>
        <v>agaricites</v>
      </c>
      <c r="K4405" s="1">
        <v>23</v>
      </c>
      <c r="L4405" s="1">
        <v>4</v>
      </c>
      <c r="M4405" s="1">
        <v>15</v>
      </c>
      <c r="N4405">
        <f t="shared" ref="N4405:N4471" si="212">PI()*(K4405/2)*M4405+PI()*(L4405/2)*M4405</f>
        <v>636.17251235193305</v>
      </c>
      <c r="O4405" s="17">
        <v>10</v>
      </c>
      <c r="P4405" t="s">
        <v>29</v>
      </c>
      <c r="Q4405" t="s">
        <v>30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f t="shared" si="211"/>
        <v>0</v>
      </c>
      <c r="Y4405">
        <f t="shared" ref="Y4405:Y4468" si="213">N4405-X4405</f>
        <v>636.17251235193305</v>
      </c>
    </row>
    <row r="4406" spans="1:25">
      <c r="A4406">
        <v>2021</v>
      </c>
      <c r="B4406" t="s">
        <v>25</v>
      </c>
      <c r="C4406">
        <v>29</v>
      </c>
      <c r="D4406" t="s">
        <v>79</v>
      </c>
      <c r="E4406">
        <v>35.4</v>
      </c>
      <c r="F4406">
        <v>1</v>
      </c>
      <c r="G4406" t="s">
        <v>91</v>
      </c>
      <c r="H4406" t="s">
        <v>31</v>
      </c>
      <c r="I4406" t="str">
        <f>VLOOKUP(H4406,[3]CODE_SHEET!$A$2:$G$151,3,FALSE)</f>
        <v>Agaricia</v>
      </c>
      <c r="J4406" t="str">
        <f>VLOOKUP(H4406,[3]CODE_SHEET!$A$2:$G$151,4,FALSE)</f>
        <v>agaricites</v>
      </c>
      <c r="K4406" s="1">
        <v>6</v>
      </c>
      <c r="L4406" s="1">
        <v>4</v>
      </c>
      <c r="M4406" s="1">
        <v>2</v>
      </c>
      <c r="N4406">
        <f t="shared" si="212"/>
        <v>31.415926535897931</v>
      </c>
      <c r="O4406" s="17">
        <v>10</v>
      </c>
      <c r="P4406" t="s">
        <v>29</v>
      </c>
      <c r="Q4406" t="s">
        <v>30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f t="shared" si="211"/>
        <v>0</v>
      </c>
      <c r="Y4406">
        <f t="shared" si="213"/>
        <v>31.415926535897931</v>
      </c>
    </row>
    <row r="4407" spans="1:25">
      <c r="A4407">
        <v>2021</v>
      </c>
      <c r="B4407" t="s">
        <v>25</v>
      </c>
      <c r="C4407">
        <v>29</v>
      </c>
      <c r="D4407" t="s">
        <v>79</v>
      </c>
      <c r="E4407">
        <v>35.4</v>
      </c>
      <c r="F4407">
        <v>1</v>
      </c>
      <c r="G4407" t="s">
        <v>91</v>
      </c>
      <c r="H4407" t="s">
        <v>31</v>
      </c>
      <c r="I4407" t="str">
        <f>VLOOKUP(H4407,[3]CODE_SHEET!$A$2:$G$151,3,FALSE)</f>
        <v>Agaricia</v>
      </c>
      <c r="J4407" t="str">
        <f>VLOOKUP(H4407,[3]CODE_SHEET!$A$2:$G$151,4,FALSE)</f>
        <v>agaricites</v>
      </c>
      <c r="K4407" s="1">
        <v>7</v>
      </c>
      <c r="L4407" s="1">
        <v>6</v>
      </c>
      <c r="M4407" s="1">
        <v>4</v>
      </c>
      <c r="N4407">
        <f t="shared" si="212"/>
        <v>81.681408993334628</v>
      </c>
      <c r="O4407" s="17">
        <v>10</v>
      </c>
      <c r="P4407" t="s">
        <v>29</v>
      </c>
      <c r="Q4407" t="s">
        <v>30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f t="shared" si="211"/>
        <v>0</v>
      </c>
      <c r="Y4407">
        <f t="shared" si="213"/>
        <v>81.681408993334628</v>
      </c>
    </row>
    <row r="4408" spans="1:25">
      <c r="A4408">
        <v>2021</v>
      </c>
      <c r="B4408" t="s">
        <v>25</v>
      </c>
      <c r="C4408">
        <v>29</v>
      </c>
      <c r="D4408" t="s">
        <v>79</v>
      </c>
      <c r="E4408">
        <v>35.4</v>
      </c>
      <c r="F4408">
        <v>1</v>
      </c>
      <c r="G4408" t="s">
        <v>91</v>
      </c>
      <c r="H4408" t="s">
        <v>40</v>
      </c>
      <c r="I4408" t="str">
        <f>VLOOKUP(H4408,[3]CODE_SHEET!$A$2:$G$151,3,FALSE)</f>
        <v>Siderastrea</v>
      </c>
      <c r="J4408" t="str">
        <f>VLOOKUP(H4408,[3]CODE_SHEET!$A$2:$G$151,4,FALSE)</f>
        <v>siderea</v>
      </c>
      <c r="K4408" s="1">
        <v>26</v>
      </c>
      <c r="L4408" s="1">
        <v>17</v>
      </c>
      <c r="M4408" s="1">
        <v>4</v>
      </c>
      <c r="N4408">
        <f t="shared" si="212"/>
        <v>270.1769682087222</v>
      </c>
      <c r="O4408" s="17">
        <v>10</v>
      </c>
      <c r="P4408" t="s">
        <v>29</v>
      </c>
      <c r="Q4408" t="s">
        <v>30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f t="shared" si="211"/>
        <v>0</v>
      </c>
      <c r="Y4408">
        <f t="shared" si="213"/>
        <v>270.1769682087222</v>
      </c>
    </row>
    <row r="4409" spans="1:25">
      <c r="A4409">
        <v>2021</v>
      </c>
      <c r="B4409" t="s">
        <v>25</v>
      </c>
      <c r="C4409">
        <v>29</v>
      </c>
      <c r="D4409" t="s">
        <v>79</v>
      </c>
      <c r="E4409">
        <v>35.4</v>
      </c>
      <c r="F4409">
        <v>1</v>
      </c>
      <c r="G4409" t="s">
        <v>91</v>
      </c>
      <c r="H4409" t="s">
        <v>40</v>
      </c>
      <c r="I4409" t="str">
        <f>VLOOKUP(H4409,[3]CODE_SHEET!$A$2:$G$151,3,FALSE)</f>
        <v>Siderastrea</v>
      </c>
      <c r="J4409" t="str">
        <f>VLOOKUP(H4409,[3]CODE_SHEET!$A$2:$G$151,4,FALSE)</f>
        <v>siderea</v>
      </c>
      <c r="K4409" s="1">
        <v>10</v>
      </c>
      <c r="L4409" s="1">
        <v>6</v>
      </c>
      <c r="M4409" s="1">
        <v>2</v>
      </c>
      <c r="N4409">
        <f t="shared" si="212"/>
        <v>50.26548245743669</v>
      </c>
      <c r="O4409" s="17">
        <v>10</v>
      </c>
      <c r="P4409" t="s">
        <v>29</v>
      </c>
      <c r="Q4409" t="s">
        <v>30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f t="shared" si="211"/>
        <v>0</v>
      </c>
      <c r="Y4409">
        <f t="shared" si="213"/>
        <v>50.26548245743669</v>
      </c>
    </row>
    <row r="4410" spans="1:25">
      <c r="A4410">
        <v>2021</v>
      </c>
      <c r="B4410" t="s">
        <v>25</v>
      </c>
      <c r="C4410">
        <v>29</v>
      </c>
      <c r="D4410" t="s">
        <v>79</v>
      </c>
      <c r="E4410">
        <v>35.4</v>
      </c>
      <c r="F4410">
        <v>1</v>
      </c>
      <c r="G4410" t="s">
        <v>91</v>
      </c>
      <c r="H4410" t="s">
        <v>40</v>
      </c>
      <c r="I4410" t="str">
        <f>VLOOKUP(H4410,[3]CODE_SHEET!$A$2:$G$151,3,FALSE)</f>
        <v>Siderastrea</v>
      </c>
      <c r="J4410" t="str">
        <f>VLOOKUP(H4410,[3]CODE_SHEET!$A$2:$G$151,4,FALSE)</f>
        <v>siderea</v>
      </c>
      <c r="K4410" s="1">
        <v>10</v>
      </c>
      <c r="L4410" s="1">
        <v>5</v>
      </c>
      <c r="M4410" s="1">
        <v>2</v>
      </c>
      <c r="N4410">
        <f t="shared" si="212"/>
        <v>47.123889803846893</v>
      </c>
      <c r="O4410" s="17">
        <v>10</v>
      </c>
      <c r="P4410" t="s">
        <v>29</v>
      </c>
      <c r="Q4410" t="s">
        <v>30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f t="shared" si="211"/>
        <v>0</v>
      </c>
      <c r="Y4410">
        <f t="shared" si="213"/>
        <v>47.123889803846893</v>
      </c>
    </row>
    <row r="4411" spans="1:25">
      <c r="A4411">
        <v>2021</v>
      </c>
      <c r="B4411" t="s">
        <v>25</v>
      </c>
      <c r="C4411">
        <v>29</v>
      </c>
      <c r="D4411" t="s">
        <v>79</v>
      </c>
      <c r="E4411">
        <v>35.4</v>
      </c>
      <c r="F4411">
        <v>1</v>
      </c>
      <c r="G4411" t="s">
        <v>91</v>
      </c>
      <c r="H4411" t="s">
        <v>58</v>
      </c>
      <c r="I4411" t="str">
        <f>VLOOKUP(H4411,[3]CODE_SHEET!$A$2:$G$151,3,FALSE)</f>
        <v>Mycetophellia</v>
      </c>
      <c r="J4411" t="str">
        <f>VLOOKUP(H4411,[3]CODE_SHEET!$A$2:$G$151,4,FALSE)</f>
        <v>larmarckiana</v>
      </c>
      <c r="K4411" s="1">
        <v>10</v>
      </c>
      <c r="L4411" s="1">
        <v>8</v>
      </c>
      <c r="M4411" s="1">
        <v>3</v>
      </c>
      <c r="N4411">
        <f t="shared" si="212"/>
        <v>84.823001646924411</v>
      </c>
      <c r="O4411" s="17">
        <v>10</v>
      </c>
      <c r="P4411" t="s">
        <v>29</v>
      </c>
      <c r="Q4411" t="s">
        <v>30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f t="shared" si="211"/>
        <v>0</v>
      </c>
      <c r="Y4411">
        <f t="shared" si="213"/>
        <v>84.823001646924411</v>
      </c>
    </row>
    <row r="4412" spans="1:25">
      <c r="A4412">
        <v>2021</v>
      </c>
      <c r="B4412" t="s">
        <v>25</v>
      </c>
      <c r="C4412">
        <v>29</v>
      </c>
      <c r="D4412" t="s">
        <v>79</v>
      </c>
      <c r="E4412">
        <v>35.4</v>
      </c>
      <c r="F4412">
        <v>1</v>
      </c>
      <c r="G4412" t="s">
        <v>91</v>
      </c>
      <c r="H4412" t="s">
        <v>40</v>
      </c>
      <c r="I4412" t="str">
        <f>VLOOKUP(H4412,[3]CODE_SHEET!$A$2:$G$151,3,FALSE)</f>
        <v>Siderastrea</v>
      </c>
      <c r="J4412" t="str">
        <f>VLOOKUP(H4412,[3]CODE_SHEET!$A$2:$G$151,4,FALSE)</f>
        <v>siderea</v>
      </c>
      <c r="K4412" s="1">
        <v>6</v>
      </c>
      <c r="L4412" s="1">
        <v>4</v>
      </c>
      <c r="M4412" s="1">
        <v>1</v>
      </c>
      <c r="N4412">
        <f t="shared" si="212"/>
        <v>15.707963267948966</v>
      </c>
      <c r="O4412" s="17">
        <v>10</v>
      </c>
      <c r="P4412" t="s">
        <v>29</v>
      </c>
      <c r="Q4412" t="s">
        <v>30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f t="shared" si="211"/>
        <v>0</v>
      </c>
      <c r="Y4412">
        <f t="shared" si="213"/>
        <v>15.707963267948966</v>
      </c>
    </row>
    <row r="4413" spans="1:25">
      <c r="A4413">
        <v>2021</v>
      </c>
      <c r="B4413" t="s">
        <v>25</v>
      </c>
      <c r="C4413">
        <v>29</v>
      </c>
      <c r="D4413" t="s">
        <v>79</v>
      </c>
      <c r="E4413">
        <v>35.4</v>
      </c>
      <c r="F4413">
        <v>1</v>
      </c>
      <c r="G4413" t="s">
        <v>91</v>
      </c>
      <c r="H4413" t="s">
        <v>34</v>
      </c>
      <c r="I4413" t="str">
        <f>VLOOKUP(H4413,[3]CODE_SHEET!$A$2:$G$151,3,FALSE)</f>
        <v>Porites</v>
      </c>
      <c r="J4413" t="str">
        <f>VLOOKUP(H4413,[3]CODE_SHEET!$A$2:$G$151,4,FALSE)</f>
        <v>astreoides</v>
      </c>
      <c r="K4413" s="1">
        <v>17</v>
      </c>
      <c r="L4413" s="1">
        <v>11</v>
      </c>
      <c r="M4413" s="1">
        <v>3</v>
      </c>
      <c r="N4413">
        <f t="shared" si="212"/>
        <v>131.94689145077132</v>
      </c>
      <c r="O4413" s="17">
        <v>10</v>
      </c>
      <c r="P4413" t="s">
        <v>29</v>
      </c>
      <c r="Q4413" t="s">
        <v>30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f t="shared" si="211"/>
        <v>0</v>
      </c>
      <c r="Y4413">
        <f t="shared" si="213"/>
        <v>131.94689145077132</v>
      </c>
    </row>
    <row r="4414" spans="1:25">
      <c r="A4414">
        <v>2021</v>
      </c>
      <c r="B4414" t="s">
        <v>25</v>
      </c>
      <c r="C4414">
        <v>29</v>
      </c>
      <c r="D4414" t="s">
        <v>79</v>
      </c>
      <c r="E4414">
        <v>35.4</v>
      </c>
      <c r="F4414">
        <v>1</v>
      </c>
      <c r="G4414" t="s">
        <v>91</v>
      </c>
      <c r="H4414" t="s">
        <v>34</v>
      </c>
      <c r="I4414" t="str">
        <f>VLOOKUP(H4414,[3]CODE_SHEET!$A$2:$G$151,3,FALSE)</f>
        <v>Porites</v>
      </c>
      <c r="J4414" t="str">
        <f>VLOOKUP(H4414,[3]CODE_SHEET!$A$2:$G$151,4,FALSE)</f>
        <v>astreoides</v>
      </c>
      <c r="K4414" s="1">
        <v>4</v>
      </c>
      <c r="L4414" s="1">
        <v>3</v>
      </c>
      <c r="M4414" s="1">
        <v>1</v>
      </c>
      <c r="N4414">
        <f t="shared" si="212"/>
        <v>10.995574287564276</v>
      </c>
      <c r="O4414" s="17">
        <v>10</v>
      </c>
      <c r="P4414" t="s">
        <v>29</v>
      </c>
      <c r="Q4414" t="s">
        <v>30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f t="shared" si="211"/>
        <v>0</v>
      </c>
      <c r="Y4414">
        <f t="shared" si="213"/>
        <v>10.995574287564276</v>
      </c>
    </row>
    <row r="4415" spans="1:25">
      <c r="A4415">
        <v>2021</v>
      </c>
      <c r="B4415" t="s">
        <v>25</v>
      </c>
      <c r="C4415">
        <v>29</v>
      </c>
      <c r="D4415" t="s">
        <v>79</v>
      </c>
      <c r="E4415">
        <v>35.4</v>
      </c>
      <c r="F4415">
        <v>1</v>
      </c>
      <c r="G4415" t="s">
        <v>91</v>
      </c>
      <c r="H4415" t="s">
        <v>31</v>
      </c>
      <c r="I4415" t="str">
        <f>VLOOKUP(H4415,[3]CODE_SHEET!$A$2:$G$151,3,FALSE)</f>
        <v>Agaricia</v>
      </c>
      <c r="J4415" t="str">
        <f>VLOOKUP(H4415,[3]CODE_SHEET!$A$2:$G$151,4,FALSE)</f>
        <v>agaricites</v>
      </c>
      <c r="K4415" s="1">
        <v>4</v>
      </c>
      <c r="L4415" s="1">
        <v>6</v>
      </c>
      <c r="M4415" s="1">
        <v>1</v>
      </c>
      <c r="N4415">
        <f t="shared" si="212"/>
        <v>15.707963267948966</v>
      </c>
      <c r="O4415" s="17">
        <v>10</v>
      </c>
      <c r="P4415" t="s">
        <v>29</v>
      </c>
      <c r="Q4415" t="s">
        <v>30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f t="shared" si="211"/>
        <v>0</v>
      </c>
      <c r="Y4415">
        <f t="shared" si="213"/>
        <v>15.707963267948966</v>
      </c>
    </row>
    <row r="4416" spans="1:25">
      <c r="A4416">
        <v>2021</v>
      </c>
      <c r="B4416" t="s">
        <v>25</v>
      </c>
      <c r="C4416">
        <v>29</v>
      </c>
      <c r="D4416" t="s">
        <v>79</v>
      </c>
      <c r="E4416">
        <v>35.4</v>
      </c>
      <c r="F4416">
        <v>1</v>
      </c>
      <c r="G4416" t="s">
        <v>91</v>
      </c>
      <c r="H4416" t="s">
        <v>31</v>
      </c>
      <c r="I4416" t="str">
        <f>VLOOKUP(H4416,[3]CODE_SHEET!$A$2:$G$151,3,FALSE)</f>
        <v>Agaricia</v>
      </c>
      <c r="J4416" t="str">
        <f>VLOOKUP(H4416,[3]CODE_SHEET!$A$2:$G$151,4,FALSE)</f>
        <v>agaricites</v>
      </c>
      <c r="K4416" s="1">
        <v>25</v>
      </c>
      <c r="L4416" s="1">
        <v>13</v>
      </c>
      <c r="M4416" s="1">
        <v>18</v>
      </c>
      <c r="N4416">
        <f t="shared" si="212"/>
        <v>1074.4246875277092</v>
      </c>
      <c r="O4416" s="17">
        <v>10</v>
      </c>
      <c r="P4416" t="s">
        <v>29</v>
      </c>
      <c r="Q4416" t="s">
        <v>30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15</v>
      </c>
      <c r="X4416">
        <f t="shared" si="211"/>
        <v>161.16370312915637</v>
      </c>
      <c r="Y4416">
        <f t="shared" si="213"/>
        <v>913.26098439855286</v>
      </c>
    </row>
    <row r="4417" spans="1:25">
      <c r="A4417">
        <v>2021</v>
      </c>
      <c r="B4417" t="s">
        <v>25</v>
      </c>
      <c r="C4417">
        <v>29</v>
      </c>
      <c r="D4417" t="s">
        <v>79</v>
      </c>
      <c r="E4417">
        <v>35.4</v>
      </c>
      <c r="F4417">
        <v>1</v>
      </c>
      <c r="G4417" t="s">
        <v>91</v>
      </c>
      <c r="H4417" t="s">
        <v>31</v>
      </c>
      <c r="I4417" t="str">
        <f>VLOOKUP(H4417,[3]CODE_SHEET!$A$2:$G$151,3,FALSE)</f>
        <v>Agaricia</v>
      </c>
      <c r="J4417" t="str">
        <f>VLOOKUP(H4417,[3]CODE_SHEET!$A$2:$G$151,4,FALSE)</f>
        <v>agaricites</v>
      </c>
      <c r="K4417" s="1">
        <v>15</v>
      </c>
      <c r="L4417" s="1">
        <v>4</v>
      </c>
      <c r="M4417" s="1">
        <v>2</v>
      </c>
      <c r="N4417">
        <f t="shared" si="212"/>
        <v>59.690260418206066</v>
      </c>
      <c r="O4417" s="17">
        <v>10</v>
      </c>
      <c r="P4417" t="s">
        <v>29</v>
      </c>
      <c r="Q4417" t="s">
        <v>30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f t="shared" si="211"/>
        <v>0</v>
      </c>
      <c r="Y4417">
        <f t="shared" si="213"/>
        <v>59.690260418206066</v>
      </c>
    </row>
    <row r="4418" spans="1:25">
      <c r="A4418">
        <v>2021</v>
      </c>
      <c r="B4418" t="s">
        <v>25</v>
      </c>
      <c r="C4418">
        <v>29</v>
      </c>
      <c r="D4418" t="s">
        <v>79</v>
      </c>
      <c r="E4418">
        <v>35.4</v>
      </c>
      <c r="F4418">
        <v>1</v>
      </c>
      <c r="G4418" t="s">
        <v>91</v>
      </c>
      <c r="H4418" t="s">
        <v>31</v>
      </c>
      <c r="I4418" t="str">
        <f>VLOOKUP(H4418,[3]CODE_SHEET!$A$2:$G$151,3,FALSE)</f>
        <v>Agaricia</v>
      </c>
      <c r="J4418" t="str">
        <f>VLOOKUP(H4418,[3]CODE_SHEET!$A$2:$G$151,4,FALSE)</f>
        <v>agaricites</v>
      </c>
      <c r="K4418" s="1">
        <v>17</v>
      </c>
      <c r="L4418" s="1">
        <v>7</v>
      </c>
      <c r="M4418" s="1">
        <v>5</v>
      </c>
      <c r="N4418">
        <f t="shared" si="212"/>
        <v>188.49555921538757</v>
      </c>
      <c r="O4418" s="17">
        <v>10</v>
      </c>
      <c r="P4418" t="s">
        <v>29</v>
      </c>
      <c r="Q4418" t="s">
        <v>30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f t="shared" si="211"/>
        <v>0</v>
      </c>
      <c r="Y4418">
        <f t="shared" si="213"/>
        <v>188.49555921538757</v>
      </c>
    </row>
    <row r="4419" spans="1:25">
      <c r="A4419">
        <v>2021</v>
      </c>
      <c r="B4419" t="s">
        <v>25</v>
      </c>
      <c r="C4419">
        <v>29</v>
      </c>
      <c r="D4419" t="s">
        <v>79</v>
      </c>
      <c r="E4419">
        <v>35.4</v>
      </c>
      <c r="F4419">
        <v>1</v>
      </c>
      <c r="G4419" t="s">
        <v>91</v>
      </c>
      <c r="H4419" t="s">
        <v>31</v>
      </c>
      <c r="I4419" t="str">
        <f>VLOOKUP(H4419,[3]CODE_SHEET!$A$2:$G$151,3,FALSE)</f>
        <v>Agaricia</v>
      </c>
      <c r="J4419" t="str">
        <f>VLOOKUP(H4419,[3]CODE_SHEET!$A$2:$G$151,4,FALSE)</f>
        <v>agaricites</v>
      </c>
      <c r="K4419" s="1">
        <v>7</v>
      </c>
      <c r="L4419" s="1">
        <v>4</v>
      </c>
      <c r="M4419" s="1">
        <v>2</v>
      </c>
      <c r="N4419">
        <f t="shared" si="212"/>
        <v>34.557519189487721</v>
      </c>
      <c r="O4419" s="17">
        <v>10</v>
      </c>
      <c r="P4419" t="s">
        <v>29</v>
      </c>
      <c r="Q4419" t="s">
        <v>30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f t="shared" si="211"/>
        <v>0</v>
      </c>
      <c r="Y4419">
        <f t="shared" si="213"/>
        <v>34.557519189487721</v>
      </c>
    </row>
    <row r="4420" spans="1:25">
      <c r="A4420">
        <v>2021</v>
      </c>
      <c r="B4420" t="s">
        <v>25</v>
      </c>
      <c r="C4420">
        <v>29</v>
      </c>
      <c r="D4420" t="s">
        <v>79</v>
      </c>
      <c r="E4420">
        <v>35.4</v>
      </c>
      <c r="F4420">
        <v>1</v>
      </c>
      <c r="G4420" t="s">
        <v>91</v>
      </c>
      <c r="H4420" t="s">
        <v>31</v>
      </c>
      <c r="I4420" t="str">
        <f>VLOOKUP(H4420,[3]CODE_SHEET!$A$2:$G$151,3,FALSE)</f>
        <v>Agaricia</v>
      </c>
      <c r="J4420" t="str">
        <f>VLOOKUP(H4420,[3]CODE_SHEET!$A$2:$G$151,4,FALSE)</f>
        <v>agaricites</v>
      </c>
      <c r="K4420" s="1">
        <v>6</v>
      </c>
      <c r="L4420" s="1">
        <v>4</v>
      </c>
      <c r="M4420" s="1">
        <v>2</v>
      </c>
      <c r="N4420">
        <f t="shared" si="212"/>
        <v>31.415926535897931</v>
      </c>
      <c r="O4420" s="17">
        <v>10</v>
      </c>
      <c r="P4420" t="s">
        <v>29</v>
      </c>
      <c r="Q4420" t="s">
        <v>30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f t="shared" si="211"/>
        <v>0</v>
      </c>
      <c r="Y4420">
        <f t="shared" si="213"/>
        <v>31.415926535897931</v>
      </c>
    </row>
    <row r="4421" spans="1:25">
      <c r="A4421">
        <v>2021</v>
      </c>
      <c r="B4421" t="s">
        <v>25</v>
      </c>
      <c r="C4421">
        <v>29</v>
      </c>
      <c r="D4421" t="s">
        <v>79</v>
      </c>
      <c r="E4421">
        <v>35.4</v>
      </c>
      <c r="F4421">
        <v>1</v>
      </c>
      <c r="G4421" t="s">
        <v>91</v>
      </c>
      <c r="H4421" t="s">
        <v>31</v>
      </c>
      <c r="I4421" t="str">
        <f>VLOOKUP(H4421,[3]CODE_SHEET!$A$2:$G$151,3,FALSE)</f>
        <v>Agaricia</v>
      </c>
      <c r="J4421" t="str">
        <f>VLOOKUP(H4421,[3]CODE_SHEET!$A$2:$G$151,4,FALSE)</f>
        <v>agaricites</v>
      </c>
      <c r="K4421" s="1">
        <v>11</v>
      </c>
      <c r="L4421" s="1">
        <v>5</v>
      </c>
      <c r="M4421" s="1">
        <v>1</v>
      </c>
      <c r="N4421">
        <f t="shared" si="212"/>
        <v>25.132741228718345</v>
      </c>
      <c r="O4421" s="17">
        <v>10</v>
      </c>
      <c r="P4421" t="s">
        <v>29</v>
      </c>
      <c r="Q4421" t="s">
        <v>30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f t="shared" si="211"/>
        <v>0</v>
      </c>
      <c r="Y4421">
        <f t="shared" si="213"/>
        <v>25.132741228718345</v>
      </c>
    </row>
    <row r="4422" spans="1:25">
      <c r="A4422">
        <v>2021</v>
      </c>
      <c r="B4422" t="s">
        <v>25</v>
      </c>
      <c r="C4422">
        <v>29</v>
      </c>
      <c r="D4422" t="s">
        <v>79</v>
      </c>
      <c r="E4422">
        <v>35.4</v>
      </c>
      <c r="F4422">
        <v>1</v>
      </c>
      <c r="G4422" t="s">
        <v>91</v>
      </c>
      <c r="H4422" t="s">
        <v>31</v>
      </c>
      <c r="I4422" t="str">
        <f>VLOOKUP(H4422,[3]CODE_SHEET!$A$2:$G$151,3,FALSE)</f>
        <v>Agaricia</v>
      </c>
      <c r="J4422" t="str">
        <f>VLOOKUP(H4422,[3]CODE_SHEET!$A$2:$G$151,4,FALSE)</f>
        <v>agaricites</v>
      </c>
      <c r="K4422" s="1">
        <v>33</v>
      </c>
      <c r="L4422" s="1">
        <v>23</v>
      </c>
      <c r="M4422" s="1">
        <v>25</v>
      </c>
      <c r="N4422">
        <f t="shared" si="212"/>
        <v>2199.1148575128555</v>
      </c>
      <c r="O4422" s="17">
        <v>10</v>
      </c>
      <c r="P4422" t="s">
        <v>29</v>
      </c>
      <c r="Q4422" t="s">
        <v>30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35</v>
      </c>
      <c r="X4422">
        <f t="shared" si="211"/>
        <v>769.69020012949932</v>
      </c>
      <c r="Y4422">
        <f t="shared" si="213"/>
        <v>1429.4246573833561</v>
      </c>
    </row>
    <row r="4423" spans="1:25">
      <c r="A4423">
        <v>2021</v>
      </c>
      <c r="B4423" t="s">
        <v>25</v>
      </c>
      <c r="C4423">
        <v>29</v>
      </c>
      <c r="D4423" t="s">
        <v>79</v>
      </c>
      <c r="E4423">
        <v>35.4</v>
      </c>
      <c r="F4423">
        <v>1</v>
      </c>
      <c r="G4423" t="s">
        <v>91</v>
      </c>
      <c r="H4423" t="s">
        <v>31</v>
      </c>
      <c r="I4423" t="str">
        <f>VLOOKUP(H4423,[3]CODE_SHEET!$A$2:$G$151,3,FALSE)</f>
        <v>Agaricia</v>
      </c>
      <c r="J4423" t="str">
        <f>VLOOKUP(H4423,[3]CODE_SHEET!$A$2:$G$151,4,FALSE)</f>
        <v>agaricites</v>
      </c>
      <c r="K4423" s="1">
        <v>6</v>
      </c>
      <c r="L4423" s="1">
        <v>4</v>
      </c>
      <c r="M4423" s="1">
        <v>1</v>
      </c>
      <c r="N4423">
        <f t="shared" si="212"/>
        <v>15.707963267948966</v>
      </c>
      <c r="O4423" s="17">
        <v>10</v>
      </c>
      <c r="P4423" t="s">
        <v>29</v>
      </c>
      <c r="Q4423" t="s">
        <v>30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f t="shared" si="211"/>
        <v>0</v>
      </c>
      <c r="Y4423">
        <f t="shared" si="213"/>
        <v>15.707963267948966</v>
      </c>
    </row>
    <row r="4424" spans="1:25">
      <c r="A4424">
        <v>2021</v>
      </c>
      <c r="B4424" t="s">
        <v>25</v>
      </c>
      <c r="C4424">
        <v>29</v>
      </c>
      <c r="D4424" t="s">
        <v>79</v>
      </c>
      <c r="E4424">
        <v>35.4</v>
      </c>
      <c r="F4424">
        <v>1</v>
      </c>
      <c r="G4424" t="s">
        <v>91</v>
      </c>
      <c r="H4424" t="s">
        <v>31</v>
      </c>
      <c r="I4424" t="str">
        <f>VLOOKUP(H4424,[3]CODE_SHEET!$A$2:$G$151,3,FALSE)</f>
        <v>Agaricia</v>
      </c>
      <c r="J4424" t="str">
        <f>VLOOKUP(H4424,[3]CODE_SHEET!$A$2:$G$151,4,FALSE)</f>
        <v>agaricites</v>
      </c>
      <c r="K4424" s="1">
        <v>20</v>
      </c>
      <c r="L4424" s="1">
        <v>15</v>
      </c>
      <c r="M4424" s="1">
        <v>3</v>
      </c>
      <c r="N4424">
        <f t="shared" si="212"/>
        <v>164.93361431346412</v>
      </c>
      <c r="O4424" s="17">
        <v>10</v>
      </c>
      <c r="P4424" t="s">
        <v>29</v>
      </c>
      <c r="Q4424" t="s">
        <v>30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f t="shared" si="211"/>
        <v>0</v>
      </c>
      <c r="Y4424">
        <f t="shared" si="213"/>
        <v>164.93361431346412</v>
      </c>
    </row>
    <row r="4425" spans="1:25">
      <c r="A4425">
        <v>2021</v>
      </c>
      <c r="B4425" t="s">
        <v>25</v>
      </c>
      <c r="C4425">
        <v>29</v>
      </c>
      <c r="D4425" t="s">
        <v>79</v>
      </c>
      <c r="E4425">
        <v>35.4</v>
      </c>
      <c r="F4425">
        <v>1</v>
      </c>
      <c r="G4425" t="s">
        <v>91</v>
      </c>
      <c r="H4425" t="s">
        <v>31</v>
      </c>
      <c r="I4425" t="str">
        <f>VLOOKUP(H4425,[3]CODE_SHEET!$A$2:$G$151,3,FALSE)</f>
        <v>Agaricia</v>
      </c>
      <c r="J4425" t="str">
        <f>VLOOKUP(H4425,[3]CODE_SHEET!$A$2:$G$151,4,FALSE)</f>
        <v>agaricites</v>
      </c>
      <c r="K4425" s="1">
        <v>11</v>
      </c>
      <c r="L4425" s="1">
        <v>4</v>
      </c>
      <c r="M4425" s="1">
        <v>7</v>
      </c>
      <c r="N4425">
        <f t="shared" si="212"/>
        <v>164.93361431346412</v>
      </c>
      <c r="O4425" s="17">
        <v>10</v>
      </c>
      <c r="P4425" t="s">
        <v>29</v>
      </c>
      <c r="Q4425" t="s">
        <v>30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f t="shared" si="211"/>
        <v>0</v>
      </c>
      <c r="Y4425">
        <f t="shared" si="213"/>
        <v>164.93361431346412</v>
      </c>
    </row>
    <row r="4426" spans="1:25">
      <c r="A4426">
        <v>2021</v>
      </c>
      <c r="B4426" t="s">
        <v>25</v>
      </c>
      <c r="C4426">
        <v>29</v>
      </c>
      <c r="D4426" t="s">
        <v>79</v>
      </c>
      <c r="E4426">
        <v>35.4</v>
      </c>
      <c r="F4426">
        <v>1</v>
      </c>
      <c r="G4426" t="s">
        <v>91</v>
      </c>
      <c r="H4426" t="s">
        <v>31</v>
      </c>
      <c r="I4426" t="str">
        <f>VLOOKUP(H4426,[3]CODE_SHEET!$A$2:$G$151,3,FALSE)</f>
        <v>Agaricia</v>
      </c>
      <c r="J4426" t="str">
        <f>VLOOKUP(H4426,[3]CODE_SHEET!$A$2:$G$151,4,FALSE)</f>
        <v>agaricites</v>
      </c>
      <c r="K4426" s="1">
        <v>7</v>
      </c>
      <c r="L4426" s="1">
        <v>8</v>
      </c>
      <c r="M4426" s="1">
        <v>1</v>
      </c>
      <c r="N4426">
        <f t="shared" si="212"/>
        <v>23.561944901923447</v>
      </c>
      <c r="O4426" s="17">
        <v>10</v>
      </c>
      <c r="P4426" t="s">
        <v>29</v>
      </c>
      <c r="Q4426" t="s">
        <v>30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f t="shared" si="211"/>
        <v>0</v>
      </c>
      <c r="Y4426">
        <f t="shared" si="213"/>
        <v>23.561944901923447</v>
      </c>
    </row>
    <row r="4427" spans="1:25">
      <c r="A4427">
        <v>2021</v>
      </c>
      <c r="B4427" t="s">
        <v>25</v>
      </c>
      <c r="C4427">
        <v>29</v>
      </c>
      <c r="D4427" t="s">
        <v>79</v>
      </c>
      <c r="E4427">
        <v>35.4</v>
      </c>
      <c r="F4427">
        <v>1</v>
      </c>
      <c r="G4427" t="s">
        <v>91</v>
      </c>
      <c r="H4427" t="s">
        <v>31</v>
      </c>
      <c r="I4427" t="str">
        <f>VLOOKUP(H4427,[3]CODE_SHEET!$A$2:$G$151,3,FALSE)</f>
        <v>Agaricia</v>
      </c>
      <c r="J4427" t="str">
        <f>VLOOKUP(H4427,[3]CODE_SHEET!$A$2:$G$151,4,FALSE)</f>
        <v>agaricites</v>
      </c>
      <c r="K4427" s="1">
        <v>16</v>
      </c>
      <c r="L4427" s="1">
        <v>8</v>
      </c>
      <c r="M4427" s="1">
        <v>11</v>
      </c>
      <c r="N4427">
        <f t="shared" si="212"/>
        <v>414.69023027385265</v>
      </c>
      <c r="O4427" s="17">
        <v>10</v>
      </c>
      <c r="P4427" t="s">
        <v>29</v>
      </c>
      <c r="Q4427" t="s">
        <v>30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f t="shared" si="211"/>
        <v>0</v>
      </c>
      <c r="Y4427">
        <f t="shared" si="213"/>
        <v>414.69023027385265</v>
      </c>
    </row>
    <row r="4428" spans="1:25">
      <c r="A4428">
        <v>2021</v>
      </c>
      <c r="B4428" t="s">
        <v>25</v>
      </c>
      <c r="C4428">
        <v>29</v>
      </c>
      <c r="D4428" t="s">
        <v>79</v>
      </c>
      <c r="E4428">
        <v>35.4</v>
      </c>
      <c r="F4428">
        <v>1</v>
      </c>
      <c r="G4428" t="s">
        <v>91</v>
      </c>
      <c r="H4428" t="s">
        <v>31</v>
      </c>
      <c r="I4428" t="str">
        <f>VLOOKUP(H4428,[3]CODE_SHEET!$A$2:$G$151,3,FALSE)</f>
        <v>Agaricia</v>
      </c>
      <c r="J4428" t="str">
        <f>VLOOKUP(H4428,[3]CODE_SHEET!$A$2:$G$151,4,FALSE)</f>
        <v>agaricites</v>
      </c>
      <c r="K4428" s="1">
        <v>4</v>
      </c>
      <c r="L4428" s="1">
        <v>3</v>
      </c>
      <c r="M4428" s="1">
        <v>1</v>
      </c>
      <c r="N4428">
        <f t="shared" si="212"/>
        <v>10.995574287564276</v>
      </c>
      <c r="O4428" s="17">
        <v>10</v>
      </c>
      <c r="P4428" t="s">
        <v>29</v>
      </c>
      <c r="Q4428" t="s">
        <v>30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f t="shared" si="211"/>
        <v>0</v>
      </c>
      <c r="Y4428">
        <f t="shared" si="213"/>
        <v>10.995574287564276</v>
      </c>
    </row>
    <row r="4429" spans="1:25">
      <c r="A4429">
        <v>2021</v>
      </c>
      <c r="B4429" t="s">
        <v>25</v>
      </c>
      <c r="C4429">
        <v>29</v>
      </c>
      <c r="D4429" t="s">
        <v>79</v>
      </c>
      <c r="E4429">
        <v>35.4</v>
      </c>
      <c r="F4429">
        <v>1</v>
      </c>
      <c r="G4429" t="s">
        <v>91</v>
      </c>
      <c r="H4429" t="s">
        <v>31</v>
      </c>
      <c r="I4429" t="str">
        <f>VLOOKUP(H4429,[3]CODE_SHEET!$A$2:$G$151,3,FALSE)</f>
        <v>Agaricia</v>
      </c>
      <c r="J4429" t="str">
        <f>VLOOKUP(H4429,[3]CODE_SHEET!$A$2:$G$151,4,FALSE)</f>
        <v>agaricites</v>
      </c>
      <c r="K4429" s="1">
        <v>17</v>
      </c>
      <c r="L4429" s="1">
        <v>13</v>
      </c>
      <c r="M4429" s="1">
        <v>1</v>
      </c>
      <c r="N4429">
        <f t="shared" si="212"/>
        <v>47.1238898038469</v>
      </c>
      <c r="O4429" s="17">
        <v>10</v>
      </c>
      <c r="P4429" t="s">
        <v>29</v>
      </c>
      <c r="Q4429" t="s">
        <v>30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f t="shared" si="211"/>
        <v>0</v>
      </c>
      <c r="Y4429">
        <f t="shared" si="213"/>
        <v>47.1238898038469</v>
      </c>
    </row>
    <row r="4430" spans="1:25">
      <c r="A4430">
        <v>2021</v>
      </c>
      <c r="B4430" t="s">
        <v>25</v>
      </c>
      <c r="C4430">
        <v>29</v>
      </c>
      <c r="D4430" t="s">
        <v>79</v>
      </c>
      <c r="E4430">
        <v>35.4</v>
      </c>
      <c r="F4430">
        <v>1</v>
      </c>
      <c r="G4430" t="s">
        <v>91</v>
      </c>
      <c r="H4430" t="s">
        <v>32</v>
      </c>
      <c r="I4430" t="str">
        <f>VLOOKUP(H4430,[3]CODE_SHEET!$A$2:$G$151,3,FALSE)</f>
        <v>Porites</v>
      </c>
      <c r="J4430" t="str">
        <f>VLOOKUP(H4430,[3]CODE_SHEET!$A$2:$G$151,4,FALSE)</f>
        <v>porites</v>
      </c>
      <c r="K4430" s="1">
        <v>15</v>
      </c>
      <c r="L4430" s="1">
        <v>4</v>
      </c>
      <c r="M4430" s="1">
        <v>2</v>
      </c>
      <c r="N4430">
        <f t="shared" si="212"/>
        <v>59.690260418206066</v>
      </c>
      <c r="O4430" s="17">
        <v>10</v>
      </c>
      <c r="P4430" t="s">
        <v>29</v>
      </c>
      <c r="Q4430" t="s">
        <v>30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50</v>
      </c>
      <c r="X4430">
        <f t="shared" si="211"/>
        <v>29.845130209103033</v>
      </c>
      <c r="Y4430">
        <f t="shared" si="213"/>
        <v>29.845130209103033</v>
      </c>
    </row>
    <row r="4431" spans="1:25">
      <c r="A4431">
        <v>2021</v>
      </c>
      <c r="B4431" t="s">
        <v>25</v>
      </c>
      <c r="C4431">
        <v>29</v>
      </c>
      <c r="D4431" t="s">
        <v>79</v>
      </c>
      <c r="E4431">
        <v>35.4</v>
      </c>
      <c r="F4431">
        <v>1</v>
      </c>
      <c r="G4431" t="s">
        <v>91</v>
      </c>
      <c r="H4431" t="s">
        <v>48</v>
      </c>
      <c r="I4431" t="str">
        <f>VLOOKUP(H4431,[3]CODE_SHEET!$A$2:$G$151,3,FALSE)</f>
        <v>Diploria</v>
      </c>
      <c r="J4431" t="str">
        <f>VLOOKUP(H4431,[3]CODE_SHEET!$A$2:$G$151,4,FALSE)</f>
        <v>labyrinthyformis</v>
      </c>
      <c r="K4431" s="1">
        <v>18</v>
      </c>
      <c r="L4431" s="1">
        <v>12</v>
      </c>
      <c r="M4431" s="1">
        <v>2</v>
      </c>
      <c r="N4431">
        <f t="shared" si="212"/>
        <v>94.247779607693786</v>
      </c>
      <c r="O4431" s="17">
        <v>10</v>
      </c>
      <c r="P4431" t="s">
        <v>29</v>
      </c>
      <c r="Q4431" t="s">
        <v>30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f t="shared" si="211"/>
        <v>0</v>
      </c>
      <c r="Y4431">
        <f t="shared" si="213"/>
        <v>94.247779607693786</v>
      </c>
    </row>
    <row r="4432" spans="1:25">
      <c r="A4432">
        <v>2021</v>
      </c>
      <c r="B4432" t="s">
        <v>25</v>
      </c>
      <c r="C4432">
        <v>29</v>
      </c>
      <c r="D4432" t="s">
        <v>79</v>
      </c>
      <c r="E4432">
        <v>35.4</v>
      </c>
      <c r="F4432">
        <v>1</v>
      </c>
      <c r="G4432" t="s">
        <v>91</v>
      </c>
      <c r="H4432" t="s">
        <v>34</v>
      </c>
      <c r="I4432" t="str">
        <f>VLOOKUP(H4432,[3]CODE_SHEET!$A$2:$G$151,3,FALSE)</f>
        <v>Porites</v>
      </c>
      <c r="J4432" t="str">
        <f>VLOOKUP(H4432,[3]CODE_SHEET!$A$2:$G$151,4,FALSE)</f>
        <v>astreoides</v>
      </c>
      <c r="K4432" s="1">
        <v>11</v>
      </c>
      <c r="L4432" s="1">
        <v>11</v>
      </c>
      <c r="M4432" s="1">
        <v>4</v>
      </c>
      <c r="N4432">
        <f t="shared" si="212"/>
        <v>138.23007675795088</v>
      </c>
      <c r="O4432" s="17">
        <v>10</v>
      </c>
      <c r="P4432" t="s">
        <v>29</v>
      </c>
      <c r="Q4432" t="s">
        <v>30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f t="shared" si="211"/>
        <v>0</v>
      </c>
      <c r="Y4432">
        <f t="shared" si="213"/>
        <v>138.23007675795088</v>
      </c>
    </row>
    <row r="4433" spans="1:25">
      <c r="A4433">
        <v>2021</v>
      </c>
      <c r="B4433" t="s">
        <v>25</v>
      </c>
      <c r="C4433">
        <v>29</v>
      </c>
      <c r="D4433" t="s">
        <v>79</v>
      </c>
      <c r="E4433">
        <v>35.4</v>
      </c>
      <c r="F4433">
        <v>1</v>
      </c>
      <c r="G4433" t="s">
        <v>91</v>
      </c>
      <c r="H4433" t="s">
        <v>34</v>
      </c>
      <c r="I4433" t="str">
        <f>VLOOKUP(H4433,[3]CODE_SHEET!$A$2:$G$151,3,FALSE)</f>
        <v>Porites</v>
      </c>
      <c r="J4433" t="str">
        <f>VLOOKUP(H4433,[3]CODE_SHEET!$A$2:$G$151,4,FALSE)</f>
        <v>astreoides</v>
      </c>
      <c r="K4433" s="1">
        <v>5</v>
      </c>
      <c r="L4433" s="1">
        <v>4</v>
      </c>
      <c r="M4433" s="1">
        <v>3</v>
      </c>
      <c r="N4433">
        <f t="shared" si="212"/>
        <v>42.411500823462205</v>
      </c>
      <c r="O4433" s="17">
        <v>10</v>
      </c>
      <c r="P4433" t="s">
        <v>29</v>
      </c>
      <c r="Q4433" t="s">
        <v>30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f t="shared" si="211"/>
        <v>0</v>
      </c>
      <c r="Y4433">
        <f t="shared" si="213"/>
        <v>42.411500823462205</v>
      </c>
    </row>
    <row r="4434" spans="1:25">
      <c r="A4434">
        <v>2021</v>
      </c>
      <c r="B4434" t="s">
        <v>25</v>
      </c>
      <c r="C4434">
        <v>29</v>
      </c>
      <c r="D4434" t="s">
        <v>79</v>
      </c>
      <c r="E4434">
        <v>35.4</v>
      </c>
      <c r="F4434">
        <v>1</v>
      </c>
      <c r="G4434" t="s">
        <v>91</v>
      </c>
      <c r="H4434" t="s">
        <v>34</v>
      </c>
      <c r="I4434" t="str">
        <f>VLOOKUP(H4434,[3]CODE_SHEET!$A$2:$G$151,3,FALSE)</f>
        <v>Porites</v>
      </c>
      <c r="J4434" t="str">
        <f>VLOOKUP(H4434,[3]CODE_SHEET!$A$2:$G$151,4,FALSE)</f>
        <v>astreoides</v>
      </c>
      <c r="K4434" s="1">
        <v>6</v>
      </c>
      <c r="L4434" s="1">
        <v>5</v>
      </c>
      <c r="M4434" s="1">
        <v>6</v>
      </c>
      <c r="N4434">
        <f t="shared" si="212"/>
        <v>103.67255756846316</v>
      </c>
      <c r="O4434" s="17">
        <v>10</v>
      </c>
      <c r="P4434" t="s">
        <v>29</v>
      </c>
      <c r="Q4434" t="s">
        <v>30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f t="shared" si="211"/>
        <v>0</v>
      </c>
      <c r="Y4434">
        <f t="shared" si="213"/>
        <v>103.67255756846316</v>
      </c>
    </row>
    <row r="4435" spans="1:25">
      <c r="A4435">
        <v>2021</v>
      </c>
      <c r="B4435" t="s">
        <v>25</v>
      </c>
      <c r="C4435">
        <v>29</v>
      </c>
      <c r="D4435" t="s">
        <v>79</v>
      </c>
      <c r="E4435">
        <v>35.4</v>
      </c>
      <c r="F4435">
        <v>1</v>
      </c>
      <c r="G4435" t="s">
        <v>91</v>
      </c>
      <c r="H4435" t="s">
        <v>40</v>
      </c>
      <c r="I4435" t="str">
        <f>VLOOKUP(H4435,[3]CODE_SHEET!$A$2:$G$151,3,FALSE)</f>
        <v>Siderastrea</v>
      </c>
      <c r="J4435" t="str">
        <f>VLOOKUP(H4435,[3]CODE_SHEET!$A$2:$G$151,4,FALSE)</f>
        <v>siderea</v>
      </c>
      <c r="K4435" s="1">
        <v>18</v>
      </c>
      <c r="L4435" s="1">
        <v>15</v>
      </c>
      <c r="M4435" s="1">
        <v>12</v>
      </c>
      <c r="N4435">
        <f t="shared" si="212"/>
        <v>622.03534541077897</v>
      </c>
      <c r="O4435" s="17">
        <v>10</v>
      </c>
      <c r="P4435" t="s">
        <v>29</v>
      </c>
      <c r="Q4435" t="s">
        <v>30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f t="shared" si="211"/>
        <v>0</v>
      </c>
      <c r="Y4435">
        <f t="shared" si="213"/>
        <v>622.03534541077897</v>
      </c>
    </row>
    <row r="4436" spans="1:25">
      <c r="A4436">
        <v>2021</v>
      </c>
      <c r="B4436" t="s">
        <v>25</v>
      </c>
      <c r="C4436">
        <v>29</v>
      </c>
      <c r="D4436" t="s">
        <v>79</v>
      </c>
      <c r="E4436">
        <v>35.4</v>
      </c>
      <c r="F4436">
        <v>1</v>
      </c>
      <c r="G4436" t="s">
        <v>91</v>
      </c>
      <c r="H4436" t="s">
        <v>34</v>
      </c>
      <c r="I4436" t="str">
        <f>VLOOKUP(H4436,[3]CODE_SHEET!$A$2:$G$151,3,FALSE)</f>
        <v>Porites</v>
      </c>
      <c r="J4436" t="str">
        <f>VLOOKUP(H4436,[3]CODE_SHEET!$A$2:$G$151,4,FALSE)</f>
        <v>astreoides</v>
      </c>
      <c r="K4436" s="1">
        <v>6</v>
      </c>
      <c r="L4436" s="1">
        <v>4</v>
      </c>
      <c r="M4436" s="1">
        <v>3</v>
      </c>
      <c r="N4436">
        <f t="shared" si="212"/>
        <v>47.123889803846893</v>
      </c>
      <c r="O4436" s="17">
        <v>10</v>
      </c>
      <c r="P4436" t="s">
        <v>29</v>
      </c>
      <c r="Q4436" t="s">
        <v>30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f t="shared" si="211"/>
        <v>0</v>
      </c>
      <c r="Y4436">
        <f t="shared" si="213"/>
        <v>47.123889803846893</v>
      </c>
    </row>
    <row r="4437" spans="1:25">
      <c r="A4437">
        <v>2021</v>
      </c>
      <c r="B4437" t="s">
        <v>25</v>
      </c>
      <c r="C4437">
        <v>29</v>
      </c>
      <c r="D4437" t="s">
        <v>79</v>
      </c>
      <c r="E4437">
        <v>35.4</v>
      </c>
      <c r="F4437">
        <v>1</v>
      </c>
      <c r="G4437" t="s">
        <v>91</v>
      </c>
      <c r="H4437" t="s">
        <v>31</v>
      </c>
      <c r="I4437" t="str">
        <f>VLOOKUP(H4437,[3]CODE_SHEET!$A$2:$G$151,3,FALSE)</f>
        <v>Agaricia</v>
      </c>
      <c r="J4437" t="str">
        <f>VLOOKUP(H4437,[3]CODE_SHEET!$A$2:$G$151,4,FALSE)</f>
        <v>agaricites</v>
      </c>
      <c r="K4437" s="1">
        <v>7</v>
      </c>
      <c r="L4437" s="1">
        <v>8</v>
      </c>
      <c r="M4437" s="1">
        <v>1</v>
      </c>
      <c r="N4437">
        <f t="shared" si="212"/>
        <v>23.561944901923447</v>
      </c>
      <c r="O4437" s="17">
        <v>10</v>
      </c>
      <c r="P4437" t="s">
        <v>29</v>
      </c>
      <c r="Q4437" t="s">
        <v>30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f t="shared" si="211"/>
        <v>0</v>
      </c>
      <c r="Y4437">
        <f t="shared" si="213"/>
        <v>23.561944901923447</v>
      </c>
    </row>
    <row r="4438" spans="1:25">
      <c r="A4438">
        <v>2021</v>
      </c>
      <c r="B4438" t="s">
        <v>25</v>
      </c>
      <c r="C4438">
        <v>29</v>
      </c>
      <c r="D4438" t="s">
        <v>79</v>
      </c>
      <c r="E4438">
        <v>35.4</v>
      </c>
      <c r="F4438">
        <v>1</v>
      </c>
      <c r="G4438" t="s">
        <v>91</v>
      </c>
      <c r="H4438" t="s">
        <v>40</v>
      </c>
      <c r="I4438" t="str">
        <f>VLOOKUP(H4438,[3]CODE_SHEET!$A$2:$G$151,3,FALSE)</f>
        <v>Siderastrea</v>
      </c>
      <c r="J4438" t="str">
        <f>VLOOKUP(H4438,[3]CODE_SHEET!$A$2:$G$151,4,FALSE)</f>
        <v>siderea</v>
      </c>
      <c r="K4438" s="1">
        <v>20</v>
      </c>
      <c r="L4438" s="1">
        <v>15</v>
      </c>
      <c r="M4438" s="1">
        <v>8</v>
      </c>
      <c r="N4438">
        <f t="shared" si="212"/>
        <v>439.82297150257102</v>
      </c>
      <c r="O4438" s="17">
        <v>10</v>
      </c>
      <c r="P4438" t="s">
        <v>29</v>
      </c>
      <c r="Q4438" t="s">
        <v>30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f t="shared" si="211"/>
        <v>0</v>
      </c>
      <c r="Y4438">
        <f t="shared" si="213"/>
        <v>439.82297150257102</v>
      </c>
    </row>
    <row r="4439" spans="1:25">
      <c r="A4439">
        <v>2021</v>
      </c>
      <c r="B4439" t="s">
        <v>25</v>
      </c>
      <c r="C4439">
        <v>29</v>
      </c>
      <c r="D4439" t="s">
        <v>79</v>
      </c>
      <c r="E4439">
        <v>35.4</v>
      </c>
      <c r="F4439">
        <v>1</v>
      </c>
      <c r="G4439" t="s">
        <v>91</v>
      </c>
      <c r="H4439" t="s">
        <v>31</v>
      </c>
      <c r="I4439" t="str">
        <f>VLOOKUP(H4439,[3]CODE_SHEET!$A$2:$G$151,3,FALSE)</f>
        <v>Agaricia</v>
      </c>
      <c r="J4439" t="str">
        <f>VLOOKUP(H4439,[3]CODE_SHEET!$A$2:$G$151,4,FALSE)</f>
        <v>agaricites</v>
      </c>
      <c r="K4439" s="1">
        <v>4</v>
      </c>
      <c r="L4439" s="1">
        <v>3</v>
      </c>
      <c r="M4439" s="1">
        <v>2</v>
      </c>
      <c r="N4439">
        <f t="shared" si="212"/>
        <v>21.991148575128552</v>
      </c>
      <c r="O4439" s="17">
        <v>10</v>
      </c>
      <c r="P4439" t="s">
        <v>29</v>
      </c>
      <c r="Q4439" t="s">
        <v>30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f t="shared" si="211"/>
        <v>0</v>
      </c>
      <c r="Y4439">
        <f t="shared" si="213"/>
        <v>21.991148575128552</v>
      </c>
    </row>
    <row r="4440" spans="1:25">
      <c r="A4440">
        <v>2021</v>
      </c>
      <c r="B4440" t="s">
        <v>25</v>
      </c>
      <c r="C4440">
        <v>29</v>
      </c>
      <c r="D4440" t="s">
        <v>77</v>
      </c>
      <c r="E4440">
        <v>40.700000000000003</v>
      </c>
      <c r="F4440">
        <v>1</v>
      </c>
      <c r="G4440" t="s">
        <v>91</v>
      </c>
      <c r="H4440" t="s">
        <v>32</v>
      </c>
      <c r="I4440" t="str">
        <f>VLOOKUP(H4440,[3]CODE_SHEET!$A$2:$G$151,3,FALSE)</f>
        <v>Porites</v>
      </c>
      <c r="J4440" t="str">
        <f>VLOOKUP(H4440,[3]CODE_SHEET!$A$2:$G$151,4,FALSE)</f>
        <v>porites</v>
      </c>
      <c r="K4440" s="1">
        <v>12</v>
      </c>
      <c r="L4440" s="1">
        <v>10</v>
      </c>
      <c r="M4440" s="1">
        <v>4</v>
      </c>
      <c r="N4440">
        <f t="shared" si="212"/>
        <v>138.23007675795088</v>
      </c>
      <c r="O4440" s="17">
        <v>10</v>
      </c>
      <c r="P4440" t="s">
        <v>29</v>
      </c>
      <c r="Q4440" t="s">
        <v>30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f t="shared" si="211"/>
        <v>0</v>
      </c>
      <c r="Y4440">
        <f t="shared" si="213"/>
        <v>138.23007675795088</v>
      </c>
    </row>
    <row r="4441" spans="1:25">
      <c r="A4441">
        <v>2021</v>
      </c>
      <c r="B4441" t="s">
        <v>25</v>
      </c>
      <c r="C4441">
        <v>29</v>
      </c>
      <c r="D4441" t="s">
        <v>77</v>
      </c>
      <c r="E4441">
        <v>40.700000000000003</v>
      </c>
      <c r="F4441">
        <v>1</v>
      </c>
      <c r="G4441" t="s">
        <v>91</v>
      </c>
      <c r="H4441" t="s">
        <v>41</v>
      </c>
      <c r="I4441" t="str">
        <f>VLOOKUP(H4441,[3]CODE_SHEET!$A$2:$G$151,3,FALSE)</f>
        <v>Millepora</v>
      </c>
      <c r="J4441" t="str">
        <f>VLOOKUP(H4441,[3]CODE_SHEET!$A$2:$G$151,4,FALSE)</f>
        <v>alcicornis</v>
      </c>
      <c r="K4441" s="1">
        <v>9</v>
      </c>
      <c r="L4441" s="1">
        <v>10</v>
      </c>
      <c r="M4441" s="1">
        <v>2</v>
      </c>
      <c r="N4441">
        <f t="shared" si="212"/>
        <v>59.690260418206066</v>
      </c>
      <c r="O4441" s="17">
        <v>10</v>
      </c>
      <c r="P4441" t="s">
        <v>29</v>
      </c>
      <c r="Q4441" t="s">
        <v>30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f t="shared" si="211"/>
        <v>0</v>
      </c>
      <c r="Y4441">
        <f t="shared" si="213"/>
        <v>59.690260418206066</v>
      </c>
    </row>
    <row r="4442" spans="1:25">
      <c r="A4442">
        <v>2021</v>
      </c>
      <c r="B4442" t="s">
        <v>25</v>
      </c>
      <c r="C4442">
        <v>29</v>
      </c>
      <c r="D4442" t="s">
        <v>77</v>
      </c>
      <c r="E4442">
        <v>40.700000000000003</v>
      </c>
      <c r="F4442">
        <v>1</v>
      </c>
      <c r="G4442" t="s">
        <v>91</v>
      </c>
      <c r="H4442" t="s">
        <v>45</v>
      </c>
      <c r="I4442" t="str">
        <f>VLOOKUP(H4442,[3]CODE_SHEET!$A$2:$G$151,3,FALSE)</f>
        <v>Porites</v>
      </c>
      <c r="J4442" t="str">
        <f>VLOOKUP(H4442,[3]CODE_SHEET!$A$2:$G$151,4,FALSE)</f>
        <v>furcata</v>
      </c>
      <c r="K4442" s="1">
        <v>22</v>
      </c>
      <c r="L4442" s="1">
        <v>20</v>
      </c>
      <c r="M4442" s="1">
        <v>4</v>
      </c>
      <c r="N4442">
        <f t="shared" si="212"/>
        <v>263.89378290154264</v>
      </c>
      <c r="O4442" s="17">
        <v>10</v>
      </c>
      <c r="P4442" t="s">
        <v>29</v>
      </c>
      <c r="Q4442" t="s">
        <v>30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f t="shared" si="211"/>
        <v>0</v>
      </c>
      <c r="Y4442">
        <f t="shared" si="213"/>
        <v>263.89378290154264</v>
      </c>
    </row>
    <row r="4443" spans="1:25">
      <c r="A4443">
        <v>2021</v>
      </c>
      <c r="B4443" t="s">
        <v>25</v>
      </c>
      <c r="C4443">
        <v>29</v>
      </c>
      <c r="D4443" t="s">
        <v>77</v>
      </c>
      <c r="E4443">
        <v>40.700000000000003</v>
      </c>
      <c r="F4443">
        <v>1</v>
      </c>
      <c r="G4443" t="s">
        <v>91</v>
      </c>
      <c r="H4443" t="s">
        <v>41</v>
      </c>
      <c r="I4443" t="str">
        <f>VLOOKUP(H4443,[3]CODE_SHEET!$A$2:$G$151,3,FALSE)</f>
        <v>Millepora</v>
      </c>
      <c r="J4443" t="str">
        <f>VLOOKUP(H4443,[3]CODE_SHEET!$A$2:$G$151,4,FALSE)</f>
        <v>alcicornis</v>
      </c>
      <c r="K4443" s="1">
        <v>12</v>
      </c>
      <c r="L4443" s="1">
        <v>4</v>
      </c>
      <c r="M4443" s="1">
        <v>2</v>
      </c>
      <c r="N4443">
        <f t="shared" si="212"/>
        <v>50.26548245743669</v>
      </c>
      <c r="O4443" s="17">
        <v>10</v>
      </c>
      <c r="P4443" t="s">
        <v>29</v>
      </c>
      <c r="Q4443" t="s">
        <v>30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f t="shared" si="211"/>
        <v>0</v>
      </c>
      <c r="Y4443">
        <f t="shared" si="213"/>
        <v>50.26548245743669</v>
      </c>
    </row>
    <row r="4444" spans="1:25">
      <c r="A4444">
        <v>2021</v>
      </c>
      <c r="B4444" t="s">
        <v>25</v>
      </c>
      <c r="C4444">
        <v>29</v>
      </c>
      <c r="D4444" t="s">
        <v>77</v>
      </c>
      <c r="E4444">
        <v>40.700000000000003</v>
      </c>
      <c r="F4444">
        <v>1</v>
      </c>
      <c r="G4444" t="s">
        <v>91</v>
      </c>
      <c r="H4444" t="s">
        <v>31</v>
      </c>
      <c r="I4444" t="str">
        <f>VLOOKUP(H4444,[3]CODE_SHEET!$A$2:$G$151,3,FALSE)</f>
        <v>Agaricia</v>
      </c>
      <c r="J4444" t="str">
        <f>VLOOKUP(H4444,[3]CODE_SHEET!$A$2:$G$151,4,FALSE)</f>
        <v>agaricites</v>
      </c>
      <c r="K4444" s="1">
        <v>7</v>
      </c>
      <c r="L4444" s="1">
        <v>5</v>
      </c>
      <c r="M4444" s="1">
        <v>3</v>
      </c>
      <c r="N4444">
        <f t="shared" si="212"/>
        <v>56.548667764616276</v>
      </c>
      <c r="O4444" s="17">
        <v>10</v>
      </c>
      <c r="P4444" t="s">
        <v>29</v>
      </c>
      <c r="Q4444" t="s">
        <v>30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f t="shared" si="211"/>
        <v>0</v>
      </c>
      <c r="Y4444">
        <f t="shared" si="213"/>
        <v>56.548667764616276</v>
      </c>
    </row>
    <row r="4445" spans="1:25">
      <c r="A4445">
        <v>2021</v>
      </c>
      <c r="B4445" t="s">
        <v>25</v>
      </c>
      <c r="C4445">
        <v>29</v>
      </c>
      <c r="D4445" t="s">
        <v>77</v>
      </c>
      <c r="E4445">
        <v>40.700000000000003</v>
      </c>
      <c r="F4445">
        <v>1</v>
      </c>
      <c r="G4445" t="s">
        <v>91</v>
      </c>
      <c r="H4445" t="s">
        <v>31</v>
      </c>
      <c r="I4445" t="str">
        <f>VLOOKUP(H4445,[3]CODE_SHEET!$A$2:$G$151,3,FALSE)</f>
        <v>Agaricia</v>
      </c>
      <c r="J4445" t="str">
        <f>VLOOKUP(H4445,[3]CODE_SHEET!$A$2:$G$151,4,FALSE)</f>
        <v>agaricites</v>
      </c>
      <c r="K4445" s="1">
        <v>7</v>
      </c>
      <c r="L4445" s="1">
        <v>4</v>
      </c>
      <c r="M4445" s="1">
        <v>2</v>
      </c>
      <c r="N4445">
        <f t="shared" si="212"/>
        <v>34.557519189487721</v>
      </c>
      <c r="O4445" s="17">
        <v>10</v>
      </c>
      <c r="P4445" t="s">
        <v>29</v>
      </c>
      <c r="Q4445" t="s">
        <v>30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f t="shared" si="211"/>
        <v>0</v>
      </c>
      <c r="Y4445">
        <f t="shared" si="213"/>
        <v>34.557519189487721</v>
      </c>
    </row>
    <row r="4446" spans="1:25">
      <c r="A4446">
        <v>2021</v>
      </c>
      <c r="B4446" t="s">
        <v>25</v>
      </c>
      <c r="C4446">
        <v>29</v>
      </c>
      <c r="D4446" t="s">
        <v>77</v>
      </c>
      <c r="E4446">
        <v>40.700000000000003</v>
      </c>
      <c r="F4446">
        <v>1</v>
      </c>
      <c r="G4446" t="s">
        <v>91</v>
      </c>
      <c r="H4446" t="s">
        <v>58</v>
      </c>
      <c r="I4446" t="str">
        <f>VLOOKUP(H4446,[3]CODE_SHEET!$A$2:$G$151,3,FALSE)</f>
        <v>Mycetophellia</v>
      </c>
      <c r="J4446" t="str">
        <f>VLOOKUP(H4446,[3]CODE_SHEET!$A$2:$G$151,4,FALSE)</f>
        <v>larmarckiana</v>
      </c>
      <c r="K4446" s="1">
        <v>6</v>
      </c>
      <c r="L4446" s="1">
        <v>4</v>
      </c>
      <c r="M4446" s="1">
        <v>2</v>
      </c>
      <c r="N4446">
        <f t="shared" si="212"/>
        <v>31.415926535897931</v>
      </c>
      <c r="O4446" s="17">
        <v>10</v>
      </c>
      <c r="P4446" t="s">
        <v>29</v>
      </c>
      <c r="Q4446" t="s">
        <v>30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f t="shared" si="211"/>
        <v>0</v>
      </c>
      <c r="Y4446">
        <f t="shared" si="213"/>
        <v>31.415926535897931</v>
      </c>
    </row>
    <row r="4447" spans="1:25">
      <c r="A4447">
        <v>2021</v>
      </c>
      <c r="B4447" t="s">
        <v>25</v>
      </c>
      <c r="C4447">
        <v>29</v>
      </c>
      <c r="D4447" t="s">
        <v>77</v>
      </c>
      <c r="E4447">
        <v>40.700000000000003</v>
      </c>
      <c r="F4447">
        <v>1</v>
      </c>
      <c r="G4447" t="s">
        <v>91</v>
      </c>
      <c r="H4447" t="s">
        <v>31</v>
      </c>
      <c r="I4447" t="str">
        <f>VLOOKUP(H4447,[3]CODE_SHEET!$A$2:$G$151,3,FALSE)</f>
        <v>Agaricia</v>
      </c>
      <c r="J4447" t="str">
        <f>VLOOKUP(H4447,[3]CODE_SHEET!$A$2:$G$151,4,FALSE)</f>
        <v>agaricites</v>
      </c>
      <c r="K4447" s="1">
        <v>12</v>
      </c>
      <c r="L4447" s="1">
        <v>11</v>
      </c>
      <c r="M4447" s="1">
        <v>1</v>
      </c>
      <c r="N4447">
        <f t="shared" si="212"/>
        <v>36.128315516282619</v>
      </c>
      <c r="O4447" s="17">
        <v>10</v>
      </c>
      <c r="P4447" t="s">
        <v>29</v>
      </c>
      <c r="Q4447" t="s">
        <v>30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f t="shared" si="211"/>
        <v>0</v>
      </c>
      <c r="Y4447">
        <f t="shared" si="213"/>
        <v>36.128315516282619</v>
      </c>
    </row>
    <row r="4448" spans="1:25">
      <c r="A4448">
        <v>2021</v>
      </c>
      <c r="B4448" t="s">
        <v>25</v>
      </c>
      <c r="C4448">
        <v>29</v>
      </c>
      <c r="D4448" t="s">
        <v>77</v>
      </c>
      <c r="E4448">
        <v>40.700000000000003</v>
      </c>
      <c r="F4448">
        <v>1</v>
      </c>
      <c r="G4448" t="s">
        <v>91</v>
      </c>
      <c r="H4448" t="s">
        <v>31</v>
      </c>
      <c r="I4448" t="str">
        <f>VLOOKUP(H4448,[3]CODE_SHEET!$A$2:$G$151,3,FALSE)</f>
        <v>Agaricia</v>
      </c>
      <c r="J4448" t="str">
        <f>VLOOKUP(H4448,[3]CODE_SHEET!$A$2:$G$151,4,FALSE)</f>
        <v>agaricites</v>
      </c>
      <c r="K4448" s="1">
        <v>7</v>
      </c>
      <c r="L4448" s="1">
        <v>4</v>
      </c>
      <c r="M4448" s="1">
        <v>3</v>
      </c>
      <c r="N4448">
        <f t="shared" si="212"/>
        <v>51.836278784231588</v>
      </c>
      <c r="O4448" s="17">
        <v>10</v>
      </c>
      <c r="P4448" t="s">
        <v>29</v>
      </c>
      <c r="Q4448" t="s">
        <v>30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f t="shared" si="211"/>
        <v>0</v>
      </c>
      <c r="Y4448">
        <f t="shared" si="213"/>
        <v>51.836278784231588</v>
      </c>
    </row>
    <row r="4449" spans="1:25">
      <c r="A4449">
        <v>2021</v>
      </c>
      <c r="B4449" t="s">
        <v>25</v>
      </c>
      <c r="C4449">
        <v>29</v>
      </c>
      <c r="D4449" t="s">
        <v>77</v>
      </c>
      <c r="E4449">
        <v>40.700000000000003</v>
      </c>
      <c r="F4449">
        <v>1</v>
      </c>
      <c r="G4449" t="s">
        <v>91</v>
      </c>
      <c r="H4449" t="s">
        <v>31</v>
      </c>
      <c r="I4449" t="str">
        <f>VLOOKUP(H4449,[3]CODE_SHEET!$A$2:$G$151,3,FALSE)</f>
        <v>Agaricia</v>
      </c>
      <c r="J4449" t="str">
        <f>VLOOKUP(H4449,[3]CODE_SHEET!$A$2:$G$151,4,FALSE)</f>
        <v>agaricites</v>
      </c>
      <c r="K4449" s="1">
        <v>18</v>
      </c>
      <c r="L4449" s="1">
        <v>17</v>
      </c>
      <c r="M4449" s="1">
        <v>13</v>
      </c>
      <c r="N4449">
        <f t="shared" si="212"/>
        <v>714.71232869167795</v>
      </c>
      <c r="O4449" s="17">
        <v>10</v>
      </c>
      <c r="P4449" t="s">
        <v>29</v>
      </c>
      <c r="Q4449" t="s">
        <v>30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f t="shared" si="211"/>
        <v>0</v>
      </c>
      <c r="Y4449">
        <f t="shared" si="213"/>
        <v>714.71232869167795</v>
      </c>
    </row>
    <row r="4450" spans="1:25">
      <c r="A4450">
        <v>2021</v>
      </c>
      <c r="B4450" t="s">
        <v>25</v>
      </c>
      <c r="C4450">
        <v>29</v>
      </c>
      <c r="D4450" t="s">
        <v>77</v>
      </c>
      <c r="E4450">
        <v>40.700000000000003</v>
      </c>
      <c r="F4450">
        <v>1</v>
      </c>
      <c r="G4450" t="s">
        <v>91</v>
      </c>
      <c r="H4450" t="s">
        <v>31</v>
      </c>
      <c r="I4450" t="str">
        <f>VLOOKUP(H4450,[3]CODE_SHEET!$A$2:$G$151,3,FALSE)</f>
        <v>Agaricia</v>
      </c>
      <c r="J4450" t="str">
        <f>VLOOKUP(H4450,[3]CODE_SHEET!$A$2:$G$151,4,FALSE)</f>
        <v>agaricites</v>
      </c>
      <c r="K4450" s="1">
        <v>14</v>
      </c>
      <c r="L4450" s="1">
        <v>7</v>
      </c>
      <c r="M4450" s="1">
        <v>3</v>
      </c>
      <c r="N4450">
        <f t="shared" si="212"/>
        <v>98.960168588078488</v>
      </c>
      <c r="O4450" s="17">
        <v>10</v>
      </c>
      <c r="P4450" t="s">
        <v>29</v>
      </c>
      <c r="Q4450" t="s">
        <v>30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f t="shared" si="211"/>
        <v>0</v>
      </c>
      <c r="Y4450">
        <f t="shared" si="213"/>
        <v>98.960168588078488</v>
      </c>
    </row>
    <row r="4451" spans="1:25">
      <c r="A4451">
        <v>2021</v>
      </c>
      <c r="B4451" t="s">
        <v>25</v>
      </c>
      <c r="C4451">
        <v>29</v>
      </c>
      <c r="D4451" t="s">
        <v>77</v>
      </c>
      <c r="E4451">
        <v>40.700000000000003</v>
      </c>
      <c r="F4451">
        <v>1</v>
      </c>
      <c r="G4451" t="s">
        <v>91</v>
      </c>
      <c r="H4451" t="s">
        <v>34</v>
      </c>
      <c r="I4451" t="str">
        <f>VLOOKUP(H4451,[3]CODE_SHEET!$A$2:$G$151,3,FALSE)</f>
        <v>Porites</v>
      </c>
      <c r="J4451" t="str">
        <f>VLOOKUP(H4451,[3]CODE_SHEET!$A$2:$G$151,4,FALSE)</f>
        <v>astreoides</v>
      </c>
      <c r="K4451" s="1">
        <v>10</v>
      </c>
      <c r="L4451" s="1">
        <v>7</v>
      </c>
      <c r="M4451" s="1">
        <v>2</v>
      </c>
      <c r="N4451">
        <f t="shared" si="212"/>
        <v>53.407075111026487</v>
      </c>
      <c r="O4451" s="17">
        <v>10</v>
      </c>
      <c r="P4451" t="s">
        <v>29</v>
      </c>
      <c r="Q4451" t="s">
        <v>30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f t="shared" si="211"/>
        <v>0</v>
      </c>
      <c r="Y4451">
        <f t="shared" si="213"/>
        <v>53.407075111026487</v>
      </c>
    </row>
    <row r="4452" spans="1:25">
      <c r="A4452">
        <v>2021</v>
      </c>
      <c r="B4452" t="s">
        <v>25</v>
      </c>
      <c r="C4452">
        <v>29</v>
      </c>
      <c r="D4452" t="s">
        <v>77</v>
      </c>
      <c r="E4452">
        <v>40.700000000000003</v>
      </c>
      <c r="F4452">
        <v>1</v>
      </c>
      <c r="G4452" t="s">
        <v>91</v>
      </c>
      <c r="H4452" t="s">
        <v>35</v>
      </c>
      <c r="I4452" t="str">
        <f>VLOOKUP(H4452,[3]CODE_SHEET!$A$2:$G$151,3,FALSE)</f>
        <v>Montastraea</v>
      </c>
      <c r="J4452" t="str">
        <f>VLOOKUP(H4452,[3]CODE_SHEET!$A$2:$G$151,4,FALSE)</f>
        <v>cavernosa</v>
      </c>
      <c r="K4452" s="1">
        <v>15</v>
      </c>
      <c r="L4452" s="1">
        <v>8</v>
      </c>
      <c r="M4452" s="1">
        <v>1</v>
      </c>
      <c r="N4452">
        <f t="shared" si="212"/>
        <v>36.128315516282619</v>
      </c>
      <c r="O4452" s="17">
        <v>10</v>
      </c>
      <c r="P4452" t="s">
        <v>29</v>
      </c>
      <c r="Q4452" t="s">
        <v>30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f t="shared" si="211"/>
        <v>0</v>
      </c>
      <c r="Y4452">
        <f t="shared" si="213"/>
        <v>36.128315516282619</v>
      </c>
    </row>
    <row r="4453" spans="1:25">
      <c r="A4453">
        <v>2021</v>
      </c>
      <c r="B4453" t="s">
        <v>25</v>
      </c>
      <c r="C4453">
        <v>29</v>
      </c>
      <c r="D4453" t="s">
        <v>77</v>
      </c>
      <c r="E4453">
        <v>40.700000000000003</v>
      </c>
      <c r="F4453">
        <v>1</v>
      </c>
      <c r="G4453" t="s">
        <v>91</v>
      </c>
      <c r="H4453" t="s">
        <v>45</v>
      </c>
      <c r="I4453" t="str">
        <f>VLOOKUP(H4453,[3]CODE_SHEET!$A$2:$G$151,3,FALSE)</f>
        <v>Porites</v>
      </c>
      <c r="J4453" t="str">
        <f>VLOOKUP(H4453,[3]CODE_SHEET!$A$2:$G$151,4,FALSE)</f>
        <v>furcata</v>
      </c>
      <c r="K4453" s="1">
        <v>10</v>
      </c>
      <c r="L4453" s="1">
        <v>4</v>
      </c>
      <c r="M4453" s="1">
        <v>3</v>
      </c>
      <c r="N4453">
        <f t="shared" si="212"/>
        <v>65.973445725385659</v>
      </c>
      <c r="O4453" s="17">
        <v>10</v>
      </c>
      <c r="P4453" t="s">
        <v>29</v>
      </c>
      <c r="Q4453" t="s">
        <v>30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25</v>
      </c>
      <c r="X4453">
        <f t="shared" ref="X4453:X4456" si="214">SUM(U4453:W4453)/100*N4453</f>
        <v>16.493361431346415</v>
      </c>
      <c r="Y4453">
        <f t="shared" si="213"/>
        <v>49.480084294039244</v>
      </c>
    </row>
    <row r="4454" spans="1:25">
      <c r="A4454">
        <v>2021</v>
      </c>
      <c r="B4454" t="s">
        <v>25</v>
      </c>
      <c r="C4454">
        <v>29</v>
      </c>
      <c r="D4454" t="s">
        <v>77</v>
      </c>
      <c r="E4454">
        <v>40.700000000000003</v>
      </c>
      <c r="F4454">
        <v>1</v>
      </c>
      <c r="G4454" t="s">
        <v>91</v>
      </c>
      <c r="H4454" t="s">
        <v>45</v>
      </c>
      <c r="I4454" t="str">
        <f>VLOOKUP(H4454,[3]CODE_SHEET!$A$2:$G$151,3,FALSE)</f>
        <v>Porites</v>
      </c>
      <c r="J4454" t="str">
        <f>VLOOKUP(H4454,[3]CODE_SHEET!$A$2:$G$151,4,FALSE)</f>
        <v>furcata</v>
      </c>
      <c r="K4454" s="1">
        <v>10</v>
      </c>
      <c r="L4454" s="1">
        <v>5</v>
      </c>
      <c r="M4454" s="1">
        <v>4</v>
      </c>
      <c r="N4454">
        <f t="shared" si="212"/>
        <v>94.247779607693786</v>
      </c>
      <c r="O4454" s="17">
        <v>10</v>
      </c>
      <c r="P4454" t="s">
        <v>29</v>
      </c>
      <c r="Q4454" t="s">
        <v>30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5</v>
      </c>
      <c r="X4454">
        <f t="shared" si="214"/>
        <v>4.7123889803846897</v>
      </c>
      <c r="Y4454">
        <f t="shared" si="213"/>
        <v>89.535390627309098</v>
      </c>
    </row>
    <row r="4455" spans="1:25">
      <c r="A4455">
        <v>2021</v>
      </c>
      <c r="B4455" t="s">
        <v>25</v>
      </c>
      <c r="C4455">
        <v>29</v>
      </c>
      <c r="D4455" t="s">
        <v>77</v>
      </c>
      <c r="E4455">
        <v>40.700000000000003</v>
      </c>
      <c r="F4455">
        <v>1</v>
      </c>
      <c r="G4455" t="s">
        <v>91</v>
      </c>
      <c r="H4455" t="s">
        <v>45</v>
      </c>
      <c r="I4455" t="str">
        <f>VLOOKUP(H4455,[3]CODE_SHEET!$A$2:$G$151,3,FALSE)</f>
        <v>Porites</v>
      </c>
      <c r="J4455" t="str">
        <f>VLOOKUP(H4455,[3]CODE_SHEET!$A$2:$G$151,4,FALSE)</f>
        <v>furcata</v>
      </c>
      <c r="K4455" s="1">
        <v>17</v>
      </c>
      <c r="L4455" s="1">
        <v>7</v>
      </c>
      <c r="M4455" s="1">
        <v>7</v>
      </c>
      <c r="N4455">
        <f t="shared" si="212"/>
        <v>263.89378290154264</v>
      </c>
      <c r="O4455" s="17">
        <v>10</v>
      </c>
      <c r="P4455" t="s">
        <v>29</v>
      </c>
      <c r="Q4455" t="s">
        <v>30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25</v>
      </c>
      <c r="X4455">
        <f t="shared" si="214"/>
        <v>65.973445725385659</v>
      </c>
      <c r="Y4455">
        <f t="shared" si="213"/>
        <v>197.92033717615698</v>
      </c>
    </row>
    <row r="4456" spans="1:25">
      <c r="A4456">
        <v>2021</v>
      </c>
      <c r="B4456" t="s">
        <v>25</v>
      </c>
      <c r="C4456">
        <v>29</v>
      </c>
      <c r="D4456" t="s">
        <v>77</v>
      </c>
      <c r="E4456">
        <v>40.700000000000003</v>
      </c>
      <c r="F4456">
        <v>1</v>
      </c>
      <c r="G4456" t="s">
        <v>91</v>
      </c>
      <c r="H4456" t="s">
        <v>45</v>
      </c>
      <c r="I4456" t="str">
        <f>VLOOKUP(H4456,[3]CODE_SHEET!$A$2:$G$151,3,FALSE)</f>
        <v>Porites</v>
      </c>
      <c r="J4456" t="str">
        <f>VLOOKUP(H4456,[3]CODE_SHEET!$A$2:$G$151,4,FALSE)</f>
        <v>furcata</v>
      </c>
      <c r="K4456" s="1">
        <v>7</v>
      </c>
      <c r="L4456" s="1">
        <v>3</v>
      </c>
      <c r="M4456" s="1">
        <v>2</v>
      </c>
      <c r="N4456">
        <f t="shared" si="212"/>
        <v>31.415926535897931</v>
      </c>
      <c r="O4456" s="17">
        <v>10</v>
      </c>
      <c r="P4456" t="s">
        <v>29</v>
      </c>
      <c r="Q4456" t="s">
        <v>30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45</v>
      </c>
      <c r="X4456">
        <f t="shared" si="214"/>
        <v>14.137166941154069</v>
      </c>
      <c r="Y4456">
        <f t="shared" si="213"/>
        <v>17.27875959474386</v>
      </c>
    </row>
    <row r="4457" spans="1:25">
      <c r="A4457">
        <v>2021</v>
      </c>
      <c r="B4457" t="s">
        <v>25</v>
      </c>
      <c r="C4457">
        <v>29</v>
      </c>
      <c r="D4457" t="s">
        <v>77</v>
      </c>
      <c r="E4457">
        <v>40.700000000000003</v>
      </c>
      <c r="F4457">
        <v>1</v>
      </c>
      <c r="G4457" t="s">
        <v>91</v>
      </c>
      <c r="H4457" t="s">
        <v>31</v>
      </c>
      <c r="I4457" t="str">
        <f>VLOOKUP(H4457,[3]CODE_SHEET!$A$2:$G$151,3,FALSE)</f>
        <v>Agaricia</v>
      </c>
      <c r="J4457" t="str">
        <f>VLOOKUP(H4457,[3]CODE_SHEET!$A$2:$G$151,4,FALSE)</f>
        <v>agaricites</v>
      </c>
      <c r="K4457" s="1">
        <v>20</v>
      </c>
      <c r="L4457" s="1">
        <v>12</v>
      </c>
      <c r="M4457" s="1">
        <v>4</v>
      </c>
      <c r="N4457">
        <f t="shared" si="212"/>
        <v>201.06192982974676</v>
      </c>
      <c r="O4457" s="17">
        <v>10</v>
      </c>
      <c r="P4457" t="s">
        <v>29</v>
      </c>
      <c r="Q4457" t="s">
        <v>30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f t="shared" ref="X4457" si="215">SUM(U4457:W4457)/100*N4457</f>
        <v>0</v>
      </c>
      <c r="Y4457">
        <f t="shared" si="213"/>
        <v>201.06192982974676</v>
      </c>
    </row>
    <row r="4458" spans="1:25">
      <c r="A4458">
        <v>2021</v>
      </c>
      <c r="B4458" t="s">
        <v>25</v>
      </c>
      <c r="C4458">
        <v>29</v>
      </c>
      <c r="D4458" t="s">
        <v>77</v>
      </c>
      <c r="E4458">
        <v>40.700000000000003</v>
      </c>
      <c r="F4458">
        <v>1</v>
      </c>
      <c r="G4458" t="s">
        <v>91</v>
      </c>
      <c r="H4458" t="s">
        <v>31</v>
      </c>
      <c r="I4458" t="str">
        <f>VLOOKUP(H4458,[3]CODE_SHEET!$A$2:$G$151,3,FALSE)</f>
        <v>Agaricia</v>
      </c>
      <c r="J4458" t="str">
        <f>VLOOKUP(H4458,[3]CODE_SHEET!$A$2:$G$151,4,FALSE)</f>
        <v>agaricites</v>
      </c>
      <c r="K4458" s="1">
        <v>14</v>
      </c>
      <c r="L4458" s="1">
        <v>9</v>
      </c>
      <c r="M4458" s="1">
        <v>1</v>
      </c>
      <c r="N4458">
        <f t="shared" si="212"/>
        <v>36.128315516282619</v>
      </c>
      <c r="O4458" s="17">
        <v>10</v>
      </c>
      <c r="P4458" t="s">
        <v>29</v>
      </c>
      <c r="Q4458" t="s">
        <v>30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f t="shared" ref="X4458:X4523" si="216">SUM(U4458:W4458)/100*N4458</f>
        <v>0</v>
      </c>
      <c r="Y4458">
        <f t="shared" si="213"/>
        <v>36.128315516282619</v>
      </c>
    </row>
    <row r="4459" spans="1:25">
      <c r="A4459">
        <v>2021</v>
      </c>
      <c r="B4459" t="s">
        <v>25</v>
      </c>
      <c r="C4459">
        <v>29</v>
      </c>
      <c r="D4459" t="s">
        <v>77</v>
      </c>
      <c r="E4459">
        <v>40.700000000000003</v>
      </c>
      <c r="F4459">
        <v>1</v>
      </c>
      <c r="G4459" t="s">
        <v>91</v>
      </c>
      <c r="H4459" t="s">
        <v>32</v>
      </c>
      <c r="I4459" t="str">
        <f>VLOOKUP(H4459,[3]CODE_SHEET!$A$2:$G$151,3,FALSE)</f>
        <v>Porites</v>
      </c>
      <c r="J4459" t="str">
        <f>VLOOKUP(H4459,[3]CODE_SHEET!$A$2:$G$151,4,FALSE)</f>
        <v>porites</v>
      </c>
      <c r="K4459" s="1">
        <v>9</v>
      </c>
      <c r="L4459" s="1">
        <v>4</v>
      </c>
      <c r="M4459" s="1">
        <v>3</v>
      </c>
      <c r="N4459">
        <f t="shared" si="212"/>
        <v>61.261056745000964</v>
      </c>
      <c r="O4459" s="17">
        <v>10</v>
      </c>
      <c r="P4459" t="s">
        <v>29</v>
      </c>
      <c r="Q4459" t="s">
        <v>30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50</v>
      </c>
      <c r="X4459">
        <f t="shared" si="216"/>
        <v>30.630528372500482</v>
      </c>
      <c r="Y4459">
        <f t="shared" si="213"/>
        <v>30.630528372500482</v>
      </c>
    </row>
    <row r="4460" spans="1:25">
      <c r="A4460">
        <v>2021</v>
      </c>
      <c r="B4460" t="s">
        <v>25</v>
      </c>
      <c r="C4460">
        <v>29</v>
      </c>
      <c r="D4460" t="s">
        <v>77</v>
      </c>
      <c r="E4460">
        <v>40.700000000000003</v>
      </c>
      <c r="F4460">
        <v>1</v>
      </c>
      <c r="G4460" t="s">
        <v>91</v>
      </c>
      <c r="H4460" t="s">
        <v>32</v>
      </c>
      <c r="I4460" t="str">
        <f>VLOOKUP(H4460,[3]CODE_SHEET!$A$2:$G$151,3,FALSE)</f>
        <v>Porites</v>
      </c>
      <c r="J4460" t="str">
        <f>VLOOKUP(H4460,[3]CODE_SHEET!$A$2:$G$151,4,FALSE)</f>
        <v>porites</v>
      </c>
      <c r="K4460" s="1">
        <v>9</v>
      </c>
      <c r="L4460" s="1">
        <v>7</v>
      </c>
      <c r="M4460" s="1">
        <v>5</v>
      </c>
      <c r="N4460">
        <f t="shared" si="212"/>
        <v>125.66370614359172</v>
      </c>
      <c r="O4460" s="17">
        <v>10</v>
      </c>
      <c r="P4460" t="s">
        <v>29</v>
      </c>
      <c r="Q4460" t="s">
        <v>30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f t="shared" si="216"/>
        <v>0</v>
      </c>
      <c r="Y4460">
        <f t="shared" si="213"/>
        <v>125.66370614359172</v>
      </c>
    </row>
    <row r="4461" spans="1:25">
      <c r="A4461">
        <v>2021</v>
      </c>
      <c r="B4461" t="s">
        <v>25</v>
      </c>
      <c r="C4461">
        <v>29</v>
      </c>
      <c r="D4461" t="s">
        <v>77</v>
      </c>
      <c r="E4461">
        <v>40.700000000000003</v>
      </c>
      <c r="F4461">
        <v>1</v>
      </c>
      <c r="G4461" t="s">
        <v>91</v>
      </c>
      <c r="H4461" t="s">
        <v>31</v>
      </c>
      <c r="I4461" t="str">
        <f>VLOOKUP(H4461,[3]CODE_SHEET!$A$2:$G$151,3,FALSE)</f>
        <v>Agaricia</v>
      </c>
      <c r="J4461" t="str">
        <f>VLOOKUP(H4461,[3]CODE_SHEET!$A$2:$G$151,4,FALSE)</f>
        <v>agaricites</v>
      </c>
      <c r="K4461" s="1">
        <v>12</v>
      </c>
      <c r="L4461" s="1">
        <v>8</v>
      </c>
      <c r="M4461" s="1">
        <v>7</v>
      </c>
      <c r="N4461">
        <f t="shared" si="212"/>
        <v>219.91148575128551</v>
      </c>
      <c r="O4461" s="17">
        <v>10</v>
      </c>
      <c r="P4461" t="s">
        <v>29</v>
      </c>
      <c r="Q4461" t="s">
        <v>30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f t="shared" si="216"/>
        <v>0</v>
      </c>
      <c r="Y4461">
        <f t="shared" si="213"/>
        <v>219.91148575128551</v>
      </c>
    </row>
    <row r="4462" spans="1:25">
      <c r="A4462">
        <v>2021</v>
      </c>
      <c r="B4462" t="s">
        <v>25</v>
      </c>
      <c r="C4462">
        <v>29</v>
      </c>
      <c r="D4462" t="s">
        <v>77</v>
      </c>
      <c r="E4462">
        <v>40.700000000000003</v>
      </c>
      <c r="F4462">
        <v>1</v>
      </c>
      <c r="G4462" t="s">
        <v>91</v>
      </c>
      <c r="H4462" t="s">
        <v>31</v>
      </c>
      <c r="I4462" t="str">
        <f>VLOOKUP(H4462,[3]CODE_SHEET!$A$2:$G$151,3,FALSE)</f>
        <v>Agaricia</v>
      </c>
      <c r="J4462" t="str">
        <f>VLOOKUP(H4462,[3]CODE_SHEET!$A$2:$G$151,4,FALSE)</f>
        <v>agaricites</v>
      </c>
      <c r="K4462" s="1">
        <v>12</v>
      </c>
      <c r="L4462" s="1">
        <v>10</v>
      </c>
      <c r="M4462" s="1">
        <v>4</v>
      </c>
      <c r="N4462">
        <f t="shared" si="212"/>
        <v>138.23007675795088</v>
      </c>
      <c r="O4462" s="17">
        <v>10</v>
      </c>
      <c r="P4462" t="s">
        <v>29</v>
      </c>
      <c r="Q4462" t="s">
        <v>30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f t="shared" si="216"/>
        <v>0</v>
      </c>
      <c r="Y4462">
        <f t="shared" si="213"/>
        <v>138.23007675795088</v>
      </c>
    </row>
    <row r="4463" spans="1:25">
      <c r="A4463">
        <v>2021</v>
      </c>
      <c r="B4463" t="s">
        <v>25</v>
      </c>
      <c r="C4463">
        <v>29</v>
      </c>
      <c r="D4463" t="s">
        <v>77</v>
      </c>
      <c r="E4463">
        <v>40.700000000000003</v>
      </c>
      <c r="F4463">
        <v>1</v>
      </c>
      <c r="G4463" t="s">
        <v>91</v>
      </c>
      <c r="H4463" t="s">
        <v>31</v>
      </c>
      <c r="I4463" t="str">
        <f>VLOOKUP(H4463,[3]CODE_SHEET!$A$2:$G$151,3,FALSE)</f>
        <v>Agaricia</v>
      </c>
      <c r="J4463" t="str">
        <f>VLOOKUP(H4463,[3]CODE_SHEET!$A$2:$G$151,4,FALSE)</f>
        <v>agaricites</v>
      </c>
      <c r="K4463" s="1">
        <v>13</v>
      </c>
      <c r="L4463" s="1">
        <v>10</v>
      </c>
      <c r="M4463" s="1">
        <v>2</v>
      </c>
      <c r="N4463">
        <f t="shared" si="212"/>
        <v>72.256631032565252</v>
      </c>
      <c r="O4463" s="17">
        <v>10</v>
      </c>
      <c r="P4463" t="s">
        <v>29</v>
      </c>
      <c r="Q4463" t="s">
        <v>30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f t="shared" si="216"/>
        <v>0</v>
      </c>
      <c r="Y4463">
        <f t="shared" si="213"/>
        <v>72.256631032565252</v>
      </c>
    </row>
    <row r="4464" spans="1:25">
      <c r="A4464">
        <v>2021</v>
      </c>
      <c r="B4464" t="s">
        <v>25</v>
      </c>
      <c r="C4464">
        <v>29</v>
      </c>
      <c r="D4464" t="s">
        <v>77</v>
      </c>
      <c r="E4464">
        <v>40.700000000000003</v>
      </c>
      <c r="F4464">
        <v>1</v>
      </c>
      <c r="G4464" t="s">
        <v>91</v>
      </c>
      <c r="H4464" t="s">
        <v>31</v>
      </c>
      <c r="I4464" t="str">
        <f>VLOOKUP(H4464,[3]CODE_SHEET!$A$2:$G$151,3,FALSE)</f>
        <v>Agaricia</v>
      </c>
      <c r="J4464" t="str">
        <f>VLOOKUP(H4464,[3]CODE_SHEET!$A$2:$G$151,4,FALSE)</f>
        <v>agaricites</v>
      </c>
      <c r="K4464" s="1">
        <v>15</v>
      </c>
      <c r="L4464" s="1">
        <v>11</v>
      </c>
      <c r="M4464" s="1">
        <v>2</v>
      </c>
      <c r="N4464">
        <f t="shared" si="212"/>
        <v>81.681408993334614</v>
      </c>
      <c r="O4464" s="17">
        <v>10</v>
      </c>
      <c r="P4464" t="s">
        <v>29</v>
      </c>
      <c r="Q4464" t="s">
        <v>30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f t="shared" si="216"/>
        <v>0</v>
      </c>
      <c r="Y4464">
        <f t="shared" si="213"/>
        <v>81.681408993334614</v>
      </c>
    </row>
    <row r="4465" spans="1:25">
      <c r="A4465">
        <v>2021</v>
      </c>
      <c r="B4465" t="s">
        <v>25</v>
      </c>
      <c r="C4465">
        <v>29</v>
      </c>
      <c r="D4465" t="s">
        <v>77</v>
      </c>
      <c r="E4465">
        <v>40.700000000000003</v>
      </c>
      <c r="F4465">
        <v>1</v>
      </c>
      <c r="G4465" t="s">
        <v>91</v>
      </c>
      <c r="H4465" t="s">
        <v>31</v>
      </c>
      <c r="I4465" t="str">
        <f>VLOOKUP(H4465,[3]CODE_SHEET!$A$2:$G$151,3,FALSE)</f>
        <v>Agaricia</v>
      </c>
      <c r="J4465" t="str">
        <f>VLOOKUP(H4465,[3]CODE_SHEET!$A$2:$G$151,4,FALSE)</f>
        <v>agaricites</v>
      </c>
      <c r="K4465" s="1">
        <v>5</v>
      </c>
      <c r="L4465" s="1">
        <v>5</v>
      </c>
      <c r="M4465" s="1">
        <v>2</v>
      </c>
      <c r="N4465">
        <f t="shared" si="212"/>
        <v>31.415926535897931</v>
      </c>
      <c r="O4465" s="17">
        <v>10</v>
      </c>
      <c r="P4465" t="s">
        <v>29</v>
      </c>
      <c r="Q4465" t="s">
        <v>30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f t="shared" si="216"/>
        <v>0</v>
      </c>
      <c r="Y4465">
        <f t="shared" si="213"/>
        <v>31.415926535897931</v>
      </c>
    </row>
    <row r="4466" spans="1:25">
      <c r="A4466">
        <v>2021</v>
      </c>
      <c r="B4466" t="s">
        <v>25</v>
      </c>
      <c r="C4466">
        <v>29</v>
      </c>
      <c r="D4466" t="s">
        <v>77</v>
      </c>
      <c r="E4466">
        <v>40.700000000000003</v>
      </c>
      <c r="F4466">
        <v>1</v>
      </c>
      <c r="G4466" t="s">
        <v>91</v>
      </c>
      <c r="H4466" t="s">
        <v>31</v>
      </c>
      <c r="I4466" t="str">
        <f>VLOOKUP(H4466,[3]CODE_SHEET!$A$2:$G$151,3,FALSE)</f>
        <v>Agaricia</v>
      </c>
      <c r="J4466" t="str">
        <f>VLOOKUP(H4466,[3]CODE_SHEET!$A$2:$G$151,4,FALSE)</f>
        <v>agaricites</v>
      </c>
      <c r="K4466" s="1">
        <v>19</v>
      </c>
      <c r="L4466" s="1">
        <v>8</v>
      </c>
      <c r="M4466" s="1">
        <v>11</v>
      </c>
      <c r="N4466">
        <f t="shared" si="212"/>
        <v>466.52650905808423</v>
      </c>
      <c r="O4466" s="17">
        <v>10</v>
      </c>
      <c r="P4466" t="s">
        <v>29</v>
      </c>
      <c r="Q4466" t="s">
        <v>30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30</v>
      </c>
      <c r="X4466">
        <f t="shared" si="216"/>
        <v>139.95795271742526</v>
      </c>
      <c r="Y4466">
        <f t="shared" si="213"/>
        <v>326.56855634065897</v>
      </c>
    </row>
    <row r="4467" spans="1:25">
      <c r="A4467">
        <v>2021</v>
      </c>
      <c r="B4467" t="s">
        <v>25</v>
      </c>
      <c r="C4467">
        <v>29</v>
      </c>
      <c r="D4467" t="s">
        <v>77</v>
      </c>
      <c r="E4467">
        <v>40.700000000000003</v>
      </c>
      <c r="F4467">
        <v>1</v>
      </c>
      <c r="G4467" t="s">
        <v>91</v>
      </c>
      <c r="H4467" t="s">
        <v>31</v>
      </c>
      <c r="I4467" t="str">
        <f>VLOOKUP(H4467,[3]CODE_SHEET!$A$2:$G$151,3,FALSE)</f>
        <v>Agaricia</v>
      </c>
      <c r="J4467" t="str">
        <f>VLOOKUP(H4467,[3]CODE_SHEET!$A$2:$G$151,4,FALSE)</f>
        <v>agaricites</v>
      </c>
      <c r="K4467" s="1">
        <v>22</v>
      </c>
      <c r="L4467" s="1">
        <v>8</v>
      </c>
      <c r="M4467" s="1">
        <v>3</v>
      </c>
      <c r="N4467">
        <f t="shared" si="212"/>
        <v>141.37166941154067</v>
      </c>
      <c r="O4467" s="17">
        <v>10</v>
      </c>
      <c r="P4467" t="s">
        <v>29</v>
      </c>
      <c r="Q4467" t="s">
        <v>30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10</v>
      </c>
      <c r="X4467">
        <f t="shared" si="216"/>
        <v>14.137166941154067</v>
      </c>
      <c r="Y4467">
        <f t="shared" si="213"/>
        <v>127.2345024703866</v>
      </c>
    </row>
    <row r="4468" spans="1:25">
      <c r="A4468">
        <v>2021</v>
      </c>
      <c r="B4468" t="s">
        <v>25</v>
      </c>
      <c r="C4468">
        <v>29</v>
      </c>
      <c r="D4468" t="s">
        <v>77</v>
      </c>
      <c r="E4468">
        <v>40.700000000000003</v>
      </c>
      <c r="F4468">
        <v>1</v>
      </c>
      <c r="G4468" t="s">
        <v>91</v>
      </c>
      <c r="H4468" t="s">
        <v>31</v>
      </c>
      <c r="I4468" t="str">
        <f>VLOOKUP(H4468,[3]CODE_SHEET!$A$2:$G$151,3,FALSE)</f>
        <v>Agaricia</v>
      </c>
      <c r="J4468" t="str">
        <f>VLOOKUP(H4468,[3]CODE_SHEET!$A$2:$G$151,4,FALSE)</f>
        <v>agaricites</v>
      </c>
      <c r="K4468" s="1">
        <v>13</v>
      </c>
      <c r="L4468" s="1">
        <v>6</v>
      </c>
      <c r="M4468" s="1">
        <v>11</v>
      </c>
      <c r="N4468">
        <f t="shared" si="212"/>
        <v>328.2964323001334</v>
      </c>
      <c r="O4468" s="17">
        <v>10</v>
      </c>
      <c r="P4468" t="s">
        <v>29</v>
      </c>
      <c r="Q4468" t="s">
        <v>30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f t="shared" si="216"/>
        <v>0</v>
      </c>
      <c r="Y4468">
        <f t="shared" si="213"/>
        <v>328.2964323001334</v>
      </c>
    </row>
    <row r="4469" spans="1:25">
      <c r="A4469">
        <v>2021</v>
      </c>
      <c r="B4469" t="s">
        <v>25</v>
      </c>
      <c r="C4469">
        <v>29</v>
      </c>
      <c r="D4469" t="s">
        <v>77</v>
      </c>
      <c r="E4469">
        <v>40.700000000000003</v>
      </c>
      <c r="F4469">
        <v>1</v>
      </c>
      <c r="G4469" t="s">
        <v>91</v>
      </c>
      <c r="H4469" t="s">
        <v>45</v>
      </c>
      <c r="I4469" t="str">
        <f>VLOOKUP(H4469,[3]CODE_SHEET!$A$2:$G$151,3,FALSE)</f>
        <v>Porites</v>
      </c>
      <c r="J4469" t="str">
        <f>VLOOKUP(H4469,[3]CODE_SHEET!$A$2:$G$151,4,FALSE)</f>
        <v>furcata</v>
      </c>
      <c r="K4469" s="1">
        <v>5</v>
      </c>
      <c r="L4469" s="1">
        <v>5</v>
      </c>
      <c r="M4469" s="1">
        <v>3</v>
      </c>
      <c r="N4469">
        <f t="shared" si="212"/>
        <v>47.123889803846893</v>
      </c>
      <c r="O4469" s="17">
        <v>10</v>
      </c>
      <c r="P4469" t="s">
        <v>29</v>
      </c>
      <c r="Q4469" t="s">
        <v>30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f t="shared" ref="X4469:X4470" si="217">SUM(U4469:W4469)/100*N4469</f>
        <v>0</v>
      </c>
      <c r="Y4469">
        <f t="shared" ref="Y4469:Y4532" si="218">N4469-X4469</f>
        <v>47.123889803846893</v>
      </c>
    </row>
    <row r="4470" spans="1:25">
      <c r="A4470">
        <v>2021</v>
      </c>
      <c r="B4470" t="s">
        <v>25</v>
      </c>
      <c r="C4470">
        <v>29</v>
      </c>
      <c r="D4470" t="s">
        <v>77</v>
      </c>
      <c r="E4470">
        <v>40.700000000000003</v>
      </c>
      <c r="F4470">
        <v>1</v>
      </c>
      <c r="G4470" t="s">
        <v>91</v>
      </c>
      <c r="H4470" t="s">
        <v>32</v>
      </c>
      <c r="I4470" t="str">
        <f>VLOOKUP(H4470,[3]CODE_SHEET!$A$2:$G$151,3,FALSE)</f>
        <v>Porites</v>
      </c>
      <c r="J4470" t="str">
        <f>VLOOKUP(H4470,[3]CODE_SHEET!$A$2:$G$151,4,FALSE)</f>
        <v>porites</v>
      </c>
      <c r="K4470" s="1">
        <v>7</v>
      </c>
      <c r="L4470" s="1">
        <v>5</v>
      </c>
      <c r="M4470" s="1">
        <v>4</v>
      </c>
      <c r="N4470">
        <f t="shared" si="212"/>
        <v>75.398223686155035</v>
      </c>
      <c r="O4470" s="17">
        <v>10</v>
      </c>
      <c r="P4470" t="s">
        <v>29</v>
      </c>
      <c r="Q4470" t="s">
        <v>30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f t="shared" si="217"/>
        <v>0</v>
      </c>
      <c r="Y4470">
        <f t="shared" si="218"/>
        <v>75.398223686155035</v>
      </c>
    </row>
    <row r="4471" spans="1:25">
      <c r="A4471">
        <v>2021</v>
      </c>
      <c r="B4471" t="s">
        <v>25</v>
      </c>
      <c r="C4471">
        <v>29</v>
      </c>
      <c r="D4471" t="s">
        <v>77</v>
      </c>
      <c r="E4471">
        <v>40.700000000000003</v>
      </c>
      <c r="F4471">
        <v>1</v>
      </c>
      <c r="G4471" t="s">
        <v>91</v>
      </c>
      <c r="H4471" t="s">
        <v>32</v>
      </c>
      <c r="I4471" t="str">
        <f>VLOOKUP(H4471,[3]CODE_SHEET!$A$2:$G$151,3,FALSE)</f>
        <v>Porites</v>
      </c>
      <c r="J4471" t="str">
        <f>VLOOKUP(H4471,[3]CODE_SHEET!$A$2:$G$151,4,FALSE)</f>
        <v>porites</v>
      </c>
      <c r="K4471" s="1">
        <v>4</v>
      </c>
      <c r="L4471" s="1">
        <v>4</v>
      </c>
      <c r="M4471" s="1">
        <v>2</v>
      </c>
      <c r="N4471">
        <f t="shared" si="212"/>
        <v>25.132741228718345</v>
      </c>
      <c r="O4471" s="17">
        <v>10</v>
      </c>
      <c r="P4471" t="s">
        <v>29</v>
      </c>
      <c r="Q4471" t="s">
        <v>30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f t="shared" si="216"/>
        <v>0</v>
      </c>
      <c r="Y4471">
        <f t="shared" si="218"/>
        <v>25.132741228718345</v>
      </c>
    </row>
    <row r="4472" spans="1:25">
      <c r="A4472">
        <v>2021</v>
      </c>
      <c r="B4472" t="s">
        <v>25</v>
      </c>
      <c r="C4472">
        <v>29</v>
      </c>
      <c r="D4472" t="s">
        <v>77</v>
      </c>
      <c r="E4472">
        <v>40.700000000000003</v>
      </c>
      <c r="F4472">
        <v>1</v>
      </c>
      <c r="G4472" t="s">
        <v>91</v>
      </c>
      <c r="H4472" t="s">
        <v>40</v>
      </c>
      <c r="I4472" t="str">
        <f>VLOOKUP(H4472,[3]CODE_SHEET!$A$2:$G$151,3,FALSE)</f>
        <v>Siderastrea</v>
      </c>
      <c r="J4472" t="str">
        <f>VLOOKUP(H4472,[3]CODE_SHEET!$A$2:$G$151,4,FALSE)</f>
        <v>siderea</v>
      </c>
      <c r="K4472" s="1">
        <v>8</v>
      </c>
      <c r="L4472" s="1">
        <v>5</v>
      </c>
      <c r="M4472" s="1">
        <v>1</v>
      </c>
      <c r="N4472">
        <f t="shared" ref="N4472:N4535" si="219">PI()*(K4472/2)*M4472+PI()*(L4472/2)*M4472</f>
        <v>20.420352248333657</v>
      </c>
      <c r="O4472" s="17">
        <v>10</v>
      </c>
      <c r="P4472" t="s">
        <v>29</v>
      </c>
      <c r="Q4472" t="s">
        <v>30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f t="shared" si="216"/>
        <v>0</v>
      </c>
      <c r="Y4472">
        <f t="shared" si="218"/>
        <v>20.420352248333657</v>
      </c>
    </row>
    <row r="4473" spans="1:25">
      <c r="A4473">
        <v>2021</v>
      </c>
      <c r="B4473" t="s">
        <v>25</v>
      </c>
      <c r="C4473">
        <v>29</v>
      </c>
      <c r="D4473" t="s">
        <v>77</v>
      </c>
      <c r="E4473">
        <v>40.700000000000003</v>
      </c>
      <c r="F4473">
        <v>1</v>
      </c>
      <c r="G4473" t="s">
        <v>91</v>
      </c>
      <c r="H4473" t="s">
        <v>41</v>
      </c>
      <c r="I4473" t="str">
        <f>VLOOKUP(H4473,[3]CODE_SHEET!$A$2:$G$151,3,FALSE)</f>
        <v>Millepora</v>
      </c>
      <c r="J4473" t="str">
        <f>VLOOKUP(H4473,[3]CODE_SHEET!$A$2:$G$151,4,FALSE)</f>
        <v>alcicornis</v>
      </c>
      <c r="K4473" s="1">
        <v>17</v>
      </c>
      <c r="L4473" s="1">
        <v>4</v>
      </c>
      <c r="M4473" s="1">
        <v>2</v>
      </c>
      <c r="N4473">
        <f t="shared" si="219"/>
        <v>65.973445725385659</v>
      </c>
      <c r="O4473" s="17">
        <v>10</v>
      </c>
      <c r="P4473" t="s">
        <v>29</v>
      </c>
      <c r="Q4473" t="s">
        <v>30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f t="shared" si="216"/>
        <v>0</v>
      </c>
      <c r="Y4473">
        <f t="shared" si="218"/>
        <v>65.973445725385659</v>
      </c>
    </row>
    <row r="4474" spans="1:25">
      <c r="A4474">
        <v>2021</v>
      </c>
      <c r="B4474" t="s">
        <v>25</v>
      </c>
      <c r="C4474">
        <v>29</v>
      </c>
      <c r="D4474" t="s">
        <v>77</v>
      </c>
      <c r="E4474">
        <v>40.700000000000003</v>
      </c>
      <c r="F4474">
        <v>1</v>
      </c>
      <c r="G4474" t="s">
        <v>91</v>
      </c>
      <c r="H4474" t="s">
        <v>41</v>
      </c>
      <c r="I4474" t="str">
        <f>VLOOKUP(H4474,[3]CODE_SHEET!$A$2:$G$151,3,FALSE)</f>
        <v>Millepora</v>
      </c>
      <c r="J4474" t="str">
        <f>VLOOKUP(H4474,[3]CODE_SHEET!$A$2:$G$151,4,FALSE)</f>
        <v>alcicornis</v>
      </c>
      <c r="K4474" s="1">
        <v>16</v>
      </c>
      <c r="L4474" s="1">
        <v>3</v>
      </c>
      <c r="M4474" s="1">
        <v>2</v>
      </c>
      <c r="N4474">
        <f t="shared" si="219"/>
        <v>59.690260418206066</v>
      </c>
      <c r="O4474" s="17">
        <v>10</v>
      </c>
      <c r="P4474" t="s">
        <v>29</v>
      </c>
      <c r="Q4474" t="s">
        <v>30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f t="shared" si="216"/>
        <v>0</v>
      </c>
      <c r="Y4474">
        <f t="shared" si="218"/>
        <v>59.690260418206066</v>
      </c>
    </row>
    <row r="4475" spans="1:25">
      <c r="A4475">
        <v>2021</v>
      </c>
      <c r="B4475" t="s">
        <v>25</v>
      </c>
      <c r="C4475">
        <v>29</v>
      </c>
      <c r="D4475" t="s">
        <v>77</v>
      </c>
      <c r="E4475">
        <v>40.700000000000003</v>
      </c>
      <c r="F4475">
        <v>1</v>
      </c>
      <c r="G4475" t="s">
        <v>91</v>
      </c>
      <c r="H4475" t="s">
        <v>45</v>
      </c>
      <c r="I4475" t="str">
        <f>VLOOKUP(H4475,[3]CODE_SHEET!$A$2:$G$151,3,FALSE)</f>
        <v>Porites</v>
      </c>
      <c r="J4475" t="str">
        <f>VLOOKUP(H4475,[3]CODE_SHEET!$A$2:$G$151,4,FALSE)</f>
        <v>furcata</v>
      </c>
      <c r="K4475" s="1">
        <v>25</v>
      </c>
      <c r="L4475" s="1">
        <v>15</v>
      </c>
      <c r="M4475" s="1">
        <v>4</v>
      </c>
      <c r="N4475">
        <f t="shared" si="219"/>
        <v>251.32741228718345</v>
      </c>
      <c r="O4475" s="17">
        <v>10</v>
      </c>
      <c r="P4475" t="s">
        <v>29</v>
      </c>
      <c r="Q4475" t="s">
        <v>30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50</v>
      </c>
      <c r="X4475">
        <f t="shared" si="216"/>
        <v>125.66370614359172</v>
      </c>
      <c r="Y4475">
        <f t="shared" si="218"/>
        <v>125.66370614359172</v>
      </c>
    </row>
    <row r="4476" spans="1:25">
      <c r="A4476">
        <v>2021</v>
      </c>
      <c r="B4476" t="s">
        <v>25</v>
      </c>
      <c r="C4476">
        <v>29</v>
      </c>
      <c r="D4476" t="s">
        <v>77</v>
      </c>
      <c r="E4476">
        <v>40.700000000000003</v>
      </c>
      <c r="F4476">
        <v>1</v>
      </c>
      <c r="G4476" t="s">
        <v>91</v>
      </c>
      <c r="H4476" t="s">
        <v>31</v>
      </c>
      <c r="I4476" t="str">
        <f>VLOOKUP(H4476,[3]CODE_SHEET!$A$2:$G$151,3,FALSE)</f>
        <v>Agaricia</v>
      </c>
      <c r="J4476" t="str">
        <f>VLOOKUP(H4476,[3]CODE_SHEET!$A$2:$G$151,4,FALSE)</f>
        <v>agaricites</v>
      </c>
      <c r="K4476" s="1">
        <v>27</v>
      </c>
      <c r="L4476" s="1">
        <v>20</v>
      </c>
      <c r="M4476" s="1">
        <v>27</v>
      </c>
      <c r="N4476">
        <f t="shared" si="219"/>
        <v>1993.3405387027237</v>
      </c>
      <c r="O4476" s="17">
        <v>10</v>
      </c>
      <c r="P4476" t="s">
        <v>29</v>
      </c>
      <c r="Q4476" t="s">
        <v>30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55</v>
      </c>
      <c r="X4476">
        <f t="shared" si="216"/>
        <v>1096.337296286498</v>
      </c>
      <c r="Y4476">
        <f t="shared" si="218"/>
        <v>897.0032424162257</v>
      </c>
    </row>
    <row r="4477" spans="1:25">
      <c r="A4477">
        <v>2021</v>
      </c>
      <c r="B4477" t="s">
        <v>25</v>
      </c>
      <c r="C4477">
        <v>29</v>
      </c>
      <c r="D4477" t="s">
        <v>77</v>
      </c>
      <c r="E4477">
        <v>40.700000000000003</v>
      </c>
      <c r="F4477">
        <v>1</v>
      </c>
      <c r="G4477" t="s">
        <v>91</v>
      </c>
      <c r="H4477" t="s">
        <v>35</v>
      </c>
      <c r="I4477" t="str">
        <f>VLOOKUP(H4477,[3]CODE_SHEET!$A$2:$G$151,3,FALSE)</f>
        <v>Montastraea</v>
      </c>
      <c r="J4477" t="str">
        <f>VLOOKUP(H4477,[3]CODE_SHEET!$A$2:$G$151,4,FALSE)</f>
        <v>cavernosa</v>
      </c>
      <c r="K4477" s="1">
        <v>18</v>
      </c>
      <c r="L4477" s="1">
        <v>12</v>
      </c>
      <c r="M4477" s="1">
        <v>8</v>
      </c>
      <c r="N4477">
        <f t="shared" si="219"/>
        <v>376.99111843077515</v>
      </c>
      <c r="O4477" s="17">
        <v>10</v>
      </c>
      <c r="P4477" t="s">
        <v>29</v>
      </c>
      <c r="Q4477" t="s">
        <v>30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f t="shared" si="216"/>
        <v>0</v>
      </c>
      <c r="Y4477">
        <f t="shared" si="218"/>
        <v>376.99111843077515</v>
      </c>
    </row>
    <row r="4478" spans="1:25">
      <c r="A4478">
        <v>2021</v>
      </c>
      <c r="B4478" t="s">
        <v>25</v>
      </c>
      <c r="C4478">
        <v>29</v>
      </c>
      <c r="D4478" t="s">
        <v>77</v>
      </c>
      <c r="E4478">
        <v>40.700000000000003</v>
      </c>
      <c r="F4478">
        <v>1</v>
      </c>
      <c r="G4478" t="s">
        <v>91</v>
      </c>
      <c r="H4478" t="s">
        <v>35</v>
      </c>
      <c r="I4478" t="str">
        <f>VLOOKUP(H4478,[3]CODE_SHEET!$A$2:$G$151,3,FALSE)</f>
        <v>Montastraea</v>
      </c>
      <c r="J4478" t="str">
        <f>VLOOKUP(H4478,[3]CODE_SHEET!$A$2:$G$151,4,FALSE)</f>
        <v>cavernosa</v>
      </c>
      <c r="K4478" s="1">
        <v>9</v>
      </c>
      <c r="L4478" s="1">
        <v>8</v>
      </c>
      <c r="M4478" s="1">
        <v>4</v>
      </c>
      <c r="N4478">
        <f t="shared" si="219"/>
        <v>106.81415022205297</v>
      </c>
      <c r="O4478" s="17">
        <v>10</v>
      </c>
      <c r="P4478" t="s">
        <v>29</v>
      </c>
      <c r="Q4478" t="s">
        <v>30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f t="shared" si="216"/>
        <v>0</v>
      </c>
      <c r="Y4478">
        <f t="shared" si="218"/>
        <v>106.81415022205297</v>
      </c>
    </row>
    <row r="4479" spans="1:25">
      <c r="A4479">
        <v>2021</v>
      </c>
      <c r="B4479" t="s">
        <v>25</v>
      </c>
      <c r="C4479">
        <v>29</v>
      </c>
      <c r="D4479" t="s">
        <v>77</v>
      </c>
      <c r="E4479">
        <v>40.700000000000003</v>
      </c>
      <c r="F4479">
        <v>1</v>
      </c>
      <c r="G4479" t="s">
        <v>91</v>
      </c>
      <c r="H4479" t="s">
        <v>35</v>
      </c>
      <c r="I4479" t="str">
        <f>VLOOKUP(H4479,[3]CODE_SHEET!$A$2:$G$151,3,FALSE)</f>
        <v>Montastraea</v>
      </c>
      <c r="J4479" t="str">
        <f>VLOOKUP(H4479,[3]CODE_SHEET!$A$2:$G$151,4,FALSE)</f>
        <v>cavernosa</v>
      </c>
      <c r="K4479" s="1">
        <v>7</v>
      </c>
      <c r="L4479" s="1">
        <v>5</v>
      </c>
      <c r="M4479" s="1">
        <v>4</v>
      </c>
      <c r="N4479">
        <f t="shared" si="219"/>
        <v>75.398223686155035</v>
      </c>
      <c r="O4479" s="17">
        <v>10</v>
      </c>
      <c r="P4479" t="s">
        <v>29</v>
      </c>
      <c r="Q4479" t="s">
        <v>30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f t="shared" si="216"/>
        <v>0</v>
      </c>
      <c r="Y4479">
        <f t="shared" si="218"/>
        <v>75.398223686155035</v>
      </c>
    </row>
    <row r="4480" spans="1:25">
      <c r="A4480">
        <v>2021</v>
      </c>
      <c r="B4480" t="s">
        <v>25</v>
      </c>
      <c r="C4480">
        <v>29</v>
      </c>
      <c r="D4480" t="s">
        <v>77</v>
      </c>
      <c r="E4480">
        <v>40.700000000000003</v>
      </c>
      <c r="F4480">
        <v>1</v>
      </c>
      <c r="G4480" t="s">
        <v>91</v>
      </c>
      <c r="H4480" t="s">
        <v>31</v>
      </c>
      <c r="I4480" t="str">
        <f>VLOOKUP(H4480,[3]CODE_SHEET!$A$2:$G$151,3,FALSE)</f>
        <v>Agaricia</v>
      </c>
      <c r="J4480" t="str">
        <f>VLOOKUP(H4480,[3]CODE_SHEET!$A$2:$G$151,4,FALSE)</f>
        <v>agaricites</v>
      </c>
      <c r="K4480" s="1">
        <v>5</v>
      </c>
      <c r="L4480" s="1">
        <v>3</v>
      </c>
      <c r="M4480" s="1">
        <v>4</v>
      </c>
      <c r="N4480">
        <f t="shared" si="219"/>
        <v>50.26548245743669</v>
      </c>
      <c r="O4480" s="17">
        <v>10</v>
      </c>
      <c r="P4480" t="s">
        <v>29</v>
      </c>
      <c r="Q4480" t="s">
        <v>30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f t="shared" si="216"/>
        <v>0</v>
      </c>
      <c r="Y4480">
        <f t="shared" si="218"/>
        <v>50.26548245743669</v>
      </c>
    </row>
    <row r="4481" spans="1:25">
      <c r="A4481">
        <v>2021</v>
      </c>
      <c r="B4481" t="s">
        <v>25</v>
      </c>
      <c r="C4481">
        <v>29</v>
      </c>
      <c r="D4481" t="s">
        <v>77</v>
      </c>
      <c r="E4481">
        <v>40.700000000000003</v>
      </c>
      <c r="F4481">
        <v>1</v>
      </c>
      <c r="G4481" t="s">
        <v>91</v>
      </c>
      <c r="H4481" t="s">
        <v>31</v>
      </c>
      <c r="I4481" t="str">
        <f>VLOOKUP(H4481,[3]CODE_SHEET!$A$2:$G$151,3,FALSE)</f>
        <v>Agaricia</v>
      </c>
      <c r="J4481" t="str">
        <f>VLOOKUP(H4481,[3]CODE_SHEET!$A$2:$G$151,4,FALSE)</f>
        <v>agaricites</v>
      </c>
      <c r="K4481" s="1">
        <v>15</v>
      </c>
      <c r="L4481" s="1">
        <v>4</v>
      </c>
      <c r="M4481" s="1">
        <v>7</v>
      </c>
      <c r="N4481">
        <f t="shared" si="219"/>
        <v>208.91591146372122</v>
      </c>
      <c r="O4481" s="17">
        <v>10</v>
      </c>
      <c r="P4481" t="s">
        <v>29</v>
      </c>
      <c r="Q4481" t="s">
        <v>30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f t="shared" si="216"/>
        <v>0</v>
      </c>
      <c r="Y4481">
        <f t="shared" si="218"/>
        <v>208.91591146372122</v>
      </c>
    </row>
    <row r="4482" spans="1:25">
      <c r="A4482">
        <v>2021</v>
      </c>
      <c r="B4482" t="s">
        <v>25</v>
      </c>
      <c r="C4482">
        <v>29</v>
      </c>
      <c r="D4482" t="s">
        <v>77</v>
      </c>
      <c r="E4482">
        <v>40.700000000000003</v>
      </c>
      <c r="F4482">
        <v>1</v>
      </c>
      <c r="G4482" t="s">
        <v>91</v>
      </c>
      <c r="H4482" t="s">
        <v>31</v>
      </c>
      <c r="I4482" t="str">
        <f>VLOOKUP(H4482,[3]CODE_SHEET!$A$2:$G$151,3,FALSE)</f>
        <v>Agaricia</v>
      </c>
      <c r="J4482" t="str">
        <f>VLOOKUP(H4482,[3]CODE_SHEET!$A$2:$G$151,4,FALSE)</f>
        <v>agaricites</v>
      </c>
      <c r="K4482" s="1">
        <v>11</v>
      </c>
      <c r="L4482" s="1">
        <v>3</v>
      </c>
      <c r="M4482" s="1">
        <v>12</v>
      </c>
      <c r="N4482">
        <f t="shared" si="219"/>
        <v>263.89378290154258</v>
      </c>
      <c r="O4482" s="17">
        <v>10</v>
      </c>
      <c r="P4482" t="s">
        <v>29</v>
      </c>
      <c r="Q4482" t="s">
        <v>30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15</v>
      </c>
      <c r="X4482">
        <f t="shared" si="216"/>
        <v>39.584067435231383</v>
      </c>
      <c r="Y4482">
        <f t="shared" si="218"/>
        <v>224.30971546631119</v>
      </c>
    </row>
    <row r="4483" spans="1:25">
      <c r="A4483">
        <v>2021</v>
      </c>
      <c r="B4483" t="s">
        <v>25</v>
      </c>
      <c r="C4483">
        <v>29</v>
      </c>
      <c r="D4483" t="s">
        <v>77</v>
      </c>
      <c r="E4483">
        <v>40.700000000000003</v>
      </c>
      <c r="F4483">
        <v>1</v>
      </c>
      <c r="G4483" t="s">
        <v>91</v>
      </c>
      <c r="H4483" t="s">
        <v>51</v>
      </c>
      <c r="I4483" t="str">
        <f>VLOOKUP(H4483,[3]CODE_SHEET!$A$2:$G$151,3,FALSE)</f>
        <v>Dichocoenia</v>
      </c>
      <c r="J4483" t="str">
        <f>VLOOKUP(H4483,[3]CODE_SHEET!$A$2:$G$151,4,FALSE)</f>
        <v>stokesii</v>
      </c>
      <c r="K4483" s="1">
        <v>8</v>
      </c>
      <c r="L4483" s="1">
        <v>8</v>
      </c>
      <c r="M4483" s="1">
        <v>4</v>
      </c>
      <c r="N4483">
        <f t="shared" si="219"/>
        <v>100.53096491487338</v>
      </c>
      <c r="O4483" s="17">
        <v>10</v>
      </c>
      <c r="P4483" t="s">
        <v>29</v>
      </c>
      <c r="Q4483" t="s">
        <v>30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f t="shared" si="216"/>
        <v>0</v>
      </c>
      <c r="Y4483">
        <f t="shared" si="218"/>
        <v>100.53096491487338</v>
      </c>
    </row>
    <row r="4484" spans="1:25">
      <c r="A4484">
        <v>2021</v>
      </c>
      <c r="B4484" t="s">
        <v>25</v>
      </c>
      <c r="C4484">
        <v>29</v>
      </c>
      <c r="D4484" t="s">
        <v>77</v>
      </c>
      <c r="E4484">
        <v>40.700000000000003</v>
      </c>
      <c r="F4484">
        <v>1</v>
      </c>
      <c r="G4484" t="s">
        <v>91</v>
      </c>
      <c r="H4484" t="s">
        <v>31</v>
      </c>
      <c r="I4484" t="str">
        <f>VLOOKUP(H4484,[3]CODE_SHEET!$A$2:$G$151,3,FALSE)</f>
        <v>Agaricia</v>
      </c>
      <c r="J4484" t="str">
        <f>VLOOKUP(H4484,[3]CODE_SHEET!$A$2:$G$151,4,FALSE)</f>
        <v>agaricites</v>
      </c>
      <c r="K4484" s="1">
        <v>7</v>
      </c>
      <c r="L4484" s="1">
        <v>4</v>
      </c>
      <c r="M4484" s="1">
        <v>3</v>
      </c>
      <c r="N4484">
        <f t="shared" si="219"/>
        <v>51.836278784231588</v>
      </c>
      <c r="O4484" s="17">
        <v>10</v>
      </c>
      <c r="P4484" t="s">
        <v>29</v>
      </c>
      <c r="Q4484" t="s">
        <v>30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f t="shared" si="216"/>
        <v>0</v>
      </c>
      <c r="Y4484">
        <f t="shared" si="218"/>
        <v>51.836278784231588</v>
      </c>
    </row>
    <row r="4485" spans="1:25">
      <c r="A4485">
        <v>2021</v>
      </c>
      <c r="B4485" t="s">
        <v>25</v>
      </c>
      <c r="C4485">
        <v>29</v>
      </c>
      <c r="D4485" t="s">
        <v>77</v>
      </c>
      <c r="E4485">
        <v>40.700000000000003</v>
      </c>
      <c r="F4485">
        <v>1</v>
      </c>
      <c r="G4485" t="s">
        <v>91</v>
      </c>
      <c r="H4485" t="s">
        <v>31</v>
      </c>
      <c r="I4485" t="str">
        <f>VLOOKUP(H4485,[3]CODE_SHEET!$A$2:$G$151,3,FALSE)</f>
        <v>Agaricia</v>
      </c>
      <c r="J4485" t="str">
        <f>VLOOKUP(H4485,[3]CODE_SHEET!$A$2:$G$151,4,FALSE)</f>
        <v>agaricites</v>
      </c>
      <c r="K4485" s="1">
        <v>20</v>
      </c>
      <c r="L4485" s="1">
        <v>5</v>
      </c>
      <c r="M4485" s="1">
        <v>7</v>
      </c>
      <c r="N4485">
        <f t="shared" si="219"/>
        <v>274.88935718910687</v>
      </c>
      <c r="O4485" s="17">
        <v>10</v>
      </c>
      <c r="P4485" t="s">
        <v>29</v>
      </c>
      <c r="Q4485" t="s">
        <v>30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60</v>
      </c>
      <c r="X4485">
        <f t="shared" si="216"/>
        <v>164.93361431346412</v>
      </c>
      <c r="Y4485">
        <f t="shared" si="218"/>
        <v>109.95574287564276</v>
      </c>
    </row>
    <row r="4486" spans="1:25">
      <c r="A4486">
        <v>2021</v>
      </c>
      <c r="B4486" t="s">
        <v>25</v>
      </c>
      <c r="C4486">
        <v>29</v>
      </c>
      <c r="D4486" t="s">
        <v>77</v>
      </c>
      <c r="E4486">
        <v>40.700000000000003</v>
      </c>
      <c r="F4486">
        <v>1</v>
      </c>
      <c r="G4486" t="s">
        <v>91</v>
      </c>
      <c r="H4486" t="s">
        <v>31</v>
      </c>
      <c r="I4486" t="str">
        <f>VLOOKUP(H4486,[3]CODE_SHEET!$A$2:$G$151,3,FALSE)</f>
        <v>Agaricia</v>
      </c>
      <c r="J4486" t="str">
        <f>VLOOKUP(H4486,[3]CODE_SHEET!$A$2:$G$151,4,FALSE)</f>
        <v>agaricites</v>
      </c>
      <c r="K4486" s="1">
        <v>13</v>
      </c>
      <c r="L4486" s="1">
        <v>5</v>
      </c>
      <c r="M4486" s="1">
        <v>6</v>
      </c>
      <c r="N4486">
        <f t="shared" si="219"/>
        <v>169.64600329384882</v>
      </c>
      <c r="O4486" s="17">
        <v>10</v>
      </c>
      <c r="P4486" t="s">
        <v>29</v>
      </c>
      <c r="Q4486" t="s">
        <v>30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50</v>
      </c>
      <c r="X4486">
        <f t="shared" si="216"/>
        <v>84.823001646924411</v>
      </c>
      <c r="Y4486">
        <f t="shared" si="218"/>
        <v>84.823001646924411</v>
      </c>
    </row>
    <row r="4487" spans="1:25">
      <c r="A4487">
        <v>2021</v>
      </c>
      <c r="B4487" t="s">
        <v>25</v>
      </c>
      <c r="C4487">
        <v>29</v>
      </c>
      <c r="D4487" t="s">
        <v>77</v>
      </c>
      <c r="E4487">
        <v>40.700000000000003</v>
      </c>
      <c r="F4487">
        <v>1</v>
      </c>
      <c r="G4487" t="s">
        <v>91</v>
      </c>
      <c r="H4487" t="s">
        <v>31</v>
      </c>
      <c r="I4487" t="str">
        <f>VLOOKUP(H4487,[3]CODE_SHEET!$A$2:$G$151,3,FALSE)</f>
        <v>Agaricia</v>
      </c>
      <c r="J4487" t="str">
        <f>VLOOKUP(H4487,[3]CODE_SHEET!$A$2:$G$151,4,FALSE)</f>
        <v>agaricites</v>
      </c>
      <c r="K4487" s="1">
        <v>27</v>
      </c>
      <c r="L4487" s="1">
        <v>2</v>
      </c>
      <c r="M4487" s="1">
        <v>7</v>
      </c>
      <c r="N4487">
        <f t="shared" si="219"/>
        <v>318.87165433936394</v>
      </c>
      <c r="O4487" s="17">
        <v>10</v>
      </c>
      <c r="P4487" t="s">
        <v>29</v>
      </c>
      <c r="Q4487" t="s">
        <v>30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45</v>
      </c>
      <c r="X4487">
        <f t="shared" si="216"/>
        <v>143.49224445271378</v>
      </c>
      <c r="Y4487">
        <f t="shared" si="218"/>
        <v>175.37940988665017</v>
      </c>
    </row>
    <row r="4488" spans="1:25">
      <c r="A4488">
        <v>2021</v>
      </c>
      <c r="B4488" t="s">
        <v>25</v>
      </c>
      <c r="C4488">
        <v>29</v>
      </c>
      <c r="D4488" t="s">
        <v>77</v>
      </c>
      <c r="E4488">
        <v>40.700000000000003</v>
      </c>
      <c r="F4488">
        <v>1</v>
      </c>
      <c r="G4488" t="s">
        <v>91</v>
      </c>
      <c r="H4488" t="s">
        <v>45</v>
      </c>
      <c r="I4488" t="str">
        <f>VLOOKUP(H4488,[3]CODE_SHEET!$A$2:$G$151,3,FALSE)</f>
        <v>Porites</v>
      </c>
      <c r="J4488" t="str">
        <f>VLOOKUP(H4488,[3]CODE_SHEET!$A$2:$G$151,4,FALSE)</f>
        <v>furcata</v>
      </c>
      <c r="K4488" s="1">
        <v>10</v>
      </c>
      <c r="L4488" s="1">
        <v>8</v>
      </c>
      <c r="M4488" s="1">
        <v>4</v>
      </c>
      <c r="N4488">
        <f t="shared" si="219"/>
        <v>113.09733552923255</v>
      </c>
      <c r="O4488" s="17">
        <v>10</v>
      </c>
      <c r="P4488" t="s">
        <v>29</v>
      </c>
      <c r="Q4488" t="s">
        <v>30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f t="shared" si="216"/>
        <v>0</v>
      </c>
      <c r="Y4488">
        <f t="shared" si="218"/>
        <v>113.09733552923255</v>
      </c>
    </row>
    <row r="4489" spans="1:25">
      <c r="A4489">
        <v>2021</v>
      </c>
      <c r="B4489" t="s">
        <v>25</v>
      </c>
      <c r="C4489">
        <v>29</v>
      </c>
      <c r="D4489" t="s">
        <v>77</v>
      </c>
      <c r="E4489">
        <v>40.700000000000003</v>
      </c>
      <c r="F4489">
        <v>1</v>
      </c>
      <c r="G4489" t="s">
        <v>91</v>
      </c>
      <c r="H4489" t="s">
        <v>45</v>
      </c>
      <c r="I4489" t="str">
        <f>VLOOKUP(H4489,[3]CODE_SHEET!$A$2:$G$151,3,FALSE)</f>
        <v>Porites</v>
      </c>
      <c r="J4489" t="str">
        <f>VLOOKUP(H4489,[3]CODE_SHEET!$A$2:$G$151,4,FALSE)</f>
        <v>furcata</v>
      </c>
      <c r="K4489" s="1">
        <v>12</v>
      </c>
      <c r="L4489" s="1">
        <v>6</v>
      </c>
      <c r="M4489" s="1">
        <v>4</v>
      </c>
      <c r="N4489">
        <f t="shared" si="219"/>
        <v>113.09733552923255</v>
      </c>
      <c r="O4489" s="17">
        <v>10</v>
      </c>
      <c r="P4489" t="s">
        <v>29</v>
      </c>
      <c r="Q4489" t="s">
        <v>30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40</v>
      </c>
      <c r="X4489">
        <f t="shared" si="216"/>
        <v>45.238934211693021</v>
      </c>
      <c r="Y4489">
        <f t="shared" si="218"/>
        <v>67.858401317539531</v>
      </c>
    </row>
    <row r="4490" spans="1:25">
      <c r="A4490">
        <v>2021</v>
      </c>
      <c r="B4490" t="s">
        <v>25</v>
      </c>
      <c r="C4490">
        <v>29</v>
      </c>
      <c r="D4490" t="s">
        <v>77</v>
      </c>
      <c r="E4490">
        <v>40.700000000000003</v>
      </c>
      <c r="F4490">
        <v>1</v>
      </c>
      <c r="G4490" t="s">
        <v>91</v>
      </c>
      <c r="H4490" t="s">
        <v>45</v>
      </c>
      <c r="I4490" t="str">
        <f>VLOOKUP(H4490,[3]CODE_SHEET!$A$2:$G$151,3,FALSE)</f>
        <v>Porites</v>
      </c>
      <c r="J4490" t="str">
        <f>VLOOKUP(H4490,[3]CODE_SHEET!$A$2:$G$151,4,FALSE)</f>
        <v>furcata</v>
      </c>
      <c r="K4490" s="1">
        <v>17</v>
      </c>
      <c r="L4490" s="1">
        <v>16</v>
      </c>
      <c r="M4490" s="1">
        <v>5</v>
      </c>
      <c r="N4490">
        <f t="shared" si="219"/>
        <v>259.18139392115791</v>
      </c>
      <c r="O4490" s="17">
        <v>10</v>
      </c>
      <c r="P4490" t="s">
        <v>29</v>
      </c>
      <c r="Q4490" t="s">
        <v>30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35</v>
      </c>
      <c r="X4490">
        <f t="shared" si="216"/>
        <v>90.713487872405267</v>
      </c>
      <c r="Y4490">
        <f t="shared" si="218"/>
        <v>168.46790604875264</v>
      </c>
    </row>
    <row r="4491" spans="1:25">
      <c r="A4491">
        <v>2021</v>
      </c>
      <c r="B4491" t="s">
        <v>25</v>
      </c>
      <c r="C4491">
        <v>29</v>
      </c>
      <c r="D4491" t="s">
        <v>77</v>
      </c>
      <c r="E4491">
        <v>40.700000000000003</v>
      </c>
      <c r="F4491">
        <v>1</v>
      </c>
      <c r="G4491" t="s">
        <v>91</v>
      </c>
      <c r="H4491" t="s">
        <v>31</v>
      </c>
      <c r="I4491" t="str">
        <f>VLOOKUP(H4491,[3]CODE_SHEET!$A$2:$G$151,3,FALSE)</f>
        <v>Agaricia</v>
      </c>
      <c r="J4491" t="str">
        <f>VLOOKUP(H4491,[3]CODE_SHEET!$A$2:$G$151,4,FALSE)</f>
        <v>agaricites</v>
      </c>
      <c r="K4491" s="1">
        <v>7</v>
      </c>
      <c r="L4491" s="1">
        <v>2</v>
      </c>
      <c r="M4491" s="1">
        <v>1</v>
      </c>
      <c r="N4491">
        <f t="shared" si="219"/>
        <v>14.137166941154069</v>
      </c>
      <c r="O4491" s="17">
        <v>10</v>
      </c>
      <c r="P4491" t="s">
        <v>29</v>
      </c>
      <c r="Q4491" t="s">
        <v>30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f t="shared" si="216"/>
        <v>0</v>
      </c>
      <c r="Y4491">
        <f t="shared" si="218"/>
        <v>14.137166941154069</v>
      </c>
    </row>
    <row r="4492" spans="1:25">
      <c r="A4492">
        <v>2021</v>
      </c>
      <c r="B4492" t="s">
        <v>25</v>
      </c>
      <c r="C4492">
        <v>29</v>
      </c>
      <c r="D4492" t="s">
        <v>77</v>
      </c>
      <c r="E4492">
        <v>40.700000000000003</v>
      </c>
      <c r="F4492">
        <v>1</v>
      </c>
      <c r="G4492" t="s">
        <v>91</v>
      </c>
      <c r="H4492" t="s">
        <v>33</v>
      </c>
      <c r="I4492" t="str">
        <f>VLOOKUP(H4492,[3]CODE_SHEET!$A$2:$G$151,3,FALSE)</f>
        <v>Orbicella</v>
      </c>
      <c r="J4492" t="str">
        <f>VLOOKUP(H4492,[3]CODE_SHEET!$A$2:$G$151,4,FALSE)</f>
        <v>annularis</v>
      </c>
      <c r="K4492" s="1">
        <v>4</v>
      </c>
      <c r="L4492" s="1">
        <v>3</v>
      </c>
      <c r="M4492" s="1">
        <v>2</v>
      </c>
      <c r="N4492">
        <f t="shared" si="219"/>
        <v>21.991148575128552</v>
      </c>
      <c r="O4492" s="17">
        <v>10</v>
      </c>
      <c r="P4492" t="s">
        <v>29</v>
      </c>
      <c r="Q4492" t="s">
        <v>30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f t="shared" si="216"/>
        <v>0</v>
      </c>
      <c r="Y4492">
        <f t="shared" si="218"/>
        <v>21.991148575128552</v>
      </c>
    </row>
    <row r="4493" spans="1:25">
      <c r="A4493">
        <v>2021</v>
      </c>
      <c r="B4493" t="s">
        <v>25</v>
      </c>
      <c r="C4493">
        <v>29</v>
      </c>
      <c r="D4493" t="s">
        <v>77</v>
      </c>
      <c r="E4493">
        <v>40.700000000000003</v>
      </c>
      <c r="F4493">
        <v>1</v>
      </c>
      <c r="G4493" t="s">
        <v>91</v>
      </c>
      <c r="H4493" t="s">
        <v>33</v>
      </c>
      <c r="I4493" t="str">
        <f>VLOOKUP(H4493,[3]CODE_SHEET!$A$2:$G$151,3,FALSE)</f>
        <v>Orbicella</v>
      </c>
      <c r="J4493" t="str">
        <f>VLOOKUP(H4493,[3]CODE_SHEET!$A$2:$G$151,4,FALSE)</f>
        <v>annularis</v>
      </c>
      <c r="K4493" s="1">
        <v>12</v>
      </c>
      <c r="L4493" s="1">
        <v>6</v>
      </c>
      <c r="M4493" s="1">
        <v>14</v>
      </c>
      <c r="N4493">
        <f t="shared" si="219"/>
        <v>395.84067435231395</v>
      </c>
      <c r="O4493" s="17">
        <v>10</v>
      </c>
      <c r="P4493" t="s">
        <v>29</v>
      </c>
      <c r="Q4493" t="s">
        <v>30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f t="shared" si="216"/>
        <v>0</v>
      </c>
      <c r="Y4493">
        <f t="shared" si="218"/>
        <v>395.84067435231395</v>
      </c>
    </row>
    <row r="4494" spans="1:25">
      <c r="A4494">
        <v>2021</v>
      </c>
      <c r="B4494" t="s">
        <v>25</v>
      </c>
      <c r="C4494">
        <v>29</v>
      </c>
      <c r="D4494" t="s">
        <v>77</v>
      </c>
      <c r="E4494">
        <v>40.700000000000003</v>
      </c>
      <c r="F4494">
        <v>1</v>
      </c>
      <c r="G4494" t="s">
        <v>91</v>
      </c>
      <c r="H4494" t="s">
        <v>34</v>
      </c>
      <c r="I4494" t="str">
        <f>VLOOKUP(H4494,[3]CODE_SHEET!$A$2:$G$151,3,FALSE)</f>
        <v>Porites</v>
      </c>
      <c r="J4494" t="str">
        <f>VLOOKUP(H4494,[3]CODE_SHEET!$A$2:$G$151,4,FALSE)</f>
        <v>astreoides</v>
      </c>
      <c r="K4494" s="1">
        <v>4</v>
      </c>
      <c r="L4494" s="1">
        <v>3</v>
      </c>
      <c r="M4494" s="1">
        <v>3</v>
      </c>
      <c r="N4494">
        <f t="shared" si="219"/>
        <v>32.986722862692829</v>
      </c>
      <c r="O4494" s="17">
        <v>10</v>
      </c>
      <c r="P4494" t="s">
        <v>29</v>
      </c>
      <c r="Q4494" t="s">
        <v>30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f t="shared" si="216"/>
        <v>0</v>
      </c>
      <c r="Y4494">
        <f t="shared" si="218"/>
        <v>32.986722862692829</v>
      </c>
    </row>
    <row r="4495" spans="1:25">
      <c r="A4495">
        <v>2021</v>
      </c>
      <c r="B4495" t="s">
        <v>25</v>
      </c>
      <c r="C4495">
        <v>29</v>
      </c>
      <c r="D4495" t="s">
        <v>77</v>
      </c>
      <c r="E4495">
        <v>40.700000000000003</v>
      </c>
      <c r="F4495">
        <v>1</v>
      </c>
      <c r="G4495" t="s">
        <v>91</v>
      </c>
      <c r="H4495" t="s">
        <v>34</v>
      </c>
      <c r="I4495" t="str">
        <f>VLOOKUP(H4495,[3]CODE_SHEET!$A$2:$G$151,3,FALSE)</f>
        <v>Porites</v>
      </c>
      <c r="J4495" t="str">
        <f>VLOOKUP(H4495,[3]CODE_SHEET!$A$2:$G$151,4,FALSE)</f>
        <v>astreoides</v>
      </c>
      <c r="K4495" s="1">
        <v>4</v>
      </c>
      <c r="L4495" s="1">
        <v>2</v>
      </c>
      <c r="M4495" s="1">
        <v>1</v>
      </c>
      <c r="N4495">
        <f t="shared" si="219"/>
        <v>9.4247779607693793</v>
      </c>
      <c r="O4495" s="17">
        <v>10</v>
      </c>
      <c r="P4495" t="s">
        <v>29</v>
      </c>
      <c r="Q4495" t="s">
        <v>30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f t="shared" si="216"/>
        <v>0</v>
      </c>
      <c r="Y4495">
        <f t="shared" si="218"/>
        <v>9.4247779607693793</v>
      </c>
    </row>
    <row r="4496" spans="1:25">
      <c r="A4496">
        <v>2021</v>
      </c>
      <c r="B4496" t="s">
        <v>25</v>
      </c>
      <c r="C4496">
        <v>29</v>
      </c>
      <c r="D4496" t="s">
        <v>77</v>
      </c>
      <c r="E4496">
        <v>40.700000000000003</v>
      </c>
      <c r="F4496">
        <v>1</v>
      </c>
      <c r="G4496" t="s">
        <v>91</v>
      </c>
      <c r="H4496" t="s">
        <v>45</v>
      </c>
      <c r="I4496" t="str">
        <f>VLOOKUP(H4496,[3]CODE_SHEET!$A$2:$G$151,3,FALSE)</f>
        <v>Porites</v>
      </c>
      <c r="J4496" t="str">
        <f>VLOOKUP(H4496,[3]CODE_SHEET!$A$2:$G$151,4,FALSE)</f>
        <v>furcata</v>
      </c>
      <c r="K4496" s="1">
        <v>11</v>
      </c>
      <c r="L4496" s="1">
        <v>5</v>
      </c>
      <c r="M4496" s="1">
        <v>3</v>
      </c>
      <c r="N4496">
        <f t="shared" si="219"/>
        <v>75.398223686155035</v>
      </c>
      <c r="O4496" s="17">
        <v>10</v>
      </c>
      <c r="P4496" t="s">
        <v>29</v>
      </c>
      <c r="Q4496" t="s">
        <v>30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75</v>
      </c>
      <c r="X4496">
        <f t="shared" si="216"/>
        <v>56.548667764616276</v>
      </c>
      <c r="Y4496">
        <f t="shared" si="218"/>
        <v>18.849555921538759</v>
      </c>
    </row>
    <row r="4497" spans="1:25">
      <c r="A4497">
        <v>2021</v>
      </c>
      <c r="B4497" t="s">
        <v>25</v>
      </c>
      <c r="C4497">
        <v>29</v>
      </c>
      <c r="D4497" t="s">
        <v>77</v>
      </c>
      <c r="E4497">
        <v>40.700000000000003</v>
      </c>
      <c r="F4497">
        <v>1</v>
      </c>
      <c r="G4497" t="s">
        <v>91</v>
      </c>
      <c r="H4497" t="s">
        <v>41</v>
      </c>
      <c r="I4497" t="str">
        <f>VLOOKUP(H4497,[3]CODE_SHEET!$A$2:$G$151,3,FALSE)</f>
        <v>Millepora</v>
      </c>
      <c r="J4497" t="str">
        <f>VLOOKUP(H4497,[3]CODE_SHEET!$A$2:$G$151,4,FALSE)</f>
        <v>alcicornis</v>
      </c>
      <c r="K4497" s="1">
        <v>9</v>
      </c>
      <c r="L4497" s="1">
        <v>5</v>
      </c>
      <c r="M4497" s="1">
        <v>2</v>
      </c>
      <c r="N4497">
        <f t="shared" si="219"/>
        <v>43.982297150257104</v>
      </c>
      <c r="O4497" s="17">
        <v>10</v>
      </c>
      <c r="P4497" t="s">
        <v>29</v>
      </c>
      <c r="Q4497" t="s">
        <v>30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f t="shared" si="216"/>
        <v>0</v>
      </c>
      <c r="Y4497">
        <f t="shared" si="218"/>
        <v>43.982297150257104</v>
      </c>
    </row>
    <row r="4498" spans="1:25">
      <c r="A4498">
        <v>2021</v>
      </c>
      <c r="B4498" t="s">
        <v>25</v>
      </c>
      <c r="C4498">
        <v>29</v>
      </c>
      <c r="D4498" t="s">
        <v>77</v>
      </c>
      <c r="E4498">
        <v>40.700000000000003</v>
      </c>
      <c r="F4498">
        <v>1</v>
      </c>
      <c r="G4498" t="s">
        <v>91</v>
      </c>
      <c r="H4498" t="s">
        <v>35</v>
      </c>
      <c r="I4498" t="str">
        <f>VLOOKUP(H4498,[3]CODE_SHEET!$A$2:$G$151,3,FALSE)</f>
        <v>Montastraea</v>
      </c>
      <c r="J4498" t="str">
        <f>VLOOKUP(H4498,[3]CODE_SHEET!$A$2:$G$151,4,FALSE)</f>
        <v>cavernosa</v>
      </c>
      <c r="K4498" s="1">
        <v>6</v>
      </c>
      <c r="L4498" s="1">
        <v>5</v>
      </c>
      <c r="M4498" s="1">
        <v>5</v>
      </c>
      <c r="N4498">
        <f t="shared" si="219"/>
        <v>86.393797973719302</v>
      </c>
      <c r="O4498" s="17">
        <v>10</v>
      </c>
      <c r="P4498" t="s">
        <v>29</v>
      </c>
      <c r="Q4498" t="s">
        <v>30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f t="shared" si="216"/>
        <v>0</v>
      </c>
      <c r="Y4498">
        <f t="shared" si="218"/>
        <v>86.393797973719302</v>
      </c>
    </row>
    <row r="4499" spans="1:25">
      <c r="A4499">
        <v>2021</v>
      </c>
      <c r="B4499" t="s">
        <v>25</v>
      </c>
      <c r="C4499">
        <v>29</v>
      </c>
      <c r="D4499" t="s">
        <v>77</v>
      </c>
      <c r="E4499">
        <v>40.700000000000003</v>
      </c>
      <c r="F4499">
        <v>1</v>
      </c>
      <c r="G4499" t="s">
        <v>91</v>
      </c>
      <c r="H4499" t="s">
        <v>53</v>
      </c>
      <c r="I4499" t="str">
        <f>VLOOKUP(H4499,[3]CODE_SHEET!$A$2:$G$151,3,FALSE)</f>
        <v>Siderastrea</v>
      </c>
      <c r="J4499" t="str">
        <f>VLOOKUP(H4499,[3]CODE_SHEET!$A$2:$G$151,4,FALSE)</f>
        <v>radians</v>
      </c>
      <c r="K4499" s="1">
        <v>9</v>
      </c>
      <c r="L4499" s="1">
        <v>7</v>
      </c>
      <c r="M4499" s="1">
        <v>1</v>
      </c>
      <c r="N4499">
        <f t="shared" si="219"/>
        <v>25.132741228718345</v>
      </c>
      <c r="O4499" s="17">
        <v>10</v>
      </c>
      <c r="P4499" t="s">
        <v>29</v>
      </c>
      <c r="Q4499" t="s">
        <v>30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f t="shared" si="216"/>
        <v>0</v>
      </c>
      <c r="Y4499">
        <f t="shared" si="218"/>
        <v>25.132741228718345</v>
      </c>
    </row>
    <row r="4500" spans="1:25">
      <c r="A4500">
        <v>2021</v>
      </c>
      <c r="B4500" t="s">
        <v>25</v>
      </c>
      <c r="C4500">
        <v>29</v>
      </c>
      <c r="D4500" t="s">
        <v>77</v>
      </c>
      <c r="E4500">
        <v>40.700000000000003</v>
      </c>
      <c r="F4500">
        <v>1</v>
      </c>
      <c r="G4500" t="s">
        <v>91</v>
      </c>
      <c r="H4500" t="s">
        <v>53</v>
      </c>
      <c r="I4500" t="str">
        <f>VLOOKUP(H4500,[3]CODE_SHEET!$A$2:$G$151,3,FALSE)</f>
        <v>Siderastrea</v>
      </c>
      <c r="J4500" t="str">
        <f>VLOOKUP(H4500,[3]CODE_SHEET!$A$2:$G$151,4,FALSE)</f>
        <v>radians</v>
      </c>
      <c r="K4500" s="1">
        <v>9</v>
      </c>
      <c r="L4500" s="1">
        <v>3</v>
      </c>
      <c r="M4500" s="1">
        <v>1</v>
      </c>
      <c r="N4500">
        <f t="shared" si="219"/>
        <v>18.849555921538759</v>
      </c>
      <c r="O4500" s="17">
        <v>10</v>
      </c>
      <c r="P4500" t="s">
        <v>29</v>
      </c>
      <c r="Q4500" t="s">
        <v>30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f t="shared" si="216"/>
        <v>0</v>
      </c>
      <c r="Y4500">
        <f t="shared" si="218"/>
        <v>18.849555921538759</v>
      </c>
    </row>
    <row r="4501" spans="1:25">
      <c r="A4501">
        <v>2021</v>
      </c>
      <c r="B4501" t="s">
        <v>25</v>
      </c>
      <c r="C4501">
        <v>29</v>
      </c>
      <c r="D4501" t="s">
        <v>77</v>
      </c>
      <c r="E4501">
        <v>40.700000000000003</v>
      </c>
      <c r="F4501">
        <v>1</v>
      </c>
      <c r="G4501" t="s">
        <v>91</v>
      </c>
      <c r="H4501" t="s">
        <v>31</v>
      </c>
      <c r="I4501" t="str">
        <f>VLOOKUP(H4501,[3]CODE_SHEET!$A$2:$G$151,3,FALSE)</f>
        <v>Agaricia</v>
      </c>
      <c r="J4501" t="str">
        <f>VLOOKUP(H4501,[3]CODE_SHEET!$A$2:$G$151,4,FALSE)</f>
        <v>agaricites</v>
      </c>
      <c r="K4501" s="1">
        <v>20</v>
      </c>
      <c r="L4501" s="1">
        <v>14</v>
      </c>
      <c r="M4501" s="1">
        <v>11</v>
      </c>
      <c r="N4501">
        <f t="shared" si="219"/>
        <v>587.47782622129137</v>
      </c>
      <c r="O4501" s="17">
        <v>10</v>
      </c>
      <c r="P4501" t="s">
        <v>29</v>
      </c>
      <c r="Q4501" t="s">
        <v>30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f t="shared" si="216"/>
        <v>0</v>
      </c>
      <c r="Y4501">
        <f t="shared" si="218"/>
        <v>587.47782622129137</v>
      </c>
    </row>
    <row r="4502" spans="1:25">
      <c r="A4502">
        <v>2021</v>
      </c>
      <c r="B4502" t="s">
        <v>25</v>
      </c>
      <c r="C4502">
        <v>29</v>
      </c>
      <c r="D4502" t="s">
        <v>77</v>
      </c>
      <c r="E4502">
        <v>40.700000000000003</v>
      </c>
      <c r="F4502">
        <v>1</v>
      </c>
      <c r="G4502" t="s">
        <v>91</v>
      </c>
      <c r="H4502" t="s">
        <v>31</v>
      </c>
      <c r="I4502" t="str">
        <f>VLOOKUP(H4502,[3]CODE_SHEET!$A$2:$G$151,3,FALSE)</f>
        <v>Agaricia</v>
      </c>
      <c r="J4502" t="str">
        <f>VLOOKUP(H4502,[3]CODE_SHEET!$A$2:$G$151,4,FALSE)</f>
        <v>agaricites</v>
      </c>
      <c r="K4502" s="1">
        <v>7</v>
      </c>
      <c r="L4502" s="1">
        <v>4</v>
      </c>
      <c r="M4502" s="1">
        <v>4</v>
      </c>
      <c r="N4502">
        <f t="shared" si="219"/>
        <v>69.115038378975441</v>
      </c>
      <c r="O4502" s="17">
        <v>10</v>
      </c>
      <c r="P4502" t="s">
        <v>29</v>
      </c>
      <c r="Q4502" t="s">
        <v>30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f t="shared" si="216"/>
        <v>0</v>
      </c>
      <c r="Y4502">
        <f t="shared" si="218"/>
        <v>69.115038378975441</v>
      </c>
    </row>
    <row r="4503" spans="1:25">
      <c r="A4503">
        <v>2021</v>
      </c>
      <c r="B4503" t="s">
        <v>25</v>
      </c>
      <c r="C4503">
        <v>29</v>
      </c>
      <c r="D4503" t="s">
        <v>77</v>
      </c>
      <c r="E4503">
        <v>40.700000000000003</v>
      </c>
      <c r="F4503">
        <v>1</v>
      </c>
      <c r="G4503" t="s">
        <v>91</v>
      </c>
      <c r="H4503" t="s">
        <v>41</v>
      </c>
      <c r="I4503" t="str">
        <f>VLOOKUP(H4503,[3]CODE_SHEET!$A$2:$G$151,3,FALSE)</f>
        <v>Millepora</v>
      </c>
      <c r="J4503" t="str">
        <f>VLOOKUP(H4503,[3]CODE_SHEET!$A$2:$G$151,4,FALSE)</f>
        <v>alcicornis</v>
      </c>
      <c r="K4503" s="1">
        <v>13</v>
      </c>
      <c r="L4503" s="1">
        <v>3</v>
      </c>
      <c r="M4503" s="1">
        <v>2</v>
      </c>
      <c r="N4503">
        <f t="shared" si="219"/>
        <v>50.26548245743669</v>
      </c>
      <c r="O4503" s="17">
        <v>10</v>
      </c>
      <c r="P4503" t="s">
        <v>29</v>
      </c>
      <c r="Q4503" t="s">
        <v>30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f t="shared" si="216"/>
        <v>0</v>
      </c>
      <c r="Y4503">
        <f t="shared" si="218"/>
        <v>50.26548245743669</v>
      </c>
    </row>
    <row r="4504" spans="1:25">
      <c r="A4504">
        <v>2021</v>
      </c>
      <c r="B4504" t="s">
        <v>25</v>
      </c>
      <c r="C4504">
        <v>29</v>
      </c>
      <c r="D4504" t="s">
        <v>77</v>
      </c>
      <c r="E4504">
        <v>40.700000000000003</v>
      </c>
      <c r="F4504">
        <v>1</v>
      </c>
      <c r="G4504" t="s">
        <v>91</v>
      </c>
      <c r="H4504" t="s">
        <v>41</v>
      </c>
      <c r="I4504" t="str">
        <f>VLOOKUP(H4504,[3]CODE_SHEET!$A$2:$G$151,3,FALSE)</f>
        <v>Millepora</v>
      </c>
      <c r="J4504" t="str">
        <f>VLOOKUP(H4504,[3]CODE_SHEET!$A$2:$G$151,4,FALSE)</f>
        <v>alcicornis</v>
      </c>
      <c r="K4504" s="1">
        <v>12</v>
      </c>
      <c r="L4504" s="1">
        <v>5</v>
      </c>
      <c r="M4504" s="1">
        <v>13</v>
      </c>
      <c r="N4504">
        <f t="shared" si="219"/>
        <v>347.14598822167216</v>
      </c>
      <c r="O4504" s="17">
        <v>10</v>
      </c>
      <c r="P4504" t="s">
        <v>29</v>
      </c>
      <c r="Q4504" t="s">
        <v>30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f t="shared" si="216"/>
        <v>0</v>
      </c>
      <c r="Y4504">
        <f t="shared" si="218"/>
        <v>347.14598822167216</v>
      </c>
    </row>
    <row r="4505" spans="1:25">
      <c r="A4505">
        <v>2021</v>
      </c>
      <c r="B4505" t="s">
        <v>25</v>
      </c>
      <c r="C4505">
        <v>29</v>
      </c>
      <c r="D4505" t="s">
        <v>77</v>
      </c>
      <c r="E4505">
        <v>40.700000000000003</v>
      </c>
      <c r="F4505">
        <v>1</v>
      </c>
      <c r="G4505" t="s">
        <v>91</v>
      </c>
      <c r="H4505" t="s">
        <v>31</v>
      </c>
      <c r="I4505" t="str">
        <f>VLOOKUP(H4505,[3]CODE_SHEET!$A$2:$G$151,3,FALSE)</f>
        <v>Agaricia</v>
      </c>
      <c r="J4505" t="str">
        <f>VLOOKUP(H4505,[3]CODE_SHEET!$A$2:$G$151,4,FALSE)</f>
        <v>agaricites</v>
      </c>
      <c r="K4505" s="1">
        <v>8</v>
      </c>
      <c r="L4505" s="1">
        <v>6</v>
      </c>
      <c r="M4505" s="1">
        <v>4</v>
      </c>
      <c r="N4505">
        <f t="shared" si="219"/>
        <v>87.964594300514207</v>
      </c>
      <c r="O4505" s="17">
        <v>10</v>
      </c>
      <c r="P4505" t="s">
        <v>29</v>
      </c>
      <c r="Q4505" t="s">
        <v>30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f t="shared" si="216"/>
        <v>0</v>
      </c>
      <c r="Y4505">
        <f t="shared" si="218"/>
        <v>87.964594300514207</v>
      </c>
    </row>
    <row r="4506" spans="1:25">
      <c r="A4506">
        <v>2021</v>
      </c>
      <c r="B4506" t="s">
        <v>25</v>
      </c>
      <c r="C4506">
        <v>29</v>
      </c>
      <c r="D4506" t="s">
        <v>77</v>
      </c>
      <c r="E4506">
        <v>40.700000000000003</v>
      </c>
      <c r="F4506">
        <v>1</v>
      </c>
      <c r="G4506" t="s">
        <v>91</v>
      </c>
      <c r="H4506" t="s">
        <v>31</v>
      </c>
      <c r="I4506" t="str">
        <f>VLOOKUP(H4506,[3]CODE_SHEET!$A$2:$G$151,3,FALSE)</f>
        <v>Agaricia</v>
      </c>
      <c r="J4506" t="str">
        <f>VLOOKUP(H4506,[3]CODE_SHEET!$A$2:$G$151,4,FALSE)</f>
        <v>agaricites</v>
      </c>
      <c r="K4506" s="1">
        <v>5</v>
      </c>
      <c r="L4506" s="1">
        <v>4</v>
      </c>
      <c r="M4506" s="1">
        <v>1</v>
      </c>
      <c r="N4506">
        <f t="shared" si="219"/>
        <v>14.137166941154069</v>
      </c>
      <c r="O4506" s="17">
        <v>10</v>
      </c>
      <c r="P4506" t="s">
        <v>29</v>
      </c>
      <c r="Q4506" t="s">
        <v>30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f t="shared" si="216"/>
        <v>0</v>
      </c>
      <c r="Y4506">
        <f t="shared" si="218"/>
        <v>14.137166941154069</v>
      </c>
    </row>
    <row r="4507" spans="1:25">
      <c r="A4507">
        <v>2021</v>
      </c>
      <c r="B4507" t="s">
        <v>25</v>
      </c>
      <c r="C4507">
        <v>29</v>
      </c>
      <c r="D4507" t="s">
        <v>77</v>
      </c>
      <c r="E4507">
        <v>40.700000000000003</v>
      </c>
      <c r="F4507">
        <v>1</v>
      </c>
      <c r="G4507" t="s">
        <v>91</v>
      </c>
      <c r="H4507" t="s">
        <v>31</v>
      </c>
      <c r="I4507" t="str">
        <f>VLOOKUP(H4507,[3]CODE_SHEET!$A$2:$G$151,3,FALSE)</f>
        <v>Agaricia</v>
      </c>
      <c r="J4507" t="str">
        <f>VLOOKUP(H4507,[3]CODE_SHEET!$A$2:$G$151,4,FALSE)</f>
        <v>agaricites</v>
      </c>
      <c r="K4507" s="1">
        <v>6</v>
      </c>
      <c r="L4507" s="1">
        <v>4</v>
      </c>
      <c r="M4507" s="1">
        <v>1</v>
      </c>
      <c r="N4507">
        <f t="shared" si="219"/>
        <v>15.707963267948966</v>
      </c>
      <c r="O4507" s="17">
        <v>10</v>
      </c>
      <c r="P4507" t="s">
        <v>29</v>
      </c>
      <c r="Q4507" t="s">
        <v>30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f t="shared" si="216"/>
        <v>0</v>
      </c>
      <c r="Y4507">
        <f t="shared" si="218"/>
        <v>15.707963267948966</v>
      </c>
    </row>
    <row r="4508" spans="1:25">
      <c r="A4508">
        <v>2021</v>
      </c>
      <c r="B4508" t="s">
        <v>25</v>
      </c>
      <c r="C4508">
        <v>29</v>
      </c>
      <c r="D4508" t="s">
        <v>77</v>
      </c>
      <c r="E4508">
        <v>40.700000000000003</v>
      </c>
      <c r="F4508">
        <v>1</v>
      </c>
      <c r="G4508" t="s">
        <v>91</v>
      </c>
      <c r="H4508" t="s">
        <v>34</v>
      </c>
      <c r="I4508" t="str">
        <f>VLOOKUP(H4508,[3]CODE_SHEET!$A$2:$G$151,3,FALSE)</f>
        <v>Porites</v>
      </c>
      <c r="J4508" t="str">
        <f>VLOOKUP(H4508,[3]CODE_SHEET!$A$2:$G$151,4,FALSE)</f>
        <v>astreoides</v>
      </c>
      <c r="K4508" s="1">
        <v>6</v>
      </c>
      <c r="L4508" s="1">
        <v>4</v>
      </c>
      <c r="M4508" s="1">
        <v>2</v>
      </c>
      <c r="N4508">
        <f t="shared" si="219"/>
        <v>31.415926535897931</v>
      </c>
      <c r="O4508" s="17">
        <v>10</v>
      </c>
      <c r="P4508" t="s">
        <v>29</v>
      </c>
      <c r="Q4508" t="s">
        <v>30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f t="shared" si="216"/>
        <v>0</v>
      </c>
      <c r="Y4508">
        <f t="shared" si="218"/>
        <v>31.415926535897931</v>
      </c>
    </row>
    <row r="4509" spans="1:25">
      <c r="A4509">
        <v>2021</v>
      </c>
      <c r="B4509" t="s">
        <v>25</v>
      </c>
      <c r="C4509">
        <v>29</v>
      </c>
      <c r="D4509" t="s">
        <v>77</v>
      </c>
      <c r="E4509">
        <v>40.700000000000003</v>
      </c>
      <c r="F4509">
        <v>1</v>
      </c>
      <c r="G4509" t="s">
        <v>91</v>
      </c>
      <c r="H4509" t="s">
        <v>40</v>
      </c>
      <c r="I4509" t="str">
        <f>VLOOKUP(H4509,[3]CODE_SHEET!$A$2:$G$151,3,FALSE)</f>
        <v>Siderastrea</v>
      </c>
      <c r="J4509" t="str">
        <f>VLOOKUP(H4509,[3]CODE_SHEET!$A$2:$G$151,4,FALSE)</f>
        <v>siderea</v>
      </c>
      <c r="K4509" s="1">
        <v>16</v>
      </c>
      <c r="L4509" s="1">
        <v>10</v>
      </c>
      <c r="M4509" s="1">
        <v>1</v>
      </c>
      <c r="N4509">
        <f t="shared" si="219"/>
        <v>40.840704496667314</v>
      </c>
      <c r="O4509" s="17">
        <v>10</v>
      </c>
      <c r="P4509" t="s">
        <v>29</v>
      </c>
      <c r="Q4509" t="s">
        <v>30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f t="shared" si="216"/>
        <v>0</v>
      </c>
      <c r="Y4509">
        <f t="shared" si="218"/>
        <v>40.840704496667314</v>
      </c>
    </row>
    <row r="4510" spans="1:25">
      <c r="A4510">
        <v>2021</v>
      </c>
      <c r="B4510" t="s">
        <v>25</v>
      </c>
      <c r="C4510">
        <v>29</v>
      </c>
      <c r="D4510" t="s">
        <v>77</v>
      </c>
      <c r="E4510">
        <v>40.700000000000003</v>
      </c>
      <c r="F4510">
        <v>1</v>
      </c>
      <c r="G4510" t="s">
        <v>91</v>
      </c>
      <c r="H4510" t="s">
        <v>34</v>
      </c>
      <c r="I4510" t="str">
        <f>VLOOKUP(H4510,[3]CODE_SHEET!$A$2:$G$151,3,FALSE)</f>
        <v>Porites</v>
      </c>
      <c r="J4510" t="str">
        <f>VLOOKUP(H4510,[3]CODE_SHEET!$A$2:$G$151,4,FALSE)</f>
        <v>astreoides</v>
      </c>
      <c r="K4510" s="1">
        <v>7</v>
      </c>
      <c r="L4510" s="1">
        <v>5</v>
      </c>
      <c r="M4510" s="1">
        <v>2</v>
      </c>
      <c r="N4510">
        <f t="shared" si="219"/>
        <v>37.699111843077517</v>
      </c>
      <c r="O4510" s="17">
        <v>10</v>
      </c>
      <c r="P4510" t="s">
        <v>29</v>
      </c>
      <c r="Q4510" t="s">
        <v>30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f t="shared" si="216"/>
        <v>0</v>
      </c>
      <c r="Y4510">
        <f t="shared" si="218"/>
        <v>37.699111843077517</v>
      </c>
    </row>
    <row r="4511" spans="1:25">
      <c r="A4511">
        <v>2021</v>
      </c>
      <c r="B4511" t="s">
        <v>25</v>
      </c>
      <c r="C4511">
        <v>29</v>
      </c>
      <c r="D4511" t="s">
        <v>77</v>
      </c>
      <c r="E4511">
        <v>40.700000000000003</v>
      </c>
      <c r="F4511">
        <v>1</v>
      </c>
      <c r="G4511" t="s">
        <v>91</v>
      </c>
      <c r="H4511" t="s">
        <v>31</v>
      </c>
      <c r="I4511" t="str">
        <f>VLOOKUP(H4511,[3]CODE_SHEET!$A$2:$G$151,3,FALSE)</f>
        <v>Agaricia</v>
      </c>
      <c r="J4511" t="str">
        <f>VLOOKUP(H4511,[3]CODE_SHEET!$A$2:$G$151,4,FALSE)</f>
        <v>agaricites</v>
      </c>
      <c r="K4511" s="1">
        <v>5</v>
      </c>
      <c r="L4511" s="1">
        <v>3</v>
      </c>
      <c r="M4511" s="1">
        <v>7</v>
      </c>
      <c r="N4511">
        <f t="shared" si="219"/>
        <v>87.964594300514207</v>
      </c>
      <c r="O4511" s="17">
        <v>10</v>
      </c>
      <c r="P4511" t="s">
        <v>29</v>
      </c>
      <c r="Q4511" t="s">
        <v>30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f t="shared" si="216"/>
        <v>0</v>
      </c>
      <c r="Y4511">
        <f t="shared" si="218"/>
        <v>87.964594300514207</v>
      </c>
    </row>
    <row r="4512" spans="1:25">
      <c r="A4512">
        <v>2021</v>
      </c>
      <c r="B4512" t="s">
        <v>25</v>
      </c>
      <c r="C4512">
        <v>29</v>
      </c>
      <c r="D4512" t="s">
        <v>77</v>
      </c>
      <c r="E4512">
        <v>40.700000000000003</v>
      </c>
      <c r="F4512">
        <v>1</v>
      </c>
      <c r="G4512" t="s">
        <v>91</v>
      </c>
      <c r="H4512" t="s">
        <v>31</v>
      </c>
      <c r="I4512" t="str">
        <f>VLOOKUP(H4512,[3]CODE_SHEET!$A$2:$G$151,3,FALSE)</f>
        <v>Agaricia</v>
      </c>
      <c r="J4512" t="str">
        <f>VLOOKUP(H4512,[3]CODE_SHEET!$A$2:$G$151,4,FALSE)</f>
        <v>agaricites</v>
      </c>
      <c r="K4512" s="1">
        <v>15</v>
      </c>
      <c r="L4512" s="1">
        <v>11</v>
      </c>
      <c r="M4512" s="1">
        <v>12</v>
      </c>
      <c r="N4512">
        <f t="shared" si="219"/>
        <v>490.08845396000766</v>
      </c>
      <c r="O4512" s="17">
        <v>10</v>
      </c>
      <c r="P4512" t="s">
        <v>29</v>
      </c>
      <c r="Q4512" t="s">
        <v>30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f t="shared" si="216"/>
        <v>0</v>
      </c>
      <c r="Y4512">
        <f t="shared" si="218"/>
        <v>490.08845396000766</v>
      </c>
    </row>
    <row r="4513" spans="1:25">
      <c r="A4513">
        <v>2021</v>
      </c>
      <c r="B4513" t="s">
        <v>25</v>
      </c>
      <c r="C4513">
        <v>29</v>
      </c>
      <c r="D4513" t="s">
        <v>77</v>
      </c>
      <c r="E4513">
        <v>40.700000000000003</v>
      </c>
      <c r="F4513">
        <v>1</v>
      </c>
      <c r="G4513" t="s">
        <v>91</v>
      </c>
      <c r="H4513" t="s">
        <v>40</v>
      </c>
      <c r="I4513" t="str">
        <f>VLOOKUP(H4513,[3]CODE_SHEET!$A$2:$G$151,3,FALSE)</f>
        <v>Siderastrea</v>
      </c>
      <c r="J4513" t="str">
        <f>VLOOKUP(H4513,[3]CODE_SHEET!$A$2:$G$151,4,FALSE)</f>
        <v>siderea</v>
      </c>
      <c r="K4513" s="1">
        <v>7</v>
      </c>
      <c r="L4513" s="1">
        <v>5</v>
      </c>
      <c r="M4513" s="1">
        <v>2</v>
      </c>
      <c r="N4513">
        <f t="shared" si="219"/>
        <v>37.699111843077517</v>
      </c>
      <c r="O4513" s="17">
        <v>10</v>
      </c>
      <c r="P4513" t="s">
        <v>29</v>
      </c>
      <c r="Q4513" t="s">
        <v>30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f t="shared" si="216"/>
        <v>0</v>
      </c>
      <c r="Y4513">
        <f t="shared" si="218"/>
        <v>37.699111843077517</v>
      </c>
    </row>
    <row r="4514" spans="1:25">
      <c r="A4514">
        <v>2021</v>
      </c>
      <c r="B4514" t="s">
        <v>25</v>
      </c>
      <c r="C4514">
        <v>29</v>
      </c>
      <c r="D4514" t="s">
        <v>77</v>
      </c>
      <c r="E4514">
        <v>40.700000000000003</v>
      </c>
      <c r="F4514">
        <v>1</v>
      </c>
      <c r="G4514" t="s">
        <v>91</v>
      </c>
      <c r="H4514" t="s">
        <v>32</v>
      </c>
      <c r="I4514" t="str">
        <f>VLOOKUP(H4514,[3]CODE_SHEET!$A$2:$G$151,3,FALSE)</f>
        <v>Porites</v>
      </c>
      <c r="J4514" t="str">
        <f>VLOOKUP(H4514,[3]CODE_SHEET!$A$2:$G$151,4,FALSE)</f>
        <v>porites</v>
      </c>
      <c r="K4514" s="1">
        <v>12</v>
      </c>
      <c r="L4514" s="1">
        <v>9</v>
      </c>
      <c r="M4514" s="1">
        <v>5</v>
      </c>
      <c r="N4514">
        <f t="shared" si="219"/>
        <v>164.93361431346415</v>
      </c>
      <c r="O4514" s="17">
        <v>10</v>
      </c>
      <c r="P4514" t="s">
        <v>29</v>
      </c>
      <c r="Q4514" t="s">
        <v>30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f t="shared" si="216"/>
        <v>0</v>
      </c>
      <c r="Y4514">
        <f t="shared" si="218"/>
        <v>164.93361431346415</v>
      </c>
    </row>
    <row r="4515" spans="1:25">
      <c r="A4515">
        <v>2021</v>
      </c>
      <c r="B4515" t="s">
        <v>25</v>
      </c>
      <c r="C4515">
        <v>29</v>
      </c>
      <c r="D4515" t="s">
        <v>77</v>
      </c>
      <c r="E4515">
        <v>40.700000000000003</v>
      </c>
      <c r="F4515">
        <v>1</v>
      </c>
      <c r="G4515" t="s">
        <v>91</v>
      </c>
      <c r="H4515" t="s">
        <v>31</v>
      </c>
      <c r="I4515" t="str">
        <f>VLOOKUP(H4515,[3]CODE_SHEET!$A$2:$G$151,3,FALSE)</f>
        <v>Agaricia</v>
      </c>
      <c r="J4515" t="str">
        <f>VLOOKUP(H4515,[3]CODE_SHEET!$A$2:$G$151,4,FALSE)</f>
        <v>agaricites</v>
      </c>
      <c r="K4515" s="1">
        <v>4</v>
      </c>
      <c r="L4515" s="1">
        <v>2</v>
      </c>
      <c r="M4515" s="1">
        <v>1</v>
      </c>
      <c r="N4515">
        <f t="shared" si="219"/>
        <v>9.4247779607693793</v>
      </c>
      <c r="O4515" s="17">
        <v>10</v>
      </c>
      <c r="P4515" t="s">
        <v>29</v>
      </c>
      <c r="Q4515" t="s">
        <v>30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f t="shared" si="216"/>
        <v>0</v>
      </c>
      <c r="Y4515">
        <f t="shared" si="218"/>
        <v>9.4247779607693793</v>
      </c>
    </row>
    <row r="4516" spans="1:25">
      <c r="A4516">
        <v>2021</v>
      </c>
      <c r="B4516" t="s">
        <v>25</v>
      </c>
      <c r="C4516">
        <v>29</v>
      </c>
      <c r="D4516" t="s">
        <v>77</v>
      </c>
      <c r="E4516">
        <v>40.700000000000003</v>
      </c>
      <c r="F4516">
        <v>1</v>
      </c>
      <c r="G4516" t="s">
        <v>91</v>
      </c>
      <c r="H4516" t="s">
        <v>43</v>
      </c>
      <c r="I4516" t="str">
        <f>VLOOKUP(H4516,[3]CODE_SHEET!$A$2:$G$151,3,FALSE)</f>
        <v>Eusmilia</v>
      </c>
      <c r="J4516" t="str">
        <f>VLOOKUP(H4516,[3]CODE_SHEET!$A$2:$G$151,4,FALSE)</f>
        <v>fastigiata</v>
      </c>
      <c r="K4516" s="1">
        <v>16</v>
      </c>
      <c r="L4516" s="1">
        <v>12</v>
      </c>
      <c r="M4516" s="1">
        <v>9</v>
      </c>
      <c r="N4516">
        <f t="shared" si="219"/>
        <v>395.84067435231395</v>
      </c>
      <c r="O4516" s="17">
        <v>10</v>
      </c>
      <c r="P4516" t="s">
        <v>29</v>
      </c>
      <c r="Q4516" t="s">
        <v>30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40</v>
      </c>
      <c r="X4516">
        <f t="shared" si="216"/>
        <v>158.33626974092559</v>
      </c>
      <c r="Y4516">
        <f t="shared" si="218"/>
        <v>237.50440461138837</v>
      </c>
    </row>
    <row r="4517" spans="1:25">
      <c r="A4517">
        <v>2021</v>
      </c>
      <c r="B4517" t="s">
        <v>25</v>
      </c>
      <c r="C4517">
        <v>29</v>
      </c>
      <c r="D4517" t="s">
        <v>77</v>
      </c>
      <c r="E4517">
        <v>40.700000000000003</v>
      </c>
      <c r="F4517">
        <v>1</v>
      </c>
      <c r="G4517" t="s">
        <v>91</v>
      </c>
      <c r="H4517" t="s">
        <v>34</v>
      </c>
      <c r="I4517" t="str">
        <f>VLOOKUP(H4517,[3]CODE_SHEET!$A$2:$G$151,3,FALSE)</f>
        <v>Porites</v>
      </c>
      <c r="J4517" t="str">
        <f>VLOOKUP(H4517,[3]CODE_SHEET!$A$2:$G$151,4,FALSE)</f>
        <v>astreoides</v>
      </c>
      <c r="K4517" s="1">
        <v>4</v>
      </c>
      <c r="L4517" s="1">
        <v>2</v>
      </c>
      <c r="M4517" s="1">
        <v>3</v>
      </c>
      <c r="N4517">
        <f t="shared" si="219"/>
        <v>28.274333882308138</v>
      </c>
      <c r="O4517" s="17">
        <v>10</v>
      </c>
      <c r="P4517" t="s">
        <v>29</v>
      </c>
      <c r="Q4517" t="s">
        <v>30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f t="shared" si="216"/>
        <v>0</v>
      </c>
      <c r="Y4517">
        <f t="shared" si="218"/>
        <v>28.274333882308138</v>
      </c>
    </row>
    <row r="4518" spans="1:25">
      <c r="A4518">
        <v>2021</v>
      </c>
      <c r="B4518" t="s">
        <v>25</v>
      </c>
      <c r="C4518">
        <v>29</v>
      </c>
      <c r="D4518" t="s">
        <v>77</v>
      </c>
      <c r="E4518">
        <v>40.700000000000003</v>
      </c>
      <c r="F4518">
        <v>1</v>
      </c>
      <c r="G4518" t="s">
        <v>91</v>
      </c>
      <c r="H4518" t="s">
        <v>34</v>
      </c>
      <c r="I4518" t="str">
        <f>VLOOKUP(H4518,[3]CODE_SHEET!$A$2:$G$151,3,FALSE)</f>
        <v>Porites</v>
      </c>
      <c r="J4518" t="str">
        <f>VLOOKUP(H4518,[3]CODE_SHEET!$A$2:$G$151,4,FALSE)</f>
        <v>astreoides</v>
      </c>
      <c r="K4518" s="1">
        <v>6</v>
      </c>
      <c r="L4518" s="1">
        <v>5</v>
      </c>
      <c r="M4518" s="1">
        <v>3</v>
      </c>
      <c r="N4518">
        <f t="shared" si="219"/>
        <v>51.836278784231581</v>
      </c>
      <c r="O4518" s="17">
        <v>10</v>
      </c>
      <c r="P4518" t="s">
        <v>29</v>
      </c>
      <c r="Q4518" t="s">
        <v>30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f t="shared" si="216"/>
        <v>0</v>
      </c>
      <c r="Y4518">
        <f t="shared" si="218"/>
        <v>51.836278784231581</v>
      </c>
    </row>
    <row r="4519" spans="1:25">
      <c r="A4519">
        <v>2021</v>
      </c>
      <c r="B4519" t="s">
        <v>25</v>
      </c>
      <c r="C4519">
        <v>29</v>
      </c>
      <c r="D4519" t="s">
        <v>77</v>
      </c>
      <c r="E4519">
        <v>40.700000000000003</v>
      </c>
      <c r="F4519">
        <v>1</v>
      </c>
      <c r="G4519" t="s">
        <v>91</v>
      </c>
      <c r="H4519" t="s">
        <v>31</v>
      </c>
      <c r="I4519" t="str">
        <f>VLOOKUP(H4519,[3]CODE_SHEET!$A$2:$G$151,3,FALSE)</f>
        <v>Agaricia</v>
      </c>
      <c r="J4519" t="str">
        <f>VLOOKUP(H4519,[3]CODE_SHEET!$A$2:$G$151,4,FALSE)</f>
        <v>agaricites</v>
      </c>
      <c r="K4519" s="1">
        <v>5</v>
      </c>
      <c r="L4519" s="1">
        <v>4</v>
      </c>
      <c r="M4519" s="1">
        <v>2</v>
      </c>
      <c r="N4519">
        <f t="shared" si="219"/>
        <v>28.274333882308138</v>
      </c>
      <c r="O4519" s="17">
        <v>10</v>
      </c>
      <c r="P4519" t="s">
        <v>29</v>
      </c>
      <c r="Q4519" t="s">
        <v>30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f t="shared" si="216"/>
        <v>0</v>
      </c>
      <c r="Y4519">
        <f t="shared" si="218"/>
        <v>28.274333882308138</v>
      </c>
    </row>
    <row r="4520" spans="1:25">
      <c r="A4520">
        <v>2021</v>
      </c>
      <c r="B4520" t="s">
        <v>25</v>
      </c>
      <c r="C4520">
        <v>29</v>
      </c>
      <c r="D4520" t="s">
        <v>77</v>
      </c>
      <c r="E4520">
        <v>40.700000000000003</v>
      </c>
      <c r="F4520">
        <v>1</v>
      </c>
      <c r="G4520" t="s">
        <v>91</v>
      </c>
      <c r="H4520" t="s">
        <v>40</v>
      </c>
      <c r="I4520" t="str">
        <f>VLOOKUP(H4520,[3]CODE_SHEET!$A$2:$G$151,3,FALSE)</f>
        <v>Siderastrea</v>
      </c>
      <c r="J4520" t="str">
        <f>VLOOKUP(H4520,[3]CODE_SHEET!$A$2:$G$151,4,FALSE)</f>
        <v>siderea</v>
      </c>
      <c r="K4520" s="1">
        <v>7</v>
      </c>
      <c r="L4520" s="1">
        <v>5</v>
      </c>
      <c r="M4520" s="1">
        <v>2</v>
      </c>
      <c r="N4520">
        <f t="shared" si="219"/>
        <v>37.699111843077517</v>
      </c>
      <c r="O4520" s="17">
        <v>10</v>
      </c>
      <c r="P4520" t="s">
        <v>29</v>
      </c>
      <c r="Q4520" t="s">
        <v>30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f t="shared" si="216"/>
        <v>0</v>
      </c>
      <c r="Y4520">
        <f t="shared" si="218"/>
        <v>37.699111843077517</v>
      </c>
    </row>
    <row r="4521" spans="1:25">
      <c r="A4521">
        <v>2021</v>
      </c>
      <c r="B4521" t="s">
        <v>25</v>
      </c>
      <c r="C4521">
        <v>29</v>
      </c>
      <c r="D4521" t="s">
        <v>77</v>
      </c>
      <c r="E4521">
        <v>40.700000000000003</v>
      </c>
      <c r="F4521">
        <v>1</v>
      </c>
      <c r="G4521" t="s">
        <v>91</v>
      </c>
      <c r="H4521" t="s">
        <v>45</v>
      </c>
      <c r="I4521" t="str">
        <f>VLOOKUP(H4521,[3]CODE_SHEET!$A$2:$G$151,3,FALSE)</f>
        <v>Porites</v>
      </c>
      <c r="J4521" t="str">
        <f>VLOOKUP(H4521,[3]CODE_SHEET!$A$2:$G$151,4,FALSE)</f>
        <v>furcata</v>
      </c>
      <c r="K4521" s="1">
        <v>12</v>
      </c>
      <c r="L4521" s="1">
        <v>8</v>
      </c>
      <c r="M4521" s="1">
        <v>7</v>
      </c>
      <c r="N4521">
        <f t="shared" si="219"/>
        <v>219.91148575128551</v>
      </c>
      <c r="O4521" s="17">
        <v>10</v>
      </c>
      <c r="P4521" t="s">
        <v>29</v>
      </c>
      <c r="Q4521" t="s">
        <v>30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35</v>
      </c>
      <c r="X4521">
        <f t="shared" si="216"/>
        <v>76.969020012949926</v>
      </c>
      <c r="Y4521">
        <f t="shared" si="218"/>
        <v>142.94246573833559</v>
      </c>
    </row>
    <row r="4522" spans="1:25">
      <c r="A4522">
        <v>2021</v>
      </c>
      <c r="B4522" t="s">
        <v>25</v>
      </c>
      <c r="C4522">
        <v>29</v>
      </c>
      <c r="D4522" t="s">
        <v>77</v>
      </c>
      <c r="E4522">
        <v>40.700000000000003</v>
      </c>
      <c r="F4522">
        <v>1</v>
      </c>
      <c r="G4522" t="s">
        <v>91</v>
      </c>
      <c r="H4522" t="s">
        <v>45</v>
      </c>
      <c r="I4522" t="str">
        <f>VLOOKUP(H4522,[3]CODE_SHEET!$A$2:$G$151,3,FALSE)</f>
        <v>Porites</v>
      </c>
      <c r="J4522" t="str">
        <f>VLOOKUP(H4522,[3]CODE_SHEET!$A$2:$G$151,4,FALSE)</f>
        <v>furcata</v>
      </c>
      <c r="K4522" s="1">
        <v>5</v>
      </c>
      <c r="L4522" s="1">
        <v>4</v>
      </c>
      <c r="M4522" s="1">
        <v>2</v>
      </c>
      <c r="N4522">
        <f t="shared" si="219"/>
        <v>28.274333882308138</v>
      </c>
      <c r="O4522" s="17">
        <v>10</v>
      </c>
      <c r="P4522" t="s">
        <v>29</v>
      </c>
      <c r="Q4522" t="s">
        <v>30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f t="shared" si="216"/>
        <v>0</v>
      </c>
      <c r="Y4522">
        <f t="shared" si="218"/>
        <v>28.274333882308138</v>
      </c>
    </row>
    <row r="4523" spans="1:25">
      <c r="A4523">
        <v>2021</v>
      </c>
      <c r="B4523" t="s">
        <v>25</v>
      </c>
      <c r="C4523">
        <v>29</v>
      </c>
      <c r="D4523" t="s">
        <v>77</v>
      </c>
      <c r="E4523">
        <v>40.700000000000003</v>
      </c>
      <c r="F4523">
        <v>1</v>
      </c>
      <c r="G4523" t="s">
        <v>91</v>
      </c>
      <c r="H4523" t="s">
        <v>31</v>
      </c>
      <c r="I4523" t="str">
        <f>VLOOKUP(H4523,[3]CODE_SHEET!$A$2:$G$151,3,FALSE)</f>
        <v>Agaricia</v>
      </c>
      <c r="J4523" t="str">
        <f>VLOOKUP(H4523,[3]CODE_SHEET!$A$2:$G$151,4,FALSE)</f>
        <v>agaricites</v>
      </c>
      <c r="K4523" s="1">
        <v>7</v>
      </c>
      <c r="L4523" s="1">
        <v>3</v>
      </c>
      <c r="M4523" s="1">
        <v>7</v>
      </c>
      <c r="N4523">
        <f t="shared" si="219"/>
        <v>109.95574287564276</v>
      </c>
      <c r="O4523" s="17">
        <v>10</v>
      </c>
      <c r="P4523" t="s">
        <v>29</v>
      </c>
      <c r="Q4523" t="s">
        <v>30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f t="shared" si="216"/>
        <v>0</v>
      </c>
      <c r="Y4523">
        <f t="shared" si="218"/>
        <v>109.95574287564276</v>
      </c>
    </row>
    <row r="4524" spans="1:25">
      <c r="A4524">
        <v>2021</v>
      </c>
      <c r="B4524" t="s">
        <v>25</v>
      </c>
      <c r="C4524">
        <v>29</v>
      </c>
      <c r="D4524" t="s">
        <v>77</v>
      </c>
      <c r="E4524">
        <v>40.700000000000003</v>
      </c>
      <c r="F4524">
        <v>1</v>
      </c>
      <c r="G4524" t="s">
        <v>91</v>
      </c>
      <c r="H4524" t="s">
        <v>31</v>
      </c>
      <c r="I4524" t="str">
        <f>VLOOKUP(H4524,[3]CODE_SHEET!$A$2:$G$151,3,FALSE)</f>
        <v>Agaricia</v>
      </c>
      <c r="J4524" t="str">
        <f>VLOOKUP(H4524,[3]CODE_SHEET!$A$2:$G$151,4,FALSE)</f>
        <v>agaricites</v>
      </c>
      <c r="K4524" s="1">
        <v>6</v>
      </c>
      <c r="L4524" s="1">
        <v>4</v>
      </c>
      <c r="M4524" s="1">
        <v>5</v>
      </c>
      <c r="N4524">
        <f t="shared" si="219"/>
        <v>78.539816339744817</v>
      </c>
      <c r="O4524" s="17">
        <v>10</v>
      </c>
      <c r="P4524" t="s">
        <v>29</v>
      </c>
      <c r="Q4524" t="s">
        <v>30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15</v>
      </c>
      <c r="X4524">
        <f t="shared" ref="X4524:X4587" si="220">SUM(U4524:W4524)/100*N4524</f>
        <v>11.780972450961722</v>
      </c>
      <c r="Y4524">
        <f t="shared" si="218"/>
        <v>66.75884388878309</v>
      </c>
    </row>
    <row r="4525" spans="1:25">
      <c r="A4525">
        <v>2021</v>
      </c>
      <c r="B4525" t="s">
        <v>25</v>
      </c>
      <c r="C4525">
        <v>29</v>
      </c>
      <c r="D4525" t="s">
        <v>77</v>
      </c>
      <c r="E4525">
        <v>40.700000000000003</v>
      </c>
      <c r="F4525">
        <v>1</v>
      </c>
      <c r="G4525" t="s">
        <v>91</v>
      </c>
      <c r="H4525" t="s">
        <v>31</v>
      </c>
      <c r="I4525" t="str">
        <f>VLOOKUP(H4525,[3]CODE_SHEET!$A$2:$G$151,3,FALSE)</f>
        <v>Agaricia</v>
      </c>
      <c r="J4525" t="str">
        <f>VLOOKUP(H4525,[3]CODE_SHEET!$A$2:$G$151,4,FALSE)</f>
        <v>agaricites</v>
      </c>
      <c r="K4525" s="1">
        <v>11</v>
      </c>
      <c r="L4525" s="1">
        <v>10</v>
      </c>
      <c r="M4525" s="1">
        <v>7</v>
      </c>
      <c r="N4525">
        <f t="shared" si="219"/>
        <v>230.90706003884978</v>
      </c>
      <c r="O4525" s="17">
        <v>10</v>
      </c>
      <c r="P4525" t="s">
        <v>29</v>
      </c>
      <c r="Q4525" t="s">
        <v>30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20</v>
      </c>
      <c r="X4525">
        <f t="shared" si="220"/>
        <v>46.181412007769957</v>
      </c>
      <c r="Y4525">
        <f t="shared" si="218"/>
        <v>184.72564803107983</v>
      </c>
    </row>
    <row r="4526" spans="1:25">
      <c r="A4526">
        <v>2021</v>
      </c>
      <c r="B4526" t="s">
        <v>25</v>
      </c>
      <c r="C4526">
        <v>29</v>
      </c>
      <c r="D4526" t="s">
        <v>77</v>
      </c>
      <c r="E4526">
        <v>40.700000000000003</v>
      </c>
      <c r="F4526">
        <v>1</v>
      </c>
      <c r="G4526" t="s">
        <v>91</v>
      </c>
      <c r="H4526" t="s">
        <v>31</v>
      </c>
      <c r="I4526" t="str">
        <f>VLOOKUP(H4526,[3]CODE_SHEET!$A$2:$G$151,3,FALSE)</f>
        <v>Agaricia</v>
      </c>
      <c r="J4526" t="str">
        <f>VLOOKUP(H4526,[3]CODE_SHEET!$A$2:$G$151,4,FALSE)</f>
        <v>agaricites</v>
      </c>
      <c r="K4526" s="1">
        <v>12</v>
      </c>
      <c r="L4526" s="1">
        <v>5</v>
      </c>
      <c r="M4526" s="1">
        <v>7</v>
      </c>
      <c r="N4526">
        <f t="shared" si="219"/>
        <v>186.92476288859268</v>
      </c>
      <c r="O4526" s="17">
        <v>10</v>
      </c>
      <c r="P4526" t="s">
        <v>29</v>
      </c>
      <c r="Q4526" t="s">
        <v>30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20</v>
      </c>
      <c r="X4526">
        <f t="shared" si="220"/>
        <v>37.384952577718536</v>
      </c>
      <c r="Y4526">
        <f t="shared" si="218"/>
        <v>149.53981031087415</v>
      </c>
    </row>
    <row r="4527" spans="1:25">
      <c r="A4527">
        <v>2021</v>
      </c>
      <c r="B4527" t="s">
        <v>25</v>
      </c>
      <c r="C4527">
        <v>29</v>
      </c>
      <c r="D4527" t="s">
        <v>77</v>
      </c>
      <c r="E4527">
        <v>40.700000000000003</v>
      </c>
      <c r="F4527">
        <v>1</v>
      </c>
      <c r="G4527" t="s">
        <v>91</v>
      </c>
      <c r="H4527" t="s">
        <v>31</v>
      </c>
      <c r="I4527" t="str">
        <f>VLOOKUP(H4527,[3]CODE_SHEET!$A$2:$G$151,3,FALSE)</f>
        <v>Agaricia</v>
      </c>
      <c r="J4527" t="str">
        <f>VLOOKUP(H4527,[3]CODE_SHEET!$A$2:$G$151,4,FALSE)</f>
        <v>agaricites</v>
      </c>
      <c r="K4527" s="1">
        <v>15</v>
      </c>
      <c r="L4527" s="1">
        <v>12</v>
      </c>
      <c r="M4527" s="1">
        <v>3</v>
      </c>
      <c r="N4527">
        <f t="shared" si="219"/>
        <v>127.23450247038662</v>
      </c>
      <c r="O4527" s="17">
        <v>10</v>
      </c>
      <c r="P4527" t="s">
        <v>29</v>
      </c>
      <c r="Q4527" t="s">
        <v>30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f t="shared" si="220"/>
        <v>0</v>
      </c>
      <c r="Y4527">
        <f t="shared" si="218"/>
        <v>127.23450247038662</v>
      </c>
    </row>
    <row r="4528" spans="1:25">
      <c r="A4528">
        <v>2021</v>
      </c>
      <c r="B4528" t="s">
        <v>25</v>
      </c>
      <c r="C4528">
        <v>29</v>
      </c>
      <c r="D4528" t="s">
        <v>77</v>
      </c>
      <c r="E4528">
        <v>40.700000000000003</v>
      </c>
      <c r="F4528">
        <v>1</v>
      </c>
      <c r="G4528" t="s">
        <v>91</v>
      </c>
      <c r="H4528" t="s">
        <v>32</v>
      </c>
      <c r="I4528" t="str">
        <f>VLOOKUP(H4528,[3]CODE_SHEET!$A$2:$G$151,3,FALSE)</f>
        <v>Porites</v>
      </c>
      <c r="J4528" t="str">
        <f>VLOOKUP(H4528,[3]CODE_SHEET!$A$2:$G$151,4,FALSE)</f>
        <v>porites</v>
      </c>
      <c r="K4528" s="1">
        <v>4</v>
      </c>
      <c r="L4528" s="1">
        <v>2</v>
      </c>
      <c r="M4528" s="1">
        <v>2</v>
      </c>
      <c r="N4528">
        <f t="shared" si="219"/>
        <v>18.849555921538759</v>
      </c>
      <c r="O4528" s="17">
        <v>10</v>
      </c>
      <c r="P4528" t="s">
        <v>29</v>
      </c>
      <c r="Q4528" t="s">
        <v>30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f t="shared" si="220"/>
        <v>0</v>
      </c>
      <c r="Y4528">
        <f t="shared" si="218"/>
        <v>18.849555921538759</v>
      </c>
    </row>
    <row r="4529" spans="1:25">
      <c r="A4529">
        <v>2021</v>
      </c>
      <c r="B4529" t="s">
        <v>25</v>
      </c>
      <c r="C4529">
        <v>29</v>
      </c>
      <c r="D4529" t="s">
        <v>77</v>
      </c>
      <c r="E4529">
        <v>40.700000000000003</v>
      </c>
      <c r="F4529">
        <v>1</v>
      </c>
      <c r="G4529" t="s">
        <v>91</v>
      </c>
      <c r="H4529" t="s">
        <v>34</v>
      </c>
      <c r="I4529" t="str">
        <f>VLOOKUP(H4529,[3]CODE_SHEET!$A$2:$G$151,3,FALSE)</f>
        <v>Porites</v>
      </c>
      <c r="J4529" t="str">
        <f>VLOOKUP(H4529,[3]CODE_SHEET!$A$2:$G$151,4,FALSE)</f>
        <v>astreoides</v>
      </c>
      <c r="K4529" s="1">
        <v>5</v>
      </c>
      <c r="L4529" s="1">
        <v>4</v>
      </c>
      <c r="M4529" s="1">
        <v>2</v>
      </c>
      <c r="N4529">
        <f t="shared" si="219"/>
        <v>28.274333882308138</v>
      </c>
      <c r="O4529" s="17">
        <v>10</v>
      </c>
      <c r="P4529" t="s">
        <v>29</v>
      </c>
      <c r="Q4529" t="s">
        <v>30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f t="shared" si="220"/>
        <v>0</v>
      </c>
      <c r="Y4529">
        <f t="shared" si="218"/>
        <v>28.274333882308138</v>
      </c>
    </row>
    <row r="4530" spans="1:25">
      <c r="A4530">
        <v>2021</v>
      </c>
      <c r="B4530" t="s">
        <v>25</v>
      </c>
      <c r="C4530">
        <v>29</v>
      </c>
      <c r="D4530" t="s">
        <v>77</v>
      </c>
      <c r="E4530">
        <v>40.700000000000003</v>
      </c>
      <c r="F4530">
        <v>1</v>
      </c>
      <c r="G4530" t="s">
        <v>91</v>
      </c>
      <c r="H4530" t="s">
        <v>40</v>
      </c>
      <c r="I4530" t="str">
        <f>VLOOKUP(H4530,[3]CODE_SHEET!$A$2:$G$151,3,FALSE)</f>
        <v>Siderastrea</v>
      </c>
      <c r="J4530" t="str">
        <f>VLOOKUP(H4530,[3]CODE_SHEET!$A$2:$G$151,4,FALSE)</f>
        <v>siderea</v>
      </c>
      <c r="K4530" s="1">
        <v>4</v>
      </c>
      <c r="L4530" s="1">
        <v>3</v>
      </c>
      <c r="M4530" s="1">
        <v>1</v>
      </c>
      <c r="N4530">
        <f t="shared" si="219"/>
        <v>10.995574287564276</v>
      </c>
      <c r="O4530" s="17">
        <v>10</v>
      </c>
      <c r="P4530" t="s">
        <v>29</v>
      </c>
      <c r="Q4530" t="s">
        <v>30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f t="shared" si="220"/>
        <v>0</v>
      </c>
      <c r="Y4530">
        <f t="shared" si="218"/>
        <v>10.995574287564276</v>
      </c>
    </row>
    <row r="4531" spans="1:25">
      <c r="A4531">
        <v>2021</v>
      </c>
      <c r="B4531" t="s">
        <v>25</v>
      </c>
      <c r="C4531">
        <v>29</v>
      </c>
      <c r="D4531" t="s">
        <v>77</v>
      </c>
      <c r="E4531">
        <v>40.700000000000003</v>
      </c>
      <c r="F4531">
        <v>1</v>
      </c>
      <c r="G4531" t="s">
        <v>91</v>
      </c>
      <c r="H4531" t="s">
        <v>41</v>
      </c>
      <c r="I4531" t="str">
        <f>VLOOKUP(H4531,[3]CODE_SHEET!$A$2:$G$151,3,FALSE)</f>
        <v>Millepora</v>
      </c>
      <c r="J4531" t="str">
        <f>VLOOKUP(H4531,[3]CODE_SHEET!$A$2:$G$151,4,FALSE)</f>
        <v>alcicornis</v>
      </c>
      <c r="K4531" s="1">
        <v>6</v>
      </c>
      <c r="L4531" s="1">
        <v>2</v>
      </c>
      <c r="M4531" s="1">
        <v>1</v>
      </c>
      <c r="N4531">
        <f t="shared" si="219"/>
        <v>12.566370614359172</v>
      </c>
      <c r="O4531" s="17">
        <v>10</v>
      </c>
      <c r="P4531" t="s">
        <v>29</v>
      </c>
      <c r="Q4531" t="s">
        <v>30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f t="shared" si="220"/>
        <v>0</v>
      </c>
      <c r="Y4531">
        <f t="shared" si="218"/>
        <v>12.566370614359172</v>
      </c>
    </row>
    <row r="4532" spans="1:25">
      <c r="A4532">
        <v>2021</v>
      </c>
      <c r="B4532" t="s">
        <v>25</v>
      </c>
      <c r="C4532">
        <v>29</v>
      </c>
      <c r="D4532" t="s">
        <v>77</v>
      </c>
      <c r="E4532">
        <v>40.700000000000003</v>
      </c>
      <c r="F4532">
        <v>1</v>
      </c>
      <c r="G4532" t="s">
        <v>91</v>
      </c>
      <c r="H4532" t="s">
        <v>31</v>
      </c>
      <c r="I4532" t="str">
        <f>VLOOKUP(H4532,[3]CODE_SHEET!$A$2:$G$151,3,FALSE)</f>
        <v>Agaricia</v>
      </c>
      <c r="J4532" t="str">
        <f>VLOOKUP(H4532,[3]CODE_SHEET!$A$2:$G$151,4,FALSE)</f>
        <v>agaricites</v>
      </c>
      <c r="K4532" s="1">
        <v>7</v>
      </c>
      <c r="L4532" s="1">
        <v>5</v>
      </c>
      <c r="M4532" s="1">
        <v>1</v>
      </c>
      <c r="N4532">
        <f t="shared" si="219"/>
        <v>18.849555921538759</v>
      </c>
      <c r="O4532" s="17">
        <v>10</v>
      </c>
      <c r="P4532" t="s">
        <v>29</v>
      </c>
      <c r="Q4532" t="s">
        <v>30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f t="shared" si="220"/>
        <v>0</v>
      </c>
      <c r="Y4532">
        <f t="shared" si="218"/>
        <v>18.849555921538759</v>
      </c>
    </row>
    <row r="4533" spans="1:25">
      <c r="A4533">
        <v>2021</v>
      </c>
      <c r="B4533" t="s">
        <v>25</v>
      </c>
      <c r="C4533">
        <v>29</v>
      </c>
      <c r="D4533" t="s">
        <v>77</v>
      </c>
      <c r="E4533">
        <v>40.700000000000003</v>
      </c>
      <c r="F4533">
        <v>1</v>
      </c>
      <c r="G4533" t="s">
        <v>91</v>
      </c>
      <c r="H4533" t="s">
        <v>45</v>
      </c>
      <c r="I4533" t="str">
        <f>VLOOKUP(H4533,[3]CODE_SHEET!$A$2:$G$151,3,FALSE)</f>
        <v>Porites</v>
      </c>
      <c r="J4533" t="str">
        <f>VLOOKUP(H4533,[3]CODE_SHEET!$A$2:$G$151,4,FALSE)</f>
        <v>furcata</v>
      </c>
      <c r="K4533" s="1">
        <v>4</v>
      </c>
      <c r="L4533" s="1">
        <v>2</v>
      </c>
      <c r="M4533" s="1">
        <v>1</v>
      </c>
      <c r="N4533">
        <f t="shared" si="219"/>
        <v>9.4247779607693793</v>
      </c>
      <c r="O4533" s="17">
        <v>10</v>
      </c>
      <c r="P4533" t="s">
        <v>29</v>
      </c>
      <c r="Q4533" t="s">
        <v>30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f t="shared" si="220"/>
        <v>0</v>
      </c>
      <c r="Y4533">
        <f t="shared" ref="Y4533:Y4596" si="221">N4533-X4533</f>
        <v>9.4247779607693793</v>
      </c>
    </row>
    <row r="4534" spans="1:25">
      <c r="A4534">
        <v>2021</v>
      </c>
      <c r="B4534" t="s">
        <v>25</v>
      </c>
      <c r="C4534">
        <v>29</v>
      </c>
      <c r="D4534" t="s">
        <v>77</v>
      </c>
      <c r="E4534">
        <v>40.700000000000003</v>
      </c>
      <c r="F4534">
        <v>1</v>
      </c>
      <c r="G4534" t="s">
        <v>91</v>
      </c>
      <c r="H4534" t="s">
        <v>45</v>
      </c>
      <c r="I4534" t="str">
        <f>VLOOKUP(H4534,[3]CODE_SHEET!$A$2:$G$151,3,FALSE)</f>
        <v>Porites</v>
      </c>
      <c r="J4534" t="str">
        <f>VLOOKUP(H4534,[3]CODE_SHEET!$A$2:$G$151,4,FALSE)</f>
        <v>furcata</v>
      </c>
      <c r="K4534" s="1">
        <v>10</v>
      </c>
      <c r="L4534" s="1">
        <v>3</v>
      </c>
      <c r="M4534" s="1">
        <v>3</v>
      </c>
      <c r="N4534">
        <f t="shared" si="219"/>
        <v>61.261056745000964</v>
      </c>
      <c r="O4534" s="17">
        <v>10</v>
      </c>
      <c r="P4534" t="s">
        <v>29</v>
      </c>
      <c r="Q4534" t="s">
        <v>30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f t="shared" si="220"/>
        <v>0</v>
      </c>
      <c r="Y4534">
        <f t="shared" si="221"/>
        <v>61.261056745000964</v>
      </c>
    </row>
    <row r="4535" spans="1:25">
      <c r="A4535">
        <v>2021</v>
      </c>
      <c r="B4535" t="s">
        <v>25</v>
      </c>
      <c r="C4535">
        <v>29</v>
      </c>
      <c r="D4535" t="s">
        <v>77</v>
      </c>
      <c r="E4535">
        <v>40.700000000000003</v>
      </c>
      <c r="F4535">
        <v>1</v>
      </c>
      <c r="G4535" t="s">
        <v>91</v>
      </c>
      <c r="H4535" t="s">
        <v>45</v>
      </c>
      <c r="I4535" t="str">
        <f>VLOOKUP(H4535,[3]CODE_SHEET!$A$2:$G$151,3,FALSE)</f>
        <v>Porites</v>
      </c>
      <c r="J4535" t="str">
        <f>VLOOKUP(H4535,[3]CODE_SHEET!$A$2:$G$151,4,FALSE)</f>
        <v>furcata</v>
      </c>
      <c r="K4535" s="1">
        <v>18</v>
      </c>
      <c r="L4535" s="1">
        <v>9</v>
      </c>
      <c r="M4535" s="1">
        <v>11</v>
      </c>
      <c r="N4535">
        <f t="shared" si="219"/>
        <v>466.52650905808434</v>
      </c>
      <c r="O4535" s="17">
        <v>10</v>
      </c>
      <c r="P4535" t="s">
        <v>29</v>
      </c>
      <c r="Q4535" t="s">
        <v>30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60</v>
      </c>
      <c r="X4535">
        <f t="shared" si="220"/>
        <v>279.91590543485057</v>
      </c>
      <c r="Y4535">
        <f t="shared" si="221"/>
        <v>186.61060362323377</v>
      </c>
    </row>
    <row r="4536" spans="1:25">
      <c r="A4536">
        <v>2021</v>
      </c>
      <c r="B4536" t="s">
        <v>25</v>
      </c>
      <c r="C4536">
        <v>29</v>
      </c>
      <c r="D4536" t="s">
        <v>77</v>
      </c>
      <c r="E4536">
        <v>40.700000000000003</v>
      </c>
      <c r="F4536">
        <v>1</v>
      </c>
      <c r="G4536" t="s">
        <v>91</v>
      </c>
      <c r="H4536" t="s">
        <v>45</v>
      </c>
      <c r="I4536" t="str">
        <f>VLOOKUP(H4536,[3]CODE_SHEET!$A$2:$G$151,3,FALSE)</f>
        <v>Porites</v>
      </c>
      <c r="J4536" t="str">
        <f>VLOOKUP(H4536,[3]CODE_SHEET!$A$2:$G$151,4,FALSE)</f>
        <v>furcata</v>
      </c>
      <c r="K4536" s="1">
        <v>12</v>
      </c>
      <c r="L4536" s="1">
        <v>5</v>
      </c>
      <c r="M4536" s="1">
        <v>4</v>
      </c>
      <c r="N4536">
        <f t="shared" ref="N4536:N4599" si="222">PI()*(K4536/2)*M4536+PI()*(L4536/2)*M4536</f>
        <v>106.81415022205297</v>
      </c>
      <c r="O4536" s="17">
        <v>10</v>
      </c>
      <c r="P4536" t="s">
        <v>29</v>
      </c>
      <c r="Q4536" t="s">
        <v>30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50</v>
      </c>
      <c r="X4536">
        <f t="shared" si="220"/>
        <v>53.407075111026487</v>
      </c>
      <c r="Y4536">
        <f t="shared" si="221"/>
        <v>53.407075111026487</v>
      </c>
    </row>
    <row r="4537" spans="1:25">
      <c r="A4537">
        <v>2021</v>
      </c>
      <c r="B4537" t="s">
        <v>25</v>
      </c>
      <c r="C4537">
        <v>29</v>
      </c>
      <c r="D4537" t="s">
        <v>77</v>
      </c>
      <c r="E4537">
        <v>40.700000000000003</v>
      </c>
      <c r="F4537">
        <v>1</v>
      </c>
      <c r="G4537" t="s">
        <v>91</v>
      </c>
      <c r="H4537" t="s">
        <v>58</v>
      </c>
      <c r="I4537" t="str">
        <f>VLOOKUP(H4537,[3]CODE_SHEET!$A$2:$G$151,3,FALSE)</f>
        <v>Mycetophellia</v>
      </c>
      <c r="J4537" t="str">
        <f>VLOOKUP(H4537,[3]CODE_SHEET!$A$2:$G$151,4,FALSE)</f>
        <v>larmarckiana</v>
      </c>
      <c r="K4537" s="1">
        <v>13</v>
      </c>
      <c r="L4537" s="1">
        <v>10</v>
      </c>
      <c r="M4537" s="1">
        <v>2</v>
      </c>
      <c r="N4537">
        <f t="shared" si="222"/>
        <v>72.256631032565252</v>
      </c>
      <c r="O4537" s="17">
        <v>10</v>
      </c>
      <c r="P4537" t="s">
        <v>29</v>
      </c>
      <c r="Q4537" t="s">
        <v>30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f t="shared" si="220"/>
        <v>0</v>
      </c>
      <c r="Y4537">
        <f t="shared" si="221"/>
        <v>72.256631032565252</v>
      </c>
    </row>
    <row r="4538" spans="1:25">
      <c r="A4538">
        <v>2021</v>
      </c>
      <c r="B4538" t="s">
        <v>25</v>
      </c>
      <c r="C4538">
        <v>29</v>
      </c>
      <c r="D4538" t="s">
        <v>77</v>
      </c>
      <c r="E4538">
        <v>40.700000000000003</v>
      </c>
      <c r="F4538">
        <v>1</v>
      </c>
      <c r="G4538" t="s">
        <v>91</v>
      </c>
      <c r="H4538" t="s">
        <v>51</v>
      </c>
      <c r="I4538" t="str">
        <f>VLOOKUP(H4538,[3]CODE_SHEET!$A$2:$G$151,3,FALSE)</f>
        <v>Dichocoenia</v>
      </c>
      <c r="J4538" t="str">
        <f>VLOOKUP(H4538,[3]CODE_SHEET!$A$2:$G$151,4,FALSE)</f>
        <v>stokesii</v>
      </c>
      <c r="K4538" s="1">
        <v>7</v>
      </c>
      <c r="L4538" s="1">
        <v>6</v>
      </c>
      <c r="M4538" s="1">
        <v>2</v>
      </c>
      <c r="N4538">
        <f t="shared" si="222"/>
        <v>40.840704496667314</v>
      </c>
      <c r="O4538" s="17">
        <v>10</v>
      </c>
      <c r="P4538" t="s">
        <v>29</v>
      </c>
      <c r="Q4538" t="s">
        <v>30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f t="shared" si="220"/>
        <v>0</v>
      </c>
      <c r="Y4538">
        <f t="shared" si="221"/>
        <v>40.840704496667314</v>
      </c>
    </row>
    <row r="4539" spans="1:25">
      <c r="A4539">
        <v>2021</v>
      </c>
      <c r="B4539" t="s">
        <v>25</v>
      </c>
      <c r="C4539">
        <v>29</v>
      </c>
      <c r="D4539" t="s">
        <v>77</v>
      </c>
      <c r="E4539">
        <v>40.700000000000003</v>
      </c>
      <c r="F4539">
        <v>1</v>
      </c>
      <c r="G4539" t="s">
        <v>91</v>
      </c>
      <c r="H4539" t="s">
        <v>31</v>
      </c>
      <c r="I4539" t="str">
        <f>VLOOKUP(H4539,[3]CODE_SHEET!$A$2:$G$151,3,FALSE)</f>
        <v>Agaricia</v>
      </c>
      <c r="J4539" t="str">
        <f>VLOOKUP(H4539,[3]CODE_SHEET!$A$2:$G$151,4,FALSE)</f>
        <v>agaricites</v>
      </c>
      <c r="K4539" s="1">
        <v>44</v>
      </c>
      <c r="L4539" s="1">
        <v>28</v>
      </c>
      <c r="M4539" s="1">
        <v>16</v>
      </c>
      <c r="N4539">
        <f t="shared" si="222"/>
        <v>1809.5573684677206</v>
      </c>
      <c r="O4539" s="17">
        <v>10</v>
      </c>
      <c r="P4539" t="s">
        <v>29</v>
      </c>
      <c r="Q4539" t="s">
        <v>30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25</v>
      </c>
      <c r="X4539">
        <f t="shared" si="220"/>
        <v>452.38934211693015</v>
      </c>
      <c r="Y4539">
        <f t="shared" si="221"/>
        <v>1357.1680263507906</v>
      </c>
    </row>
    <row r="4540" spans="1:25">
      <c r="A4540">
        <v>2021</v>
      </c>
      <c r="B4540" t="s">
        <v>25</v>
      </c>
      <c r="C4540">
        <v>29</v>
      </c>
      <c r="D4540" t="s">
        <v>77</v>
      </c>
      <c r="E4540">
        <v>40.700000000000003</v>
      </c>
      <c r="F4540">
        <v>1</v>
      </c>
      <c r="G4540" t="s">
        <v>91</v>
      </c>
      <c r="H4540" t="s">
        <v>58</v>
      </c>
      <c r="I4540" t="str">
        <f>VLOOKUP(H4540,[3]CODE_SHEET!$A$2:$G$151,3,FALSE)</f>
        <v>Mycetophellia</v>
      </c>
      <c r="J4540" t="str">
        <f>VLOOKUP(H4540,[3]CODE_SHEET!$A$2:$G$151,4,FALSE)</f>
        <v>larmarckiana</v>
      </c>
      <c r="K4540" s="1">
        <v>4</v>
      </c>
      <c r="L4540" s="1">
        <v>3</v>
      </c>
      <c r="M4540" s="1">
        <v>1</v>
      </c>
      <c r="N4540">
        <f t="shared" si="222"/>
        <v>10.995574287564276</v>
      </c>
      <c r="O4540" s="17">
        <v>10</v>
      </c>
      <c r="P4540" t="s">
        <v>29</v>
      </c>
      <c r="Q4540" t="s">
        <v>30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f t="shared" si="220"/>
        <v>0</v>
      </c>
      <c r="Y4540">
        <f t="shared" si="221"/>
        <v>10.995574287564276</v>
      </c>
    </row>
    <row r="4541" spans="1:25">
      <c r="A4541">
        <v>2021</v>
      </c>
      <c r="B4541" t="s">
        <v>25</v>
      </c>
      <c r="C4541">
        <v>29</v>
      </c>
      <c r="D4541" t="s">
        <v>77</v>
      </c>
      <c r="E4541">
        <v>40.700000000000003</v>
      </c>
      <c r="F4541">
        <v>1</v>
      </c>
      <c r="G4541" t="s">
        <v>91</v>
      </c>
      <c r="H4541" t="s">
        <v>43</v>
      </c>
      <c r="I4541" t="str">
        <f>VLOOKUP(H4541,[3]CODE_SHEET!$A$2:$G$151,3,FALSE)</f>
        <v>Eusmilia</v>
      </c>
      <c r="J4541" t="str">
        <f>VLOOKUP(H4541,[3]CODE_SHEET!$A$2:$G$151,4,FALSE)</f>
        <v>fastigiata</v>
      </c>
      <c r="K4541" s="1">
        <v>8</v>
      </c>
      <c r="L4541" s="1">
        <v>4</v>
      </c>
      <c r="M4541" s="1">
        <v>2</v>
      </c>
      <c r="N4541">
        <f t="shared" si="222"/>
        <v>37.699111843077517</v>
      </c>
      <c r="O4541" s="17">
        <v>10</v>
      </c>
      <c r="P4541" t="s">
        <v>29</v>
      </c>
      <c r="Q4541" t="s">
        <v>30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f t="shared" si="220"/>
        <v>0</v>
      </c>
      <c r="Y4541">
        <f t="shared" si="221"/>
        <v>37.699111843077517</v>
      </c>
    </row>
    <row r="4542" spans="1:25">
      <c r="A4542">
        <v>2021</v>
      </c>
      <c r="B4542" t="s">
        <v>25</v>
      </c>
      <c r="C4542">
        <v>29</v>
      </c>
      <c r="D4542" t="s">
        <v>77</v>
      </c>
      <c r="E4542">
        <v>40.700000000000003</v>
      </c>
      <c r="F4542">
        <v>1</v>
      </c>
      <c r="G4542" t="s">
        <v>91</v>
      </c>
      <c r="H4542" t="s">
        <v>45</v>
      </c>
      <c r="I4542" t="str">
        <f>VLOOKUP(H4542,[3]CODE_SHEET!$A$2:$G$151,3,FALSE)</f>
        <v>Porites</v>
      </c>
      <c r="J4542" t="str">
        <f>VLOOKUP(H4542,[3]CODE_SHEET!$A$2:$G$151,4,FALSE)</f>
        <v>furcata</v>
      </c>
      <c r="K4542" s="1">
        <v>15</v>
      </c>
      <c r="L4542" s="1">
        <v>12</v>
      </c>
      <c r="M4542" s="1">
        <v>7</v>
      </c>
      <c r="N4542">
        <f t="shared" si="222"/>
        <v>296.88050576423541</v>
      </c>
      <c r="O4542" s="17">
        <v>10</v>
      </c>
      <c r="P4542" t="s">
        <v>29</v>
      </c>
      <c r="Q4542" t="s">
        <v>30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45</v>
      </c>
      <c r="X4542">
        <f t="shared" si="220"/>
        <v>133.59622759390595</v>
      </c>
      <c r="Y4542">
        <f t="shared" si="221"/>
        <v>163.28427817032946</v>
      </c>
    </row>
    <row r="4543" spans="1:25">
      <c r="A4543">
        <v>2021</v>
      </c>
      <c r="B4543" t="s">
        <v>25</v>
      </c>
      <c r="C4543">
        <v>29</v>
      </c>
      <c r="D4543" t="s">
        <v>77</v>
      </c>
      <c r="E4543">
        <v>40.700000000000003</v>
      </c>
      <c r="F4543">
        <v>1</v>
      </c>
      <c r="G4543" t="s">
        <v>91</v>
      </c>
      <c r="H4543" t="s">
        <v>41</v>
      </c>
      <c r="I4543" t="str">
        <f>VLOOKUP(H4543,[3]CODE_SHEET!$A$2:$G$151,3,FALSE)</f>
        <v>Millepora</v>
      </c>
      <c r="J4543" t="str">
        <f>VLOOKUP(H4543,[3]CODE_SHEET!$A$2:$G$151,4,FALSE)</f>
        <v>alcicornis</v>
      </c>
      <c r="K4543" s="1">
        <v>4</v>
      </c>
      <c r="L4543" s="1">
        <v>2</v>
      </c>
      <c r="M4543" s="1">
        <v>2</v>
      </c>
      <c r="N4543">
        <f t="shared" si="222"/>
        <v>18.849555921538759</v>
      </c>
      <c r="O4543" s="17">
        <v>10</v>
      </c>
      <c r="P4543" t="s">
        <v>29</v>
      </c>
      <c r="Q4543" t="s">
        <v>30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60</v>
      </c>
      <c r="X4543">
        <f t="shared" si="220"/>
        <v>11.309733552923255</v>
      </c>
      <c r="Y4543">
        <f t="shared" si="221"/>
        <v>7.5398223686155035</v>
      </c>
    </row>
    <row r="4544" spans="1:25">
      <c r="A4544">
        <v>2021</v>
      </c>
      <c r="B4544" t="s">
        <v>25</v>
      </c>
      <c r="C4544">
        <v>29</v>
      </c>
      <c r="D4544" t="s">
        <v>77</v>
      </c>
      <c r="E4544">
        <v>40.700000000000003</v>
      </c>
      <c r="F4544">
        <v>1</v>
      </c>
      <c r="G4544" t="s">
        <v>91</v>
      </c>
      <c r="H4544" t="s">
        <v>41</v>
      </c>
      <c r="I4544" t="str">
        <f>VLOOKUP(H4544,[3]CODE_SHEET!$A$2:$G$151,3,FALSE)</f>
        <v>Millepora</v>
      </c>
      <c r="J4544" t="str">
        <f>VLOOKUP(H4544,[3]CODE_SHEET!$A$2:$G$151,4,FALSE)</f>
        <v>alcicornis</v>
      </c>
      <c r="K4544" s="1">
        <v>5</v>
      </c>
      <c r="L4544" s="1">
        <v>3</v>
      </c>
      <c r="M4544" s="1">
        <v>2</v>
      </c>
      <c r="N4544">
        <f t="shared" si="222"/>
        <v>25.132741228718345</v>
      </c>
      <c r="O4544" s="17">
        <v>10</v>
      </c>
      <c r="P4544" t="s">
        <v>29</v>
      </c>
      <c r="Q4544" t="s">
        <v>30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f t="shared" si="220"/>
        <v>0</v>
      </c>
      <c r="Y4544">
        <f t="shared" si="221"/>
        <v>25.132741228718345</v>
      </c>
    </row>
    <row r="4545" spans="1:25">
      <c r="A4545">
        <v>2021</v>
      </c>
      <c r="B4545" t="s">
        <v>25</v>
      </c>
      <c r="C4545">
        <v>29</v>
      </c>
      <c r="D4545" t="s">
        <v>77</v>
      </c>
      <c r="E4545">
        <v>40.700000000000003</v>
      </c>
      <c r="F4545">
        <v>1</v>
      </c>
      <c r="G4545" t="s">
        <v>91</v>
      </c>
      <c r="H4545" t="s">
        <v>45</v>
      </c>
      <c r="I4545" t="str">
        <f>VLOOKUP(H4545,[3]CODE_SHEET!$A$2:$G$151,3,FALSE)</f>
        <v>Porites</v>
      </c>
      <c r="J4545" t="str">
        <f>VLOOKUP(H4545,[3]CODE_SHEET!$A$2:$G$151,4,FALSE)</f>
        <v>furcata</v>
      </c>
      <c r="K4545" s="1">
        <v>8</v>
      </c>
      <c r="L4545" s="1">
        <v>5</v>
      </c>
      <c r="M4545" s="1">
        <v>5</v>
      </c>
      <c r="N4545">
        <f t="shared" si="222"/>
        <v>102.10176124166827</v>
      </c>
      <c r="O4545" s="17">
        <v>10</v>
      </c>
      <c r="P4545" t="s">
        <v>29</v>
      </c>
      <c r="Q4545" t="s">
        <v>30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40</v>
      </c>
      <c r="X4545">
        <f t="shared" si="220"/>
        <v>40.840704496667314</v>
      </c>
      <c r="Y4545">
        <f t="shared" si="221"/>
        <v>61.261056745000957</v>
      </c>
    </row>
    <row r="4546" spans="1:25">
      <c r="A4546">
        <v>2021</v>
      </c>
      <c r="B4546" t="s">
        <v>25</v>
      </c>
      <c r="C4546">
        <v>29</v>
      </c>
      <c r="D4546" t="s">
        <v>77</v>
      </c>
      <c r="E4546">
        <v>40.700000000000003</v>
      </c>
      <c r="F4546">
        <v>1</v>
      </c>
      <c r="G4546" t="s">
        <v>91</v>
      </c>
      <c r="H4546" t="s">
        <v>34</v>
      </c>
      <c r="I4546" t="str">
        <f>VLOOKUP(H4546,[3]CODE_SHEET!$A$2:$G$151,3,FALSE)</f>
        <v>Porites</v>
      </c>
      <c r="J4546" t="str">
        <f>VLOOKUP(H4546,[3]CODE_SHEET!$A$2:$G$151,4,FALSE)</f>
        <v>astreoides</v>
      </c>
      <c r="K4546" s="1">
        <v>6</v>
      </c>
      <c r="L4546" s="1">
        <v>4</v>
      </c>
      <c r="M4546" s="1">
        <v>4</v>
      </c>
      <c r="N4546">
        <f t="shared" si="222"/>
        <v>62.831853071795862</v>
      </c>
      <c r="O4546" s="17">
        <v>10</v>
      </c>
      <c r="P4546" t="s">
        <v>29</v>
      </c>
      <c r="Q4546" t="s">
        <v>30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f t="shared" si="220"/>
        <v>0</v>
      </c>
      <c r="Y4546">
        <f t="shared" si="221"/>
        <v>62.831853071795862</v>
      </c>
    </row>
    <row r="4547" spans="1:25">
      <c r="A4547">
        <v>2021</v>
      </c>
      <c r="B4547" t="s">
        <v>25</v>
      </c>
      <c r="C4547">
        <v>29</v>
      </c>
      <c r="D4547" t="s">
        <v>77</v>
      </c>
      <c r="E4547">
        <v>40.700000000000003</v>
      </c>
      <c r="F4547">
        <v>1</v>
      </c>
      <c r="G4547" t="s">
        <v>91</v>
      </c>
      <c r="H4547" t="s">
        <v>59</v>
      </c>
      <c r="I4547" t="str">
        <f>VLOOKUP(H4547,[3]CODE_SHEET!$A$2:$G$151,3,FALSE)</f>
        <v xml:space="preserve">Stephanocoenia </v>
      </c>
      <c r="J4547" t="str">
        <f>VLOOKUP(H4547,[3]CODE_SHEET!$A$2:$G$151,4,FALSE)</f>
        <v>intersepta</v>
      </c>
      <c r="K4547" s="1">
        <v>11</v>
      </c>
      <c r="L4547" s="1">
        <v>7</v>
      </c>
      <c r="M4547" s="1">
        <v>1</v>
      </c>
      <c r="N4547">
        <f t="shared" si="222"/>
        <v>28.274333882308134</v>
      </c>
      <c r="O4547" s="17">
        <v>10</v>
      </c>
      <c r="P4547" t="s">
        <v>29</v>
      </c>
      <c r="Q4547" t="s">
        <v>30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f t="shared" si="220"/>
        <v>0</v>
      </c>
      <c r="Y4547">
        <f t="shared" si="221"/>
        <v>28.274333882308134</v>
      </c>
    </row>
    <row r="4548" spans="1:25">
      <c r="A4548">
        <v>2021</v>
      </c>
      <c r="B4548" t="s">
        <v>25</v>
      </c>
      <c r="C4548">
        <v>29</v>
      </c>
      <c r="D4548" t="s">
        <v>77</v>
      </c>
      <c r="E4548">
        <v>40.700000000000003</v>
      </c>
      <c r="F4548">
        <v>1</v>
      </c>
      <c r="G4548" t="s">
        <v>91</v>
      </c>
      <c r="H4548" t="s">
        <v>32</v>
      </c>
      <c r="I4548" t="str">
        <f>VLOOKUP(H4548,[3]CODE_SHEET!$A$2:$G$151,3,FALSE)</f>
        <v>Porites</v>
      </c>
      <c r="J4548" t="str">
        <f>VLOOKUP(H4548,[3]CODE_SHEET!$A$2:$G$151,4,FALSE)</f>
        <v>porites</v>
      </c>
      <c r="K4548" s="1">
        <v>5</v>
      </c>
      <c r="L4548" s="1">
        <v>3</v>
      </c>
      <c r="M4548" s="1">
        <v>1</v>
      </c>
      <c r="N4548">
        <f t="shared" si="222"/>
        <v>12.566370614359172</v>
      </c>
      <c r="O4548" s="17">
        <v>10</v>
      </c>
      <c r="P4548" t="s">
        <v>29</v>
      </c>
      <c r="Q4548" t="s">
        <v>30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f t="shared" si="220"/>
        <v>0</v>
      </c>
      <c r="Y4548">
        <f t="shared" si="221"/>
        <v>12.566370614359172</v>
      </c>
    </row>
    <row r="4549" spans="1:25">
      <c r="A4549">
        <v>2021</v>
      </c>
      <c r="B4549" t="s">
        <v>25</v>
      </c>
      <c r="C4549">
        <v>29</v>
      </c>
      <c r="D4549" t="s">
        <v>77</v>
      </c>
      <c r="E4549">
        <v>40.700000000000003</v>
      </c>
      <c r="F4549">
        <v>1</v>
      </c>
      <c r="G4549" t="s">
        <v>91</v>
      </c>
      <c r="H4549" t="s">
        <v>34</v>
      </c>
      <c r="I4549" t="str">
        <f>VLOOKUP(H4549,[3]CODE_SHEET!$A$2:$G$151,3,FALSE)</f>
        <v>Porites</v>
      </c>
      <c r="J4549" t="str">
        <f>VLOOKUP(H4549,[3]CODE_SHEET!$A$2:$G$151,4,FALSE)</f>
        <v>astreoides</v>
      </c>
      <c r="K4549" s="1">
        <v>23</v>
      </c>
      <c r="L4549" s="1">
        <v>18</v>
      </c>
      <c r="M4549" s="1">
        <v>12</v>
      </c>
      <c r="N4549">
        <f t="shared" si="222"/>
        <v>772.8317927830891</v>
      </c>
      <c r="O4549" s="17">
        <v>10</v>
      </c>
      <c r="P4549" t="s">
        <v>29</v>
      </c>
      <c r="Q4549" t="s">
        <v>30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20</v>
      </c>
      <c r="X4549">
        <f t="shared" si="220"/>
        <v>154.56635855661784</v>
      </c>
      <c r="Y4549">
        <f t="shared" si="221"/>
        <v>618.26543422647126</v>
      </c>
    </row>
    <row r="4550" spans="1:25">
      <c r="A4550">
        <v>2021</v>
      </c>
      <c r="B4550" t="s">
        <v>25</v>
      </c>
      <c r="C4550">
        <v>29</v>
      </c>
      <c r="D4550" t="s">
        <v>77</v>
      </c>
      <c r="E4550">
        <v>40.700000000000003</v>
      </c>
      <c r="F4550">
        <v>1</v>
      </c>
      <c r="G4550" t="s">
        <v>91</v>
      </c>
      <c r="H4550" t="s">
        <v>32</v>
      </c>
      <c r="I4550" t="str">
        <f>VLOOKUP(H4550,[3]CODE_SHEET!$A$2:$G$151,3,FALSE)</f>
        <v>Porites</v>
      </c>
      <c r="J4550" t="str">
        <f>VLOOKUP(H4550,[3]CODE_SHEET!$A$2:$G$151,4,FALSE)</f>
        <v>porites</v>
      </c>
      <c r="K4550" s="1">
        <v>2</v>
      </c>
      <c r="L4550" s="1">
        <v>2</v>
      </c>
      <c r="M4550" s="1">
        <v>4</v>
      </c>
      <c r="N4550">
        <f t="shared" si="222"/>
        <v>25.132741228718345</v>
      </c>
      <c r="O4550" s="17">
        <v>10</v>
      </c>
      <c r="P4550" t="s">
        <v>29</v>
      </c>
      <c r="Q4550" t="s">
        <v>30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f t="shared" si="220"/>
        <v>0</v>
      </c>
      <c r="Y4550">
        <f t="shared" si="221"/>
        <v>25.132741228718345</v>
      </c>
    </row>
    <row r="4551" spans="1:25">
      <c r="A4551">
        <v>2021</v>
      </c>
      <c r="B4551" t="s">
        <v>25</v>
      </c>
      <c r="C4551">
        <v>29</v>
      </c>
      <c r="D4551" t="s">
        <v>77</v>
      </c>
      <c r="E4551">
        <v>40.700000000000003</v>
      </c>
      <c r="F4551">
        <v>1</v>
      </c>
      <c r="G4551" t="s">
        <v>91</v>
      </c>
      <c r="H4551" t="s">
        <v>34</v>
      </c>
      <c r="I4551" t="str">
        <f>VLOOKUP(H4551,[3]CODE_SHEET!$A$2:$G$151,3,FALSE)</f>
        <v>Porites</v>
      </c>
      <c r="J4551" t="str">
        <f>VLOOKUP(H4551,[3]CODE_SHEET!$A$2:$G$151,4,FALSE)</f>
        <v>astreoides</v>
      </c>
      <c r="K4551" s="1">
        <v>4</v>
      </c>
      <c r="L4551" s="1">
        <v>3</v>
      </c>
      <c r="M4551" s="1">
        <v>2</v>
      </c>
      <c r="N4551">
        <f t="shared" si="222"/>
        <v>21.991148575128552</v>
      </c>
      <c r="O4551" s="17">
        <v>10</v>
      </c>
      <c r="P4551" t="s">
        <v>29</v>
      </c>
      <c r="Q4551" t="s">
        <v>30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f t="shared" si="220"/>
        <v>0</v>
      </c>
      <c r="Y4551">
        <f t="shared" si="221"/>
        <v>21.991148575128552</v>
      </c>
    </row>
    <row r="4552" spans="1:25">
      <c r="A4552">
        <v>2021</v>
      </c>
      <c r="B4552" t="s">
        <v>25</v>
      </c>
      <c r="C4552">
        <v>29</v>
      </c>
      <c r="D4552" t="s">
        <v>77</v>
      </c>
      <c r="E4552">
        <v>40.700000000000003</v>
      </c>
      <c r="F4552">
        <v>1</v>
      </c>
      <c r="G4552" t="s">
        <v>91</v>
      </c>
      <c r="H4552" t="s">
        <v>31</v>
      </c>
      <c r="I4552" t="str">
        <f>VLOOKUP(H4552,[3]CODE_SHEET!$A$2:$G$151,3,FALSE)</f>
        <v>Agaricia</v>
      </c>
      <c r="J4552" t="str">
        <f>VLOOKUP(H4552,[3]CODE_SHEET!$A$2:$G$151,4,FALSE)</f>
        <v>agaricites</v>
      </c>
      <c r="K4552" s="1">
        <v>19</v>
      </c>
      <c r="L4552" s="1">
        <v>8</v>
      </c>
      <c r="M4552" s="1">
        <v>33</v>
      </c>
      <c r="N4552">
        <f t="shared" si="222"/>
        <v>1399.5795271742527</v>
      </c>
      <c r="O4552" s="17">
        <v>10</v>
      </c>
      <c r="P4552" t="s">
        <v>29</v>
      </c>
      <c r="Q4552" t="s">
        <v>30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60</v>
      </c>
      <c r="X4552">
        <f t="shared" si="220"/>
        <v>839.74771630455155</v>
      </c>
      <c r="Y4552">
        <f t="shared" si="221"/>
        <v>559.83181086970114</v>
      </c>
    </row>
    <row r="4553" spans="1:25">
      <c r="A4553">
        <v>2021</v>
      </c>
      <c r="B4553" t="s">
        <v>25</v>
      </c>
      <c r="C4553">
        <v>29</v>
      </c>
      <c r="D4553" t="s">
        <v>77</v>
      </c>
      <c r="E4553">
        <v>40.700000000000003</v>
      </c>
      <c r="F4553">
        <v>1</v>
      </c>
      <c r="G4553" t="s">
        <v>91</v>
      </c>
      <c r="H4553" t="s">
        <v>58</v>
      </c>
      <c r="I4553" t="str">
        <f>VLOOKUP(H4553,[3]CODE_SHEET!$A$2:$G$151,3,FALSE)</f>
        <v>Mycetophellia</v>
      </c>
      <c r="J4553" t="str">
        <f>VLOOKUP(H4553,[3]CODE_SHEET!$A$2:$G$151,4,FALSE)</f>
        <v>larmarckiana</v>
      </c>
      <c r="K4553" s="1">
        <v>5</v>
      </c>
      <c r="L4553" s="1">
        <v>4</v>
      </c>
      <c r="M4553" s="1">
        <v>2</v>
      </c>
      <c r="N4553">
        <f t="shared" si="222"/>
        <v>28.274333882308138</v>
      </c>
      <c r="O4553" s="17">
        <v>10</v>
      </c>
      <c r="P4553" t="s">
        <v>29</v>
      </c>
      <c r="Q4553" t="s">
        <v>30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f t="shared" si="220"/>
        <v>0</v>
      </c>
      <c r="Y4553">
        <f t="shared" si="221"/>
        <v>28.274333882308138</v>
      </c>
    </row>
    <row r="4554" spans="1:25">
      <c r="A4554">
        <v>2021</v>
      </c>
      <c r="B4554" t="s">
        <v>25</v>
      </c>
      <c r="C4554">
        <v>29</v>
      </c>
      <c r="D4554" t="s">
        <v>77</v>
      </c>
      <c r="E4554">
        <v>40.700000000000003</v>
      </c>
      <c r="F4554">
        <v>1</v>
      </c>
      <c r="G4554" t="s">
        <v>91</v>
      </c>
      <c r="H4554" t="s">
        <v>32</v>
      </c>
      <c r="I4554" t="str">
        <f>VLOOKUP(H4554,[3]CODE_SHEET!$A$2:$G$151,3,FALSE)</f>
        <v>Porites</v>
      </c>
      <c r="J4554" t="str">
        <f>VLOOKUP(H4554,[3]CODE_SHEET!$A$2:$G$151,4,FALSE)</f>
        <v>porites</v>
      </c>
      <c r="K4554" s="1">
        <v>4</v>
      </c>
      <c r="L4554" s="1">
        <v>2</v>
      </c>
      <c r="M4554" s="1">
        <v>3</v>
      </c>
      <c r="N4554">
        <f t="shared" si="222"/>
        <v>28.274333882308138</v>
      </c>
      <c r="O4554" s="17">
        <v>10</v>
      </c>
      <c r="P4554" t="s">
        <v>29</v>
      </c>
      <c r="Q4554" t="s">
        <v>30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f t="shared" si="220"/>
        <v>0</v>
      </c>
      <c r="Y4554">
        <f t="shared" si="221"/>
        <v>28.274333882308138</v>
      </c>
    </row>
    <row r="4555" spans="1:25">
      <c r="A4555">
        <v>2021</v>
      </c>
      <c r="B4555" t="s">
        <v>25</v>
      </c>
      <c r="C4555">
        <v>29</v>
      </c>
      <c r="D4555" t="s">
        <v>77</v>
      </c>
      <c r="E4555">
        <v>40.700000000000003</v>
      </c>
      <c r="F4555">
        <v>1</v>
      </c>
      <c r="G4555" t="s">
        <v>91</v>
      </c>
      <c r="H4555" t="s">
        <v>40</v>
      </c>
      <c r="I4555" t="str">
        <f>VLOOKUP(H4555,[3]CODE_SHEET!$A$2:$G$151,3,FALSE)</f>
        <v>Siderastrea</v>
      </c>
      <c r="J4555" t="str">
        <f>VLOOKUP(H4555,[3]CODE_SHEET!$A$2:$G$151,4,FALSE)</f>
        <v>siderea</v>
      </c>
      <c r="K4555" s="1">
        <v>7</v>
      </c>
      <c r="L4555" s="1">
        <v>3</v>
      </c>
      <c r="M4555" s="1">
        <v>2</v>
      </c>
      <c r="N4555">
        <f t="shared" si="222"/>
        <v>31.415926535897931</v>
      </c>
      <c r="O4555" s="17">
        <v>10</v>
      </c>
      <c r="P4555" t="s">
        <v>29</v>
      </c>
      <c r="Q4555" t="s">
        <v>30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f t="shared" si="220"/>
        <v>0</v>
      </c>
      <c r="Y4555">
        <f t="shared" si="221"/>
        <v>31.415926535897931</v>
      </c>
    </row>
    <row r="4556" spans="1:25">
      <c r="A4556">
        <v>2021</v>
      </c>
      <c r="B4556" t="s">
        <v>25</v>
      </c>
      <c r="C4556">
        <v>29</v>
      </c>
      <c r="D4556" t="s">
        <v>77</v>
      </c>
      <c r="E4556">
        <v>40.700000000000003</v>
      </c>
      <c r="F4556">
        <v>1</v>
      </c>
      <c r="G4556" t="s">
        <v>91</v>
      </c>
      <c r="H4556" t="s">
        <v>45</v>
      </c>
      <c r="I4556" t="str">
        <f>VLOOKUP(H4556,[3]CODE_SHEET!$A$2:$G$151,3,FALSE)</f>
        <v>Porites</v>
      </c>
      <c r="J4556" t="str">
        <f>VLOOKUP(H4556,[3]CODE_SHEET!$A$2:$G$151,4,FALSE)</f>
        <v>furcata</v>
      </c>
      <c r="K4556" s="1">
        <v>6</v>
      </c>
      <c r="L4556" s="1">
        <v>3</v>
      </c>
      <c r="M4556" s="1">
        <v>3</v>
      </c>
      <c r="N4556">
        <f t="shared" si="222"/>
        <v>42.411500823462205</v>
      </c>
      <c r="O4556" s="17">
        <v>10</v>
      </c>
      <c r="P4556" t="s">
        <v>29</v>
      </c>
      <c r="Q4556" t="s">
        <v>30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f t="shared" si="220"/>
        <v>0</v>
      </c>
      <c r="Y4556">
        <f t="shared" si="221"/>
        <v>42.411500823462205</v>
      </c>
    </row>
    <row r="4557" spans="1:25">
      <c r="A4557">
        <v>2021</v>
      </c>
      <c r="B4557" t="s">
        <v>25</v>
      </c>
      <c r="C4557">
        <v>29</v>
      </c>
      <c r="D4557" t="s">
        <v>77</v>
      </c>
      <c r="E4557">
        <v>40.700000000000003</v>
      </c>
      <c r="F4557">
        <v>1</v>
      </c>
      <c r="G4557" t="s">
        <v>91</v>
      </c>
      <c r="H4557" t="s">
        <v>45</v>
      </c>
      <c r="I4557" t="str">
        <f>VLOOKUP(H4557,[3]CODE_SHEET!$A$2:$G$151,3,FALSE)</f>
        <v>Porites</v>
      </c>
      <c r="J4557" t="str">
        <f>VLOOKUP(H4557,[3]CODE_SHEET!$A$2:$G$151,4,FALSE)</f>
        <v>furcata</v>
      </c>
      <c r="K4557" s="1">
        <v>13</v>
      </c>
      <c r="L4557" s="1">
        <v>8</v>
      </c>
      <c r="M4557" s="1">
        <v>8</v>
      </c>
      <c r="N4557">
        <f t="shared" si="222"/>
        <v>263.89378290154264</v>
      </c>
      <c r="O4557" s="17">
        <v>10</v>
      </c>
      <c r="P4557" t="s">
        <v>29</v>
      </c>
      <c r="Q4557" t="s">
        <v>30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f t="shared" si="220"/>
        <v>0</v>
      </c>
      <c r="Y4557">
        <f t="shared" si="221"/>
        <v>263.89378290154264</v>
      </c>
    </row>
    <row r="4558" spans="1:25">
      <c r="A4558">
        <v>2021</v>
      </c>
      <c r="B4558" t="s">
        <v>25</v>
      </c>
      <c r="C4558">
        <v>29</v>
      </c>
      <c r="D4558" t="s">
        <v>77</v>
      </c>
      <c r="E4558">
        <v>40.700000000000003</v>
      </c>
      <c r="F4558">
        <v>1</v>
      </c>
      <c r="G4558" t="s">
        <v>91</v>
      </c>
      <c r="H4558" t="s">
        <v>45</v>
      </c>
      <c r="I4558" t="str">
        <f>VLOOKUP(H4558,[3]CODE_SHEET!$A$2:$G$151,3,FALSE)</f>
        <v>Porites</v>
      </c>
      <c r="J4558" t="str">
        <f>VLOOKUP(H4558,[3]CODE_SHEET!$A$2:$G$151,4,FALSE)</f>
        <v>furcata</v>
      </c>
      <c r="K4558" s="1">
        <v>9</v>
      </c>
      <c r="L4558" s="1">
        <v>6</v>
      </c>
      <c r="M4558" s="1">
        <v>8</v>
      </c>
      <c r="N4558">
        <f t="shared" si="222"/>
        <v>188.49555921538757</v>
      </c>
      <c r="O4558" s="17">
        <v>10</v>
      </c>
      <c r="P4558" t="s">
        <v>29</v>
      </c>
      <c r="Q4558" t="s">
        <v>30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f t="shared" si="220"/>
        <v>0</v>
      </c>
      <c r="Y4558">
        <f t="shared" si="221"/>
        <v>188.49555921538757</v>
      </c>
    </row>
    <row r="4559" spans="1:25">
      <c r="A4559">
        <v>2021</v>
      </c>
      <c r="B4559" t="s">
        <v>25</v>
      </c>
      <c r="C4559">
        <v>29</v>
      </c>
      <c r="D4559" t="s">
        <v>77</v>
      </c>
      <c r="E4559">
        <v>40.700000000000003</v>
      </c>
      <c r="F4559">
        <v>1</v>
      </c>
      <c r="G4559" t="s">
        <v>91</v>
      </c>
      <c r="H4559" t="s">
        <v>31</v>
      </c>
      <c r="I4559" t="str">
        <f>VLOOKUP(H4559,[3]CODE_SHEET!$A$2:$G$151,3,FALSE)</f>
        <v>Agaricia</v>
      </c>
      <c r="J4559" t="str">
        <f>VLOOKUP(H4559,[3]CODE_SHEET!$A$2:$G$151,4,FALSE)</f>
        <v>agaricites</v>
      </c>
      <c r="K4559" s="1">
        <v>10</v>
      </c>
      <c r="L4559" s="1">
        <v>5</v>
      </c>
      <c r="M4559" s="1">
        <v>12</v>
      </c>
      <c r="N4559">
        <f t="shared" si="222"/>
        <v>282.74333882308133</v>
      </c>
      <c r="O4559" s="17">
        <v>10</v>
      </c>
      <c r="P4559" t="s">
        <v>29</v>
      </c>
      <c r="Q4559" t="s">
        <v>30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f t="shared" si="220"/>
        <v>0</v>
      </c>
      <c r="Y4559">
        <f t="shared" si="221"/>
        <v>282.74333882308133</v>
      </c>
    </row>
    <row r="4560" spans="1:25">
      <c r="A4560">
        <v>2021</v>
      </c>
      <c r="B4560" t="s">
        <v>25</v>
      </c>
      <c r="C4560">
        <v>29</v>
      </c>
      <c r="D4560" t="s">
        <v>77</v>
      </c>
      <c r="E4560">
        <v>40.700000000000003</v>
      </c>
      <c r="F4560">
        <v>1</v>
      </c>
      <c r="G4560" t="s">
        <v>91</v>
      </c>
      <c r="H4560" t="s">
        <v>31</v>
      </c>
      <c r="I4560" t="str">
        <f>VLOOKUP(H4560,[3]CODE_SHEET!$A$2:$G$151,3,FALSE)</f>
        <v>Agaricia</v>
      </c>
      <c r="J4560" t="str">
        <f>VLOOKUP(H4560,[3]CODE_SHEET!$A$2:$G$151,4,FALSE)</f>
        <v>agaricites</v>
      </c>
      <c r="K4560" s="1">
        <v>5</v>
      </c>
      <c r="L4560" s="1">
        <v>5</v>
      </c>
      <c r="M4560" s="1">
        <v>6</v>
      </c>
      <c r="N4560">
        <f t="shared" si="222"/>
        <v>94.247779607693786</v>
      </c>
      <c r="O4560" s="17">
        <v>10</v>
      </c>
      <c r="P4560" t="s">
        <v>29</v>
      </c>
      <c r="Q4560" t="s">
        <v>30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f t="shared" si="220"/>
        <v>0</v>
      </c>
      <c r="Y4560">
        <f t="shared" si="221"/>
        <v>94.247779607693786</v>
      </c>
    </row>
    <row r="4561" spans="1:25">
      <c r="A4561">
        <v>2021</v>
      </c>
      <c r="B4561" t="s">
        <v>25</v>
      </c>
      <c r="C4561">
        <v>29</v>
      </c>
      <c r="D4561" t="s">
        <v>77</v>
      </c>
      <c r="E4561">
        <v>40.700000000000003</v>
      </c>
      <c r="F4561">
        <v>1</v>
      </c>
      <c r="G4561" t="s">
        <v>91</v>
      </c>
      <c r="H4561" t="s">
        <v>31</v>
      </c>
      <c r="I4561" t="str">
        <f>VLOOKUP(H4561,[3]CODE_SHEET!$A$2:$G$151,3,FALSE)</f>
        <v>Agaricia</v>
      </c>
      <c r="J4561" t="str">
        <f>VLOOKUP(H4561,[3]CODE_SHEET!$A$2:$G$151,4,FALSE)</f>
        <v>agaricites</v>
      </c>
      <c r="K4561" s="1">
        <v>33</v>
      </c>
      <c r="L4561" s="1">
        <v>20</v>
      </c>
      <c r="M4561" s="1">
        <v>15</v>
      </c>
      <c r="N4561">
        <f t="shared" si="222"/>
        <v>1248.7830798019427</v>
      </c>
      <c r="O4561" s="17">
        <v>10</v>
      </c>
      <c r="P4561" t="s">
        <v>29</v>
      </c>
      <c r="Q4561" t="s">
        <v>30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75</v>
      </c>
      <c r="X4561">
        <f t="shared" si="220"/>
        <v>936.58730985145701</v>
      </c>
      <c r="Y4561">
        <f t="shared" si="221"/>
        <v>312.19576995048567</v>
      </c>
    </row>
    <row r="4562" spans="1:25">
      <c r="A4562">
        <v>2021</v>
      </c>
      <c r="B4562" t="s">
        <v>25</v>
      </c>
      <c r="C4562">
        <v>29</v>
      </c>
      <c r="D4562" t="s">
        <v>77</v>
      </c>
      <c r="E4562">
        <v>40.700000000000003</v>
      </c>
      <c r="F4562">
        <v>1</v>
      </c>
      <c r="G4562" t="s">
        <v>91</v>
      </c>
      <c r="H4562" t="s">
        <v>31</v>
      </c>
      <c r="I4562" t="str">
        <f>VLOOKUP(H4562,[3]CODE_SHEET!$A$2:$G$151,3,FALSE)</f>
        <v>Agaricia</v>
      </c>
      <c r="J4562" t="str">
        <f>VLOOKUP(H4562,[3]CODE_SHEET!$A$2:$G$151,4,FALSE)</f>
        <v>agaricites</v>
      </c>
      <c r="K4562" s="1">
        <v>4</v>
      </c>
      <c r="L4562" s="1">
        <v>2</v>
      </c>
      <c r="M4562" s="1">
        <v>1</v>
      </c>
      <c r="N4562">
        <f t="shared" si="222"/>
        <v>9.4247779607693793</v>
      </c>
      <c r="O4562" s="17">
        <v>10</v>
      </c>
      <c r="P4562" t="s">
        <v>29</v>
      </c>
      <c r="Q4562" t="s">
        <v>30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f t="shared" si="220"/>
        <v>0</v>
      </c>
      <c r="Y4562">
        <f t="shared" si="221"/>
        <v>9.4247779607693793</v>
      </c>
    </row>
    <row r="4563" spans="1:25">
      <c r="A4563">
        <v>2021</v>
      </c>
      <c r="B4563" t="s">
        <v>25</v>
      </c>
      <c r="C4563">
        <v>29</v>
      </c>
      <c r="D4563" t="s">
        <v>77</v>
      </c>
      <c r="E4563">
        <v>40.700000000000003</v>
      </c>
      <c r="F4563">
        <v>1</v>
      </c>
      <c r="G4563" t="s">
        <v>91</v>
      </c>
      <c r="H4563" t="s">
        <v>31</v>
      </c>
      <c r="I4563" t="str">
        <f>VLOOKUP(H4563,[3]CODE_SHEET!$A$2:$G$151,3,FALSE)</f>
        <v>Agaricia</v>
      </c>
      <c r="J4563" t="str">
        <f>VLOOKUP(H4563,[3]CODE_SHEET!$A$2:$G$151,4,FALSE)</f>
        <v>agaricites</v>
      </c>
      <c r="K4563" s="1">
        <v>17</v>
      </c>
      <c r="L4563" s="1">
        <v>7</v>
      </c>
      <c r="M4563" s="1">
        <v>1</v>
      </c>
      <c r="N4563">
        <f t="shared" si="222"/>
        <v>37.699111843077517</v>
      </c>
      <c r="O4563" s="17">
        <v>10</v>
      </c>
      <c r="P4563" t="s">
        <v>29</v>
      </c>
      <c r="Q4563" t="s">
        <v>30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f t="shared" si="220"/>
        <v>0</v>
      </c>
      <c r="Y4563">
        <f t="shared" si="221"/>
        <v>37.699111843077517</v>
      </c>
    </row>
    <row r="4564" spans="1:25">
      <c r="A4564">
        <v>2021</v>
      </c>
      <c r="B4564" t="s">
        <v>25</v>
      </c>
      <c r="C4564">
        <v>29</v>
      </c>
      <c r="D4564" t="s">
        <v>77</v>
      </c>
      <c r="E4564">
        <v>40.700000000000003</v>
      </c>
      <c r="F4564">
        <v>1</v>
      </c>
      <c r="G4564" t="s">
        <v>91</v>
      </c>
      <c r="H4564" t="s">
        <v>31</v>
      </c>
      <c r="I4564" t="str">
        <f>VLOOKUP(H4564,[3]CODE_SHEET!$A$2:$G$151,3,FALSE)</f>
        <v>Agaricia</v>
      </c>
      <c r="J4564" t="str">
        <f>VLOOKUP(H4564,[3]CODE_SHEET!$A$2:$G$151,4,FALSE)</f>
        <v>agaricites</v>
      </c>
      <c r="K4564" s="1">
        <v>13</v>
      </c>
      <c r="L4564" s="1">
        <v>7</v>
      </c>
      <c r="M4564" s="1">
        <v>1</v>
      </c>
      <c r="N4564">
        <f t="shared" si="222"/>
        <v>31.415926535897931</v>
      </c>
      <c r="O4564" s="17">
        <v>10</v>
      </c>
      <c r="P4564" t="s">
        <v>29</v>
      </c>
      <c r="Q4564" t="s">
        <v>30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f t="shared" si="220"/>
        <v>0</v>
      </c>
      <c r="Y4564">
        <f t="shared" si="221"/>
        <v>31.415926535897931</v>
      </c>
    </row>
    <row r="4565" spans="1:25">
      <c r="A4565">
        <v>2021</v>
      </c>
      <c r="B4565" t="s">
        <v>25</v>
      </c>
      <c r="C4565">
        <v>29</v>
      </c>
      <c r="D4565" t="s">
        <v>77</v>
      </c>
      <c r="E4565">
        <v>40.700000000000003</v>
      </c>
      <c r="F4565">
        <v>1</v>
      </c>
      <c r="G4565" t="s">
        <v>91</v>
      </c>
      <c r="H4565" t="s">
        <v>31</v>
      </c>
      <c r="I4565" t="str">
        <f>VLOOKUP(H4565,[3]CODE_SHEET!$A$2:$G$151,3,FALSE)</f>
        <v>Agaricia</v>
      </c>
      <c r="J4565" t="str">
        <f>VLOOKUP(H4565,[3]CODE_SHEET!$A$2:$G$151,4,FALSE)</f>
        <v>agaricites</v>
      </c>
      <c r="K4565" s="1">
        <v>8</v>
      </c>
      <c r="L4565" s="1">
        <v>5</v>
      </c>
      <c r="M4565" s="1">
        <v>4</v>
      </c>
      <c r="N4565">
        <f t="shared" si="222"/>
        <v>81.681408993334628</v>
      </c>
      <c r="O4565" s="17">
        <v>10</v>
      </c>
      <c r="P4565" t="s">
        <v>29</v>
      </c>
      <c r="Q4565" t="s">
        <v>30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f t="shared" si="220"/>
        <v>0</v>
      </c>
      <c r="Y4565">
        <f t="shared" si="221"/>
        <v>81.681408993334628</v>
      </c>
    </row>
    <row r="4566" spans="1:25">
      <c r="A4566">
        <v>2021</v>
      </c>
      <c r="B4566" t="s">
        <v>25</v>
      </c>
      <c r="C4566">
        <v>29</v>
      </c>
      <c r="D4566" t="s">
        <v>77</v>
      </c>
      <c r="E4566">
        <v>40.700000000000003</v>
      </c>
      <c r="F4566">
        <v>1</v>
      </c>
      <c r="G4566" t="s">
        <v>91</v>
      </c>
      <c r="H4566" t="s">
        <v>45</v>
      </c>
      <c r="I4566" t="str">
        <f>VLOOKUP(H4566,[3]CODE_SHEET!$A$2:$G$151,3,FALSE)</f>
        <v>Porites</v>
      </c>
      <c r="J4566" t="str">
        <f>VLOOKUP(H4566,[3]CODE_SHEET!$A$2:$G$151,4,FALSE)</f>
        <v>furcata</v>
      </c>
      <c r="K4566" s="1">
        <v>5</v>
      </c>
      <c r="L4566" s="1">
        <v>3</v>
      </c>
      <c r="M4566" s="1">
        <v>3</v>
      </c>
      <c r="N4566">
        <f t="shared" si="222"/>
        <v>37.699111843077517</v>
      </c>
      <c r="O4566" s="17">
        <v>10</v>
      </c>
      <c r="P4566" t="s">
        <v>29</v>
      </c>
      <c r="Q4566" t="s">
        <v>30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f t="shared" si="220"/>
        <v>0</v>
      </c>
      <c r="Y4566">
        <f t="shared" si="221"/>
        <v>37.699111843077517</v>
      </c>
    </row>
    <row r="4567" spans="1:25">
      <c r="A4567">
        <v>2021</v>
      </c>
      <c r="B4567" t="s">
        <v>25</v>
      </c>
      <c r="C4567">
        <v>29</v>
      </c>
      <c r="D4567" t="s">
        <v>77</v>
      </c>
      <c r="E4567">
        <v>40.700000000000003</v>
      </c>
      <c r="F4567">
        <v>1</v>
      </c>
      <c r="G4567" t="s">
        <v>91</v>
      </c>
      <c r="H4567" t="s">
        <v>45</v>
      </c>
      <c r="I4567" t="str">
        <f>VLOOKUP(H4567,[3]CODE_SHEET!$A$2:$G$151,3,FALSE)</f>
        <v>Porites</v>
      </c>
      <c r="J4567" t="str">
        <f>VLOOKUP(H4567,[3]CODE_SHEET!$A$2:$G$151,4,FALSE)</f>
        <v>furcata</v>
      </c>
      <c r="K4567" s="1">
        <v>9</v>
      </c>
      <c r="L4567" s="1">
        <v>5</v>
      </c>
      <c r="M4567" s="1">
        <v>4</v>
      </c>
      <c r="N4567">
        <f t="shared" si="222"/>
        <v>87.964594300514207</v>
      </c>
      <c r="O4567" s="17">
        <v>10</v>
      </c>
      <c r="P4567" t="s">
        <v>29</v>
      </c>
      <c r="Q4567" t="s">
        <v>30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f t="shared" si="220"/>
        <v>0</v>
      </c>
      <c r="Y4567">
        <f t="shared" si="221"/>
        <v>87.964594300514207</v>
      </c>
    </row>
    <row r="4568" spans="1:25">
      <c r="A4568">
        <v>2021</v>
      </c>
      <c r="B4568" t="s">
        <v>25</v>
      </c>
      <c r="C4568">
        <v>29</v>
      </c>
      <c r="D4568" t="s">
        <v>77</v>
      </c>
      <c r="E4568">
        <v>40.700000000000003</v>
      </c>
      <c r="F4568">
        <v>1</v>
      </c>
      <c r="G4568" t="s">
        <v>91</v>
      </c>
      <c r="H4568" t="s">
        <v>45</v>
      </c>
      <c r="I4568" t="str">
        <f>VLOOKUP(H4568,[3]CODE_SHEET!$A$2:$G$151,3,FALSE)</f>
        <v>Porites</v>
      </c>
      <c r="J4568" t="str">
        <f>VLOOKUP(H4568,[3]CODE_SHEET!$A$2:$G$151,4,FALSE)</f>
        <v>furcata</v>
      </c>
      <c r="K4568" s="1">
        <v>11</v>
      </c>
      <c r="L4568" s="1">
        <v>9</v>
      </c>
      <c r="M4568" s="1">
        <v>8</v>
      </c>
      <c r="N4568">
        <f t="shared" si="222"/>
        <v>251.32741228718345</v>
      </c>
      <c r="O4568" s="17">
        <v>10</v>
      </c>
      <c r="P4568" t="s">
        <v>29</v>
      </c>
      <c r="Q4568" t="s">
        <v>30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f t="shared" si="220"/>
        <v>0</v>
      </c>
      <c r="Y4568">
        <f t="shared" si="221"/>
        <v>251.32741228718345</v>
      </c>
    </row>
    <row r="4569" spans="1:25">
      <c r="A4569">
        <v>2021</v>
      </c>
      <c r="B4569" t="s">
        <v>25</v>
      </c>
      <c r="C4569">
        <v>29</v>
      </c>
      <c r="D4569" t="s">
        <v>77</v>
      </c>
      <c r="E4569">
        <v>40.700000000000003</v>
      </c>
      <c r="F4569">
        <v>1</v>
      </c>
      <c r="G4569" t="s">
        <v>91</v>
      </c>
      <c r="H4569" t="s">
        <v>45</v>
      </c>
      <c r="I4569" t="str">
        <f>VLOOKUP(H4569,[3]CODE_SHEET!$A$2:$G$151,3,FALSE)</f>
        <v>Porites</v>
      </c>
      <c r="J4569" t="str">
        <f>VLOOKUP(H4569,[3]CODE_SHEET!$A$2:$G$151,4,FALSE)</f>
        <v>furcata</v>
      </c>
      <c r="K4569" s="1">
        <v>16</v>
      </c>
      <c r="L4569" s="1">
        <v>11</v>
      </c>
      <c r="M4569" s="1">
        <v>8</v>
      </c>
      <c r="N4569">
        <f t="shared" si="222"/>
        <v>339.29200658769764</v>
      </c>
      <c r="O4569" s="17">
        <v>10</v>
      </c>
      <c r="P4569" t="s">
        <v>29</v>
      </c>
      <c r="Q4569" t="s">
        <v>30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f t="shared" si="220"/>
        <v>0</v>
      </c>
      <c r="Y4569">
        <f t="shared" si="221"/>
        <v>339.29200658769764</v>
      </c>
    </row>
    <row r="4570" spans="1:25">
      <c r="A4570">
        <v>2021</v>
      </c>
      <c r="B4570" t="s">
        <v>25</v>
      </c>
      <c r="C4570">
        <v>29</v>
      </c>
      <c r="D4570" t="s">
        <v>77</v>
      </c>
      <c r="E4570">
        <v>40.700000000000003</v>
      </c>
      <c r="F4570">
        <v>1</v>
      </c>
      <c r="G4570" t="s">
        <v>91</v>
      </c>
      <c r="H4570" t="s">
        <v>33</v>
      </c>
      <c r="I4570" t="str">
        <f>VLOOKUP(H4570,[3]CODE_SHEET!$A$2:$G$151,3,FALSE)</f>
        <v>Orbicella</v>
      </c>
      <c r="J4570" t="str">
        <f>VLOOKUP(H4570,[3]CODE_SHEET!$A$2:$G$151,4,FALSE)</f>
        <v>annularis</v>
      </c>
      <c r="K4570" s="1">
        <v>18</v>
      </c>
      <c r="L4570" s="1">
        <v>7</v>
      </c>
      <c r="M4570" s="1">
        <v>2</v>
      </c>
      <c r="N4570">
        <f t="shared" si="222"/>
        <v>78.539816339744831</v>
      </c>
      <c r="O4570" s="17">
        <v>10</v>
      </c>
      <c r="P4570" t="s">
        <v>29</v>
      </c>
      <c r="Q4570" t="s">
        <v>30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f t="shared" si="220"/>
        <v>0</v>
      </c>
      <c r="Y4570">
        <f t="shared" si="221"/>
        <v>78.539816339744831</v>
      </c>
    </row>
    <row r="4571" spans="1:25">
      <c r="A4571">
        <v>2021</v>
      </c>
      <c r="B4571" t="s">
        <v>25</v>
      </c>
      <c r="C4571">
        <v>29</v>
      </c>
      <c r="D4571" t="s">
        <v>77</v>
      </c>
      <c r="E4571">
        <v>40.700000000000003</v>
      </c>
      <c r="F4571">
        <v>1</v>
      </c>
      <c r="G4571" t="s">
        <v>91</v>
      </c>
      <c r="H4571" t="s">
        <v>33</v>
      </c>
      <c r="I4571" t="str">
        <f>VLOOKUP(H4571,[3]CODE_SHEET!$A$2:$G$151,3,FALSE)</f>
        <v>Orbicella</v>
      </c>
      <c r="J4571" t="str">
        <f>VLOOKUP(H4571,[3]CODE_SHEET!$A$2:$G$151,4,FALSE)</f>
        <v>annularis</v>
      </c>
      <c r="K4571" s="1">
        <v>9</v>
      </c>
      <c r="L4571" s="1">
        <v>4</v>
      </c>
      <c r="M4571" s="1">
        <v>1</v>
      </c>
      <c r="N4571">
        <f t="shared" si="222"/>
        <v>20.420352248333657</v>
      </c>
      <c r="O4571" s="17">
        <v>10</v>
      </c>
      <c r="P4571" t="s">
        <v>29</v>
      </c>
      <c r="Q4571" t="s">
        <v>30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f t="shared" si="220"/>
        <v>0</v>
      </c>
      <c r="Y4571">
        <f t="shared" si="221"/>
        <v>20.420352248333657</v>
      </c>
    </row>
    <row r="4572" spans="1:25">
      <c r="A4572">
        <v>2021</v>
      </c>
      <c r="B4572" t="s">
        <v>25</v>
      </c>
      <c r="C4572">
        <v>29</v>
      </c>
      <c r="D4572" t="s">
        <v>77</v>
      </c>
      <c r="E4572">
        <v>40.700000000000003</v>
      </c>
      <c r="F4572">
        <v>1</v>
      </c>
      <c r="G4572" t="s">
        <v>91</v>
      </c>
      <c r="H4572" t="s">
        <v>59</v>
      </c>
      <c r="I4572" t="str">
        <f>VLOOKUP(H4572,[3]CODE_SHEET!$A$2:$G$151,3,FALSE)</f>
        <v xml:space="preserve">Stephanocoenia </v>
      </c>
      <c r="J4572" t="str">
        <f>VLOOKUP(H4572,[3]CODE_SHEET!$A$2:$G$151,4,FALSE)</f>
        <v>intersepta</v>
      </c>
      <c r="K4572" s="1">
        <v>19</v>
      </c>
      <c r="L4572" s="1">
        <v>11</v>
      </c>
      <c r="M4572" s="1">
        <v>1</v>
      </c>
      <c r="N4572">
        <f t="shared" si="222"/>
        <v>47.123889803846893</v>
      </c>
      <c r="O4572" s="17">
        <v>10</v>
      </c>
      <c r="P4572" t="s">
        <v>29</v>
      </c>
      <c r="Q4572" t="s">
        <v>30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f t="shared" si="220"/>
        <v>0</v>
      </c>
      <c r="Y4572">
        <f t="shared" si="221"/>
        <v>47.123889803846893</v>
      </c>
    </row>
    <row r="4573" spans="1:25">
      <c r="A4573">
        <v>2021</v>
      </c>
      <c r="B4573" t="s">
        <v>25</v>
      </c>
      <c r="C4573">
        <v>29</v>
      </c>
      <c r="D4573" t="s">
        <v>77</v>
      </c>
      <c r="E4573">
        <v>40.700000000000003</v>
      </c>
      <c r="F4573">
        <v>1</v>
      </c>
      <c r="G4573" t="s">
        <v>91</v>
      </c>
      <c r="H4573" t="s">
        <v>40</v>
      </c>
      <c r="I4573" t="str">
        <f>VLOOKUP(H4573,[3]CODE_SHEET!$A$2:$G$151,3,FALSE)</f>
        <v>Siderastrea</v>
      </c>
      <c r="J4573" t="str">
        <f>VLOOKUP(H4573,[3]CODE_SHEET!$A$2:$G$151,4,FALSE)</f>
        <v>siderea</v>
      </c>
      <c r="K4573" s="1">
        <v>23</v>
      </c>
      <c r="L4573" s="1">
        <v>23</v>
      </c>
      <c r="M4573" s="1">
        <v>11</v>
      </c>
      <c r="N4573">
        <f t="shared" si="222"/>
        <v>794.82294135821758</v>
      </c>
      <c r="O4573" s="17">
        <v>10</v>
      </c>
      <c r="P4573" t="s">
        <v>29</v>
      </c>
      <c r="Q4573" t="s">
        <v>30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f t="shared" si="220"/>
        <v>0</v>
      </c>
      <c r="Y4573">
        <f t="shared" si="221"/>
        <v>794.82294135821758</v>
      </c>
    </row>
    <row r="4574" spans="1:25">
      <c r="A4574">
        <v>2021</v>
      </c>
      <c r="B4574" t="s">
        <v>25</v>
      </c>
      <c r="C4574">
        <v>29</v>
      </c>
      <c r="D4574" t="s">
        <v>77</v>
      </c>
      <c r="E4574">
        <v>40.700000000000003</v>
      </c>
      <c r="F4574">
        <v>1</v>
      </c>
      <c r="G4574" t="s">
        <v>91</v>
      </c>
      <c r="H4574" t="s">
        <v>40</v>
      </c>
      <c r="I4574" t="str">
        <f>VLOOKUP(H4574,[3]CODE_SHEET!$A$2:$G$151,3,FALSE)</f>
        <v>Siderastrea</v>
      </c>
      <c r="J4574" t="str">
        <f>VLOOKUP(H4574,[3]CODE_SHEET!$A$2:$G$151,4,FALSE)</f>
        <v>siderea</v>
      </c>
      <c r="K4574" s="1">
        <v>25</v>
      </c>
      <c r="L4574" s="1">
        <v>19</v>
      </c>
      <c r="M4574" s="1">
        <v>6</v>
      </c>
      <c r="N4574">
        <f t="shared" si="222"/>
        <v>414.69023027385265</v>
      </c>
      <c r="O4574" s="17">
        <v>10</v>
      </c>
      <c r="P4574" t="s">
        <v>29</v>
      </c>
      <c r="Q4574" t="s">
        <v>30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f t="shared" si="220"/>
        <v>0</v>
      </c>
      <c r="Y4574">
        <f t="shared" si="221"/>
        <v>414.69023027385265</v>
      </c>
    </row>
    <row r="4575" spans="1:25">
      <c r="A4575">
        <v>2021</v>
      </c>
      <c r="B4575" t="s">
        <v>25</v>
      </c>
      <c r="C4575">
        <v>29</v>
      </c>
      <c r="D4575" t="s">
        <v>77</v>
      </c>
      <c r="E4575">
        <v>40.700000000000003</v>
      </c>
      <c r="F4575">
        <v>1</v>
      </c>
      <c r="G4575" t="s">
        <v>91</v>
      </c>
      <c r="H4575" t="s">
        <v>31</v>
      </c>
      <c r="I4575" t="str">
        <f>VLOOKUP(H4575,[3]CODE_SHEET!$A$2:$G$151,3,FALSE)</f>
        <v>Agaricia</v>
      </c>
      <c r="J4575" t="str">
        <f>VLOOKUP(H4575,[3]CODE_SHEET!$A$2:$G$151,4,FALSE)</f>
        <v>agaricites</v>
      </c>
      <c r="K4575" s="1">
        <v>20</v>
      </c>
      <c r="L4575" s="1">
        <v>18</v>
      </c>
      <c r="M4575" s="1">
        <v>2</v>
      </c>
      <c r="N4575">
        <f t="shared" si="222"/>
        <v>119.38052083641213</v>
      </c>
      <c r="O4575" s="17">
        <v>10</v>
      </c>
      <c r="P4575" t="s">
        <v>29</v>
      </c>
      <c r="Q4575" t="s">
        <v>30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f t="shared" si="220"/>
        <v>0</v>
      </c>
      <c r="Y4575">
        <f t="shared" si="221"/>
        <v>119.38052083641213</v>
      </c>
    </row>
    <row r="4576" spans="1:25">
      <c r="A4576">
        <v>2021</v>
      </c>
      <c r="B4576" t="s">
        <v>25</v>
      </c>
      <c r="C4576">
        <v>29</v>
      </c>
      <c r="D4576" t="s">
        <v>77</v>
      </c>
      <c r="E4576">
        <v>40.700000000000003</v>
      </c>
      <c r="F4576">
        <v>1</v>
      </c>
      <c r="G4576" t="s">
        <v>91</v>
      </c>
      <c r="H4576" t="s">
        <v>33</v>
      </c>
      <c r="I4576" t="str">
        <f>VLOOKUP(H4576,[3]CODE_SHEET!$A$2:$G$151,3,FALSE)</f>
        <v>Orbicella</v>
      </c>
      <c r="J4576" t="str">
        <f>VLOOKUP(H4576,[3]CODE_SHEET!$A$2:$G$151,4,FALSE)</f>
        <v>annularis</v>
      </c>
      <c r="K4576" s="1">
        <v>29</v>
      </c>
      <c r="L4576" s="1">
        <v>25</v>
      </c>
      <c r="M4576" s="1">
        <v>19</v>
      </c>
      <c r="N4576">
        <f t="shared" si="222"/>
        <v>1611.637031291564</v>
      </c>
      <c r="O4576" s="17">
        <v>10</v>
      </c>
      <c r="P4576" t="s">
        <v>29</v>
      </c>
      <c r="Q4576" t="s">
        <v>30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35</v>
      </c>
      <c r="X4576">
        <f t="shared" si="220"/>
        <v>564.07296095204731</v>
      </c>
      <c r="Y4576">
        <f t="shared" si="221"/>
        <v>1047.5640703395165</v>
      </c>
    </row>
    <row r="4577" spans="1:25">
      <c r="A4577">
        <v>2021</v>
      </c>
      <c r="B4577" t="s">
        <v>25</v>
      </c>
      <c r="C4577">
        <v>29</v>
      </c>
      <c r="D4577" t="s">
        <v>77</v>
      </c>
      <c r="E4577">
        <v>40.700000000000003</v>
      </c>
      <c r="F4577">
        <v>1</v>
      </c>
      <c r="G4577" t="s">
        <v>91</v>
      </c>
      <c r="H4577" t="s">
        <v>31</v>
      </c>
      <c r="I4577" t="str">
        <f>VLOOKUP(H4577,[3]CODE_SHEET!$A$2:$G$151,3,FALSE)</f>
        <v>Agaricia</v>
      </c>
      <c r="J4577" t="str">
        <f>VLOOKUP(H4577,[3]CODE_SHEET!$A$2:$G$151,4,FALSE)</f>
        <v>agaricites</v>
      </c>
      <c r="K4577" s="1">
        <v>17</v>
      </c>
      <c r="L4577" s="1">
        <v>3</v>
      </c>
      <c r="M4577" s="1">
        <v>9</v>
      </c>
      <c r="N4577">
        <f t="shared" si="222"/>
        <v>282.74333882308139</v>
      </c>
      <c r="O4577" s="17">
        <v>10</v>
      </c>
      <c r="P4577" t="s">
        <v>29</v>
      </c>
      <c r="Q4577" t="s">
        <v>30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f t="shared" si="220"/>
        <v>0</v>
      </c>
      <c r="Y4577">
        <f t="shared" si="221"/>
        <v>282.74333882308139</v>
      </c>
    </row>
    <row r="4578" spans="1:25">
      <c r="A4578">
        <v>2021</v>
      </c>
      <c r="B4578" t="s">
        <v>25</v>
      </c>
      <c r="C4578">
        <v>29</v>
      </c>
      <c r="D4578" t="s">
        <v>77</v>
      </c>
      <c r="E4578">
        <v>40.700000000000003</v>
      </c>
      <c r="F4578">
        <v>1</v>
      </c>
      <c r="G4578" t="s">
        <v>91</v>
      </c>
      <c r="H4578" t="s">
        <v>34</v>
      </c>
      <c r="I4578" t="str">
        <f>VLOOKUP(H4578,[3]CODE_SHEET!$A$2:$G$151,3,FALSE)</f>
        <v>Porites</v>
      </c>
      <c r="J4578" t="str">
        <f>VLOOKUP(H4578,[3]CODE_SHEET!$A$2:$G$151,4,FALSE)</f>
        <v>astreoides</v>
      </c>
      <c r="K4578" s="1">
        <v>4</v>
      </c>
      <c r="L4578" s="1">
        <v>3</v>
      </c>
      <c r="M4578" s="1">
        <v>1</v>
      </c>
      <c r="N4578">
        <f t="shared" si="222"/>
        <v>10.995574287564276</v>
      </c>
      <c r="O4578" s="17">
        <v>10</v>
      </c>
      <c r="P4578" t="s">
        <v>29</v>
      </c>
      <c r="Q4578" t="s">
        <v>30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f t="shared" si="220"/>
        <v>0</v>
      </c>
      <c r="Y4578">
        <f t="shared" si="221"/>
        <v>10.995574287564276</v>
      </c>
    </row>
    <row r="4579" spans="1:25">
      <c r="A4579">
        <v>2021</v>
      </c>
      <c r="B4579" t="s">
        <v>25</v>
      </c>
      <c r="C4579">
        <v>29</v>
      </c>
      <c r="D4579" t="s">
        <v>60</v>
      </c>
      <c r="E4579">
        <v>14.8</v>
      </c>
      <c r="F4579">
        <v>1</v>
      </c>
      <c r="G4579" t="s">
        <v>91</v>
      </c>
      <c r="H4579" t="s">
        <v>33</v>
      </c>
      <c r="I4579" t="str">
        <f>VLOOKUP(H4579,[3]CODE_SHEET!$A$2:$G$151,3,FALSE)</f>
        <v>Orbicella</v>
      </c>
      <c r="J4579" t="str">
        <f>VLOOKUP(H4579,[3]CODE_SHEET!$A$2:$G$151,4,FALSE)</f>
        <v>annularis</v>
      </c>
      <c r="K4579" s="1">
        <v>62</v>
      </c>
      <c r="L4579" s="1">
        <v>39</v>
      </c>
      <c r="M4579" s="1">
        <v>8</v>
      </c>
      <c r="N4579">
        <f t="shared" si="222"/>
        <v>1269.2034320502764</v>
      </c>
      <c r="O4579" s="17">
        <v>10</v>
      </c>
      <c r="P4579" t="s">
        <v>29</v>
      </c>
      <c r="Q4579" t="s">
        <v>30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30</v>
      </c>
      <c r="X4579">
        <f t="shared" si="220"/>
        <v>380.76102961508292</v>
      </c>
      <c r="Y4579">
        <f t="shared" si="221"/>
        <v>888.44240243519357</v>
      </c>
    </row>
    <row r="4580" spans="1:25">
      <c r="A4580">
        <v>2021</v>
      </c>
      <c r="B4580" t="s">
        <v>25</v>
      </c>
      <c r="C4580">
        <v>29</v>
      </c>
      <c r="D4580" t="s">
        <v>60</v>
      </c>
      <c r="E4580">
        <v>14.8</v>
      </c>
      <c r="F4580">
        <v>1</v>
      </c>
      <c r="G4580" t="s">
        <v>91</v>
      </c>
      <c r="H4580" t="s">
        <v>31</v>
      </c>
      <c r="I4580" t="str">
        <f>VLOOKUP(H4580,[3]CODE_SHEET!$A$2:$G$151,3,FALSE)</f>
        <v>Agaricia</v>
      </c>
      <c r="J4580" t="str">
        <f>VLOOKUP(H4580,[3]CODE_SHEET!$A$2:$G$151,4,FALSE)</f>
        <v>agaricites</v>
      </c>
      <c r="K4580" s="1">
        <v>20</v>
      </c>
      <c r="L4580" s="1">
        <v>17</v>
      </c>
      <c r="M4580" s="1">
        <v>13</v>
      </c>
      <c r="N4580">
        <f t="shared" si="222"/>
        <v>755.55303318834524</v>
      </c>
      <c r="O4580" s="17">
        <v>10</v>
      </c>
      <c r="P4580" t="s">
        <v>29</v>
      </c>
      <c r="Q4580" t="s">
        <v>30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5</v>
      </c>
      <c r="X4580">
        <f t="shared" si="220"/>
        <v>37.777651659417266</v>
      </c>
      <c r="Y4580">
        <f t="shared" si="221"/>
        <v>717.77538152892794</v>
      </c>
    </row>
    <row r="4581" spans="1:25">
      <c r="A4581">
        <v>2021</v>
      </c>
      <c r="B4581" t="s">
        <v>25</v>
      </c>
      <c r="C4581">
        <v>29</v>
      </c>
      <c r="D4581" t="s">
        <v>60</v>
      </c>
      <c r="E4581">
        <v>14.8</v>
      </c>
      <c r="F4581">
        <v>1</v>
      </c>
      <c r="G4581" t="s">
        <v>91</v>
      </c>
      <c r="H4581" t="s">
        <v>31</v>
      </c>
      <c r="I4581" t="str">
        <f>VLOOKUP(H4581,[3]CODE_SHEET!$A$2:$G$151,3,FALSE)</f>
        <v>Agaricia</v>
      </c>
      <c r="J4581" t="str">
        <f>VLOOKUP(H4581,[3]CODE_SHEET!$A$2:$G$151,4,FALSE)</f>
        <v>agaricites</v>
      </c>
      <c r="K4581" s="1">
        <v>24</v>
      </c>
      <c r="L4581" s="1">
        <v>18</v>
      </c>
      <c r="M4581" s="1">
        <v>18</v>
      </c>
      <c r="N4581">
        <f t="shared" si="222"/>
        <v>1187.5220230569416</v>
      </c>
      <c r="O4581" s="17">
        <v>10</v>
      </c>
      <c r="P4581" t="s">
        <v>29</v>
      </c>
      <c r="Q4581" t="s">
        <v>30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20</v>
      </c>
      <c r="X4581">
        <f t="shared" si="220"/>
        <v>237.50440461138834</v>
      </c>
      <c r="Y4581">
        <f t="shared" si="221"/>
        <v>950.01761844555335</v>
      </c>
    </row>
    <row r="4582" spans="1:25">
      <c r="A4582">
        <v>2021</v>
      </c>
      <c r="B4582" t="s">
        <v>25</v>
      </c>
      <c r="C4582">
        <v>29</v>
      </c>
      <c r="D4582" t="s">
        <v>60</v>
      </c>
      <c r="E4582">
        <v>14.8</v>
      </c>
      <c r="F4582">
        <v>1</v>
      </c>
      <c r="G4582" t="s">
        <v>91</v>
      </c>
      <c r="H4582" t="s">
        <v>31</v>
      </c>
      <c r="I4582" t="str">
        <f>VLOOKUP(H4582,[3]CODE_SHEET!$A$2:$G$151,3,FALSE)</f>
        <v>Agaricia</v>
      </c>
      <c r="J4582" t="str">
        <f>VLOOKUP(H4582,[3]CODE_SHEET!$A$2:$G$151,4,FALSE)</f>
        <v>agaricites</v>
      </c>
      <c r="K4582" s="1">
        <v>4</v>
      </c>
      <c r="L4582" s="1">
        <v>3</v>
      </c>
      <c r="M4582" s="1">
        <v>1</v>
      </c>
      <c r="N4582">
        <f t="shared" si="222"/>
        <v>10.995574287564276</v>
      </c>
      <c r="O4582" s="17">
        <v>10</v>
      </c>
      <c r="P4582" t="s">
        <v>29</v>
      </c>
      <c r="Q4582" t="s">
        <v>30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f t="shared" si="220"/>
        <v>0</v>
      </c>
      <c r="Y4582">
        <f t="shared" si="221"/>
        <v>10.995574287564276</v>
      </c>
    </row>
    <row r="4583" spans="1:25">
      <c r="A4583">
        <v>2021</v>
      </c>
      <c r="B4583" t="s">
        <v>25</v>
      </c>
      <c r="C4583">
        <v>29</v>
      </c>
      <c r="D4583" t="s">
        <v>60</v>
      </c>
      <c r="E4583">
        <v>14.8</v>
      </c>
      <c r="F4583">
        <v>1</v>
      </c>
      <c r="G4583" t="s">
        <v>91</v>
      </c>
      <c r="H4583" t="s">
        <v>31</v>
      </c>
      <c r="I4583" t="str">
        <f>VLOOKUP(H4583,[3]CODE_SHEET!$A$2:$G$151,3,FALSE)</f>
        <v>Agaricia</v>
      </c>
      <c r="J4583" t="str">
        <f>VLOOKUP(H4583,[3]CODE_SHEET!$A$2:$G$151,4,FALSE)</f>
        <v>agaricites</v>
      </c>
      <c r="K4583" s="1">
        <v>8</v>
      </c>
      <c r="L4583" s="1">
        <v>4</v>
      </c>
      <c r="M4583" s="1">
        <v>2</v>
      </c>
      <c r="N4583">
        <f t="shared" si="222"/>
        <v>37.699111843077517</v>
      </c>
      <c r="O4583" s="17">
        <v>10</v>
      </c>
      <c r="P4583" t="s">
        <v>29</v>
      </c>
      <c r="Q4583" t="s">
        <v>30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f t="shared" si="220"/>
        <v>0</v>
      </c>
      <c r="Y4583">
        <f t="shared" si="221"/>
        <v>37.699111843077517</v>
      </c>
    </row>
    <row r="4584" spans="1:25">
      <c r="A4584">
        <v>2021</v>
      </c>
      <c r="B4584" t="s">
        <v>25</v>
      </c>
      <c r="C4584">
        <v>29</v>
      </c>
      <c r="D4584" t="s">
        <v>60</v>
      </c>
      <c r="E4584">
        <v>14.8</v>
      </c>
      <c r="F4584">
        <v>1</v>
      </c>
      <c r="G4584" t="s">
        <v>91</v>
      </c>
      <c r="H4584" t="s">
        <v>31</v>
      </c>
      <c r="I4584" t="str">
        <f>VLOOKUP(H4584,[3]CODE_SHEET!$A$2:$G$151,3,FALSE)</f>
        <v>Agaricia</v>
      </c>
      <c r="J4584" t="str">
        <f>VLOOKUP(H4584,[3]CODE_SHEET!$A$2:$G$151,4,FALSE)</f>
        <v>agaricites</v>
      </c>
      <c r="K4584" s="1">
        <v>4</v>
      </c>
      <c r="L4584" s="1">
        <v>3</v>
      </c>
      <c r="M4584" s="1">
        <v>1</v>
      </c>
      <c r="N4584">
        <f t="shared" si="222"/>
        <v>10.995574287564276</v>
      </c>
      <c r="O4584" s="17">
        <v>10</v>
      </c>
      <c r="P4584" t="s">
        <v>29</v>
      </c>
      <c r="Q4584" t="s">
        <v>30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f t="shared" si="220"/>
        <v>0</v>
      </c>
      <c r="Y4584">
        <f t="shared" si="221"/>
        <v>10.995574287564276</v>
      </c>
    </row>
    <row r="4585" spans="1:25">
      <c r="A4585">
        <v>2021</v>
      </c>
      <c r="B4585" t="s">
        <v>25</v>
      </c>
      <c r="C4585">
        <v>29</v>
      </c>
      <c r="D4585" t="s">
        <v>60</v>
      </c>
      <c r="E4585">
        <v>14.8</v>
      </c>
      <c r="F4585">
        <v>1</v>
      </c>
      <c r="G4585" t="s">
        <v>91</v>
      </c>
      <c r="H4585" t="s">
        <v>31</v>
      </c>
      <c r="I4585" t="str">
        <f>VLOOKUP(H4585,[3]CODE_SHEET!$A$2:$G$151,3,FALSE)</f>
        <v>Agaricia</v>
      </c>
      <c r="J4585" t="str">
        <f>VLOOKUP(H4585,[3]CODE_SHEET!$A$2:$G$151,4,FALSE)</f>
        <v>agaricites</v>
      </c>
      <c r="K4585" s="1">
        <v>5</v>
      </c>
      <c r="L4585" s="1">
        <v>4</v>
      </c>
      <c r="M4585" s="1">
        <v>1</v>
      </c>
      <c r="N4585">
        <f t="shared" si="222"/>
        <v>14.137166941154069</v>
      </c>
      <c r="O4585" s="17">
        <v>10</v>
      </c>
      <c r="P4585" t="s">
        <v>29</v>
      </c>
      <c r="Q4585" t="s">
        <v>30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f t="shared" si="220"/>
        <v>0</v>
      </c>
      <c r="Y4585">
        <f t="shared" si="221"/>
        <v>14.137166941154069</v>
      </c>
    </row>
    <row r="4586" spans="1:25">
      <c r="A4586">
        <v>2021</v>
      </c>
      <c r="B4586" t="s">
        <v>25</v>
      </c>
      <c r="C4586">
        <v>29</v>
      </c>
      <c r="D4586" t="s">
        <v>60</v>
      </c>
      <c r="E4586">
        <v>14.8</v>
      </c>
      <c r="F4586">
        <v>1</v>
      </c>
      <c r="G4586" t="s">
        <v>91</v>
      </c>
      <c r="H4586" t="s">
        <v>31</v>
      </c>
      <c r="I4586" t="str">
        <f>VLOOKUP(H4586,[3]CODE_SHEET!$A$2:$G$151,3,FALSE)</f>
        <v>Agaricia</v>
      </c>
      <c r="J4586" t="str">
        <f>VLOOKUP(H4586,[3]CODE_SHEET!$A$2:$G$151,4,FALSE)</f>
        <v>agaricites</v>
      </c>
      <c r="K4586" s="1">
        <v>4</v>
      </c>
      <c r="L4586" s="1">
        <v>3</v>
      </c>
      <c r="M4586" s="1">
        <v>1</v>
      </c>
      <c r="N4586">
        <f t="shared" si="222"/>
        <v>10.995574287564276</v>
      </c>
      <c r="O4586" s="17">
        <v>10</v>
      </c>
      <c r="P4586" t="s">
        <v>29</v>
      </c>
      <c r="Q4586" t="s">
        <v>30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f t="shared" si="220"/>
        <v>0</v>
      </c>
      <c r="Y4586">
        <f t="shared" si="221"/>
        <v>10.995574287564276</v>
      </c>
    </row>
    <row r="4587" spans="1:25">
      <c r="A4587">
        <v>2021</v>
      </c>
      <c r="B4587" t="s">
        <v>25</v>
      </c>
      <c r="C4587">
        <v>29</v>
      </c>
      <c r="D4587" t="s">
        <v>60</v>
      </c>
      <c r="E4587">
        <v>14.8</v>
      </c>
      <c r="F4587">
        <v>1</v>
      </c>
      <c r="G4587" t="s">
        <v>91</v>
      </c>
      <c r="H4587" t="s">
        <v>31</v>
      </c>
      <c r="I4587" t="str">
        <f>VLOOKUP(H4587,[3]CODE_SHEET!$A$2:$G$151,3,FALSE)</f>
        <v>Agaricia</v>
      </c>
      <c r="J4587" t="str">
        <f>VLOOKUP(H4587,[3]CODE_SHEET!$A$2:$G$151,4,FALSE)</f>
        <v>agaricites</v>
      </c>
      <c r="K4587" s="1">
        <v>6</v>
      </c>
      <c r="L4587" s="1">
        <v>5</v>
      </c>
      <c r="M4587" s="1">
        <v>1</v>
      </c>
      <c r="N4587">
        <f t="shared" si="222"/>
        <v>17.27875959474386</v>
      </c>
      <c r="O4587" s="17">
        <v>10</v>
      </c>
      <c r="P4587" t="s">
        <v>29</v>
      </c>
      <c r="Q4587" t="s">
        <v>30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f t="shared" si="220"/>
        <v>0</v>
      </c>
      <c r="Y4587">
        <f t="shared" si="221"/>
        <v>17.27875959474386</v>
      </c>
    </row>
    <row r="4588" spans="1:25">
      <c r="A4588">
        <v>2021</v>
      </c>
      <c r="B4588" t="s">
        <v>25</v>
      </c>
      <c r="C4588">
        <v>29</v>
      </c>
      <c r="D4588" t="s">
        <v>60</v>
      </c>
      <c r="E4588">
        <v>14.8</v>
      </c>
      <c r="F4588">
        <v>1</v>
      </c>
      <c r="G4588" t="s">
        <v>91</v>
      </c>
      <c r="H4588" t="s">
        <v>31</v>
      </c>
      <c r="I4588" t="str">
        <f>VLOOKUP(H4588,[3]CODE_SHEET!$A$2:$G$151,3,FALSE)</f>
        <v>Agaricia</v>
      </c>
      <c r="J4588" t="str">
        <f>VLOOKUP(H4588,[3]CODE_SHEET!$A$2:$G$151,4,FALSE)</f>
        <v>agaricites</v>
      </c>
      <c r="K4588" s="1">
        <v>8</v>
      </c>
      <c r="L4588" s="1">
        <v>3</v>
      </c>
      <c r="M4588" s="1">
        <v>3</v>
      </c>
      <c r="N4588">
        <f t="shared" si="222"/>
        <v>51.836278784231588</v>
      </c>
      <c r="O4588" s="17">
        <v>10</v>
      </c>
      <c r="P4588" t="s">
        <v>29</v>
      </c>
      <c r="Q4588" t="s">
        <v>30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f t="shared" ref="X4588:X4651" si="223">SUM(U4588:W4588)/100*N4588</f>
        <v>0</v>
      </c>
      <c r="Y4588">
        <f t="shared" si="221"/>
        <v>51.836278784231588</v>
      </c>
    </row>
    <row r="4589" spans="1:25">
      <c r="A4589">
        <v>2021</v>
      </c>
      <c r="B4589" t="s">
        <v>25</v>
      </c>
      <c r="C4589">
        <v>29</v>
      </c>
      <c r="D4589" t="s">
        <v>60</v>
      </c>
      <c r="E4589">
        <v>14.8</v>
      </c>
      <c r="F4589">
        <v>1</v>
      </c>
      <c r="G4589" t="s">
        <v>91</v>
      </c>
      <c r="H4589" t="s">
        <v>31</v>
      </c>
      <c r="I4589" t="str">
        <f>VLOOKUP(H4589,[3]CODE_SHEET!$A$2:$G$151,3,FALSE)</f>
        <v>Agaricia</v>
      </c>
      <c r="J4589" t="str">
        <f>VLOOKUP(H4589,[3]CODE_SHEET!$A$2:$G$151,4,FALSE)</f>
        <v>agaricites</v>
      </c>
      <c r="K4589" s="1">
        <v>7</v>
      </c>
      <c r="L4589" s="1">
        <v>4</v>
      </c>
      <c r="M4589" s="1">
        <v>3</v>
      </c>
      <c r="N4589">
        <f t="shared" si="222"/>
        <v>51.836278784231588</v>
      </c>
      <c r="O4589" s="17">
        <v>10</v>
      </c>
      <c r="P4589" t="s">
        <v>29</v>
      </c>
      <c r="Q4589" t="s">
        <v>30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f t="shared" si="223"/>
        <v>0</v>
      </c>
      <c r="Y4589">
        <f t="shared" si="221"/>
        <v>51.836278784231588</v>
      </c>
    </row>
    <row r="4590" spans="1:25">
      <c r="A4590">
        <v>2021</v>
      </c>
      <c r="B4590" t="s">
        <v>25</v>
      </c>
      <c r="C4590">
        <v>29</v>
      </c>
      <c r="D4590" t="s">
        <v>60</v>
      </c>
      <c r="E4590">
        <v>14.8</v>
      </c>
      <c r="F4590">
        <v>1</v>
      </c>
      <c r="G4590" t="s">
        <v>91</v>
      </c>
      <c r="H4590" t="s">
        <v>34</v>
      </c>
      <c r="I4590" t="str">
        <f>VLOOKUP(H4590,[3]CODE_SHEET!$A$2:$G$151,3,FALSE)</f>
        <v>Porites</v>
      </c>
      <c r="J4590" t="str">
        <f>VLOOKUP(H4590,[3]CODE_SHEET!$A$2:$G$151,4,FALSE)</f>
        <v>astreoides</v>
      </c>
      <c r="K4590" s="1">
        <v>17</v>
      </c>
      <c r="L4590" s="1">
        <v>17</v>
      </c>
      <c r="M4590" s="1">
        <v>14</v>
      </c>
      <c r="N4590">
        <f t="shared" si="222"/>
        <v>747.69905155437084</v>
      </c>
      <c r="O4590" s="17">
        <v>10</v>
      </c>
      <c r="P4590" t="s">
        <v>29</v>
      </c>
      <c r="Q4590" t="s">
        <v>30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f t="shared" si="223"/>
        <v>0</v>
      </c>
      <c r="Y4590">
        <f t="shared" si="221"/>
        <v>747.69905155437084</v>
      </c>
    </row>
    <row r="4591" spans="1:25">
      <c r="A4591">
        <v>2021</v>
      </c>
      <c r="B4591" t="s">
        <v>25</v>
      </c>
      <c r="C4591">
        <v>29</v>
      </c>
      <c r="D4591" t="s">
        <v>60</v>
      </c>
      <c r="E4591">
        <v>14.8</v>
      </c>
      <c r="F4591">
        <v>1</v>
      </c>
      <c r="G4591" t="s">
        <v>91</v>
      </c>
      <c r="H4591" t="s">
        <v>34</v>
      </c>
      <c r="I4591" t="str">
        <f>VLOOKUP(H4591,[3]CODE_SHEET!$A$2:$G$151,3,FALSE)</f>
        <v>Porites</v>
      </c>
      <c r="J4591" t="str">
        <f>VLOOKUP(H4591,[3]CODE_SHEET!$A$2:$G$151,4,FALSE)</f>
        <v>astreoides</v>
      </c>
      <c r="K4591" s="1">
        <v>4</v>
      </c>
      <c r="L4591" s="1">
        <v>3</v>
      </c>
      <c r="M4591" s="1">
        <v>1</v>
      </c>
      <c r="N4591">
        <f t="shared" si="222"/>
        <v>10.995574287564276</v>
      </c>
      <c r="O4591" s="17">
        <v>10</v>
      </c>
      <c r="P4591" t="s">
        <v>29</v>
      </c>
      <c r="Q4591" t="s">
        <v>30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f t="shared" si="223"/>
        <v>0</v>
      </c>
      <c r="Y4591">
        <f t="shared" si="221"/>
        <v>10.995574287564276</v>
      </c>
    </row>
    <row r="4592" spans="1:25">
      <c r="A4592">
        <v>2021</v>
      </c>
      <c r="B4592" t="s">
        <v>25</v>
      </c>
      <c r="C4592">
        <v>29</v>
      </c>
      <c r="D4592" t="s">
        <v>60</v>
      </c>
      <c r="E4592">
        <v>14.8</v>
      </c>
      <c r="F4592">
        <v>1</v>
      </c>
      <c r="G4592" t="s">
        <v>91</v>
      </c>
      <c r="H4592" t="s">
        <v>33</v>
      </c>
      <c r="I4592" t="str">
        <f>VLOOKUP(H4592,[3]CODE_SHEET!$A$2:$G$151,3,FALSE)</f>
        <v>Orbicella</v>
      </c>
      <c r="J4592" t="str">
        <f>VLOOKUP(H4592,[3]CODE_SHEET!$A$2:$G$151,4,FALSE)</f>
        <v>annularis</v>
      </c>
      <c r="K4592" s="1">
        <v>5</v>
      </c>
      <c r="L4592" s="1">
        <v>4</v>
      </c>
      <c r="M4592" s="1">
        <v>5</v>
      </c>
      <c r="N4592">
        <f t="shared" si="222"/>
        <v>70.685834705770347</v>
      </c>
      <c r="O4592" s="17">
        <v>10</v>
      </c>
      <c r="P4592" t="s">
        <v>29</v>
      </c>
      <c r="Q4592" t="s">
        <v>30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f t="shared" si="223"/>
        <v>0</v>
      </c>
      <c r="Y4592">
        <f t="shared" si="221"/>
        <v>70.685834705770347</v>
      </c>
    </row>
    <row r="4593" spans="1:25">
      <c r="A4593">
        <v>2021</v>
      </c>
      <c r="B4593" t="s">
        <v>25</v>
      </c>
      <c r="C4593">
        <v>29</v>
      </c>
      <c r="D4593" t="s">
        <v>60</v>
      </c>
      <c r="E4593">
        <v>14.8</v>
      </c>
      <c r="F4593">
        <v>1</v>
      </c>
      <c r="G4593" t="s">
        <v>91</v>
      </c>
      <c r="H4593" t="s">
        <v>33</v>
      </c>
      <c r="I4593" t="str">
        <f>VLOOKUP(H4593,[3]CODE_SHEET!$A$2:$G$151,3,FALSE)</f>
        <v>Orbicella</v>
      </c>
      <c r="J4593" t="str">
        <f>VLOOKUP(H4593,[3]CODE_SHEET!$A$2:$G$151,4,FALSE)</f>
        <v>annularis</v>
      </c>
      <c r="K4593" s="1">
        <v>26</v>
      </c>
      <c r="L4593" s="1">
        <v>17</v>
      </c>
      <c r="M4593" s="1">
        <v>7</v>
      </c>
      <c r="N4593">
        <f t="shared" si="222"/>
        <v>472.80969436526391</v>
      </c>
      <c r="O4593" s="17">
        <v>10</v>
      </c>
      <c r="P4593" t="s">
        <v>29</v>
      </c>
      <c r="Q4593" t="s">
        <v>30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35</v>
      </c>
      <c r="X4593">
        <f t="shared" si="223"/>
        <v>165.48339302784237</v>
      </c>
      <c r="Y4593">
        <f t="shared" si="221"/>
        <v>307.32630133742157</v>
      </c>
    </row>
    <row r="4594" spans="1:25">
      <c r="A4594">
        <v>2021</v>
      </c>
      <c r="B4594" t="s">
        <v>25</v>
      </c>
      <c r="C4594">
        <v>29</v>
      </c>
      <c r="D4594" t="s">
        <v>60</v>
      </c>
      <c r="E4594">
        <v>14.8</v>
      </c>
      <c r="F4594">
        <v>1</v>
      </c>
      <c r="G4594" t="s">
        <v>91</v>
      </c>
      <c r="H4594" t="s">
        <v>33</v>
      </c>
      <c r="I4594" t="str">
        <f>VLOOKUP(H4594,[3]CODE_SHEET!$A$2:$G$151,3,FALSE)</f>
        <v>Orbicella</v>
      </c>
      <c r="J4594" t="str">
        <f>VLOOKUP(H4594,[3]CODE_SHEET!$A$2:$G$151,4,FALSE)</f>
        <v>annularis</v>
      </c>
      <c r="K4594" s="1">
        <v>29</v>
      </c>
      <c r="L4594" s="1">
        <v>20</v>
      </c>
      <c r="M4594" s="1">
        <v>7</v>
      </c>
      <c r="N4594">
        <f t="shared" si="222"/>
        <v>538.78314009064957</v>
      </c>
      <c r="O4594" s="17">
        <v>10</v>
      </c>
      <c r="P4594" t="s">
        <v>29</v>
      </c>
      <c r="Q4594" t="s">
        <v>30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25</v>
      </c>
      <c r="X4594">
        <f t="shared" si="223"/>
        <v>134.69578502266239</v>
      </c>
      <c r="Y4594">
        <f t="shared" si="221"/>
        <v>404.08735506798718</v>
      </c>
    </row>
    <row r="4595" spans="1:25">
      <c r="A4595">
        <v>2021</v>
      </c>
      <c r="B4595" t="s">
        <v>25</v>
      </c>
      <c r="C4595">
        <v>29</v>
      </c>
      <c r="D4595" t="s">
        <v>60</v>
      </c>
      <c r="E4595">
        <v>14.8</v>
      </c>
      <c r="F4595">
        <v>1</v>
      </c>
      <c r="G4595" t="s">
        <v>91</v>
      </c>
      <c r="H4595" t="s">
        <v>33</v>
      </c>
      <c r="I4595" t="str">
        <f>VLOOKUP(H4595,[3]CODE_SHEET!$A$2:$G$151,3,FALSE)</f>
        <v>Orbicella</v>
      </c>
      <c r="J4595" t="str">
        <f>VLOOKUP(H4595,[3]CODE_SHEET!$A$2:$G$151,4,FALSE)</f>
        <v>annularis</v>
      </c>
      <c r="K4595" s="1">
        <v>8</v>
      </c>
      <c r="L4595" s="1">
        <v>7</v>
      </c>
      <c r="M4595" s="1">
        <v>3</v>
      </c>
      <c r="N4595">
        <f t="shared" si="222"/>
        <v>70.685834705770347</v>
      </c>
      <c r="O4595" s="17">
        <v>10</v>
      </c>
      <c r="P4595" t="s">
        <v>29</v>
      </c>
      <c r="Q4595" t="s">
        <v>30</v>
      </c>
      <c r="R4595">
        <v>0</v>
      </c>
      <c r="S4595">
        <v>0</v>
      </c>
      <c r="T4595">
        <v>0</v>
      </c>
      <c r="U4595">
        <v>10</v>
      </c>
      <c r="V4595">
        <v>0</v>
      </c>
      <c r="W4595">
        <v>0</v>
      </c>
      <c r="X4595">
        <f t="shared" si="223"/>
        <v>7.0685834705770354</v>
      </c>
      <c r="Y4595">
        <f t="shared" si="221"/>
        <v>63.617251235193308</v>
      </c>
    </row>
    <row r="4596" spans="1:25">
      <c r="A4596">
        <v>2021</v>
      </c>
      <c r="B4596" t="s">
        <v>25</v>
      </c>
      <c r="C4596">
        <v>29</v>
      </c>
      <c r="D4596" t="s">
        <v>60</v>
      </c>
      <c r="E4596">
        <v>14.8</v>
      </c>
      <c r="F4596">
        <v>1</v>
      </c>
      <c r="G4596" t="s">
        <v>91</v>
      </c>
      <c r="H4596" t="s">
        <v>33</v>
      </c>
      <c r="I4596" t="str">
        <f>VLOOKUP(H4596,[3]CODE_SHEET!$A$2:$G$151,3,FALSE)</f>
        <v>Orbicella</v>
      </c>
      <c r="J4596" t="str">
        <f>VLOOKUP(H4596,[3]CODE_SHEET!$A$2:$G$151,4,FALSE)</f>
        <v>annularis</v>
      </c>
      <c r="K4596" s="1">
        <v>34</v>
      </c>
      <c r="L4596" s="1">
        <v>22</v>
      </c>
      <c r="M4596" s="1">
        <v>11</v>
      </c>
      <c r="N4596">
        <f t="shared" si="222"/>
        <v>967.61053730565629</v>
      </c>
      <c r="O4596" s="17">
        <v>10</v>
      </c>
      <c r="P4596" t="s">
        <v>29</v>
      </c>
      <c r="Q4596" t="s">
        <v>30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25</v>
      </c>
      <c r="X4596">
        <f t="shared" si="223"/>
        <v>241.90263432641407</v>
      </c>
      <c r="Y4596">
        <f t="shared" si="221"/>
        <v>725.70790297924225</v>
      </c>
    </row>
    <row r="4597" spans="1:25">
      <c r="A4597">
        <v>2021</v>
      </c>
      <c r="B4597" t="s">
        <v>25</v>
      </c>
      <c r="C4597">
        <v>29</v>
      </c>
      <c r="D4597" t="s">
        <v>60</v>
      </c>
      <c r="E4597">
        <v>14.8</v>
      </c>
      <c r="F4597">
        <v>1</v>
      </c>
      <c r="G4597" t="s">
        <v>91</v>
      </c>
      <c r="H4597" t="s">
        <v>31</v>
      </c>
      <c r="I4597" t="str">
        <f>VLOOKUP(H4597,[3]CODE_SHEET!$A$2:$G$151,3,FALSE)</f>
        <v>Agaricia</v>
      </c>
      <c r="J4597" t="str">
        <f>VLOOKUP(H4597,[3]CODE_SHEET!$A$2:$G$151,4,FALSE)</f>
        <v>agaricites</v>
      </c>
      <c r="K4597" s="1">
        <v>4</v>
      </c>
      <c r="L4597" s="1">
        <v>3</v>
      </c>
      <c r="M4597" s="1">
        <v>4</v>
      </c>
      <c r="N4597">
        <f t="shared" si="222"/>
        <v>43.982297150257104</v>
      </c>
      <c r="O4597" s="17">
        <v>10</v>
      </c>
      <c r="P4597" t="s">
        <v>29</v>
      </c>
      <c r="Q4597" t="s">
        <v>30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f t="shared" si="223"/>
        <v>0</v>
      </c>
      <c r="Y4597">
        <f t="shared" ref="Y4597:Y4660" si="224">N4597-X4597</f>
        <v>43.982297150257104</v>
      </c>
    </row>
    <row r="4598" spans="1:25">
      <c r="A4598">
        <v>2021</v>
      </c>
      <c r="B4598" t="s">
        <v>25</v>
      </c>
      <c r="C4598">
        <v>29</v>
      </c>
      <c r="D4598" t="s">
        <v>60</v>
      </c>
      <c r="E4598">
        <v>14.8</v>
      </c>
      <c r="F4598">
        <v>1</v>
      </c>
      <c r="G4598" t="s">
        <v>91</v>
      </c>
      <c r="H4598" t="s">
        <v>34</v>
      </c>
      <c r="I4598" t="str">
        <f>VLOOKUP(H4598,[3]CODE_SHEET!$A$2:$G$151,3,FALSE)</f>
        <v>Porites</v>
      </c>
      <c r="J4598" t="str">
        <f>VLOOKUP(H4598,[3]CODE_SHEET!$A$2:$G$151,4,FALSE)</f>
        <v>astreoides</v>
      </c>
      <c r="K4598" s="1">
        <v>4</v>
      </c>
      <c r="L4598" s="1">
        <v>3</v>
      </c>
      <c r="M4598" s="1">
        <v>1</v>
      </c>
      <c r="N4598">
        <f t="shared" si="222"/>
        <v>10.995574287564276</v>
      </c>
      <c r="O4598" s="17">
        <v>10</v>
      </c>
      <c r="P4598" t="s">
        <v>29</v>
      </c>
      <c r="Q4598" t="s">
        <v>30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f t="shared" si="223"/>
        <v>0</v>
      </c>
      <c r="Y4598">
        <f t="shared" si="224"/>
        <v>10.995574287564276</v>
      </c>
    </row>
    <row r="4599" spans="1:25">
      <c r="A4599">
        <v>2021</v>
      </c>
      <c r="B4599" t="s">
        <v>25</v>
      </c>
      <c r="C4599">
        <v>29</v>
      </c>
      <c r="D4599" t="s">
        <v>60</v>
      </c>
      <c r="E4599">
        <v>14.8</v>
      </c>
      <c r="F4599">
        <v>1</v>
      </c>
      <c r="G4599" t="s">
        <v>91</v>
      </c>
      <c r="H4599" t="s">
        <v>34</v>
      </c>
      <c r="I4599" t="str">
        <f>VLOOKUP(H4599,[3]CODE_SHEET!$A$2:$G$151,3,FALSE)</f>
        <v>Porites</v>
      </c>
      <c r="J4599" t="str">
        <f>VLOOKUP(H4599,[3]CODE_SHEET!$A$2:$G$151,4,FALSE)</f>
        <v>astreoides</v>
      </c>
      <c r="K4599" s="1">
        <v>9</v>
      </c>
      <c r="L4599" s="1">
        <v>8</v>
      </c>
      <c r="M4599" s="1">
        <v>3</v>
      </c>
      <c r="N4599">
        <f t="shared" si="222"/>
        <v>80.110612666539723</v>
      </c>
      <c r="O4599" s="17">
        <v>10</v>
      </c>
      <c r="P4599" t="s">
        <v>29</v>
      </c>
      <c r="Q4599" t="s">
        <v>30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f t="shared" si="223"/>
        <v>0</v>
      </c>
      <c r="Y4599">
        <f t="shared" si="224"/>
        <v>80.110612666539723</v>
      </c>
    </row>
    <row r="4600" spans="1:25">
      <c r="A4600">
        <v>2021</v>
      </c>
      <c r="B4600" t="s">
        <v>25</v>
      </c>
      <c r="C4600">
        <v>29</v>
      </c>
      <c r="D4600" t="s">
        <v>60</v>
      </c>
      <c r="E4600">
        <v>14.8</v>
      </c>
      <c r="F4600">
        <v>1</v>
      </c>
      <c r="G4600" t="s">
        <v>91</v>
      </c>
      <c r="H4600" t="s">
        <v>31</v>
      </c>
      <c r="I4600" t="str">
        <f>VLOOKUP(H4600,[3]CODE_SHEET!$A$2:$G$151,3,FALSE)</f>
        <v>Agaricia</v>
      </c>
      <c r="J4600" t="str">
        <f>VLOOKUP(H4600,[3]CODE_SHEET!$A$2:$G$151,4,FALSE)</f>
        <v>agaricites</v>
      </c>
      <c r="K4600" s="1">
        <v>6</v>
      </c>
      <c r="L4600" s="1">
        <v>9</v>
      </c>
      <c r="M4600" s="1">
        <v>1</v>
      </c>
      <c r="N4600">
        <f t="shared" ref="N4600:N4663" si="225">PI()*(K4600/2)*M4600+PI()*(L4600/2)*M4600</f>
        <v>23.561944901923447</v>
      </c>
      <c r="O4600" s="17">
        <v>10</v>
      </c>
      <c r="P4600" t="s">
        <v>29</v>
      </c>
      <c r="Q4600" t="s">
        <v>30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f t="shared" si="223"/>
        <v>0</v>
      </c>
      <c r="Y4600">
        <f t="shared" si="224"/>
        <v>23.561944901923447</v>
      </c>
    </row>
    <row r="4601" spans="1:25">
      <c r="A4601">
        <v>2021</v>
      </c>
      <c r="B4601" t="s">
        <v>25</v>
      </c>
      <c r="C4601">
        <v>29</v>
      </c>
      <c r="D4601" t="s">
        <v>60</v>
      </c>
      <c r="E4601">
        <v>14.8</v>
      </c>
      <c r="F4601">
        <v>1</v>
      </c>
      <c r="G4601" t="s">
        <v>91</v>
      </c>
      <c r="H4601" t="s">
        <v>31</v>
      </c>
      <c r="I4601" t="str">
        <f>VLOOKUP(H4601,[3]CODE_SHEET!$A$2:$G$151,3,FALSE)</f>
        <v>Agaricia</v>
      </c>
      <c r="J4601" t="str">
        <f>VLOOKUP(H4601,[3]CODE_SHEET!$A$2:$G$151,4,FALSE)</f>
        <v>agaricites</v>
      </c>
      <c r="K4601" s="1">
        <v>4</v>
      </c>
      <c r="L4601" s="1">
        <v>3</v>
      </c>
      <c r="M4601" s="1">
        <v>1</v>
      </c>
      <c r="N4601">
        <f t="shared" si="225"/>
        <v>10.995574287564276</v>
      </c>
      <c r="O4601" s="17">
        <v>10</v>
      </c>
      <c r="P4601" t="s">
        <v>29</v>
      </c>
      <c r="Q4601" t="s">
        <v>30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f t="shared" si="223"/>
        <v>0</v>
      </c>
      <c r="Y4601">
        <f t="shared" si="224"/>
        <v>10.995574287564276</v>
      </c>
    </row>
    <row r="4602" spans="1:25">
      <c r="A4602">
        <v>2021</v>
      </c>
      <c r="B4602" t="s">
        <v>25</v>
      </c>
      <c r="C4602">
        <v>29</v>
      </c>
      <c r="D4602" t="s">
        <v>60</v>
      </c>
      <c r="E4602">
        <v>14.8</v>
      </c>
      <c r="F4602">
        <v>1</v>
      </c>
      <c r="G4602" t="s">
        <v>91</v>
      </c>
      <c r="H4602" t="s">
        <v>31</v>
      </c>
      <c r="I4602" t="str">
        <f>VLOOKUP(H4602,[3]CODE_SHEET!$A$2:$G$151,3,FALSE)</f>
        <v>Agaricia</v>
      </c>
      <c r="J4602" t="str">
        <f>VLOOKUP(H4602,[3]CODE_SHEET!$A$2:$G$151,4,FALSE)</f>
        <v>agaricites</v>
      </c>
      <c r="K4602" s="1">
        <v>5</v>
      </c>
      <c r="L4602" s="1">
        <v>3</v>
      </c>
      <c r="M4602" s="1">
        <v>1</v>
      </c>
      <c r="N4602">
        <f t="shared" si="225"/>
        <v>12.566370614359172</v>
      </c>
      <c r="O4602" s="17">
        <v>10</v>
      </c>
      <c r="P4602" t="s">
        <v>29</v>
      </c>
      <c r="Q4602" t="s">
        <v>30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f t="shared" si="223"/>
        <v>0</v>
      </c>
      <c r="Y4602">
        <f t="shared" si="224"/>
        <v>12.566370614359172</v>
      </c>
    </row>
    <row r="4603" spans="1:25">
      <c r="A4603">
        <v>2021</v>
      </c>
      <c r="B4603" t="s">
        <v>25</v>
      </c>
      <c r="C4603">
        <v>29</v>
      </c>
      <c r="D4603" t="s">
        <v>60</v>
      </c>
      <c r="E4603">
        <v>14.8</v>
      </c>
      <c r="F4603">
        <v>1</v>
      </c>
      <c r="G4603" t="s">
        <v>91</v>
      </c>
      <c r="H4603" t="s">
        <v>34</v>
      </c>
      <c r="I4603" t="str">
        <f>VLOOKUP(H4603,[3]CODE_SHEET!$A$2:$G$151,3,FALSE)</f>
        <v>Porites</v>
      </c>
      <c r="J4603" t="str">
        <f>VLOOKUP(H4603,[3]CODE_SHEET!$A$2:$G$151,4,FALSE)</f>
        <v>astreoides</v>
      </c>
      <c r="K4603" s="1">
        <v>4</v>
      </c>
      <c r="L4603" s="1">
        <v>3</v>
      </c>
      <c r="M4603" s="1">
        <v>3</v>
      </c>
      <c r="N4603">
        <f t="shared" si="225"/>
        <v>32.986722862692829</v>
      </c>
      <c r="O4603" s="17">
        <v>10</v>
      </c>
      <c r="P4603" t="s">
        <v>29</v>
      </c>
      <c r="Q4603" t="s">
        <v>30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f t="shared" si="223"/>
        <v>0</v>
      </c>
      <c r="Y4603">
        <f t="shared" si="224"/>
        <v>32.986722862692829</v>
      </c>
    </row>
    <row r="4604" spans="1:25">
      <c r="A4604">
        <v>2021</v>
      </c>
      <c r="B4604" t="s">
        <v>25</v>
      </c>
      <c r="C4604">
        <v>29</v>
      </c>
      <c r="D4604" t="s">
        <v>60</v>
      </c>
      <c r="E4604">
        <v>14.8</v>
      </c>
      <c r="F4604">
        <v>1</v>
      </c>
      <c r="G4604" t="s">
        <v>91</v>
      </c>
      <c r="H4604" t="s">
        <v>34</v>
      </c>
      <c r="I4604" t="str">
        <f>VLOOKUP(H4604,[3]CODE_SHEET!$A$2:$G$151,3,FALSE)</f>
        <v>Porites</v>
      </c>
      <c r="J4604" t="str">
        <f>VLOOKUP(H4604,[3]CODE_SHEET!$A$2:$G$151,4,FALSE)</f>
        <v>astreoides</v>
      </c>
      <c r="K4604" s="1">
        <v>7</v>
      </c>
      <c r="L4604" s="1">
        <v>5</v>
      </c>
      <c r="M4604" s="1">
        <v>4</v>
      </c>
      <c r="N4604">
        <f t="shared" si="225"/>
        <v>75.398223686155035</v>
      </c>
      <c r="O4604" s="17">
        <v>10</v>
      </c>
      <c r="P4604" t="s">
        <v>29</v>
      </c>
      <c r="Q4604" t="s">
        <v>30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f t="shared" si="223"/>
        <v>0</v>
      </c>
      <c r="Y4604">
        <f t="shared" si="224"/>
        <v>75.398223686155035</v>
      </c>
    </row>
    <row r="4605" spans="1:25">
      <c r="A4605">
        <v>2021</v>
      </c>
      <c r="B4605" t="s">
        <v>25</v>
      </c>
      <c r="C4605">
        <v>29</v>
      </c>
      <c r="D4605" t="s">
        <v>60</v>
      </c>
      <c r="E4605">
        <v>14.8</v>
      </c>
      <c r="F4605">
        <v>1</v>
      </c>
      <c r="G4605" t="s">
        <v>91</v>
      </c>
      <c r="H4605" t="s">
        <v>33</v>
      </c>
      <c r="I4605" t="str">
        <f>VLOOKUP(H4605,[3]CODE_SHEET!$A$2:$G$151,3,FALSE)</f>
        <v>Orbicella</v>
      </c>
      <c r="J4605" t="str">
        <f>VLOOKUP(H4605,[3]CODE_SHEET!$A$2:$G$151,4,FALSE)</f>
        <v>annularis</v>
      </c>
      <c r="K4605" s="1">
        <v>19</v>
      </c>
      <c r="L4605" s="1">
        <v>15</v>
      </c>
      <c r="M4605" s="1">
        <v>6</v>
      </c>
      <c r="N4605">
        <f t="shared" si="225"/>
        <v>320.44245066615883</v>
      </c>
      <c r="O4605" s="17">
        <v>10</v>
      </c>
      <c r="P4605" t="s">
        <v>29</v>
      </c>
      <c r="Q4605" t="s">
        <v>30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f t="shared" si="223"/>
        <v>0</v>
      </c>
      <c r="Y4605">
        <f t="shared" si="224"/>
        <v>320.44245066615883</v>
      </c>
    </row>
    <row r="4606" spans="1:25">
      <c r="A4606">
        <v>2021</v>
      </c>
      <c r="B4606" t="s">
        <v>25</v>
      </c>
      <c r="C4606">
        <v>29</v>
      </c>
      <c r="D4606" t="s">
        <v>60</v>
      </c>
      <c r="E4606">
        <v>14.8</v>
      </c>
      <c r="F4606">
        <v>1</v>
      </c>
      <c r="G4606" t="s">
        <v>91</v>
      </c>
      <c r="H4606" t="s">
        <v>33</v>
      </c>
      <c r="I4606" t="str">
        <f>VLOOKUP(H4606,[3]CODE_SHEET!$A$2:$G$151,3,FALSE)</f>
        <v>Orbicella</v>
      </c>
      <c r="J4606" t="str">
        <f>VLOOKUP(H4606,[3]CODE_SHEET!$A$2:$G$151,4,FALSE)</f>
        <v>annularis</v>
      </c>
      <c r="K4606" s="1">
        <v>21</v>
      </c>
      <c r="L4606" s="1">
        <v>20</v>
      </c>
      <c r="M4606" s="1">
        <v>26</v>
      </c>
      <c r="N4606">
        <f t="shared" si="225"/>
        <v>1674.4688843633598</v>
      </c>
      <c r="O4606" s="17">
        <v>10</v>
      </c>
      <c r="P4606" t="s">
        <v>29</v>
      </c>
      <c r="Q4606" t="s">
        <v>30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20</v>
      </c>
      <c r="X4606">
        <f t="shared" si="223"/>
        <v>334.89377687267199</v>
      </c>
      <c r="Y4606">
        <f t="shared" si="224"/>
        <v>1339.575107490688</v>
      </c>
    </row>
    <row r="4607" spans="1:25">
      <c r="A4607">
        <v>2021</v>
      </c>
      <c r="B4607" t="s">
        <v>25</v>
      </c>
      <c r="C4607">
        <v>29</v>
      </c>
      <c r="D4607" t="s">
        <v>60</v>
      </c>
      <c r="E4607">
        <v>14.8</v>
      </c>
      <c r="F4607">
        <v>1</v>
      </c>
      <c r="G4607" t="s">
        <v>91</v>
      </c>
      <c r="H4607" t="s">
        <v>33</v>
      </c>
      <c r="I4607" t="str">
        <f>VLOOKUP(H4607,[3]CODE_SHEET!$A$2:$G$151,3,FALSE)</f>
        <v>Orbicella</v>
      </c>
      <c r="J4607" t="str">
        <f>VLOOKUP(H4607,[3]CODE_SHEET!$A$2:$G$151,4,FALSE)</f>
        <v>annularis</v>
      </c>
      <c r="K4607" s="1">
        <v>9</v>
      </c>
      <c r="L4607" s="1">
        <v>5</v>
      </c>
      <c r="M4607" s="1">
        <v>5</v>
      </c>
      <c r="N4607">
        <f t="shared" si="225"/>
        <v>109.95574287564276</v>
      </c>
      <c r="O4607" s="17">
        <v>10</v>
      </c>
      <c r="P4607" t="s">
        <v>29</v>
      </c>
      <c r="Q4607" t="s">
        <v>30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f t="shared" si="223"/>
        <v>0</v>
      </c>
      <c r="Y4607">
        <f t="shared" si="224"/>
        <v>109.95574287564276</v>
      </c>
    </row>
    <row r="4608" spans="1:25">
      <c r="A4608">
        <v>2021</v>
      </c>
      <c r="B4608" t="s">
        <v>25</v>
      </c>
      <c r="C4608">
        <v>29</v>
      </c>
      <c r="D4608" t="s">
        <v>60</v>
      </c>
      <c r="E4608">
        <v>14.8</v>
      </c>
      <c r="F4608">
        <v>1</v>
      </c>
      <c r="G4608" t="s">
        <v>91</v>
      </c>
      <c r="H4608" t="s">
        <v>33</v>
      </c>
      <c r="I4608" t="str">
        <f>VLOOKUP(H4608,[3]CODE_SHEET!$A$2:$G$151,3,FALSE)</f>
        <v>Orbicella</v>
      </c>
      <c r="J4608" t="str">
        <f>VLOOKUP(H4608,[3]CODE_SHEET!$A$2:$G$151,4,FALSE)</f>
        <v>annularis</v>
      </c>
      <c r="K4608" s="1">
        <v>5</v>
      </c>
      <c r="L4608" s="1">
        <v>4</v>
      </c>
      <c r="M4608" s="1">
        <v>3</v>
      </c>
      <c r="N4608">
        <f t="shared" si="225"/>
        <v>42.411500823462205</v>
      </c>
      <c r="O4608" s="17">
        <v>10</v>
      </c>
      <c r="P4608" t="s">
        <v>29</v>
      </c>
      <c r="Q4608" t="s">
        <v>30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f t="shared" si="223"/>
        <v>0</v>
      </c>
      <c r="Y4608">
        <f t="shared" si="224"/>
        <v>42.411500823462205</v>
      </c>
    </row>
    <row r="4609" spans="1:25">
      <c r="A4609">
        <v>2021</v>
      </c>
      <c r="B4609" t="s">
        <v>25</v>
      </c>
      <c r="C4609">
        <v>29</v>
      </c>
      <c r="D4609" t="s">
        <v>60</v>
      </c>
      <c r="E4609">
        <v>14.8</v>
      </c>
      <c r="F4609">
        <v>1</v>
      </c>
      <c r="G4609" t="s">
        <v>91</v>
      </c>
      <c r="H4609" t="s">
        <v>33</v>
      </c>
      <c r="I4609" t="str">
        <f>VLOOKUP(H4609,[3]CODE_SHEET!$A$2:$G$151,3,FALSE)</f>
        <v>Orbicella</v>
      </c>
      <c r="J4609" t="str">
        <f>VLOOKUP(H4609,[3]CODE_SHEET!$A$2:$G$151,4,FALSE)</f>
        <v>annularis</v>
      </c>
      <c r="K4609" s="1">
        <v>24</v>
      </c>
      <c r="L4609" s="1">
        <v>17</v>
      </c>
      <c r="M4609" s="1">
        <v>6</v>
      </c>
      <c r="N4609">
        <f t="shared" si="225"/>
        <v>386.41589639154461</v>
      </c>
      <c r="O4609" s="17">
        <v>10</v>
      </c>
      <c r="P4609" t="s">
        <v>29</v>
      </c>
      <c r="Q4609" t="s">
        <v>30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35</v>
      </c>
      <c r="X4609">
        <f t="shared" si="223"/>
        <v>135.24556373704061</v>
      </c>
      <c r="Y4609">
        <f t="shared" si="224"/>
        <v>251.17033265450399</v>
      </c>
    </row>
    <row r="4610" spans="1:25">
      <c r="A4610">
        <v>2021</v>
      </c>
      <c r="B4610" t="s">
        <v>25</v>
      </c>
      <c r="C4610">
        <v>29</v>
      </c>
      <c r="D4610" t="s">
        <v>60</v>
      </c>
      <c r="E4610">
        <v>14.8</v>
      </c>
      <c r="F4610">
        <v>1</v>
      </c>
      <c r="G4610" t="s">
        <v>91</v>
      </c>
      <c r="H4610" t="s">
        <v>33</v>
      </c>
      <c r="I4610" t="str">
        <f>VLOOKUP(H4610,[3]CODE_SHEET!$A$2:$G$151,3,FALSE)</f>
        <v>Orbicella</v>
      </c>
      <c r="J4610" t="str">
        <f>VLOOKUP(H4610,[3]CODE_SHEET!$A$2:$G$151,4,FALSE)</f>
        <v>annularis</v>
      </c>
      <c r="K4610" s="1">
        <v>10</v>
      </c>
      <c r="L4610" s="1">
        <v>6</v>
      </c>
      <c r="M4610" s="1">
        <v>5</v>
      </c>
      <c r="N4610">
        <f t="shared" si="225"/>
        <v>125.66370614359172</v>
      </c>
      <c r="O4610" s="17">
        <v>10</v>
      </c>
      <c r="P4610" t="s">
        <v>29</v>
      </c>
      <c r="Q4610" t="s">
        <v>30</v>
      </c>
      <c r="R4610">
        <v>0</v>
      </c>
      <c r="S4610">
        <v>0</v>
      </c>
      <c r="T4610">
        <v>0</v>
      </c>
      <c r="U4610">
        <v>40</v>
      </c>
      <c r="V4610">
        <v>0</v>
      </c>
      <c r="W4610">
        <v>0</v>
      </c>
      <c r="X4610">
        <f t="shared" si="223"/>
        <v>50.26548245743669</v>
      </c>
      <c r="Y4610">
        <f t="shared" si="224"/>
        <v>75.398223686155035</v>
      </c>
    </row>
    <row r="4611" spans="1:25">
      <c r="A4611">
        <v>2021</v>
      </c>
      <c r="B4611" t="s">
        <v>25</v>
      </c>
      <c r="C4611">
        <v>29</v>
      </c>
      <c r="D4611" t="s">
        <v>60</v>
      </c>
      <c r="E4611">
        <v>14.8</v>
      </c>
      <c r="F4611">
        <v>1</v>
      </c>
      <c r="G4611" t="s">
        <v>91</v>
      </c>
      <c r="H4611" t="s">
        <v>33</v>
      </c>
      <c r="I4611" t="str">
        <f>VLOOKUP(H4611,[3]CODE_SHEET!$A$2:$G$151,3,FALSE)</f>
        <v>Orbicella</v>
      </c>
      <c r="J4611" t="str">
        <f>VLOOKUP(H4611,[3]CODE_SHEET!$A$2:$G$151,4,FALSE)</f>
        <v>annularis</v>
      </c>
      <c r="K4611" s="1">
        <v>10</v>
      </c>
      <c r="L4611" s="1">
        <v>6</v>
      </c>
      <c r="M4611" s="1">
        <v>7</v>
      </c>
      <c r="N4611">
        <f t="shared" si="225"/>
        <v>175.92918860102841</v>
      </c>
      <c r="O4611" s="17">
        <v>10</v>
      </c>
      <c r="P4611" t="s">
        <v>29</v>
      </c>
      <c r="Q4611" t="s">
        <v>30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f t="shared" si="223"/>
        <v>0</v>
      </c>
      <c r="Y4611">
        <f t="shared" si="224"/>
        <v>175.92918860102841</v>
      </c>
    </row>
    <row r="4612" spans="1:25">
      <c r="A4612">
        <v>2021</v>
      </c>
      <c r="B4612" t="s">
        <v>25</v>
      </c>
      <c r="C4612">
        <v>29</v>
      </c>
      <c r="D4612" t="s">
        <v>60</v>
      </c>
      <c r="E4612">
        <v>14.8</v>
      </c>
      <c r="F4612">
        <v>1</v>
      </c>
      <c r="G4612" t="s">
        <v>91</v>
      </c>
      <c r="H4612" t="s">
        <v>33</v>
      </c>
      <c r="I4612" t="str">
        <f>VLOOKUP(H4612,[3]CODE_SHEET!$A$2:$G$151,3,FALSE)</f>
        <v>Orbicella</v>
      </c>
      <c r="J4612" t="str">
        <f>VLOOKUP(H4612,[3]CODE_SHEET!$A$2:$G$151,4,FALSE)</f>
        <v>annularis</v>
      </c>
      <c r="K4612" s="1">
        <v>16</v>
      </c>
      <c r="L4612" s="1">
        <v>11</v>
      </c>
      <c r="M4612" s="1">
        <v>6</v>
      </c>
      <c r="N4612">
        <f t="shared" si="225"/>
        <v>254.46900494077323</v>
      </c>
      <c r="O4612" s="17">
        <v>10</v>
      </c>
      <c r="P4612" t="s">
        <v>29</v>
      </c>
      <c r="Q4612" t="s">
        <v>30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30</v>
      </c>
      <c r="X4612">
        <f t="shared" si="223"/>
        <v>76.340701482231964</v>
      </c>
      <c r="Y4612">
        <f t="shared" si="224"/>
        <v>178.12830345854127</v>
      </c>
    </row>
    <row r="4613" spans="1:25">
      <c r="A4613">
        <v>2021</v>
      </c>
      <c r="B4613" t="s">
        <v>25</v>
      </c>
      <c r="C4613">
        <v>29</v>
      </c>
      <c r="D4613" t="s">
        <v>60</v>
      </c>
      <c r="E4613">
        <v>14.8</v>
      </c>
      <c r="F4613">
        <v>1</v>
      </c>
      <c r="G4613" t="s">
        <v>91</v>
      </c>
      <c r="H4613" t="s">
        <v>31</v>
      </c>
      <c r="I4613" t="str">
        <f>VLOOKUP(H4613,[3]CODE_SHEET!$A$2:$G$151,3,FALSE)</f>
        <v>Agaricia</v>
      </c>
      <c r="J4613" t="str">
        <f>VLOOKUP(H4613,[3]CODE_SHEET!$A$2:$G$151,4,FALSE)</f>
        <v>agaricites</v>
      </c>
      <c r="K4613" s="1">
        <v>11</v>
      </c>
      <c r="L4613" s="1">
        <v>6</v>
      </c>
      <c r="M4613" s="1">
        <v>1</v>
      </c>
      <c r="N4613">
        <f t="shared" si="225"/>
        <v>26.70353755551324</v>
      </c>
      <c r="O4613" s="17">
        <v>10</v>
      </c>
      <c r="P4613" t="s">
        <v>29</v>
      </c>
      <c r="Q4613" t="s">
        <v>30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f t="shared" si="223"/>
        <v>0</v>
      </c>
      <c r="Y4613">
        <f t="shared" si="224"/>
        <v>26.70353755551324</v>
      </c>
    </row>
    <row r="4614" spans="1:25">
      <c r="A4614">
        <v>2021</v>
      </c>
      <c r="B4614" t="s">
        <v>25</v>
      </c>
      <c r="C4614">
        <v>29</v>
      </c>
      <c r="D4614" t="s">
        <v>60</v>
      </c>
      <c r="E4614">
        <v>14.8</v>
      </c>
      <c r="F4614">
        <v>1</v>
      </c>
      <c r="G4614" t="s">
        <v>91</v>
      </c>
      <c r="H4614" t="s">
        <v>31</v>
      </c>
      <c r="I4614" t="str">
        <f>VLOOKUP(H4614,[3]CODE_SHEET!$A$2:$G$151,3,FALSE)</f>
        <v>Agaricia</v>
      </c>
      <c r="J4614" t="str">
        <f>VLOOKUP(H4614,[3]CODE_SHEET!$A$2:$G$151,4,FALSE)</f>
        <v>agaricites</v>
      </c>
      <c r="K4614" s="1">
        <v>4</v>
      </c>
      <c r="L4614" s="1">
        <v>3</v>
      </c>
      <c r="M4614" s="1">
        <v>1</v>
      </c>
      <c r="N4614">
        <f t="shared" si="225"/>
        <v>10.995574287564276</v>
      </c>
      <c r="O4614" s="17">
        <v>10</v>
      </c>
      <c r="P4614" t="s">
        <v>29</v>
      </c>
      <c r="Q4614" t="s">
        <v>30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f t="shared" si="223"/>
        <v>0</v>
      </c>
      <c r="Y4614">
        <f t="shared" si="224"/>
        <v>10.995574287564276</v>
      </c>
    </row>
    <row r="4615" spans="1:25">
      <c r="A4615">
        <v>2021</v>
      </c>
      <c r="B4615" t="s">
        <v>25</v>
      </c>
      <c r="C4615">
        <v>29</v>
      </c>
      <c r="D4615" t="s">
        <v>60</v>
      </c>
      <c r="E4615">
        <v>14.8</v>
      </c>
      <c r="F4615">
        <v>1</v>
      </c>
      <c r="G4615" t="s">
        <v>91</v>
      </c>
      <c r="H4615" t="s">
        <v>31</v>
      </c>
      <c r="I4615" t="str">
        <f>VLOOKUP(H4615,[3]CODE_SHEET!$A$2:$G$151,3,FALSE)</f>
        <v>Agaricia</v>
      </c>
      <c r="J4615" t="str">
        <f>VLOOKUP(H4615,[3]CODE_SHEET!$A$2:$G$151,4,FALSE)</f>
        <v>agaricites</v>
      </c>
      <c r="K4615" s="1">
        <v>9</v>
      </c>
      <c r="L4615" s="1">
        <v>7</v>
      </c>
      <c r="M4615" s="1">
        <v>2</v>
      </c>
      <c r="N4615">
        <f t="shared" si="225"/>
        <v>50.26548245743669</v>
      </c>
      <c r="O4615" s="17">
        <v>10</v>
      </c>
      <c r="P4615" t="s">
        <v>29</v>
      </c>
      <c r="Q4615" t="s">
        <v>30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f t="shared" si="223"/>
        <v>0</v>
      </c>
      <c r="Y4615">
        <f t="shared" si="224"/>
        <v>50.26548245743669</v>
      </c>
    </row>
    <row r="4616" spans="1:25">
      <c r="A4616">
        <v>2021</v>
      </c>
      <c r="B4616" t="s">
        <v>25</v>
      </c>
      <c r="C4616">
        <v>29</v>
      </c>
      <c r="D4616" t="s">
        <v>60</v>
      </c>
      <c r="E4616">
        <v>14.8</v>
      </c>
      <c r="F4616">
        <v>1</v>
      </c>
      <c r="G4616" t="s">
        <v>91</v>
      </c>
      <c r="H4616" t="s">
        <v>31</v>
      </c>
      <c r="I4616" t="str">
        <f>VLOOKUP(H4616,[3]CODE_SHEET!$A$2:$G$151,3,FALSE)</f>
        <v>Agaricia</v>
      </c>
      <c r="J4616" t="str">
        <f>VLOOKUP(H4616,[3]CODE_SHEET!$A$2:$G$151,4,FALSE)</f>
        <v>agaricites</v>
      </c>
      <c r="K4616" s="1">
        <v>20</v>
      </c>
      <c r="L4616" s="1">
        <v>16</v>
      </c>
      <c r="M4616" s="1">
        <v>13</v>
      </c>
      <c r="N4616">
        <f t="shared" si="225"/>
        <v>735.1326809400116</v>
      </c>
      <c r="O4616" s="17">
        <v>10</v>
      </c>
      <c r="P4616" t="s">
        <v>29</v>
      </c>
      <c r="Q4616" t="s">
        <v>30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f t="shared" si="223"/>
        <v>0</v>
      </c>
      <c r="Y4616">
        <f t="shared" si="224"/>
        <v>735.1326809400116</v>
      </c>
    </row>
    <row r="4617" spans="1:25">
      <c r="A4617">
        <v>2021</v>
      </c>
      <c r="B4617" t="s">
        <v>25</v>
      </c>
      <c r="C4617">
        <v>29</v>
      </c>
      <c r="D4617" t="s">
        <v>60</v>
      </c>
      <c r="E4617">
        <v>14.8</v>
      </c>
      <c r="F4617">
        <v>1</v>
      </c>
      <c r="G4617" t="s">
        <v>91</v>
      </c>
      <c r="H4617" t="s">
        <v>31</v>
      </c>
      <c r="I4617" t="str">
        <f>VLOOKUP(H4617,[3]CODE_SHEET!$A$2:$G$151,3,FALSE)</f>
        <v>Agaricia</v>
      </c>
      <c r="J4617" t="str">
        <f>VLOOKUP(H4617,[3]CODE_SHEET!$A$2:$G$151,4,FALSE)</f>
        <v>agaricites</v>
      </c>
      <c r="K4617" s="1">
        <v>13</v>
      </c>
      <c r="L4617" s="1">
        <v>4</v>
      </c>
      <c r="M4617" s="1">
        <v>5</v>
      </c>
      <c r="N4617">
        <f t="shared" si="225"/>
        <v>133.51768777756621</v>
      </c>
      <c r="O4617" s="17">
        <v>10</v>
      </c>
      <c r="P4617" t="s">
        <v>29</v>
      </c>
      <c r="Q4617" t="s">
        <v>30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5</v>
      </c>
      <c r="X4617">
        <f t="shared" si="223"/>
        <v>6.6758843888783108</v>
      </c>
      <c r="Y4617">
        <f t="shared" si="224"/>
        <v>126.84180338868789</v>
      </c>
    </row>
    <row r="4618" spans="1:25">
      <c r="A4618">
        <v>2021</v>
      </c>
      <c r="B4618" t="s">
        <v>25</v>
      </c>
      <c r="C4618">
        <v>29</v>
      </c>
      <c r="D4618" t="s">
        <v>60</v>
      </c>
      <c r="E4618">
        <v>14.8</v>
      </c>
      <c r="F4618">
        <v>1</v>
      </c>
      <c r="G4618" t="s">
        <v>91</v>
      </c>
      <c r="H4618" t="s">
        <v>31</v>
      </c>
      <c r="I4618" t="str">
        <f>VLOOKUP(H4618,[3]CODE_SHEET!$A$2:$G$151,3,FALSE)</f>
        <v>Agaricia</v>
      </c>
      <c r="J4618" t="str">
        <f>VLOOKUP(H4618,[3]CODE_SHEET!$A$2:$G$151,4,FALSE)</f>
        <v>agaricites</v>
      </c>
      <c r="K4618" s="1">
        <v>4</v>
      </c>
      <c r="L4618" s="1">
        <v>3</v>
      </c>
      <c r="M4618" s="1">
        <v>1</v>
      </c>
      <c r="N4618">
        <f t="shared" si="225"/>
        <v>10.995574287564276</v>
      </c>
      <c r="O4618" s="17">
        <v>10</v>
      </c>
      <c r="P4618" t="s">
        <v>29</v>
      </c>
      <c r="Q4618" t="s">
        <v>30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f t="shared" si="223"/>
        <v>0</v>
      </c>
      <c r="Y4618">
        <f t="shared" si="224"/>
        <v>10.995574287564276</v>
      </c>
    </row>
    <row r="4619" spans="1:25">
      <c r="A4619">
        <v>2021</v>
      </c>
      <c r="B4619" t="s">
        <v>25</v>
      </c>
      <c r="C4619">
        <v>29</v>
      </c>
      <c r="D4619" t="s">
        <v>60</v>
      </c>
      <c r="E4619">
        <v>14.8</v>
      </c>
      <c r="F4619">
        <v>1</v>
      </c>
      <c r="G4619" t="s">
        <v>91</v>
      </c>
      <c r="H4619" t="s">
        <v>31</v>
      </c>
      <c r="I4619" t="str">
        <f>VLOOKUP(H4619,[3]CODE_SHEET!$A$2:$G$151,3,FALSE)</f>
        <v>Agaricia</v>
      </c>
      <c r="J4619" t="str">
        <f>VLOOKUP(H4619,[3]CODE_SHEET!$A$2:$G$151,4,FALSE)</f>
        <v>agaricites</v>
      </c>
      <c r="K4619" s="1">
        <v>4</v>
      </c>
      <c r="L4619" s="1">
        <v>3</v>
      </c>
      <c r="M4619" s="1">
        <v>1</v>
      </c>
      <c r="N4619">
        <f t="shared" si="225"/>
        <v>10.995574287564276</v>
      </c>
      <c r="O4619" s="17">
        <v>10</v>
      </c>
      <c r="P4619" t="s">
        <v>29</v>
      </c>
      <c r="Q4619" t="s">
        <v>30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f t="shared" si="223"/>
        <v>0</v>
      </c>
      <c r="Y4619">
        <f t="shared" si="224"/>
        <v>10.995574287564276</v>
      </c>
    </row>
    <row r="4620" spans="1:25">
      <c r="A4620">
        <v>2021</v>
      </c>
      <c r="B4620" t="s">
        <v>25</v>
      </c>
      <c r="C4620">
        <v>29</v>
      </c>
      <c r="D4620" t="s">
        <v>60</v>
      </c>
      <c r="E4620">
        <v>14.8</v>
      </c>
      <c r="F4620">
        <v>1</v>
      </c>
      <c r="G4620" t="s">
        <v>91</v>
      </c>
      <c r="H4620" t="s">
        <v>31</v>
      </c>
      <c r="I4620" t="str">
        <f>VLOOKUP(H4620,[3]CODE_SHEET!$A$2:$G$151,3,FALSE)</f>
        <v>Agaricia</v>
      </c>
      <c r="J4620" t="str">
        <f>VLOOKUP(H4620,[3]CODE_SHEET!$A$2:$G$151,4,FALSE)</f>
        <v>agaricites</v>
      </c>
      <c r="K4620" s="1">
        <v>6</v>
      </c>
      <c r="L4620" s="1">
        <v>3</v>
      </c>
      <c r="M4620" s="1">
        <v>1</v>
      </c>
      <c r="N4620">
        <f t="shared" si="225"/>
        <v>14.137166941154069</v>
      </c>
      <c r="O4620" s="17">
        <v>10</v>
      </c>
      <c r="P4620" t="s">
        <v>29</v>
      </c>
      <c r="Q4620" t="s">
        <v>30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f t="shared" si="223"/>
        <v>0</v>
      </c>
      <c r="Y4620">
        <f t="shared" si="224"/>
        <v>14.137166941154069</v>
      </c>
    </row>
    <row r="4621" spans="1:25">
      <c r="A4621">
        <v>2021</v>
      </c>
      <c r="B4621" t="s">
        <v>25</v>
      </c>
      <c r="C4621">
        <v>29</v>
      </c>
      <c r="D4621" t="s">
        <v>60</v>
      </c>
      <c r="E4621">
        <v>14.8</v>
      </c>
      <c r="F4621">
        <v>1</v>
      </c>
      <c r="G4621" t="s">
        <v>91</v>
      </c>
      <c r="H4621" t="s">
        <v>31</v>
      </c>
      <c r="I4621" t="str">
        <f>VLOOKUP(H4621,[3]CODE_SHEET!$A$2:$G$151,3,FALSE)</f>
        <v>Agaricia</v>
      </c>
      <c r="J4621" t="str">
        <f>VLOOKUP(H4621,[3]CODE_SHEET!$A$2:$G$151,4,FALSE)</f>
        <v>agaricites</v>
      </c>
      <c r="K4621" s="1">
        <v>12</v>
      </c>
      <c r="L4621" s="1">
        <v>10</v>
      </c>
      <c r="M4621" s="1">
        <v>11</v>
      </c>
      <c r="N4621">
        <f t="shared" si="225"/>
        <v>380.13271108436498</v>
      </c>
      <c r="O4621" s="17">
        <v>10</v>
      </c>
      <c r="P4621" t="s">
        <v>29</v>
      </c>
      <c r="Q4621" t="s">
        <v>30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20</v>
      </c>
      <c r="X4621">
        <f t="shared" si="223"/>
        <v>76.026542216872997</v>
      </c>
      <c r="Y4621">
        <f t="shared" si="224"/>
        <v>304.10616886749199</v>
      </c>
    </row>
    <row r="4622" spans="1:25">
      <c r="A4622">
        <v>2021</v>
      </c>
      <c r="B4622" t="s">
        <v>25</v>
      </c>
      <c r="C4622">
        <v>29</v>
      </c>
      <c r="D4622" t="s">
        <v>60</v>
      </c>
      <c r="E4622">
        <v>14.8</v>
      </c>
      <c r="F4622">
        <v>1</v>
      </c>
      <c r="G4622" t="s">
        <v>91</v>
      </c>
      <c r="H4622" t="s">
        <v>31</v>
      </c>
      <c r="I4622" t="str">
        <f>VLOOKUP(H4622,[3]CODE_SHEET!$A$2:$G$151,3,FALSE)</f>
        <v>Agaricia</v>
      </c>
      <c r="J4622" t="str">
        <f>VLOOKUP(H4622,[3]CODE_SHEET!$A$2:$G$151,4,FALSE)</f>
        <v>agaricites</v>
      </c>
      <c r="K4622" s="1">
        <v>11</v>
      </c>
      <c r="L4622" s="1">
        <v>8</v>
      </c>
      <c r="M4622" s="1">
        <v>11</v>
      </c>
      <c r="N4622">
        <f t="shared" si="225"/>
        <v>328.29643230013335</v>
      </c>
      <c r="O4622" s="17">
        <v>10</v>
      </c>
      <c r="P4622" t="s">
        <v>29</v>
      </c>
      <c r="Q4622" t="s">
        <v>30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f t="shared" si="223"/>
        <v>0</v>
      </c>
      <c r="Y4622">
        <f t="shared" si="224"/>
        <v>328.29643230013335</v>
      </c>
    </row>
    <row r="4623" spans="1:25">
      <c r="A4623">
        <v>2021</v>
      </c>
      <c r="B4623" t="s">
        <v>25</v>
      </c>
      <c r="C4623">
        <v>29</v>
      </c>
      <c r="D4623" t="s">
        <v>60</v>
      </c>
      <c r="E4623">
        <v>14.8</v>
      </c>
      <c r="F4623">
        <v>1</v>
      </c>
      <c r="G4623" t="s">
        <v>91</v>
      </c>
      <c r="H4623" t="s">
        <v>31</v>
      </c>
      <c r="I4623" t="str">
        <f>VLOOKUP(H4623,[3]CODE_SHEET!$A$2:$G$151,3,FALSE)</f>
        <v>Agaricia</v>
      </c>
      <c r="J4623" t="str">
        <f>VLOOKUP(H4623,[3]CODE_SHEET!$A$2:$G$151,4,FALSE)</f>
        <v>agaricites</v>
      </c>
      <c r="K4623" s="1">
        <v>10</v>
      </c>
      <c r="L4623" s="1">
        <v>6</v>
      </c>
      <c r="M4623" s="1">
        <v>3</v>
      </c>
      <c r="N4623">
        <f t="shared" si="225"/>
        <v>75.398223686155035</v>
      </c>
      <c r="O4623" s="17">
        <v>10</v>
      </c>
      <c r="P4623" t="s">
        <v>29</v>
      </c>
      <c r="Q4623" t="s">
        <v>30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f t="shared" si="223"/>
        <v>0</v>
      </c>
      <c r="Y4623">
        <f t="shared" si="224"/>
        <v>75.398223686155035</v>
      </c>
    </row>
    <row r="4624" spans="1:25">
      <c r="A4624">
        <v>2021</v>
      </c>
      <c r="B4624" t="s">
        <v>25</v>
      </c>
      <c r="C4624">
        <v>29</v>
      </c>
      <c r="D4624" t="s">
        <v>60</v>
      </c>
      <c r="E4624">
        <v>14.8</v>
      </c>
      <c r="F4624">
        <v>1</v>
      </c>
      <c r="G4624" t="s">
        <v>91</v>
      </c>
      <c r="H4624" t="s">
        <v>31</v>
      </c>
      <c r="I4624" t="str">
        <f>VLOOKUP(H4624,[3]CODE_SHEET!$A$2:$G$151,3,FALSE)</f>
        <v>Agaricia</v>
      </c>
      <c r="J4624" t="str">
        <f>VLOOKUP(H4624,[3]CODE_SHEET!$A$2:$G$151,4,FALSE)</f>
        <v>agaricites</v>
      </c>
      <c r="K4624" s="1">
        <v>4</v>
      </c>
      <c r="L4624" s="1">
        <v>3</v>
      </c>
      <c r="M4624" s="1">
        <v>1</v>
      </c>
      <c r="N4624">
        <f t="shared" si="225"/>
        <v>10.995574287564276</v>
      </c>
      <c r="O4624" s="17">
        <v>10</v>
      </c>
      <c r="P4624" t="s">
        <v>29</v>
      </c>
      <c r="Q4624" t="s">
        <v>30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f t="shared" si="223"/>
        <v>0</v>
      </c>
      <c r="Y4624">
        <f t="shared" si="224"/>
        <v>10.995574287564276</v>
      </c>
    </row>
    <row r="4625" spans="1:25">
      <c r="A4625">
        <v>2021</v>
      </c>
      <c r="B4625" t="s">
        <v>25</v>
      </c>
      <c r="C4625">
        <v>29</v>
      </c>
      <c r="D4625" t="s">
        <v>60</v>
      </c>
      <c r="E4625">
        <v>14.8</v>
      </c>
      <c r="F4625">
        <v>1</v>
      </c>
      <c r="G4625" t="s">
        <v>91</v>
      </c>
      <c r="H4625" t="s">
        <v>31</v>
      </c>
      <c r="I4625" t="str">
        <f>VLOOKUP(H4625,[3]CODE_SHEET!$A$2:$G$151,3,FALSE)</f>
        <v>Agaricia</v>
      </c>
      <c r="J4625" t="str">
        <f>VLOOKUP(H4625,[3]CODE_SHEET!$A$2:$G$151,4,FALSE)</f>
        <v>agaricites</v>
      </c>
      <c r="K4625" s="1">
        <v>11</v>
      </c>
      <c r="L4625" s="1">
        <v>7</v>
      </c>
      <c r="M4625" s="1">
        <v>1</v>
      </c>
      <c r="N4625">
        <f t="shared" si="225"/>
        <v>28.274333882308134</v>
      </c>
      <c r="O4625" s="17">
        <v>10</v>
      </c>
      <c r="P4625" t="s">
        <v>29</v>
      </c>
      <c r="Q4625" t="s">
        <v>30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f t="shared" si="223"/>
        <v>0</v>
      </c>
      <c r="Y4625">
        <f t="shared" si="224"/>
        <v>28.274333882308134</v>
      </c>
    </row>
    <row r="4626" spans="1:25">
      <c r="A4626">
        <v>2021</v>
      </c>
      <c r="B4626" t="s">
        <v>25</v>
      </c>
      <c r="C4626">
        <v>29</v>
      </c>
      <c r="D4626" t="s">
        <v>60</v>
      </c>
      <c r="E4626">
        <v>14.8</v>
      </c>
      <c r="F4626">
        <v>1</v>
      </c>
      <c r="G4626" t="s">
        <v>91</v>
      </c>
      <c r="H4626" t="s">
        <v>31</v>
      </c>
      <c r="I4626" t="str">
        <f>VLOOKUP(H4626,[3]CODE_SHEET!$A$2:$G$151,3,FALSE)</f>
        <v>Agaricia</v>
      </c>
      <c r="J4626" t="str">
        <f>VLOOKUP(H4626,[3]CODE_SHEET!$A$2:$G$151,4,FALSE)</f>
        <v>agaricites</v>
      </c>
      <c r="K4626" s="1">
        <v>15</v>
      </c>
      <c r="L4626" s="1">
        <v>12</v>
      </c>
      <c r="M4626" s="1">
        <v>7</v>
      </c>
      <c r="N4626">
        <f t="shared" si="225"/>
        <v>296.88050576423541</v>
      </c>
      <c r="O4626" s="17">
        <v>10</v>
      </c>
      <c r="P4626" t="s">
        <v>29</v>
      </c>
      <c r="Q4626" t="s">
        <v>30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65</v>
      </c>
      <c r="X4626">
        <f t="shared" si="223"/>
        <v>192.97232874675302</v>
      </c>
      <c r="Y4626">
        <f t="shared" si="224"/>
        <v>103.90817701748239</v>
      </c>
    </row>
    <row r="4627" spans="1:25">
      <c r="A4627">
        <v>2021</v>
      </c>
      <c r="B4627" t="s">
        <v>25</v>
      </c>
      <c r="C4627">
        <v>29</v>
      </c>
      <c r="D4627" t="s">
        <v>60</v>
      </c>
      <c r="E4627">
        <v>14.8</v>
      </c>
      <c r="F4627">
        <v>1</v>
      </c>
      <c r="G4627" t="s">
        <v>91</v>
      </c>
      <c r="H4627" t="s">
        <v>31</v>
      </c>
      <c r="I4627" t="str">
        <f>VLOOKUP(H4627,[3]CODE_SHEET!$A$2:$G$151,3,FALSE)</f>
        <v>Agaricia</v>
      </c>
      <c r="J4627" t="str">
        <f>VLOOKUP(H4627,[3]CODE_SHEET!$A$2:$G$151,4,FALSE)</f>
        <v>agaricites</v>
      </c>
      <c r="K4627" s="1">
        <v>4</v>
      </c>
      <c r="L4627" s="1">
        <v>3</v>
      </c>
      <c r="M4627" s="1">
        <v>1</v>
      </c>
      <c r="N4627">
        <f t="shared" si="225"/>
        <v>10.995574287564276</v>
      </c>
      <c r="O4627" s="17">
        <v>10</v>
      </c>
      <c r="P4627" t="s">
        <v>29</v>
      </c>
      <c r="Q4627" t="s">
        <v>30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f t="shared" si="223"/>
        <v>0</v>
      </c>
      <c r="Y4627">
        <f t="shared" si="224"/>
        <v>10.995574287564276</v>
      </c>
    </row>
    <row r="4628" spans="1:25">
      <c r="A4628">
        <v>2021</v>
      </c>
      <c r="B4628" t="s">
        <v>25</v>
      </c>
      <c r="C4628">
        <v>29</v>
      </c>
      <c r="D4628" t="s">
        <v>60</v>
      </c>
      <c r="E4628">
        <v>14.8</v>
      </c>
      <c r="F4628">
        <v>1</v>
      </c>
      <c r="G4628" t="s">
        <v>91</v>
      </c>
      <c r="H4628" t="s">
        <v>31</v>
      </c>
      <c r="I4628" t="str">
        <f>VLOOKUP(H4628,[3]CODE_SHEET!$A$2:$G$151,3,FALSE)</f>
        <v>Agaricia</v>
      </c>
      <c r="J4628" t="str">
        <f>VLOOKUP(H4628,[3]CODE_SHEET!$A$2:$G$151,4,FALSE)</f>
        <v>agaricites</v>
      </c>
      <c r="K4628" s="1">
        <v>4</v>
      </c>
      <c r="L4628" s="1">
        <v>1</v>
      </c>
      <c r="M4628" s="1">
        <v>1</v>
      </c>
      <c r="N4628">
        <f t="shared" si="225"/>
        <v>7.8539816339744828</v>
      </c>
      <c r="O4628" s="17">
        <v>10</v>
      </c>
      <c r="P4628" t="s">
        <v>29</v>
      </c>
      <c r="Q4628" t="s">
        <v>30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f t="shared" si="223"/>
        <v>0</v>
      </c>
      <c r="Y4628">
        <f t="shared" si="224"/>
        <v>7.8539816339744828</v>
      </c>
    </row>
    <row r="4629" spans="1:25">
      <c r="A4629">
        <v>2021</v>
      </c>
      <c r="B4629" t="s">
        <v>25</v>
      </c>
      <c r="C4629">
        <v>29</v>
      </c>
      <c r="D4629" t="s">
        <v>60</v>
      </c>
      <c r="E4629">
        <v>14.8</v>
      </c>
      <c r="F4629">
        <v>1</v>
      </c>
      <c r="G4629" t="s">
        <v>91</v>
      </c>
      <c r="H4629" t="s">
        <v>33</v>
      </c>
      <c r="I4629" t="str">
        <f>VLOOKUP(H4629,[3]CODE_SHEET!$A$2:$G$151,3,FALSE)</f>
        <v>Orbicella</v>
      </c>
      <c r="J4629" t="str">
        <f>VLOOKUP(H4629,[3]CODE_SHEET!$A$2:$G$151,4,FALSE)</f>
        <v>annularis</v>
      </c>
      <c r="K4629" s="1">
        <v>15</v>
      </c>
      <c r="L4629" s="1">
        <v>10</v>
      </c>
      <c r="M4629" s="1">
        <v>6</v>
      </c>
      <c r="N4629">
        <f t="shared" si="225"/>
        <v>235.61944901923445</v>
      </c>
      <c r="O4629" s="17">
        <v>10</v>
      </c>
      <c r="P4629" t="s">
        <v>29</v>
      </c>
      <c r="Q4629" t="s">
        <v>30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f t="shared" si="223"/>
        <v>0</v>
      </c>
      <c r="Y4629">
        <f t="shared" si="224"/>
        <v>235.61944901923445</v>
      </c>
    </row>
    <row r="4630" spans="1:25">
      <c r="A4630">
        <v>2021</v>
      </c>
      <c r="B4630" t="s">
        <v>25</v>
      </c>
      <c r="C4630">
        <v>29</v>
      </c>
      <c r="D4630" t="s">
        <v>60</v>
      </c>
      <c r="E4630">
        <v>14.8</v>
      </c>
      <c r="F4630">
        <v>1</v>
      </c>
      <c r="G4630" t="s">
        <v>91</v>
      </c>
      <c r="H4630" t="s">
        <v>33</v>
      </c>
      <c r="I4630" t="str">
        <f>VLOOKUP(H4630,[3]CODE_SHEET!$A$2:$G$151,3,FALSE)</f>
        <v>Orbicella</v>
      </c>
      <c r="J4630" t="str">
        <f>VLOOKUP(H4630,[3]CODE_SHEET!$A$2:$G$151,4,FALSE)</f>
        <v>annularis</v>
      </c>
      <c r="K4630" s="1">
        <v>16</v>
      </c>
      <c r="L4630" s="1">
        <v>9</v>
      </c>
      <c r="M4630" s="1">
        <v>5</v>
      </c>
      <c r="N4630">
        <f t="shared" si="225"/>
        <v>196.34954084936209</v>
      </c>
      <c r="O4630" s="17">
        <v>10</v>
      </c>
      <c r="P4630" t="s">
        <v>29</v>
      </c>
      <c r="Q4630" t="s">
        <v>30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f t="shared" si="223"/>
        <v>0</v>
      </c>
      <c r="Y4630">
        <f t="shared" si="224"/>
        <v>196.34954084936209</v>
      </c>
    </row>
    <row r="4631" spans="1:25">
      <c r="A4631">
        <v>2021</v>
      </c>
      <c r="B4631" t="s">
        <v>25</v>
      </c>
      <c r="C4631">
        <v>29</v>
      </c>
      <c r="D4631" t="s">
        <v>60</v>
      </c>
      <c r="E4631">
        <v>14.8</v>
      </c>
      <c r="F4631">
        <v>1</v>
      </c>
      <c r="G4631" t="s">
        <v>91</v>
      </c>
      <c r="H4631" t="s">
        <v>33</v>
      </c>
      <c r="I4631" t="str">
        <f>VLOOKUP(H4631,[3]CODE_SHEET!$A$2:$G$151,3,FALSE)</f>
        <v>Orbicella</v>
      </c>
      <c r="J4631" t="str">
        <f>VLOOKUP(H4631,[3]CODE_SHEET!$A$2:$G$151,4,FALSE)</f>
        <v>annularis</v>
      </c>
      <c r="K4631" s="1">
        <v>14</v>
      </c>
      <c r="L4631" s="1">
        <v>10</v>
      </c>
      <c r="M4631" s="1">
        <v>9</v>
      </c>
      <c r="N4631">
        <f t="shared" si="225"/>
        <v>339.29200658769764</v>
      </c>
      <c r="O4631" s="17">
        <v>10</v>
      </c>
      <c r="P4631" t="s">
        <v>29</v>
      </c>
      <c r="Q4631" t="s">
        <v>30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f t="shared" si="223"/>
        <v>0</v>
      </c>
      <c r="Y4631">
        <f t="shared" si="224"/>
        <v>339.29200658769764</v>
      </c>
    </row>
    <row r="4632" spans="1:25">
      <c r="A4632">
        <v>2021</v>
      </c>
      <c r="B4632" t="s">
        <v>25</v>
      </c>
      <c r="C4632">
        <v>29</v>
      </c>
      <c r="D4632" t="s">
        <v>60</v>
      </c>
      <c r="E4632">
        <v>14.8</v>
      </c>
      <c r="F4632">
        <v>1</v>
      </c>
      <c r="G4632" t="s">
        <v>91</v>
      </c>
      <c r="H4632" t="s">
        <v>33</v>
      </c>
      <c r="I4632" t="str">
        <f>VLOOKUP(H4632,[3]CODE_SHEET!$A$2:$G$151,3,FALSE)</f>
        <v>Orbicella</v>
      </c>
      <c r="J4632" t="str">
        <f>VLOOKUP(H4632,[3]CODE_SHEET!$A$2:$G$151,4,FALSE)</f>
        <v>annularis</v>
      </c>
      <c r="K4632" s="1">
        <v>20</v>
      </c>
      <c r="L4632" s="1">
        <v>11</v>
      </c>
      <c r="M4632" s="1">
        <v>11</v>
      </c>
      <c r="N4632">
        <f t="shared" si="225"/>
        <v>535.64154743705967</v>
      </c>
      <c r="O4632" s="17">
        <v>10</v>
      </c>
      <c r="P4632" t="s">
        <v>29</v>
      </c>
      <c r="Q4632" t="s">
        <v>30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f t="shared" si="223"/>
        <v>0</v>
      </c>
      <c r="Y4632">
        <f t="shared" si="224"/>
        <v>535.64154743705967</v>
      </c>
    </row>
    <row r="4633" spans="1:25">
      <c r="A4633">
        <v>2021</v>
      </c>
      <c r="B4633" t="s">
        <v>25</v>
      </c>
      <c r="C4633">
        <v>29</v>
      </c>
      <c r="D4633" t="s">
        <v>60</v>
      </c>
      <c r="E4633">
        <v>14.8</v>
      </c>
      <c r="F4633">
        <v>1</v>
      </c>
      <c r="G4633" t="s">
        <v>91</v>
      </c>
      <c r="H4633" t="s">
        <v>34</v>
      </c>
      <c r="I4633" t="str">
        <f>VLOOKUP(H4633,[3]CODE_SHEET!$A$2:$G$151,3,FALSE)</f>
        <v>Porites</v>
      </c>
      <c r="J4633" t="str">
        <f>VLOOKUP(H4633,[3]CODE_SHEET!$A$2:$G$151,4,FALSE)</f>
        <v>astreoides</v>
      </c>
      <c r="K4633" s="1">
        <v>16</v>
      </c>
      <c r="L4633" s="1">
        <v>16</v>
      </c>
      <c r="M4633" s="1">
        <v>13</v>
      </c>
      <c r="N4633">
        <f t="shared" si="225"/>
        <v>653.45127194667702</v>
      </c>
      <c r="O4633" s="17">
        <v>10</v>
      </c>
      <c r="P4633" t="s">
        <v>29</v>
      </c>
      <c r="Q4633" t="s">
        <v>30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f t="shared" si="223"/>
        <v>0</v>
      </c>
      <c r="Y4633">
        <f t="shared" si="224"/>
        <v>653.45127194667702</v>
      </c>
    </row>
    <row r="4634" spans="1:25">
      <c r="A4634">
        <v>2021</v>
      </c>
      <c r="B4634" t="s">
        <v>25</v>
      </c>
      <c r="C4634">
        <v>29</v>
      </c>
      <c r="D4634" t="s">
        <v>60</v>
      </c>
      <c r="E4634">
        <v>14.8</v>
      </c>
      <c r="F4634">
        <v>1</v>
      </c>
      <c r="G4634" t="s">
        <v>91</v>
      </c>
      <c r="H4634" t="s">
        <v>34</v>
      </c>
      <c r="I4634" t="str">
        <f>VLOOKUP(H4634,[3]CODE_SHEET!$A$2:$G$151,3,FALSE)</f>
        <v>Porites</v>
      </c>
      <c r="J4634" t="str">
        <f>VLOOKUP(H4634,[3]CODE_SHEET!$A$2:$G$151,4,FALSE)</f>
        <v>astreoides</v>
      </c>
      <c r="K4634" s="1">
        <v>6</v>
      </c>
      <c r="L4634" s="1">
        <v>5</v>
      </c>
      <c r="M4634" s="1">
        <v>7</v>
      </c>
      <c r="N4634">
        <f t="shared" si="225"/>
        <v>120.95131716320704</v>
      </c>
      <c r="O4634" s="17">
        <v>10</v>
      </c>
      <c r="P4634" t="s">
        <v>29</v>
      </c>
      <c r="Q4634" t="s">
        <v>30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f t="shared" si="223"/>
        <v>0</v>
      </c>
      <c r="Y4634">
        <f t="shared" si="224"/>
        <v>120.95131716320704</v>
      </c>
    </row>
    <row r="4635" spans="1:25">
      <c r="A4635">
        <v>2021</v>
      </c>
      <c r="B4635" t="s">
        <v>25</v>
      </c>
      <c r="C4635">
        <v>29</v>
      </c>
      <c r="D4635" t="s">
        <v>60</v>
      </c>
      <c r="E4635">
        <v>14.8</v>
      </c>
      <c r="F4635">
        <v>1</v>
      </c>
      <c r="G4635" t="s">
        <v>91</v>
      </c>
      <c r="H4635" t="s">
        <v>31</v>
      </c>
      <c r="I4635" t="str">
        <f>VLOOKUP(H4635,[3]CODE_SHEET!$A$2:$G$151,3,FALSE)</f>
        <v>Agaricia</v>
      </c>
      <c r="J4635" t="str">
        <f>VLOOKUP(H4635,[3]CODE_SHEET!$A$2:$G$151,4,FALSE)</f>
        <v>agaricites</v>
      </c>
      <c r="K4635" s="1">
        <v>56</v>
      </c>
      <c r="L4635" s="1">
        <v>42</v>
      </c>
      <c r="M4635" s="1">
        <v>34</v>
      </c>
      <c r="N4635">
        <f t="shared" si="225"/>
        <v>5233.8933608805955</v>
      </c>
      <c r="O4635" s="17">
        <v>10</v>
      </c>
      <c r="P4635" t="s">
        <v>29</v>
      </c>
      <c r="Q4635" t="s">
        <v>30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60</v>
      </c>
      <c r="X4635">
        <f t="shared" si="223"/>
        <v>3140.336016528357</v>
      </c>
      <c r="Y4635">
        <f t="shared" si="224"/>
        <v>2093.5573443522385</v>
      </c>
    </row>
    <row r="4636" spans="1:25">
      <c r="A4636">
        <v>2021</v>
      </c>
      <c r="B4636" t="s">
        <v>25</v>
      </c>
      <c r="C4636">
        <v>29</v>
      </c>
      <c r="D4636" t="s">
        <v>60</v>
      </c>
      <c r="E4636">
        <v>14.8</v>
      </c>
      <c r="F4636">
        <v>1</v>
      </c>
      <c r="G4636" t="s">
        <v>91</v>
      </c>
      <c r="H4636" t="s">
        <v>31</v>
      </c>
      <c r="I4636" t="str">
        <f>VLOOKUP(H4636,[3]CODE_SHEET!$A$2:$G$151,3,FALSE)</f>
        <v>Agaricia</v>
      </c>
      <c r="J4636" t="str">
        <f>VLOOKUP(H4636,[3]CODE_SHEET!$A$2:$G$151,4,FALSE)</f>
        <v>agaricites</v>
      </c>
      <c r="K4636" s="1">
        <v>10</v>
      </c>
      <c r="L4636" s="1">
        <v>8</v>
      </c>
      <c r="M4636" s="1">
        <v>2</v>
      </c>
      <c r="N4636">
        <f t="shared" si="225"/>
        <v>56.548667764616276</v>
      </c>
      <c r="O4636" s="17">
        <v>10</v>
      </c>
      <c r="P4636" t="s">
        <v>29</v>
      </c>
      <c r="Q4636" t="s">
        <v>30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f t="shared" si="223"/>
        <v>0</v>
      </c>
      <c r="Y4636">
        <f t="shared" si="224"/>
        <v>56.548667764616276</v>
      </c>
    </row>
    <row r="4637" spans="1:25">
      <c r="A4637">
        <v>2021</v>
      </c>
      <c r="B4637" t="s">
        <v>25</v>
      </c>
      <c r="C4637">
        <v>29</v>
      </c>
      <c r="D4637" t="s">
        <v>60</v>
      </c>
      <c r="E4637">
        <v>14.8</v>
      </c>
      <c r="F4637">
        <v>1</v>
      </c>
      <c r="G4637" t="s">
        <v>91</v>
      </c>
      <c r="H4637" t="s">
        <v>31</v>
      </c>
      <c r="I4637" t="str">
        <f>VLOOKUP(H4637,[3]CODE_SHEET!$A$2:$G$151,3,FALSE)</f>
        <v>Agaricia</v>
      </c>
      <c r="J4637" t="str">
        <f>VLOOKUP(H4637,[3]CODE_SHEET!$A$2:$G$151,4,FALSE)</f>
        <v>agaricites</v>
      </c>
      <c r="K4637" s="1">
        <v>9</v>
      </c>
      <c r="L4637" s="1">
        <v>4</v>
      </c>
      <c r="M4637" s="1">
        <v>2</v>
      </c>
      <c r="N4637">
        <f t="shared" si="225"/>
        <v>40.840704496667314</v>
      </c>
      <c r="O4637" s="17">
        <v>10</v>
      </c>
      <c r="P4637" t="s">
        <v>29</v>
      </c>
      <c r="Q4637" t="s">
        <v>30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f t="shared" si="223"/>
        <v>0</v>
      </c>
      <c r="Y4637">
        <f t="shared" si="224"/>
        <v>40.840704496667314</v>
      </c>
    </row>
    <row r="4638" spans="1:25">
      <c r="A4638">
        <v>2021</v>
      </c>
      <c r="B4638" t="s">
        <v>25</v>
      </c>
      <c r="C4638">
        <v>29</v>
      </c>
      <c r="D4638" t="s">
        <v>60</v>
      </c>
      <c r="E4638">
        <v>14.8</v>
      </c>
      <c r="F4638">
        <v>1</v>
      </c>
      <c r="G4638" t="s">
        <v>91</v>
      </c>
      <c r="H4638" t="s">
        <v>31</v>
      </c>
      <c r="I4638" t="str">
        <f>VLOOKUP(H4638,[3]CODE_SHEET!$A$2:$G$151,3,FALSE)</f>
        <v>Agaricia</v>
      </c>
      <c r="J4638" t="str">
        <f>VLOOKUP(H4638,[3]CODE_SHEET!$A$2:$G$151,4,FALSE)</f>
        <v>agaricites</v>
      </c>
      <c r="K4638" s="1">
        <v>7</v>
      </c>
      <c r="L4638" s="1">
        <v>3</v>
      </c>
      <c r="M4638" s="1">
        <v>1</v>
      </c>
      <c r="N4638">
        <f t="shared" si="225"/>
        <v>15.707963267948966</v>
      </c>
      <c r="O4638" s="17">
        <v>10</v>
      </c>
      <c r="P4638" t="s">
        <v>29</v>
      </c>
      <c r="Q4638" t="s">
        <v>30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35</v>
      </c>
      <c r="X4638">
        <f t="shared" si="223"/>
        <v>5.497787143782138</v>
      </c>
      <c r="Y4638">
        <f t="shared" si="224"/>
        <v>10.210176124166829</v>
      </c>
    </row>
    <row r="4639" spans="1:25">
      <c r="A4639">
        <v>2021</v>
      </c>
      <c r="B4639" t="s">
        <v>25</v>
      </c>
      <c r="C4639">
        <v>29</v>
      </c>
      <c r="D4639" t="s">
        <v>60</v>
      </c>
      <c r="E4639">
        <v>14.8</v>
      </c>
      <c r="F4639">
        <v>1</v>
      </c>
      <c r="G4639" t="s">
        <v>91</v>
      </c>
      <c r="H4639" t="s">
        <v>31</v>
      </c>
      <c r="I4639" t="str">
        <f>VLOOKUP(H4639,[3]CODE_SHEET!$A$2:$G$151,3,FALSE)</f>
        <v>Agaricia</v>
      </c>
      <c r="J4639" t="str">
        <f>VLOOKUP(H4639,[3]CODE_SHEET!$A$2:$G$151,4,FALSE)</f>
        <v>agaricites</v>
      </c>
      <c r="K4639" s="1">
        <v>19</v>
      </c>
      <c r="L4639" s="1">
        <v>16</v>
      </c>
      <c r="M4639" s="1">
        <v>1</v>
      </c>
      <c r="N4639">
        <f t="shared" si="225"/>
        <v>54.977871437821378</v>
      </c>
      <c r="O4639" s="17">
        <v>10</v>
      </c>
      <c r="P4639" t="s">
        <v>29</v>
      </c>
      <c r="Q4639" t="s">
        <v>30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f t="shared" si="223"/>
        <v>0</v>
      </c>
      <c r="Y4639">
        <f t="shared" si="224"/>
        <v>54.977871437821378</v>
      </c>
    </row>
    <row r="4640" spans="1:25">
      <c r="A4640">
        <v>2021</v>
      </c>
      <c r="B4640" t="s">
        <v>25</v>
      </c>
      <c r="C4640">
        <v>29</v>
      </c>
      <c r="D4640" t="s">
        <v>60</v>
      </c>
      <c r="E4640">
        <v>14.8</v>
      </c>
      <c r="F4640">
        <v>1</v>
      </c>
      <c r="G4640" t="s">
        <v>91</v>
      </c>
      <c r="H4640" t="s">
        <v>38</v>
      </c>
      <c r="I4640" t="str">
        <f>VLOOKUP(H4640,[3]CODE_SHEET!$A$2:$G$151,3,FALSE)</f>
        <v>Orbicella</v>
      </c>
      <c r="J4640" t="str">
        <f>VLOOKUP(H4640,[3]CODE_SHEET!$A$2:$G$151,4,FALSE)</f>
        <v>faveolata</v>
      </c>
      <c r="K4640" s="1">
        <v>29</v>
      </c>
      <c r="L4640" s="1">
        <v>17</v>
      </c>
      <c r="M4640" s="1">
        <v>25</v>
      </c>
      <c r="N4640">
        <f t="shared" si="225"/>
        <v>1806.4157758141309</v>
      </c>
      <c r="O4640" s="17">
        <v>10</v>
      </c>
      <c r="P4640" t="s">
        <v>29</v>
      </c>
      <c r="Q4640" t="s">
        <v>30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f t="shared" si="223"/>
        <v>0</v>
      </c>
      <c r="Y4640">
        <f t="shared" si="224"/>
        <v>1806.4157758141309</v>
      </c>
    </row>
    <row r="4641" spans="1:25">
      <c r="A4641">
        <v>2021</v>
      </c>
      <c r="B4641" t="s">
        <v>25</v>
      </c>
      <c r="C4641">
        <v>29</v>
      </c>
      <c r="D4641" t="s">
        <v>60</v>
      </c>
      <c r="E4641">
        <v>14.8</v>
      </c>
      <c r="F4641">
        <v>1</v>
      </c>
      <c r="G4641" t="s">
        <v>91</v>
      </c>
      <c r="H4641" t="s">
        <v>41</v>
      </c>
      <c r="I4641" t="str">
        <f>VLOOKUP(H4641,[3]CODE_SHEET!$A$2:$G$151,3,FALSE)</f>
        <v>Millepora</v>
      </c>
      <c r="J4641" t="str">
        <f>VLOOKUP(H4641,[3]CODE_SHEET!$A$2:$G$151,4,FALSE)</f>
        <v>alcicornis</v>
      </c>
      <c r="K4641" s="1">
        <v>15</v>
      </c>
      <c r="L4641" s="1">
        <v>1</v>
      </c>
      <c r="M4641" s="1">
        <v>1</v>
      </c>
      <c r="N4641">
        <f t="shared" si="225"/>
        <v>25.132741228718345</v>
      </c>
      <c r="O4641" s="17">
        <v>10</v>
      </c>
      <c r="P4641" t="s">
        <v>29</v>
      </c>
      <c r="Q4641" t="s">
        <v>30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f t="shared" si="223"/>
        <v>0</v>
      </c>
      <c r="Y4641">
        <f t="shared" si="224"/>
        <v>25.132741228718345</v>
      </c>
    </row>
    <row r="4642" spans="1:25">
      <c r="A4642">
        <v>2021</v>
      </c>
      <c r="B4642" t="s">
        <v>25</v>
      </c>
      <c r="C4642">
        <v>29</v>
      </c>
      <c r="D4642" t="s">
        <v>60</v>
      </c>
      <c r="E4642">
        <v>14.8</v>
      </c>
      <c r="F4642">
        <v>1</v>
      </c>
      <c r="G4642" t="s">
        <v>91</v>
      </c>
      <c r="H4642" t="s">
        <v>32</v>
      </c>
      <c r="I4642" t="str">
        <f>VLOOKUP(H4642,[3]CODE_SHEET!$A$2:$G$151,3,FALSE)</f>
        <v>Porites</v>
      </c>
      <c r="J4642" t="str">
        <f>VLOOKUP(H4642,[3]CODE_SHEET!$A$2:$G$151,4,FALSE)</f>
        <v>porites</v>
      </c>
      <c r="K4642" s="1">
        <v>23</v>
      </c>
      <c r="L4642" s="1">
        <v>9</v>
      </c>
      <c r="M4642" s="1">
        <v>4</v>
      </c>
      <c r="N4642">
        <f t="shared" si="225"/>
        <v>201.06192982974676</v>
      </c>
      <c r="O4642" s="17">
        <v>10</v>
      </c>
      <c r="P4642" t="s">
        <v>29</v>
      </c>
      <c r="Q4642" t="s">
        <v>30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f t="shared" si="223"/>
        <v>0</v>
      </c>
      <c r="Y4642">
        <f t="shared" si="224"/>
        <v>201.06192982974676</v>
      </c>
    </row>
    <row r="4643" spans="1:25">
      <c r="A4643">
        <v>2021</v>
      </c>
      <c r="B4643" t="s">
        <v>25</v>
      </c>
      <c r="C4643">
        <v>29</v>
      </c>
      <c r="D4643" t="s">
        <v>60</v>
      </c>
      <c r="E4643">
        <v>14.8</v>
      </c>
      <c r="F4643">
        <v>1</v>
      </c>
      <c r="G4643" t="s">
        <v>91</v>
      </c>
      <c r="H4643" t="s">
        <v>34</v>
      </c>
      <c r="I4643" t="str">
        <f>VLOOKUP(H4643,[3]CODE_SHEET!$A$2:$G$151,3,FALSE)</f>
        <v>Porites</v>
      </c>
      <c r="J4643" t="str">
        <f>VLOOKUP(H4643,[3]CODE_SHEET!$A$2:$G$151,4,FALSE)</f>
        <v>astreoides</v>
      </c>
      <c r="K4643" s="1">
        <v>17</v>
      </c>
      <c r="L4643" s="1">
        <v>2</v>
      </c>
      <c r="M4643" s="1">
        <v>17</v>
      </c>
      <c r="N4643">
        <f t="shared" si="225"/>
        <v>507.36721355475163</v>
      </c>
      <c r="O4643" s="17">
        <v>10</v>
      </c>
      <c r="P4643" t="s">
        <v>29</v>
      </c>
      <c r="Q4643" t="s">
        <v>30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f t="shared" si="223"/>
        <v>0</v>
      </c>
      <c r="Y4643">
        <f t="shared" si="224"/>
        <v>507.36721355475163</v>
      </c>
    </row>
    <row r="4644" spans="1:25">
      <c r="A4644">
        <v>2021</v>
      </c>
      <c r="B4644" t="s">
        <v>25</v>
      </c>
      <c r="C4644">
        <v>29</v>
      </c>
      <c r="D4644" t="s">
        <v>60</v>
      </c>
      <c r="E4644">
        <v>14.8</v>
      </c>
      <c r="F4644">
        <v>1</v>
      </c>
      <c r="G4644" t="s">
        <v>91</v>
      </c>
      <c r="H4644" t="s">
        <v>31</v>
      </c>
      <c r="I4644" t="str">
        <f>VLOOKUP(H4644,[3]CODE_SHEET!$A$2:$G$151,3,FALSE)</f>
        <v>Agaricia</v>
      </c>
      <c r="J4644" t="str">
        <f>VLOOKUP(H4644,[3]CODE_SHEET!$A$2:$G$151,4,FALSE)</f>
        <v>agaricites</v>
      </c>
      <c r="K4644" s="1">
        <v>7</v>
      </c>
      <c r="L4644" s="1">
        <v>3</v>
      </c>
      <c r="M4644" s="1">
        <v>2</v>
      </c>
      <c r="N4644">
        <f t="shared" si="225"/>
        <v>31.415926535897931</v>
      </c>
      <c r="O4644" s="17">
        <v>10</v>
      </c>
      <c r="P4644" t="s">
        <v>29</v>
      </c>
      <c r="Q4644" t="s">
        <v>30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f t="shared" si="223"/>
        <v>0</v>
      </c>
      <c r="Y4644">
        <f t="shared" si="224"/>
        <v>31.415926535897931</v>
      </c>
    </row>
    <row r="4645" spans="1:25">
      <c r="A4645">
        <v>2021</v>
      </c>
      <c r="B4645" t="s">
        <v>25</v>
      </c>
      <c r="C4645">
        <v>29</v>
      </c>
      <c r="D4645" t="s">
        <v>60</v>
      </c>
      <c r="E4645">
        <v>14.8</v>
      </c>
      <c r="F4645">
        <v>1</v>
      </c>
      <c r="G4645" t="s">
        <v>91</v>
      </c>
      <c r="H4645" t="s">
        <v>41</v>
      </c>
      <c r="I4645" t="str">
        <f>VLOOKUP(H4645,[3]CODE_SHEET!$A$2:$G$151,3,FALSE)</f>
        <v>Millepora</v>
      </c>
      <c r="J4645" t="str">
        <f>VLOOKUP(H4645,[3]CODE_SHEET!$A$2:$G$151,4,FALSE)</f>
        <v>alcicornis</v>
      </c>
      <c r="K4645" s="1">
        <v>4</v>
      </c>
      <c r="L4645" s="1">
        <v>3</v>
      </c>
      <c r="M4645" s="1">
        <v>1</v>
      </c>
      <c r="N4645">
        <f t="shared" si="225"/>
        <v>10.995574287564276</v>
      </c>
      <c r="O4645" s="17">
        <v>10</v>
      </c>
      <c r="P4645" t="s">
        <v>29</v>
      </c>
      <c r="Q4645" t="s">
        <v>30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f t="shared" si="223"/>
        <v>0</v>
      </c>
      <c r="Y4645">
        <f t="shared" si="224"/>
        <v>10.995574287564276</v>
      </c>
    </row>
    <row r="4646" spans="1:25">
      <c r="A4646">
        <v>2021</v>
      </c>
      <c r="B4646" t="s">
        <v>25</v>
      </c>
      <c r="C4646">
        <v>29</v>
      </c>
      <c r="D4646" t="s">
        <v>60</v>
      </c>
      <c r="E4646">
        <v>14.8</v>
      </c>
      <c r="F4646">
        <v>1</v>
      </c>
      <c r="G4646" t="s">
        <v>91</v>
      </c>
      <c r="H4646" t="s">
        <v>31</v>
      </c>
      <c r="I4646" t="str">
        <f>VLOOKUP(H4646,[3]CODE_SHEET!$A$2:$G$151,3,FALSE)</f>
        <v>Agaricia</v>
      </c>
      <c r="J4646" t="str">
        <f>VLOOKUP(H4646,[3]CODE_SHEET!$A$2:$G$151,4,FALSE)</f>
        <v>agaricites</v>
      </c>
      <c r="K4646" s="1">
        <v>6</v>
      </c>
      <c r="L4646" s="1">
        <v>5</v>
      </c>
      <c r="M4646" s="1">
        <v>1</v>
      </c>
      <c r="N4646">
        <f t="shared" si="225"/>
        <v>17.27875959474386</v>
      </c>
      <c r="O4646" s="17">
        <v>10</v>
      </c>
      <c r="P4646" t="s">
        <v>29</v>
      </c>
      <c r="Q4646" t="s">
        <v>30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f t="shared" si="223"/>
        <v>0</v>
      </c>
      <c r="Y4646">
        <f t="shared" si="224"/>
        <v>17.27875959474386</v>
      </c>
    </row>
    <row r="4647" spans="1:25">
      <c r="A4647">
        <v>2021</v>
      </c>
      <c r="B4647" t="s">
        <v>25</v>
      </c>
      <c r="C4647">
        <v>29</v>
      </c>
      <c r="D4647" t="s">
        <v>60</v>
      </c>
      <c r="E4647">
        <v>14.8</v>
      </c>
      <c r="F4647">
        <v>1</v>
      </c>
      <c r="G4647" t="s">
        <v>91</v>
      </c>
      <c r="H4647" t="s">
        <v>34</v>
      </c>
      <c r="I4647" t="str">
        <f>VLOOKUP(H4647,[3]CODE_SHEET!$A$2:$G$151,3,FALSE)</f>
        <v>Porites</v>
      </c>
      <c r="J4647" t="str">
        <f>VLOOKUP(H4647,[3]CODE_SHEET!$A$2:$G$151,4,FALSE)</f>
        <v>astreoides</v>
      </c>
      <c r="K4647" s="1">
        <v>12</v>
      </c>
      <c r="L4647" s="1">
        <v>10</v>
      </c>
      <c r="M4647" s="1">
        <v>12</v>
      </c>
      <c r="N4647">
        <f t="shared" si="225"/>
        <v>414.69023027385265</v>
      </c>
      <c r="O4647" s="17">
        <v>10</v>
      </c>
      <c r="P4647" t="s">
        <v>29</v>
      </c>
      <c r="Q4647" t="s">
        <v>30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f t="shared" si="223"/>
        <v>0</v>
      </c>
      <c r="Y4647">
        <f t="shared" si="224"/>
        <v>414.69023027385265</v>
      </c>
    </row>
    <row r="4648" spans="1:25">
      <c r="A4648">
        <v>2021</v>
      </c>
      <c r="B4648" t="s">
        <v>25</v>
      </c>
      <c r="C4648">
        <v>29</v>
      </c>
      <c r="D4648" t="s">
        <v>60</v>
      </c>
      <c r="E4648">
        <v>14.8</v>
      </c>
      <c r="F4648">
        <v>1</v>
      </c>
      <c r="G4648" t="s">
        <v>91</v>
      </c>
      <c r="H4648" t="s">
        <v>31</v>
      </c>
      <c r="I4648" t="str">
        <f>VLOOKUP(H4648,[3]CODE_SHEET!$A$2:$G$151,3,FALSE)</f>
        <v>Agaricia</v>
      </c>
      <c r="J4648" t="str">
        <f>VLOOKUP(H4648,[3]CODE_SHEET!$A$2:$G$151,4,FALSE)</f>
        <v>agaricites</v>
      </c>
      <c r="K4648" s="1">
        <v>8</v>
      </c>
      <c r="L4648" s="1">
        <v>5</v>
      </c>
      <c r="M4648" s="1">
        <v>4</v>
      </c>
      <c r="N4648">
        <f t="shared" si="225"/>
        <v>81.681408993334628</v>
      </c>
      <c r="O4648" s="17">
        <v>10</v>
      </c>
      <c r="P4648" t="s">
        <v>29</v>
      </c>
      <c r="Q4648" t="s">
        <v>30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f t="shared" si="223"/>
        <v>0</v>
      </c>
      <c r="Y4648">
        <f t="shared" si="224"/>
        <v>81.681408993334628</v>
      </c>
    </row>
    <row r="4649" spans="1:25">
      <c r="A4649">
        <v>2021</v>
      </c>
      <c r="B4649" t="s">
        <v>25</v>
      </c>
      <c r="C4649">
        <v>29</v>
      </c>
      <c r="D4649" t="s">
        <v>60</v>
      </c>
      <c r="E4649">
        <v>14.8</v>
      </c>
      <c r="F4649">
        <v>1</v>
      </c>
      <c r="G4649" t="s">
        <v>91</v>
      </c>
      <c r="H4649" t="s">
        <v>31</v>
      </c>
      <c r="I4649" t="str">
        <f>VLOOKUP(H4649,[3]CODE_SHEET!$A$2:$G$151,3,FALSE)</f>
        <v>Agaricia</v>
      </c>
      <c r="J4649" t="str">
        <f>VLOOKUP(H4649,[3]CODE_SHEET!$A$2:$G$151,4,FALSE)</f>
        <v>agaricites</v>
      </c>
      <c r="K4649" s="1">
        <v>22</v>
      </c>
      <c r="L4649" s="1">
        <v>16</v>
      </c>
      <c r="M4649" s="1">
        <v>17</v>
      </c>
      <c r="N4649">
        <f t="shared" si="225"/>
        <v>1014.7344271095031</v>
      </c>
      <c r="O4649" s="17">
        <v>10</v>
      </c>
      <c r="P4649" t="s">
        <v>29</v>
      </c>
      <c r="Q4649" t="s">
        <v>30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f t="shared" si="223"/>
        <v>0</v>
      </c>
      <c r="Y4649">
        <f t="shared" si="224"/>
        <v>1014.7344271095031</v>
      </c>
    </row>
    <row r="4650" spans="1:25">
      <c r="A4650">
        <v>2021</v>
      </c>
      <c r="B4650" t="s">
        <v>25</v>
      </c>
      <c r="C4650">
        <v>29</v>
      </c>
      <c r="D4650" t="s">
        <v>60</v>
      </c>
      <c r="E4650">
        <v>14.8</v>
      </c>
      <c r="F4650">
        <v>1</v>
      </c>
      <c r="G4650" t="s">
        <v>91</v>
      </c>
      <c r="H4650" t="s">
        <v>31</v>
      </c>
      <c r="I4650" t="str">
        <f>VLOOKUP(H4650,[3]CODE_SHEET!$A$2:$G$151,3,FALSE)</f>
        <v>Agaricia</v>
      </c>
      <c r="J4650" t="str">
        <f>VLOOKUP(H4650,[3]CODE_SHEET!$A$2:$G$151,4,FALSE)</f>
        <v>agaricites</v>
      </c>
      <c r="K4650" s="1">
        <v>4</v>
      </c>
      <c r="L4650" s="1">
        <v>3</v>
      </c>
      <c r="M4650" s="1">
        <v>1</v>
      </c>
      <c r="N4650">
        <f t="shared" si="225"/>
        <v>10.995574287564276</v>
      </c>
      <c r="O4650" s="17">
        <v>10</v>
      </c>
      <c r="P4650" t="s">
        <v>29</v>
      </c>
      <c r="Q4650" t="s">
        <v>30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f t="shared" si="223"/>
        <v>0</v>
      </c>
      <c r="Y4650">
        <f t="shared" si="224"/>
        <v>10.995574287564276</v>
      </c>
    </row>
    <row r="4651" spans="1:25">
      <c r="A4651">
        <v>2021</v>
      </c>
      <c r="B4651" t="s">
        <v>25</v>
      </c>
      <c r="C4651">
        <v>29</v>
      </c>
      <c r="D4651" t="s">
        <v>60</v>
      </c>
      <c r="E4651">
        <v>14.8</v>
      </c>
      <c r="F4651">
        <v>1</v>
      </c>
      <c r="G4651" t="s">
        <v>91</v>
      </c>
      <c r="H4651" t="s">
        <v>31</v>
      </c>
      <c r="I4651" t="str">
        <f>VLOOKUP(H4651,[3]CODE_SHEET!$A$2:$G$151,3,FALSE)</f>
        <v>Agaricia</v>
      </c>
      <c r="J4651" t="str">
        <f>VLOOKUP(H4651,[3]CODE_SHEET!$A$2:$G$151,4,FALSE)</f>
        <v>agaricites</v>
      </c>
      <c r="K4651" s="1">
        <v>17</v>
      </c>
      <c r="L4651" s="1">
        <v>11</v>
      </c>
      <c r="M4651" s="1">
        <v>11</v>
      </c>
      <c r="N4651">
        <f t="shared" si="225"/>
        <v>483.80526865282815</v>
      </c>
      <c r="O4651" s="17">
        <v>10</v>
      </c>
      <c r="P4651" t="s">
        <v>29</v>
      </c>
      <c r="Q4651" t="s">
        <v>30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f t="shared" si="223"/>
        <v>0</v>
      </c>
      <c r="Y4651">
        <f t="shared" si="224"/>
        <v>483.80526865282815</v>
      </c>
    </row>
    <row r="4652" spans="1:25">
      <c r="A4652">
        <v>2021</v>
      </c>
      <c r="B4652" t="s">
        <v>25</v>
      </c>
      <c r="C4652">
        <v>29</v>
      </c>
      <c r="D4652" t="s">
        <v>60</v>
      </c>
      <c r="E4652">
        <v>14.8</v>
      </c>
      <c r="F4652">
        <v>1</v>
      </c>
      <c r="G4652" t="s">
        <v>91</v>
      </c>
      <c r="H4652" t="s">
        <v>40</v>
      </c>
      <c r="I4652" t="str">
        <f>VLOOKUP(H4652,[3]CODE_SHEET!$A$2:$G$151,3,FALSE)</f>
        <v>Siderastrea</v>
      </c>
      <c r="J4652" t="str">
        <f>VLOOKUP(H4652,[3]CODE_SHEET!$A$2:$G$151,4,FALSE)</f>
        <v>siderea</v>
      </c>
      <c r="K4652" s="1">
        <v>6</v>
      </c>
      <c r="L4652" s="1">
        <v>5</v>
      </c>
      <c r="M4652" s="1">
        <v>1</v>
      </c>
      <c r="N4652">
        <f t="shared" si="225"/>
        <v>17.27875959474386</v>
      </c>
      <c r="O4652" s="17">
        <v>10</v>
      </c>
      <c r="P4652" t="s">
        <v>29</v>
      </c>
      <c r="Q4652" t="s">
        <v>30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f t="shared" ref="X4652:X4715" si="226">SUM(U4652:W4652)/100*N4652</f>
        <v>0</v>
      </c>
      <c r="Y4652">
        <f t="shared" si="224"/>
        <v>17.27875959474386</v>
      </c>
    </row>
    <row r="4653" spans="1:25">
      <c r="A4653">
        <v>2021</v>
      </c>
      <c r="B4653" t="s">
        <v>25</v>
      </c>
      <c r="C4653">
        <v>29</v>
      </c>
      <c r="D4653" t="s">
        <v>60</v>
      </c>
      <c r="E4653">
        <v>14.8</v>
      </c>
      <c r="F4653">
        <v>1</v>
      </c>
      <c r="G4653" t="s">
        <v>91</v>
      </c>
      <c r="H4653" t="s">
        <v>31</v>
      </c>
      <c r="I4653" t="str">
        <f>VLOOKUP(H4653,[3]CODE_SHEET!$A$2:$G$151,3,FALSE)</f>
        <v>Agaricia</v>
      </c>
      <c r="J4653" t="str">
        <f>VLOOKUP(H4653,[3]CODE_SHEET!$A$2:$G$151,4,FALSE)</f>
        <v>agaricites</v>
      </c>
      <c r="K4653" s="1">
        <v>17</v>
      </c>
      <c r="L4653" s="1">
        <v>8</v>
      </c>
      <c r="M4653" s="1">
        <v>2</v>
      </c>
      <c r="N4653">
        <f t="shared" si="225"/>
        <v>78.539816339744831</v>
      </c>
      <c r="O4653" s="17">
        <v>10</v>
      </c>
      <c r="P4653" t="s">
        <v>29</v>
      </c>
      <c r="Q4653" t="s">
        <v>30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f t="shared" si="226"/>
        <v>0</v>
      </c>
      <c r="Y4653">
        <f t="shared" si="224"/>
        <v>78.539816339744831</v>
      </c>
    </row>
    <row r="4654" spans="1:25">
      <c r="A4654">
        <v>2021</v>
      </c>
      <c r="B4654" t="s">
        <v>25</v>
      </c>
      <c r="C4654">
        <v>29</v>
      </c>
      <c r="D4654" t="s">
        <v>60</v>
      </c>
      <c r="E4654">
        <v>14.8</v>
      </c>
      <c r="F4654">
        <v>1</v>
      </c>
      <c r="G4654" t="s">
        <v>91</v>
      </c>
      <c r="H4654" t="s">
        <v>31</v>
      </c>
      <c r="I4654" t="str">
        <f>VLOOKUP(H4654,[3]CODE_SHEET!$A$2:$G$151,3,FALSE)</f>
        <v>Agaricia</v>
      </c>
      <c r="J4654" t="str">
        <f>VLOOKUP(H4654,[3]CODE_SHEET!$A$2:$G$151,4,FALSE)</f>
        <v>agaricites</v>
      </c>
      <c r="K4654" s="1">
        <v>15</v>
      </c>
      <c r="L4654" s="1">
        <v>11</v>
      </c>
      <c r="M4654" s="1">
        <v>1</v>
      </c>
      <c r="N4654">
        <f t="shared" si="225"/>
        <v>40.840704496667307</v>
      </c>
      <c r="O4654" s="17">
        <v>10</v>
      </c>
      <c r="P4654" t="s">
        <v>29</v>
      </c>
      <c r="Q4654" t="s">
        <v>30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f t="shared" si="226"/>
        <v>0</v>
      </c>
      <c r="Y4654">
        <f t="shared" si="224"/>
        <v>40.840704496667307</v>
      </c>
    </row>
    <row r="4655" spans="1:25">
      <c r="A4655">
        <v>2021</v>
      </c>
      <c r="B4655" t="s">
        <v>25</v>
      </c>
      <c r="C4655">
        <v>29</v>
      </c>
      <c r="D4655" t="s">
        <v>60</v>
      </c>
      <c r="E4655">
        <v>14.8</v>
      </c>
      <c r="F4655">
        <v>1</v>
      </c>
      <c r="G4655" t="s">
        <v>91</v>
      </c>
      <c r="H4655" t="s">
        <v>31</v>
      </c>
      <c r="I4655" t="str">
        <f>VLOOKUP(H4655,[3]CODE_SHEET!$A$2:$G$151,3,FALSE)</f>
        <v>Agaricia</v>
      </c>
      <c r="J4655" t="str">
        <f>VLOOKUP(H4655,[3]CODE_SHEET!$A$2:$G$151,4,FALSE)</f>
        <v>agaricites</v>
      </c>
      <c r="K4655" s="1">
        <v>18</v>
      </c>
      <c r="L4655" s="1">
        <v>19</v>
      </c>
      <c r="M4655" s="1">
        <v>25</v>
      </c>
      <c r="N4655">
        <f t="shared" si="225"/>
        <v>1452.9866022852793</v>
      </c>
      <c r="O4655" s="17">
        <v>10</v>
      </c>
      <c r="P4655" t="s">
        <v>29</v>
      </c>
      <c r="Q4655" t="s">
        <v>30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f t="shared" si="226"/>
        <v>0</v>
      </c>
      <c r="Y4655">
        <f t="shared" si="224"/>
        <v>1452.9866022852793</v>
      </c>
    </row>
    <row r="4656" spans="1:25">
      <c r="A4656">
        <v>2021</v>
      </c>
      <c r="B4656" t="s">
        <v>25</v>
      </c>
      <c r="C4656">
        <v>29</v>
      </c>
      <c r="D4656" t="s">
        <v>60</v>
      </c>
      <c r="E4656">
        <v>14.8</v>
      </c>
      <c r="F4656">
        <v>1</v>
      </c>
      <c r="G4656" t="s">
        <v>91</v>
      </c>
      <c r="H4656" t="s">
        <v>31</v>
      </c>
      <c r="I4656" t="str">
        <f>VLOOKUP(H4656,[3]CODE_SHEET!$A$2:$G$151,3,FALSE)</f>
        <v>Agaricia</v>
      </c>
      <c r="J4656" t="str">
        <f>VLOOKUP(H4656,[3]CODE_SHEET!$A$2:$G$151,4,FALSE)</f>
        <v>agaricites</v>
      </c>
      <c r="K4656" s="1">
        <v>12</v>
      </c>
      <c r="L4656" s="1">
        <v>8</v>
      </c>
      <c r="M4656" s="1">
        <v>1</v>
      </c>
      <c r="N4656">
        <f t="shared" si="225"/>
        <v>31.415926535897931</v>
      </c>
      <c r="O4656" s="17">
        <v>10</v>
      </c>
      <c r="P4656" t="s">
        <v>29</v>
      </c>
      <c r="Q4656" t="s">
        <v>30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f t="shared" si="226"/>
        <v>0</v>
      </c>
      <c r="Y4656">
        <f t="shared" si="224"/>
        <v>31.415926535897931</v>
      </c>
    </row>
    <row r="4657" spans="1:25">
      <c r="A4657">
        <v>2021</v>
      </c>
      <c r="B4657" t="s">
        <v>25</v>
      </c>
      <c r="C4657">
        <v>29</v>
      </c>
      <c r="D4657" t="s">
        <v>60</v>
      </c>
      <c r="E4657">
        <v>14.8</v>
      </c>
      <c r="F4657">
        <v>1</v>
      </c>
      <c r="G4657" t="s">
        <v>91</v>
      </c>
      <c r="H4657" t="s">
        <v>35</v>
      </c>
      <c r="I4657" t="str">
        <f>VLOOKUP(H4657,[3]CODE_SHEET!$A$2:$G$151,3,FALSE)</f>
        <v>Montastraea</v>
      </c>
      <c r="J4657" t="str">
        <f>VLOOKUP(H4657,[3]CODE_SHEET!$A$2:$G$151,4,FALSE)</f>
        <v>cavernosa</v>
      </c>
      <c r="K4657" s="1">
        <v>30</v>
      </c>
      <c r="L4657" s="1">
        <v>25</v>
      </c>
      <c r="M4657" s="1">
        <v>1</v>
      </c>
      <c r="N4657">
        <f t="shared" si="225"/>
        <v>86.393797973719302</v>
      </c>
      <c r="O4657" s="17">
        <v>10</v>
      </c>
      <c r="P4657" t="s">
        <v>29</v>
      </c>
      <c r="Q4657" t="s">
        <v>30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f t="shared" si="226"/>
        <v>0</v>
      </c>
      <c r="Y4657">
        <f t="shared" si="224"/>
        <v>86.393797973719302</v>
      </c>
    </row>
    <row r="4658" spans="1:25">
      <c r="A4658">
        <v>2021</v>
      </c>
      <c r="B4658" t="s">
        <v>25</v>
      </c>
      <c r="C4658">
        <v>29</v>
      </c>
      <c r="D4658" t="s">
        <v>60</v>
      </c>
      <c r="E4658">
        <v>14.8</v>
      </c>
      <c r="F4658">
        <v>1</v>
      </c>
      <c r="G4658" t="s">
        <v>91</v>
      </c>
      <c r="H4658" t="s">
        <v>33</v>
      </c>
      <c r="I4658" t="str">
        <f>VLOOKUP(H4658,[3]CODE_SHEET!$A$2:$G$151,3,FALSE)</f>
        <v>Orbicella</v>
      </c>
      <c r="J4658" t="str">
        <f>VLOOKUP(H4658,[3]CODE_SHEET!$A$2:$G$151,4,FALSE)</f>
        <v>annularis</v>
      </c>
      <c r="K4658" s="1">
        <v>12</v>
      </c>
      <c r="L4658" s="1">
        <v>6</v>
      </c>
      <c r="M4658" s="1">
        <v>16</v>
      </c>
      <c r="N4658">
        <f t="shared" si="225"/>
        <v>452.38934211693021</v>
      </c>
      <c r="O4658" s="17">
        <v>10</v>
      </c>
      <c r="P4658" t="s">
        <v>29</v>
      </c>
      <c r="Q4658" t="s">
        <v>30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f t="shared" si="226"/>
        <v>0</v>
      </c>
      <c r="Y4658">
        <f t="shared" si="224"/>
        <v>452.38934211693021</v>
      </c>
    </row>
    <row r="4659" spans="1:25">
      <c r="A4659">
        <v>2021</v>
      </c>
      <c r="B4659" t="s">
        <v>25</v>
      </c>
      <c r="C4659">
        <v>29</v>
      </c>
      <c r="D4659" t="s">
        <v>60</v>
      </c>
      <c r="E4659">
        <v>14.8</v>
      </c>
      <c r="F4659">
        <v>1</v>
      </c>
      <c r="G4659" t="s">
        <v>91</v>
      </c>
      <c r="H4659" t="s">
        <v>32</v>
      </c>
      <c r="I4659" t="str">
        <f>VLOOKUP(H4659,[3]CODE_SHEET!$A$2:$G$151,3,FALSE)</f>
        <v>Porites</v>
      </c>
      <c r="J4659" t="str">
        <f>VLOOKUP(H4659,[3]CODE_SHEET!$A$2:$G$151,4,FALSE)</f>
        <v>porites</v>
      </c>
      <c r="K4659" s="1">
        <v>10</v>
      </c>
      <c r="L4659" s="1">
        <v>7</v>
      </c>
      <c r="M4659" s="1">
        <v>4</v>
      </c>
      <c r="N4659">
        <f t="shared" si="225"/>
        <v>106.81415022205297</v>
      </c>
      <c r="O4659" s="17">
        <v>10</v>
      </c>
      <c r="P4659" t="s">
        <v>29</v>
      </c>
      <c r="Q4659" t="s">
        <v>30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f t="shared" si="226"/>
        <v>0</v>
      </c>
      <c r="Y4659">
        <f t="shared" si="224"/>
        <v>106.81415022205297</v>
      </c>
    </row>
    <row r="4660" spans="1:25">
      <c r="A4660">
        <v>2021</v>
      </c>
      <c r="B4660" t="s">
        <v>25</v>
      </c>
      <c r="C4660">
        <v>29</v>
      </c>
      <c r="D4660" t="s">
        <v>60</v>
      </c>
      <c r="E4660">
        <v>14.8</v>
      </c>
      <c r="F4660">
        <v>1</v>
      </c>
      <c r="G4660" t="s">
        <v>91</v>
      </c>
      <c r="H4660" t="s">
        <v>32</v>
      </c>
      <c r="I4660" t="str">
        <f>VLOOKUP(H4660,[3]CODE_SHEET!$A$2:$G$151,3,FALSE)</f>
        <v>Porites</v>
      </c>
      <c r="J4660" t="str">
        <f>VLOOKUP(H4660,[3]CODE_SHEET!$A$2:$G$151,4,FALSE)</f>
        <v>porites</v>
      </c>
      <c r="K4660" s="1">
        <v>4</v>
      </c>
      <c r="L4660" s="1">
        <v>4</v>
      </c>
      <c r="M4660" s="1">
        <v>3</v>
      </c>
      <c r="N4660">
        <f t="shared" si="225"/>
        <v>37.699111843077517</v>
      </c>
      <c r="O4660" s="17">
        <v>10</v>
      </c>
      <c r="P4660" t="s">
        <v>29</v>
      </c>
      <c r="Q4660" t="s">
        <v>30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f t="shared" si="226"/>
        <v>0</v>
      </c>
      <c r="Y4660">
        <f t="shared" si="224"/>
        <v>37.699111843077517</v>
      </c>
    </row>
    <row r="4661" spans="1:25">
      <c r="A4661">
        <v>2021</v>
      </c>
      <c r="B4661" t="s">
        <v>25</v>
      </c>
      <c r="C4661">
        <v>29</v>
      </c>
      <c r="D4661" t="s">
        <v>60</v>
      </c>
      <c r="E4661">
        <v>14.8</v>
      </c>
      <c r="F4661">
        <v>1</v>
      </c>
      <c r="G4661" t="s">
        <v>91</v>
      </c>
      <c r="H4661" t="s">
        <v>32</v>
      </c>
      <c r="I4661" t="str">
        <f>VLOOKUP(H4661,[3]CODE_SHEET!$A$2:$G$151,3,FALSE)</f>
        <v>Porites</v>
      </c>
      <c r="J4661" t="str">
        <f>VLOOKUP(H4661,[3]CODE_SHEET!$A$2:$G$151,4,FALSE)</f>
        <v>porites</v>
      </c>
      <c r="K4661" s="1">
        <v>15</v>
      </c>
      <c r="L4661" s="1">
        <v>3</v>
      </c>
      <c r="M4661" s="1">
        <v>3</v>
      </c>
      <c r="N4661">
        <f t="shared" si="225"/>
        <v>84.823001646924396</v>
      </c>
      <c r="O4661" s="17">
        <v>10</v>
      </c>
      <c r="P4661" t="s">
        <v>29</v>
      </c>
      <c r="Q4661" t="s">
        <v>30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f t="shared" si="226"/>
        <v>0</v>
      </c>
      <c r="Y4661">
        <f t="shared" ref="Y4661:Y4724" si="227">N4661-X4661</f>
        <v>84.823001646924396</v>
      </c>
    </row>
    <row r="4662" spans="1:25">
      <c r="A4662">
        <v>2021</v>
      </c>
      <c r="B4662" t="s">
        <v>25</v>
      </c>
      <c r="C4662">
        <v>29</v>
      </c>
      <c r="D4662" t="s">
        <v>60</v>
      </c>
      <c r="E4662">
        <v>14.8</v>
      </c>
      <c r="F4662">
        <v>1</v>
      </c>
      <c r="G4662" t="s">
        <v>91</v>
      </c>
      <c r="H4662" t="s">
        <v>33</v>
      </c>
      <c r="I4662" t="str">
        <f>VLOOKUP(H4662,[3]CODE_SHEET!$A$2:$G$151,3,FALSE)</f>
        <v>Orbicella</v>
      </c>
      <c r="J4662" t="str">
        <f>VLOOKUP(H4662,[3]CODE_SHEET!$A$2:$G$151,4,FALSE)</f>
        <v>annularis</v>
      </c>
      <c r="K4662" s="1">
        <v>15</v>
      </c>
      <c r="L4662" s="1">
        <v>5</v>
      </c>
      <c r="M4662" s="1">
        <v>6</v>
      </c>
      <c r="N4662">
        <f t="shared" si="225"/>
        <v>188.49555921538757</v>
      </c>
      <c r="O4662" s="17">
        <v>10</v>
      </c>
      <c r="P4662" t="s">
        <v>29</v>
      </c>
      <c r="Q4662" t="s">
        <v>30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f t="shared" si="226"/>
        <v>0</v>
      </c>
      <c r="Y4662">
        <f t="shared" si="227"/>
        <v>188.49555921538757</v>
      </c>
    </row>
    <row r="4663" spans="1:25">
      <c r="A4663">
        <v>2021</v>
      </c>
      <c r="B4663" t="s">
        <v>25</v>
      </c>
      <c r="C4663">
        <v>29</v>
      </c>
      <c r="D4663" t="s">
        <v>60</v>
      </c>
      <c r="E4663">
        <v>14.8</v>
      </c>
      <c r="F4663">
        <v>1</v>
      </c>
      <c r="G4663" t="s">
        <v>91</v>
      </c>
      <c r="H4663" t="s">
        <v>33</v>
      </c>
      <c r="I4663" t="str">
        <f>VLOOKUP(H4663,[3]CODE_SHEET!$A$2:$G$151,3,FALSE)</f>
        <v>Orbicella</v>
      </c>
      <c r="J4663" t="str">
        <f>VLOOKUP(H4663,[3]CODE_SHEET!$A$2:$G$151,4,FALSE)</f>
        <v>annularis</v>
      </c>
      <c r="K4663" s="1">
        <v>12</v>
      </c>
      <c r="L4663" s="1">
        <v>5</v>
      </c>
      <c r="M4663" s="1">
        <v>6</v>
      </c>
      <c r="N4663">
        <f t="shared" si="225"/>
        <v>160.22122533307945</v>
      </c>
      <c r="O4663" s="17">
        <v>10</v>
      </c>
      <c r="P4663" t="s">
        <v>29</v>
      </c>
      <c r="Q4663" t="s">
        <v>30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f t="shared" si="226"/>
        <v>0</v>
      </c>
      <c r="Y4663">
        <f t="shared" si="227"/>
        <v>160.22122533307945</v>
      </c>
    </row>
    <row r="4664" spans="1:25">
      <c r="A4664">
        <v>2021</v>
      </c>
      <c r="B4664" t="s">
        <v>25</v>
      </c>
      <c r="C4664">
        <v>29</v>
      </c>
      <c r="D4664" t="s">
        <v>60</v>
      </c>
      <c r="E4664">
        <v>14.8</v>
      </c>
      <c r="F4664">
        <v>1</v>
      </c>
      <c r="G4664" t="s">
        <v>91</v>
      </c>
      <c r="H4664" t="s">
        <v>31</v>
      </c>
      <c r="I4664" t="str">
        <f>VLOOKUP(H4664,[3]CODE_SHEET!$A$2:$G$151,3,FALSE)</f>
        <v>Agaricia</v>
      </c>
      <c r="J4664" t="str">
        <f>VLOOKUP(H4664,[3]CODE_SHEET!$A$2:$G$151,4,FALSE)</f>
        <v>agaricites</v>
      </c>
      <c r="K4664" s="1">
        <v>40</v>
      </c>
      <c r="L4664" s="1">
        <v>11</v>
      </c>
      <c r="M4664" s="1">
        <v>1</v>
      </c>
      <c r="N4664">
        <f t="shared" ref="N4664:N4727" si="228">PI()*(K4664/2)*M4664+PI()*(L4664/2)*M4664</f>
        <v>80.110612666539723</v>
      </c>
      <c r="O4664" s="17">
        <v>10</v>
      </c>
      <c r="P4664" t="s">
        <v>29</v>
      </c>
      <c r="Q4664" t="s">
        <v>30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f t="shared" si="226"/>
        <v>0</v>
      </c>
      <c r="Y4664">
        <f t="shared" si="227"/>
        <v>80.110612666539723</v>
      </c>
    </row>
    <row r="4665" spans="1:25">
      <c r="A4665">
        <v>2021</v>
      </c>
      <c r="B4665" t="s">
        <v>25</v>
      </c>
      <c r="C4665">
        <v>29</v>
      </c>
      <c r="D4665" t="s">
        <v>60</v>
      </c>
      <c r="E4665">
        <v>14.8</v>
      </c>
      <c r="F4665">
        <v>1</v>
      </c>
      <c r="G4665" t="s">
        <v>91</v>
      </c>
      <c r="H4665" t="s">
        <v>31</v>
      </c>
      <c r="I4665" t="str">
        <f>VLOOKUP(H4665,[3]CODE_SHEET!$A$2:$G$151,3,FALSE)</f>
        <v>Agaricia</v>
      </c>
      <c r="J4665" t="str">
        <f>VLOOKUP(H4665,[3]CODE_SHEET!$A$2:$G$151,4,FALSE)</f>
        <v>agaricites</v>
      </c>
      <c r="K4665" s="1">
        <v>16</v>
      </c>
      <c r="L4665" s="1">
        <v>11</v>
      </c>
      <c r="M4665" s="1">
        <v>15</v>
      </c>
      <c r="N4665">
        <f t="shared" si="228"/>
        <v>636.17251235193305</v>
      </c>
      <c r="O4665" s="17">
        <v>10</v>
      </c>
      <c r="P4665" t="s">
        <v>29</v>
      </c>
      <c r="Q4665" t="s">
        <v>30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f t="shared" si="226"/>
        <v>0</v>
      </c>
      <c r="Y4665">
        <f t="shared" si="227"/>
        <v>636.17251235193305</v>
      </c>
    </row>
    <row r="4666" spans="1:25">
      <c r="A4666">
        <v>2021</v>
      </c>
      <c r="B4666" t="s">
        <v>25</v>
      </c>
      <c r="C4666">
        <v>29</v>
      </c>
      <c r="D4666" t="s">
        <v>60</v>
      </c>
      <c r="E4666">
        <v>14.8</v>
      </c>
      <c r="F4666">
        <v>1</v>
      </c>
      <c r="G4666" t="s">
        <v>91</v>
      </c>
      <c r="H4666" t="s">
        <v>34</v>
      </c>
      <c r="I4666" t="str">
        <f>VLOOKUP(H4666,[3]CODE_SHEET!$A$2:$G$151,3,FALSE)</f>
        <v>Porites</v>
      </c>
      <c r="J4666" t="str">
        <f>VLOOKUP(H4666,[3]CODE_SHEET!$A$2:$G$151,4,FALSE)</f>
        <v>astreoides</v>
      </c>
      <c r="K4666" s="1">
        <v>8</v>
      </c>
      <c r="L4666" s="1">
        <v>6</v>
      </c>
      <c r="M4666" s="1">
        <v>5</v>
      </c>
      <c r="N4666">
        <f t="shared" si="228"/>
        <v>109.95574287564276</v>
      </c>
      <c r="O4666" s="17">
        <v>10</v>
      </c>
      <c r="P4666" t="s">
        <v>29</v>
      </c>
      <c r="Q4666" t="s">
        <v>30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f t="shared" si="226"/>
        <v>0</v>
      </c>
      <c r="Y4666">
        <f t="shared" si="227"/>
        <v>109.95574287564276</v>
      </c>
    </row>
    <row r="4667" spans="1:25">
      <c r="A4667">
        <v>2021</v>
      </c>
      <c r="B4667" t="s">
        <v>25</v>
      </c>
      <c r="C4667">
        <v>29</v>
      </c>
      <c r="D4667" t="s">
        <v>60</v>
      </c>
      <c r="E4667">
        <v>14.8</v>
      </c>
      <c r="F4667">
        <v>1</v>
      </c>
      <c r="G4667" t="s">
        <v>91</v>
      </c>
      <c r="H4667" t="s">
        <v>40</v>
      </c>
      <c r="I4667" t="str">
        <f>VLOOKUP(H4667,[3]CODE_SHEET!$A$2:$G$151,3,FALSE)</f>
        <v>Siderastrea</v>
      </c>
      <c r="J4667" t="str">
        <f>VLOOKUP(H4667,[3]CODE_SHEET!$A$2:$G$151,4,FALSE)</f>
        <v>siderea</v>
      </c>
      <c r="K4667" s="1">
        <v>60</v>
      </c>
      <c r="L4667" s="1">
        <v>40</v>
      </c>
      <c r="M4667" s="1">
        <v>12</v>
      </c>
      <c r="N4667">
        <f t="shared" si="228"/>
        <v>1884.9555921538756</v>
      </c>
      <c r="O4667" s="17">
        <v>10</v>
      </c>
      <c r="P4667" t="s">
        <v>29</v>
      </c>
      <c r="Q4667" t="s">
        <v>30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f t="shared" si="226"/>
        <v>0</v>
      </c>
      <c r="Y4667">
        <f t="shared" si="227"/>
        <v>1884.9555921538756</v>
      </c>
    </row>
    <row r="4668" spans="1:25">
      <c r="A4668">
        <v>2021</v>
      </c>
      <c r="B4668" t="s">
        <v>25</v>
      </c>
      <c r="C4668">
        <v>29</v>
      </c>
      <c r="D4668" t="s">
        <v>60</v>
      </c>
      <c r="E4668">
        <v>14.8</v>
      </c>
      <c r="F4668">
        <v>1</v>
      </c>
      <c r="G4668" t="s">
        <v>91</v>
      </c>
      <c r="H4668" t="s">
        <v>31</v>
      </c>
      <c r="I4668" t="str">
        <f>VLOOKUP(H4668,[3]CODE_SHEET!$A$2:$G$151,3,FALSE)</f>
        <v>Agaricia</v>
      </c>
      <c r="J4668" t="str">
        <f>VLOOKUP(H4668,[3]CODE_SHEET!$A$2:$G$151,4,FALSE)</f>
        <v>agaricites</v>
      </c>
      <c r="K4668" s="1">
        <v>4</v>
      </c>
      <c r="L4668" s="1">
        <v>2</v>
      </c>
      <c r="M4668" s="1">
        <v>7</v>
      </c>
      <c r="N4668">
        <f t="shared" si="228"/>
        <v>65.973445725385659</v>
      </c>
      <c r="O4668" s="17">
        <v>10</v>
      </c>
      <c r="P4668" t="s">
        <v>29</v>
      </c>
      <c r="Q4668" t="s">
        <v>30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f t="shared" si="226"/>
        <v>0</v>
      </c>
      <c r="Y4668">
        <f t="shared" si="227"/>
        <v>65.973445725385659</v>
      </c>
    </row>
    <row r="4669" spans="1:25">
      <c r="A4669">
        <v>2021</v>
      </c>
      <c r="B4669" t="s">
        <v>25</v>
      </c>
      <c r="C4669">
        <v>29</v>
      </c>
      <c r="D4669" t="s">
        <v>60</v>
      </c>
      <c r="E4669">
        <v>14.8</v>
      </c>
      <c r="F4669">
        <v>1</v>
      </c>
      <c r="G4669" t="s">
        <v>91</v>
      </c>
      <c r="H4669" t="s">
        <v>31</v>
      </c>
      <c r="I4669" t="str">
        <f>VLOOKUP(H4669,[3]CODE_SHEET!$A$2:$G$151,3,FALSE)</f>
        <v>Agaricia</v>
      </c>
      <c r="J4669" t="str">
        <f>VLOOKUP(H4669,[3]CODE_SHEET!$A$2:$G$151,4,FALSE)</f>
        <v>agaricites</v>
      </c>
      <c r="K4669" s="1">
        <v>23</v>
      </c>
      <c r="L4669" s="1">
        <v>17</v>
      </c>
      <c r="M4669" s="1">
        <v>6</v>
      </c>
      <c r="N4669">
        <f t="shared" si="228"/>
        <v>376.9911184307752</v>
      </c>
      <c r="O4669" s="17">
        <v>10</v>
      </c>
      <c r="P4669" t="s">
        <v>29</v>
      </c>
      <c r="Q4669" t="s">
        <v>30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30</v>
      </c>
      <c r="X4669">
        <f t="shared" si="226"/>
        <v>113.09733552923255</v>
      </c>
      <c r="Y4669">
        <f t="shared" si="227"/>
        <v>263.89378290154264</v>
      </c>
    </row>
    <row r="4670" spans="1:25">
      <c r="A4670">
        <v>2021</v>
      </c>
      <c r="B4670" t="s">
        <v>25</v>
      </c>
      <c r="C4670">
        <v>29</v>
      </c>
      <c r="D4670" t="s">
        <v>60</v>
      </c>
      <c r="E4670">
        <v>14.8</v>
      </c>
      <c r="F4670">
        <v>1</v>
      </c>
      <c r="G4670" t="s">
        <v>91</v>
      </c>
      <c r="H4670" t="s">
        <v>34</v>
      </c>
      <c r="I4670" t="str">
        <f>VLOOKUP(H4670,[3]CODE_SHEET!$A$2:$G$151,3,FALSE)</f>
        <v>Porites</v>
      </c>
      <c r="J4670" t="str">
        <f>VLOOKUP(H4670,[3]CODE_SHEET!$A$2:$G$151,4,FALSE)</f>
        <v>astreoides</v>
      </c>
      <c r="K4670" s="1">
        <v>7</v>
      </c>
      <c r="L4670" s="1">
        <v>5</v>
      </c>
      <c r="M4670" s="1">
        <v>3</v>
      </c>
      <c r="N4670">
        <f t="shared" si="228"/>
        <v>56.548667764616276</v>
      </c>
      <c r="O4670" s="17">
        <v>10</v>
      </c>
      <c r="P4670" t="s">
        <v>29</v>
      </c>
      <c r="Q4670" t="s">
        <v>30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f t="shared" si="226"/>
        <v>0</v>
      </c>
      <c r="Y4670">
        <f t="shared" si="227"/>
        <v>56.548667764616276</v>
      </c>
    </row>
    <row r="4671" spans="1:25">
      <c r="A4671">
        <v>2021</v>
      </c>
      <c r="B4671" t="s">
        <v>25</v>
      </c>
      <c r="C4671">
        <v>29</v>
      </c>
      <c r="D4671" t="s">
        <v>60</v>
      </c>
      <c r="E4671">
        <v>14.8</v>
      </c>
      <c r="F4671">
        <v>1</v>
      </c>
      <c r="G4671" t="s">
        <v>91</v>
      </c>
      <c r="H4671" t="s">
        <v>34</v>
      </c>
      <c r="I4671" t="str">
        <f>VLOOKUP(H4671,[3]CODE_SHEET!$A$2:$G$151,3,FALSE)</f>
        <v>Porites</v>
      </c>
      <c r="J4671" t="str">
        <f>VLOOKUP(H4671,[3]CODE_SHEET!$A$2:$G$151,4,FALSE)</f>
        <v>astreoides</v>
      </c>
      <c r="K4671" s="1">
        <v>15</v>
      </c>
      <c r="L4671" s="1">
        <v>12</v>
      </c>
      <c r="M4671" s="1">
        <v>4</v>
      </c>
      <c r="N4671">
        <f t="shared" si="228"/>
        <v>169.64600329384882</v>
      </c>
      <c r="O4671" s="17">
        <v>10</v>
      </c>
      <c r="P4671" t="s">
        <v>29</v>
      </c>
      <c r="Q4671" t="s">
        <v>30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f t="shared" si="226"/>
        <v>0</v>
      </c>
      <c r="Y4671">
        <f t="shared" si="227"/>
        <v>169.64600329384882</v>
      </c>
    </row>
    <row r="4672" spans="1:25">
      <c r="A4672">
        <v>2021</v>
      </c>
      <c r="B4672" t="s">
        <v>25</v>
      </c>
      <c r="C4672">
        <v>29</v>
      </c>
      <c r="D4672" t="s">
        <v>60</v>
      </c>
      <c r="E4672">
        <v>14.8</v>
      </c>
      <c r="F4672">
        <v>1</v>
      </c>
      <c r="G4672" t="s">
        <v>91</v>
      </c>
      <c r="H4672" t="s">
        <v>34</v>
      </c>
      <c r="I4672" t="str">
        <f>VLOOKUP(H4672,[3]CODE_SHEET!$A$2:$G$151,3,FALSE)</f>
        <v>Porites</v>
      </c>
      <c r="J4672" t="str">
        <f>VLOOKUP(H4672,[3]CODE_SHEET!$A$2:$G$151,4,FALSE)</f>
        <v>astreoides</v>
      </c>
      <c r="K4672" s="1">
        <v>4</v>
      </c>
      <c r="L4672" s="1">
        <v>3</v>
      </c>
      <c r="M4672" s="1">
        <v>1</v>
      </c>
      <c r="N4672">
        <f t="shared" si="228"/>
        <v>10.995574287564276</v>
      </c>
      <c r="O4672" s="17">
        <v>10</v>
      </c>
      <c r="P4672" t="s">
        <v>29</v>
      </c>
      <c r="Q4672" t="s">
        <v>30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f t="shared" si="226"/>
        <v>0</v>
      </c>
      <c r="Y4672">
        <f t="shared" si="227"/>
        <v>10.995574287564276</v>
      </c>
    </row>
    <row r="4673" spans="1:25">
      <c r="A4673">
        <v>2021</v>
      </c>
      <c r="B4673" t="s">
        <v>25</v>
      </c>
      <c r="C4673">
        <v>29</v>
      </c>
      <c r="D4673" t="s">
        <v>60</v>
      </c>
      <c r="E4673">
        <v>14.8</v>
      </c>
      <c r="F4673">
        <v>1</v>
      </c>
      <c r="G4673" t="s">
        <v>91</v>
      </c>
      <c r="H4673" t="s">
        <v>31</v>
      </c>
      <c r="I4673" t="str">
        <f>VLOOKUP(H4673,[3]CODE_SHEET!$A$2:$G$151,3,FALSE)</f>
        <v>Agaricia</v>
      </c>
      <c r="J4673" t="str">
        <f>VLOOKUP(H4673,[3]CODE_SHEET!$A$2:$G$151,4,FALSE)</f>
        <v>agaricites</v>
      </c>
      <c r="K4673" s="1">
        <v>6</v>
      </c>
      <c r="L4673" s="1">
        <v>3</v>
      </c>
      <c r="M4673" s="1">
        <v>7</v>
      </c>
      <c r="N4673">
        <f t="shared" si="228"/>
        <v>98.960168588078488</v>
      </c>
      <c r="O4673" s="17">
        <v>10</v>
      </c>
      <c r="P4673" t="s">
        <v>29</v>
      </c>
      <c r="Q4673" t="s">
        <v>30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f t="shared" si="226"/>
        <v>0</v>
      </c>
      <c r="Y4673">
        <f t="shared" si="227"/>
        <v>98.960168588078488</v>
      </c>
    </row>
    <row r="4674" spans="1:25">
      <c r="A4674">
        <v>2021</v>
      </c>
      <c r="B4674" t="s">
        <v>25</v>
      </c>
      <c r="C4674">
        <v>29</v>
      </c>
      <c r="D4674" t="s">
        <v>60</v>
      </c>
      <c r="E4674">
        <v>14.8</v>
      </c>
      <c r="F4674">
        <v>1</v>
      </c>
      <c r="G4674" t="s">
        <v>91</v>
      </c>
      <c r="H4674" t="s">
        <v>31</v>
      </c>
      <c r="I4674" t="str">
        <f>VLOOKUP(H4674,[3]CODE_SHEET!$A$2:$G$151,3,FALSE)</f>
        <v>Agaricia</v>
      </c>
      <c r="J4674" t="str">
        <f>VLOOKUP(H4674,[3]CODE_SHEET!$A$2:$G$151,4,FALSE)</f>
        <v>agaricites</v>
      </c>
      <c r="K4674" s="1">
        <v>4</v>
      </c>
      <c r="L4674" s="1">
        <v>3</v>
      </c>
      <c r="M4674" s="1">
        <v>2</v>
      </c>
      <c r="N4674">
        <f t="shared" si="228"/>
        <v>21.991148575128552</v>
      </c>
      <c r="O4674" s="17">
        <v>10</v>
      </c>
      <c r="P4674" t="s">
        <v>29</v>
      </c>
      <c r="Q4674" t="s">
        <v>30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f t="shared" si="226"/>
        <v>0</v>
      </c>
      <c r="Y4674">
        <f t="shared" si="227"/>
        <v>21.991148575128552</v>
      </c>
    </row>
    <row r="4675" spans="1:25">
      <c r="A4675">
        <v>2021</v>
      </c>
      <c r="B4675" t="s">
        <v>25</v>
      </c>
      <c r="C4675">
        <v>29</v>
      </c>
      <c r="D4675" t="s">
        <v>60</v>
      </c>
      <c r="E4675">
        <v>14.8</v>
      </c>
      <c r="F4675">
        <v>1</v>
      </c>
      <c r="G4675" t="s">
        <v>91</v>
      </c>
      <c r="H4675" t="s">
        <v>33</v>
      </c>
      <c r="I4675" t="str">
        <f>VLOOKUP(H4675,[3]CODE_SHEET!$A$2:$G$151,3,FALSE)</f>
        <v>Orbicella</v>
      </c>
      <c r="J4675" t="str">
        <f>VLOOKUP(H4675,[3]CODE_SHEET!$A$2:$G$151,4,FALSE)</f>
        <v>annularis</v>
      </c>
      <c r="K4675" s="1">
        <v>6</v>
      </c>
      <c r="L4675" s="1">
        <v>4</v>
      </c>
      <c r="M4675" s="1">
        <v>11</v>
      </c>
      <c r="N4675">
        <f t="shared" si="228"/>
        <v>172.7875959474386</v>
      </c>
      <c r="O4675" s="17">
        <v>10</v>
      </c>
      <c r="P4675" t="s">
        <v>29</v>
      </c>
      <c r="Q4675" t="s">
        <v>30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f t="shared" si="226"/>
        <v>0</v>
      </c>
      <c r="Y4675">
        <f t="shared" si="227"/>
        <v>172.7875959474386</v>
      </c>
    </row>
    <row r="4676" spans="1:25">
      <c r="A4676">
        <v>2021</v>
      </c>
      <c r="B4676" t="s">
        <v>25</v>
      </c>
      <c r="C4676">
        <v>29</v>
      </c>
      <c r="D4676" t="s">
        <v>60</v>
      </c>
      <c r="E4676">
        <v>14.8</v>
      </c>
      <c r="F4676">
        <v>1</v>
      </c>
      <c r="G4676" t="s">
        <v>91</v>
      </c>
      <c r="H4676" t="s">
        <v>35</v>
      </c>
      <c r="I4676" t="str">
        <f>VLOOKUP(H4676,[3]CODE_SHEET!$A$2:$G$151,3,FALSE)</f>
        <v>Montastraea</v>
      </c>
      <c r="J4676" t="str">
        <f>VLOOKUP(H4676,[3]CODE_SHEET!$A$2:$G$151,4,FALSE)</f>
        <v>cavernosa</v>
      </c>
      <c r="K4676" s="1">
        <v>15</v>
      </c>
      <c r="L4676" s="1">
        <v>1</v>
      </c>
      <c r="M4676" s="1">
        <v>17</v>
      </c>
      <c r="N4676">
        <f t="shared" si="228"/>
        <v>427.25660088821184</v>
      </c>
      <c r="O4676" s="17">
        <v>10</v>
      </c>
      <c r="P4676" t="s">
        <v>29</v>
      </c>
      <c r="Q4676" t="s">
        <v>30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f t="shared" si="226"/>
        <v>0</v>
      </c>
      <c r="Y4676">
        <f t="shared" si="227"/>
        <v>427.25660088821184</v>
      </c>
    </row>
    <row r="4677" spans="1:25">
      <c r="A4677">
        <v>2021</v>
      </c>
      <c r="B4677" t="s">
        <v>25</v>
      </c>
      <c r="C4677">
        <v>29</v>
      </c>
      <c r="D4677" t="s">
        <v>60</v>
      </c>
      <c r="E4677">
        <v>14.8</v>
      </c>
      <c r="F4677">
        <v>1</v>
      </c>
      <c r="G4677" t="s">
        <v>91</v>
      </c>
      <c r="H4677" t="s">
        <v>32</v>
      </c>
      <c r="I4677" t="str">
        <f>VLOOKUP(H4677,[3]CODE_SHEET!$A$2:$G$151,3,FALSE)</f>
        <v>Porites</v>
      </c>
      <c r="J4677" t="str">
        <f>VLOOKUP(H4677,[3]CODE_SHEET!$A$2:$G$151,4,FALSE)</f>
        <v>porites</v>
      </c>
      <c r="K4677" s="1">
        <v>11</v>
      </c>
      <c r="L4677" s="1">
        <v>3</v>
      </c>
      <c r="M4677" s="1">
        <v>2</v>
      </c>
      <c r="N4677">
        <f t="shared" si="228"/>
        <v>43.982297150257097</v>
      </c>
      <c r="O4677" s="17">
        <v>10</v>
      </c>
      <c r="P4677" t="s">
        <v>29</v>
      </c>
      <c r="Q4677" t="s">
        <v>30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f t="shared" si="226"/>
        <v>0</v>
      </c>
      <c r="Y4677">
        <f t="shared" si="227"/>
        <v>43.982297150257097</v>
      </c>
    </row>
    <row r="4678" spans="1:25">
      <c r="A4678">
        <v>2021</v>
      </c>
      <c r="B4678" t="s">
        <v>25</v>
      </c>
      <c r="C4678">
        <v>29</v>
      </c>
      <c r="D4678" t="s">
        <v>60</v>
      </c>
      <c r="E4678">
        <v>14.8</v>
      </c>
      <c r="F4678">
        <v>1</v>
      </c>
      <c r="G4678" t="s">
        <v>91</v>
      </c>
      <c r="H4678" t="s">
        <v>33</v>
      </c>
      <c r="I4678" t="str">
        <f>VLOOKUP(H4678,[3]CODE_SHEET!$A$2:$G$151,3,FALSE)</f>
        <v>Orbicella</v>
      </c>
      <c r="J4678" t="str">
        <f>VLOOKUP(H4678,[3]CODE_SHEET!$A$2:$G$151,4,FALSE)</f>
        <v>annularis</v>
      </c>
      <c r="K4678" s="1">
        <v>17</v>
      </c>
      <c r="L4678" s="1">
        <v>14</v>
      </c>
      <c r="M4678" s="1">
        <v>5</v>
      </c>
      <c r="N4678">
        <f t="shared" si="228"/>
        <v>243.47343065320896</v>
      </c>
      <c r="O4678" s="17">
        <v>10</v>
      </c>
      <c r="P4678" t="s">
        <v>29</v>
      </c>
      <c r="Q4678" t="s">
        <v>30</v>
      </c>
      <c r="R4678">
        <v>0</v>
      </c>
      <c r="S4678">
        <v>0</v>
      </c>
      <c r="T4678">
        <v>0</v>
      </c>
      <c r="U4678">
        <v>7</v>
      </c>
      <c r="V4678">
        <v>0</v>
      </c>
      <c r="W4678">
        <v>0</v>
      </c>
      <c r="X4678">
        <f t="shared" si="226"/>
        <v>17.043140145724628</v>
      </c>
      <c r="Y4678">
        <f t="shared" si="227"/>
        <v>226.43029050748433</v>
      </c>
    </row>
    <row r="4679" spans="1:25">
      <c r="A4679">
        <v>2021</v>
      </c>
      <c r="B4679" t="s">
        <v>25</v>
      </c>
      <c r="C4679">
        <v>29</v>
      </c>
      <c r="D4679" t="s">
        <v>60</v>
      </c>
      <c r="E4679">
        <v>14.8</v>
      </c>
      <c r="F4679">
        <v>1</v>
      </c>
      <c r="G4679" t="s">
        <v>91</v>
      </c>
      <c r="H4679" t="s">
        <v>33</v>
      </c>
      <c r="I4679" t="str">
        <f>VLOOKUP(H4679,[3]CODE_SHEET!$A$2:$G$151,3,FALSE)</f>
        <v>Orbicella</v>
      </c>
      <c r="J4679" t="str">
        <f>VLOOKUP(H4679,[3]CODE_SHEET!$A$2:$G$151,4,FALSE)</f>
        <v>annularis</v>
      </c>
      <c r="K4679" s="1">
        <v>13</v>
      </c>
      <c r="L4679" s="1">
        <v>6</v>
      </c>
      <c r="M4679" s="1">
        <v>5</v>
      </c>
      <c r="N4679">
        <f t="shared" si="228"/>
        <v>149.22565104551518</v>
      </c>
      <c r="O4679" s="17">
        <v>10</v>
      </c>
      <c r="P4679" t="s">
        <v>29</v>
      </c>
      <c r="Q4679" t="s">
        <v>30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f t="shared" si="226"/>
        <v>0</v>
      </c>
      <c r="Y4679">
        <f t="shared" si="227"/>
        <v>149.22565104551518</v>
      </c>
    </row>
    <row r="4680" spans="1:25">
      <c r="A4680">
        <v>2021</v>
      </c>
      <c r="B4680" t="s">
        <v>25</v>
      </c>
      <c r="C4680">
        <v>29</v>
      </c>
      <c r="D4680" t="s">
        <v>60</v>
      </c>
      <c r="E4680">
        <v>14.8</v>
      </c>
      <c r="F4680">
        <v>1</v>
      </c>
      <c r="G4680" t="s">
        <v>91</v>
      </c>
      <c r="H4680" t="s">
        <v>31</v>
      </c>
      <c r="I4680" t="str">
        <f>VLOOKUP(H4680,[3]CODE_SHEET!$A$2:$G$151,3,FALSE)</f>
        <v>Agaricia</v>
      </c>
      <c r="J4680" t="str">
        <f>VLOOKUP(H4680,[3]CODE_SHEET!$A$2:$G$151,4,FALSE)</f>
        <v>agaricites</v>
      </c>
      <c r="K4680" s="1">
        <v>35</v>
      </c>
      <c r="L4680" s="1">
        <v>30</v>
      </c>
      <c r="M4680" s="1">
        <v>2</v>
      </c>
      <c r="N4680">
        <f t="shared" si="228"/>
        <v>204.20352248333654</v>
      </c>
      <c r="O4680" s="17">
        <v>10</v>
      </c>
      <c r="P4680" t="s">
        <v>29</v>
      </c>
      <c r="Q4680" t="s">
        <v>30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f t="shared" si="226"/>
        <v>0</v>
      </c>
      <c r="Y4680">
        <f t="shared" si="227"/>
        <v>204.20352248333654</v>
      </c>
    </row>
    <row r="4681" spans="1:25">
      <c r="A4681">
        <v>2021</v>
      </c>
      <c r="B4681" t="s">
        <v>25</v>
      </c>
      <c r="C4681">
        <v>29</v>
      </c>
      <c r="D4681" t="s">
        <v>60</v>
      </c>
      <c r="E4681">
        <v>14.8</v>
      </c>
      <c r="F4681">
        <v>1</v>
      </c>
      <c r="G4681" t="s">
        <v>91</v>
      </c>
      <c r="H4681" t="s">
        <v>34</v>
      </c>
      <c r="I4681" t="str">
        <f>VLOOKUP(H4681,[3]CODE_SHEET!$A$2:$G$151,3,FALSE)</f>
        <v>Porites</v>
      </c>
      <c r="J4681" t="str">
        <f>VLOOKUP(H4681,[3]CODE_SHEET!$A$2:$G$151,4,FALSE)</f>
        <v>astreoides</v>
      </c>
      <c r="K4681" s="1">
        <v>6</v>
      </c>
      <c r="L4681" s="1">
        <v>4</v>
      </c>
      <c r="M4681" s="1">
        <v>2</v>
      </c>
      <c r="N4681">
        <f t="shared" si="228"/>
        <v>31.415926535897931</v>
      </c>
      <c r="O4681" s="17">
        <v>10</v>
      </c>
      <c r="P4681" t="s">
        <v>29</v>
      </c>
      <c r="Q4681" t="s">
        <v>30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f t="shared" si="226"/>
        <v>0</v>
      </c>
      <c r="Y4681">
        <f t="shared" si="227"/>
        <v>31.415926535897931</v>
      </c>
    </row>
    <row r="4682" spans="1:25">
      <c r="A4682">
        <v>2021</v>
      </c>
      <c r="B4682" t="s">
        <v>25</v>
      </c>
      <c r="C4682">
        <v>29</v>
      </c>
      <c r="D4682" t="s">
        <v>60</v>
      </c>
      <c r="E4682">
        <v>14.8</v>
      </c>
      <c r="F4682">
        <v>1</v>
      </c>
      <c r="G4682" t="s">
        <v>91</v>
      </c>
      <c r="H4682" t="s">
        <v>31</v>
      </c>
      <c r="I4682" t="str">
        <f>VLOOKUP(H4682,[3]CODE_SHEET!$A$2:$G$151,3,FALSE)</f>
        <v>Agaricia</v>
      </c>
      <c r="J4682" t="str">
        <f>VLOOKUP(H4682,[3]CODE_SHEET!$A$2:$G$151,4,FALSE)</f>
        <v>agaricites</v>
      </c>
      <c r="K4682" s="1">
        <v>7</v>
      </c>
      <c r="L4682" s="1">
        <v>6</v>
      </c>
      <c r="M4682" s="1">
        <v>2</v>
      </c>
      <c r="N4682">
        <f t="shared" si="228"/>
        <v>40.840704496667314</v>
      </c>
      <c r="O4682" s="17">
        <v>10</v>
      </c>
      <c r="P4682" t="s">
        <v>29</v>
      </c>
      <c r="Q4682" t="s">
        <v>30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f t="shared" si="226"/>
        <v>0</v>
      </c>
      <c r="Y4682">
        <f t="shared" si="227"/>
        <v>40.840704496667314</v>
      </c>
    </row>
    <row r="4683" spans="1:25">
      <c r="A4683">
        <v>2021</v>
      </c>
      <c r="B4683" t="s">
        <v>25</v>
      </c>
      <c r="C4683">
        <v>29</v>
      </c>
      <c r="D4683" t="s">
        <v>60</v>
      </c>
      <c r="E4683">
        <v>14.8</v>
      </c>
      <c r="F4683">
        <v>1</v>
      </c>
      <c r="G4683" t="s">
        <v>91</v>
      </c>
      <c r="H4683" t="s">
        <v>33</v>
      </c>
      <c r="I4683" t="str">
        <f>VLOOKUP(H4683,[3]CODE_SHEET!$A$2:$G$151,3,FALSE)</f>
        <v>Orbicella</v>
      </c>
      <c r="J4683" t="str">
        <f>VLOOKUP(H4683,[3]CODE_SHEET!$A$2:$G$151,4,FALSE)</f>
        <v>annularis</v>
      </c>
      <c r="K4683" s="1">
        <v>15</v>
      </c>
      <c r="L4683" s="1">
        <v>11</v>
      </c>
      <c r="M4683" s="1">
        <v>4</v>
      </c>
      <c r="N4683">
        <f t="shared" si="228"/>
        <v>163.36281798666923</v>
      </c>
      <c r="O4683" s="17">
        <v>10</v>
      </c>
      <c r="P4683" t="s">
        <v>29</v>
      </c>
      <c r="Q4683" t="s">
        <v>30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f t="shared" si="226"/>
        <v>0</v>
      </c>
      <c r="Y4683">
        <f t="shared" si="227"/>
        <v>163.36281798666923</v>
      </c>
    </row>
    <row r="4684" spans="1:25">
      <c r="A4684">
        <v>2021</v>
      </c>
      <c r="B4684" t="s">
        <v>25</v>
      </c>
      <c r="C4684">
        <v>29</v>
      </c>
      <c r="D4684" t="s">
        <v>60</v>
      </c>
      <c r="E4684">
        <v>14.8</v>
      </c>
      <c r="F4684">
        <v>1</v>
      </c>
      <c r="G4684" t="s">
        <v>91</v>
      </c>
      <c r="H4684" t="s">
        <v>31</v>
      </c>
      <c r="I4684" t="str">
        <f>VLOOKUP(H4684,[3]CODE_SHEET!$A$2:$G$151,3,FALSE)</f>
        <v>Agaricia</v>
      </c>
      <c r="J4684" t="str">
        <f>VLOOKUP(H4684,[3]CODE_SHEET!$A$2:$G$151,4,FALSE)</f>
        <v>agaricites</v>
      </c>
      <c r="K4684" s="1">
        <v>20</v>
      </c>
      <c r="L4684" s="1">
        <v>3</v>
      </c>
      <c r="M4684" s="1">
        <v>17</v>
      </c>
      <c r="N4684">
        <f t="shared" si="228"/>
        <v>614.18136377680457</v>
      </c>
      <c r="O4684" s="17">
        <v>10</v>
      </c>
      <c r="P4684" t="s">
        <v>29</v>
      </c>
      <c r="Q4684" t="s">
        <v>30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f t="shared" si="226"/>
        <v>0</v>
      </c>
      <c r="Y4684">
        <f t="shared" si="227"/>
        <v>614.18136377680457</v>
      </c>
    </row>
    <row r="4685" spans="1:25">
      <c r="A4685">
        <v>2021</v>
      </c>
      <c r="B4685" t="s">
        <v>25</v>
      </c>
      <c r="C4685">
        <v>29</v>
      </c>
      <c r="D4685" t="s">
        <v>60</v>
      </c>
      <c r="E4685">
        <v>14.8</v>
      </c>
      <c r="F4685">
        <v>1</v>
      </c>
      <c r="G4685" t="s">
        <v>91</v>
      </c>
      <c r="H4685" t="s">
        <v>35</v>
      </c>
      <c r="I4685" t="str">
        <f>VLOOKUP(H4685,[3]CODE_SHEET!$A$2:$G$151,3,FALSE)</f>
        <v>Montastraea</v>
      </c>
      <c r="J4685" t="str">
        <f>VLOOKUP(H4685,[3]CODE_SHEET!$A$2:$G$151,4,FALSE)</f>
        <v>cavernosa</v>
      </c>
      <c r="K4685" s="1">
        <v>10</v>
      </c>
      <c r="L4685" s="1">
        <v>11</v>
      </c>
      <c r="M4685" s="1">
        <v>1</v>
      </c>
      <c r="N4685">
        <f t="shared" si="228"/>
        <v>32.986722862692829</v>
      </c>
      <c r="O4685" s="17">
        <v>10</v>
      </c>
      <c r="P4685" t="s">
        <v>29</v>
      </c>
      <c r="Q4685" t="s">
        <v>30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f t="shared" si="226"/>
        <v>0</v>
      </c>
      <c r="Y4685">
        <f t="shared" si="227"/>
        <v>32.986722862692829</v>
      </c>
    </row>
    <row r="4686" spans="1:25">
      <c r="A4686">
        <v>2021</v>
      </c>
      <c r="B4686" t="s">
        <v>25</v>
      </c>
      <c r="C4686">
        <v>29</v>
      </c>
      <c r="D4686" t="s">
        <v>60</v>
      </c>
      <c r="E4686">
        <v>14.8</v>
      </c>
      <c r="F4686">
        <v>1</v>
      </c>
      <c r="G4686" t="s">
        <v>91</v>
      </c>
      <c r="H4686" t="s">
        <v>31</v>
      </c>
      <c r="I4686" t="str">
        <f>VLOOKUP(H4686,[3]CODE_SHEET!$A$2:$G$151,3,FALSE)</f>
        <v>Agaricia</v>
      </c>
      <c r="J4686" t="str">
        <f>VLOOKUP(H4686,[3]CODE_SHEET!$A$2:$G$151,4,FALSE)</f>
        <v>agaricites</v>
      </c>
      <c r="K4686" s="1">
        <v>35</v>
      </c>
      <c r="L4686" s="1">
        <v>2</v>
      </c>
      <c r="M4686" s="1">
        <v>25</v>
      </c>
      <c r="N4686">
        <f t="shared" si="228"/>
        <v>1452.9866022852793</v>
      </c>
      <c r="O4686" s="17">
        <v>10</v>
      </c>
      <c r="P4686" t="s">
        <v>29</v>
      </c>
      <c r="Q4686" t="s">
        <v>30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f t="shared" si="226"/>
        <v>0</v>
      </c>
      <c r="Y4686">
        <f t="shared" si="227"/>
        <v>1452.9866022852793</v>
      </c>
    </row>
    <row r="4687" spans="1:25">
      <c r="A4687">
        <v>2021</v>
      </c>
      <c r="B4687" t="s">
        <v>25</v>
      </c>
      <c r="C4687">
        <v>29</v>
      </c>
      <c r="D4687" t="s">
        <v>60</v>
      </c>
      <c r="E4687">
        <v>14.8</v>
      </c>
      <c r="F4687">
        <v>1</v>
      </c>
      <c r="G4687" t="s">
        <v>91</v>
      </c>
      <c r="H4687" t="s">
        <v>31</v>
      </c>
      <c r="I4687" t="str">
        <f>VLOOKUP(H4687,[3]CODE_SHEET!$A$2:$G$151,3,FALSE)</f>
        <v>Agaricia</v>
      </c>
      <c r="J4687" t="str">
        <f>VLOOKUP(H4687,[3]CODE_SHEET!$A$2:$G$151,4,FALSE)</f>
        <v>agaricites</v>
      </c>
      <c r="K4687" s="1">
        <v>10</v>
      </c>
      <c r="L4687" s="1">
        <v>5</v>
      </c>
      <c r="M4687" s="1">
        <v>7</v>
      </c>
      <c r="N4687">
        <f t="shared" si="228"/>
        <v>164.93361431346415</v>
      </c>
      <c r="O4687" s="17">
        <v>10</v>
      </c>
      <c r="P4687" t="s">
        <v>29</v>
      </c>
      <c r="Q4687" t="s">
        <v>30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f t="shared" si="226"/>
        <v>0</v>
      </c>
      <c r="Y4687">
        <f t="shared" si="227"/>
        <v>164.93361431346415</v>
      </c>
    </row>
    <row r="4688" spans="1:25">
      <c r="A4688">
        <v>2021</v>
      </c>
      <c r="B4688" t="s">
        <v>25</v>
      </c>
      <c r="C4688">
        <v>29</v>
      </c>
      <c r="D4688" t="s">
        <v>60</v>
      </c>
      <c r="E4688">
        <v>14.8</v>
      </c>
      <c r="F4688">
        <v>1</v>
      </c>
      <c r="G4688" t="s">
        <v>91</v>
      </c>
      <c r="H4688" t="s">
        <v>31</v>
      </c>
      <c r="I4688" t="str">
        <f>VLOOKUP(H4688,[3]CODE_SHEET!$A$2:$G$151,3,FALSE)</f>
        <v>Agaricia</v>
      </c>
      <c r="J4688" t="str">
        <f>VLOOKUP(H4688,[3]CODE_SHEET!$A$2:$G$151,4,FALSE)</f>
        <v>agaricites</v>
      </c>
      <c r="K4688" s="1">
        <v>7</v>
      </c>
      <c r="L4688" s="1">
        <v>5</v>
      </c>
      <c r="M4688" s="1">
        <v>3</v>
      </c>
      <c r="N4688">
        <f t="shared" si="228"/>
        <v>56.548667764616276</v>
      </c>
      <c r="O4688" s="17">
        <v>10</v>
      </c>
      <c r="P4688" t="s">
        <v>29</v>
      </c>
      <c r="Q4688" t="s">
        <v>30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f t="shared" si="226"/>
        <v>0</v>
      </c>
      <c r="Y4688">
        <f t="shared" si="227"/>
        <v>56.548667764616276</v>
      </c>
    </row>
    <row r="4689" spans="1:25">
      <c r="A4689">
        <v>2021</v>
      </c>
      <c r="B4689" t="s">
        <v>25</v>
      </c>
      <c r="C4689">
        <v>29</v>
      </c>
      <c r="D4689" t="s">
        <v>60</v>
      </c>
      <c r="E4689">
        <v>14.8</v>
      </c>
      <c r="F4689">
        <v>1</v>
      </c>
      <c r="G4689" t="s">
        <v>91</v>
      </c>
      <c r="H4689" t="s">
        <v>31</v>
      </c>
      <c r="I4689" t="str">
        <f>VLOOKUP(H4689,[3]CODE_SHEET!$A$2:$G$151,3,FALSE)</f>
        <v>Agaricia</v>
      </c>
      <c r="J4689" t="str">
        <f>VLOOKUP(H4689,[3]CODE_SHEET!$A$2:$G$151,4,FALSE)</f>
        <v>agaricites</v>
      </c>
      <c r="K4689" s="1">
        <v>20</v>
      </c>
      <c r="L4689" s="1">
        <v>17</v>
      </c>
      <c r="M4689" s="1">
        <v>4</v>
      </c>
      <c r="N4689">
        <f t="shared" si="228"/>
        <v>232.4778563656447</v>
      </c>
      <c r="O4689" s="17">
        <v>10</v>
      </c>
      <c r="P4689" t="s">
        <v>29</v>
      </c>
      <c r="Q4689" t="s">
        <v>30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f t="shared" si="226"/>
        <v>0</v>
      </c>
      <c r="Y4689">
        <f t="shared" si="227"/>
        <v>232.4778563656447</v>
      </c>
    </row>
    <row r="4690" spans="1:25">
      <c r="A4690">
        <v>2021</v>
      </c>
      <c r="B4690" t="s">
        <v>25</v>
      </c>
      <c r="C4690">
        <v>29</v>
      </c>
      <c r="D4690" t="s">
        <v>60</v>
      </c>
      <c r="E4690">
        <v>14.8</v>
      </c>
      <c r="F4690">
        <v>1</v>
      </c>
      <c r="G4690" t="s">
        <v>91</v>
      </c>
      <c r="H4690" t="s">
        <v>31</v>
      </c>
      <c r="I4690" t="str">
        <f>VLOOKUP(H4690,[3]CODE_SHEET!$A$2:$G$151,3,FALSE)</f>
        <v>Agaricia</v>
      </c>
      <c r="J4690" t="str">
        <f>VLOOKUP(H4690,[3]CODE_SHEET!$A$2:$G$151,4,FALSE)</f>
        <v>agaricites</v>
      </c>
      <c r="K4690" s="1">
        <v>4</v>
      </c>
      <c r="L4690" s="1">
        <v>3</v>
      </c>
      <c r="M4690" s="1">
        <v>1</v>
      </c>
      <c r="N4690">
        <f t="shared" si="228"/>
        <v>10.995574287564276</v>
      </c>
      <c r="O4690" s="17">
        <v>10</v>
      </c>
      <c r="P4690" t="s">
        <v>29</v>
      </c>
      <c r="Q4690" t="s">
        <v>30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f t="shared" si="226"/>
        <v>0</v>
      </c>
      <c r="Y4690">
        <f t="shared" si="227"/>
        <v>10.995574287564276</v>
      </c>
    </row>
    <row r="4691" spans="1:25">
      <c r="A4691">
        <v>2021</v>
      </c>
      <c r="B4691" t="s">
        <v>25</v>
      </c>
      <c r="C4691">
        <v>29</v>
      </c>
      <c r="D4691" t="s">
        <v>60</v>
      </c>
      <c r="E4691">
        <v>14.8</v>
      </c>
      <c r="F4691">
        <v>1</v>
      </c>
      <c r="G4691" t="s">
        <v>91</v>
      </c>
      <c r="H4691" t="s">
        <v>31</v>
      </c>
      <c r="I4691" t="str">
        <f>VLOOKUP(H4691,[3]CODE_SHEET!$A$2:$G$151,3,FALSE)</f>
        <v>Agaricia</v>
      </c>
      <c r="J4691" t="str">
        <f>VLOOKUP(H4691,[3]CODE_SHEET!$A$2:$G$151,4,FALSE)</f>
        <v>agaricites</v>
      </c>
      <c r="K4691" s="1">
        <v>30</v>
      </c>
      <c r="L4691" s="1">
        <v>1</v>
      </c>
      <c r="M4691" s="1">
        <v>25</v>
      </c>
      <c r="N4691">
        <f t="shared" si="228"/>
        <v>1217.3671532660449</v>
      </c>
      <c r="O4691" s="17">
        <v>10</v>
      </c>
      <c r="P4691" t="s">
        <v>29</v>
      </c>
      <c r="Q4691" t="s">
        <v>30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f t="shared" si="226"/>
        <v>0</v>
      </c>
      <c r="Y4691">
        <f t="shared" si="227"/>
        <v>1217.3671532660449</v>
      </c>
    </row>
    <row r="4692" spans="1:25">
      <c r="A4692">
        <v>2021</v>
      </c>
      <c r="B4692" t="s">
        <v>25</v>
      </c>
      <c r="C4692">
        <v>29</v>
      </c>
      <c r="D4692" t="s">
        <v>60</v>
      </c>
      <c r="E4692">
        <v>14.8</v>
      </c>
      <c r="F4692">
        <v>1</v>
      </c>
      <c r="G4692" t="s">
        <v>91</v>
      </c>
      <c r="H4692" t="s">
        <v>31</v>
      </c>
      <c r="I4692" t="str">
        <f>VLOOKUP(H4692,[3]CODE_SHEET!$A$2:$G$151,3,FALSE)</f>
        <v>Agaricia</v>
      </c>
      <c r="J4692" t="str">
        <f>VLOOKUP(H4692,[3]CODE_SHEET!$A$2:$G$151,4,FALSE)</f>
        <v>agaricites</v>
      </c>
      <c r="K4692" s="1">
        <v>25</v>
      </c>
      <c r="L4692" s="1">
        <v>4</v>
      </c>
      <c r="M4692" s="1">
        <v>13</v>
      </c>
      <c r="N4692">
        <f t="shared" si="228"/>
        <v>592.19021520167598</v>
      </c>
      <c r="O4692" s="17">
        <v>10</v>
      </c>
      <c r="P4692" t="s">
        <v>29</v>
      </c>
      <c r="Q4692" t="s">
        <v>30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f t="shared" si="226"/>
        <v>0</v>
      </c>
      <c r="Y4692">
        <f t="shared" si="227"/>
        <v>592.19021520167598</v>
      </c>
    </row>
    <row r="4693" spans="1:25">
      <c r="A4693">
        <v>2021</v>
      </c>
      <c r="B4693" t="s">
        <v>25</v>
      </c>
      <c r="C4693">
        <v>29</v>
      </c>
      <c r="D4693" t="s">
        <v>60</v>
      </c>
      <c r="E4693">
        <v>14.8</v>
      </c>
      <c r="F4693">
        <v>1</v>
      </c>
      <c r="G4693" t="s">
        <v>91</v>
      </c>
      <c r="H4693" t="s">
        <v>48</v>
      </c>
      <c r="I4693" t="str">
        <f>VLOOKUP(H4693,[3]CODE_SHEET!$A$2:$G$151,3,FALSE)</f>
        <v>Diploria</v>
      </c>
      <c r="J4693" t="str">
        <f>VLOOKUP(H4693,[3]CODE_SHEET!$A$2:$G$151,4,FALSE)</f>
        <v>labyrinthyformis</v>
      </c>
      <c r="K4693" s="1">
        <v>35</v>
      </c>
      <c r="L4693" s="1">
        <v>28</v>
      </c>
      <c r="M4693" s="1">
        <v>1</v>
      </c>
      <c r="N4693">
        <f t="shared" si="228"/>
        <v>98.960168588078488</v>
      </c>
      <c r="O4693" s="17">
        <v>10</v>
      </c>
      <c r="P4693" t="s">
        <v>29</v>
      </c>
      <c r="Q4693" t="s">
        <v>30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f t="shared" si="226"/>
        <v>0</v>
      </c>
      <c r="Y4693">
        <f t="shared" si="227"/>
        <v>98.960168588078488</v>
      </c>
    </row>
    <row r="4694" spans="1:25">
      <c r="A4694">
        <v>2021</v>
      </c>
      <c r="B4694" t="s">
        <v>25</v>
      </c>
      <c r="C4694">
        <v>29</v>
      </c>
      <c r="D4694" t="s">
        <v>60</v>
      </c>
      <c r="E4694">
        <v>14.8</v>
      </c>
      <c r="F4694">
        <v>1</v>
      </c>
      <c r="G4694" t="s">
        <v>91</v>
      </c>
      <c r="H4694" t="s">
        <v>34</v>
      </c>
      <c r="I4694" t="str">
        <f>VLOOKUP(H4694,[3]CODE_SHEET!$A$2:$G$151,3,FALSE)</f>
        <v>Porites</v>
      </c>
      <c r="J4694" t="str">
        <f>VLOOKUP(H4694,[3]CODE_SHEET!$A$2:$G$151,4,FALSE)</f>
        <v>astreoides</v>
      </c>
      <c r="K4694" s="1">
        <v>13</v>
      </c>
      <c r="L4694" s="1">
        <v>11</v>
      </c>
      <c r="M4694" s="1">
        <v>15</v>
      </c>
      <c r="N4694">
        <f t="shared" si="228"/>
        <v>565.48667764616278</v>
      </c>
      <c r="O4694" s="17">
        <v>10</v>
      </c>
      <c r="P4694" t="s">
        <v>29</v>
      </c>
      <c r="Q4694" t="s">
        <v>30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f t="shared" si="226"/>
        <v>0</v>
      </c>
      <c r="Y4694">
        <f t="shared" si="227"/>
        <v>565.48667764616278</v>
      </c>
    </row>
    <row r="4695" spans="1:25">
      <c r="A4695">
        <v>2021</v>
      </c>
      <c r="B4695" t="s">
        <v>25</v>
      </c>
      <c r="C4695">
        <v>29</v>
      </c>
      <c r="D4695" t="s">
        <v>60</v>
      </c>
      <c r="E4695">
        <v>14.8</v>
      </c>
      <c r="F4695">
        <v>1</v>
      </c>
      <c r="G4695" t="s">
        <v>91</v>
      </c>
      <c r="H4695" t="s">
        <v>31</v>
      </c>
      <c r="I4695" t="str">
        <f>VLOOKUP(H4695,[3]CODE_SHEET!$A$2:$G$151,3,FALSE)</f>
        <v>Agaricia</v>
      </c>
      <c r="J4695" t="str">
        <f>VLOOKUP(H4695,[3]CODE_SHEET!$A$2:$G$151,4,FALSE)</f>
        <v>agaricites</v>
      </c>
      <c r="K4695" s="1">
        <v>18</v>
      </c>
      <c r="L4695" s="1">
        <v>4</v>
      </c>
      <c r="M4695" s="1">
        <v>7</v>
      </c>
      <c r="N4695">
        <f t="shared" si="228"/>
        <v>241.90263432641407</v>
      </c>
      <c r="O4695" s="17">
        <v>10</v>
      </c>
      <c r="P4695" t="s">
        <v>29</v>
      </c>
      <c r="Q4695" t="s">
        <v>30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f t="shared" si="226"/>
        <v>0</v>
      </c>
      <c r="Y4695">
        <f t="shared" si="227"/>
        <v>241.90263432641407</v>
      </c>
    </row>
    <row r="4696" spans="1:25">
      <c r="A4696">
        <v>2021</v>
      </c>
      <c r="B4696" t="s">
        <v>25</v>
      </c>
      <c r="C4696">
        <v>29</v>
      </c>
      <c r="D4696" t="s">
        <v>60</v>
      </c>
      <c r="E4696">
        <v>14.8</v>
      </c>
      <c r="F4696">
        <v>1</v>
      </c>
      <c r="G4696" t="s">
        <v>91</v>
      </c>
      <c r="H4696" t="s">
        <v>31</v>
      </c>
      <c r="I4696" t="str">
        <f>VLOOKUP(H4696,[3]CODE_SHEET!$A$2:$G$151,3,FALSE)</f>
        <v>Agaricia</v>
      </c>
      <c r="J4696" t="str">
        <f>VLOOKUP(H4696,[3]CODE_SHEET!$A$2:$G$151,4,FALSE)</f>
        <v>agaricites</v>
      </c>
      <c r="K4696" s="1">
        <v>20</v>
      </c>
      <c r="L4696" s="1">
        <v>1</v>
      </c>
      <c r="M4696" s="1">
        <v>9</v>
      </c>
      <c r="N4696">
        <f t="shared" si="228"/>
        <v>296.88050576423547</v>
      </c>
      <c r="O4696" s="17">
        <v>10</v>
      </c>
      <c r="P4696" t="s">
        <v>29</v>
      </c>
      <c r="Q4696" t="s">
        <v>30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f t="shared" si="226"/>
        <v>0</v>
      </c>
      <c r="Y4696">
        <f t="shared" si="227"/>
        <v>296.88050576423547</v>
      </c>
    </row>
    <row r="4697" spans="1:25">
      <c r="A4697">
        <v>2021</v>
      </c>
      <c r="B4697" t="s">
        <v>25</v>
      </c>
      <c r="C4697">
        <v>29</v>
      </c>
      <c r="D4697" t="s">
        <v>60</v>
      </c>
      <c r="E4697">
        <v>14.8</v>
      </c>
      <c r="F4697">
        <v>1</v>
      </c>
      <c r="G4697" t="s">
        <v>91</v>
      </c>
      <c r="H4697" t="s">
        <v>31</v>
      </c>
      <c r="I4697" t="str">
        <f>VLOOKUP(H4697,[3]CODE_SHEET!$A$2:$G$151,3,FALSE)</f>
        <v>Agaricia</v>
      </c>
      <c r="J4697" t="str">
        <f>VLOOKUP(H4697,[3]CODE_SHEET!$A$2:$G$151,4,FALSE)</f>
        <v>agaricites</v>
      </c>
      <c r="K4697" s="1">
        <v>30</v>
      </c>
      <c r="L4697" s="1">
        <v>8</v>
      </c>
      <c r="M4697" s="1">
        <v>17</v>
      </c>
      <c r="N4697">
        <f t="shared" si="228"/>
        <v>1014.734427109503</v>
      </c>
      <c r="O4697" s="17">
        <v>10</v>
      </c>
      <c r="P4697" t="s">
        <v>29</v>
      </c>
      <c r="Q4697" t="s">
        <v>30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f t="shared" si="226"/>
        <v>0</v>
      </c>
      <c r="Y4697">
        <f t="shared" si="227"/>
        <v>1014.734427109503</v>
      </c>
    </row>
    <row r="4698" spans="1:25">
      <c r="A4698">
        <v>2021</v>
      </c>
      <c r="B4698" t="s">
        <v>25</v>
      </c>
      <c r="C4698">
        <v>29</v>
      </c>
      <c r="D4698" t="s">
        <v>60</v>
      </c>
      <c r="E4698">
        <v>14.8</v>
      </c>
      <c r="F4698">
        <v>1</v>
      </c>
      <c r="G4698" t="s">
        <v>91</v>
      </c>
      <c r="H4698" t="s">
        <v>31</v>
      </c>
      <c r="I4698" t="str">
        <f>VLOOKUP(H4698,[3]CODE_SHEET!$A$2:$G$151,3,FALSE)</f>
        <v>Agaricia</v>
      </c>
      <c r="J4698" t="str">
        <f>VLOOKUP(H4698,[3]CODE_SHEET!$A$2:$G$151,4,FALSE)</f>
        <v>agaricites</v>
      </c>
      <c r="K4698" s="1">
        <v>11</v>
      </c>
      <c r="L4698" s="1">
        <v>3</v>
      </c>
      <c r="M4698" s="1">
        <v>2</v>
      </c>
      <c r="N4698">
        <f t="shared" si="228"/>
        <v>43.982297150257097</v>
      </c>
      <c r="O4698" s="17">
        <v>10</v>
      </c>
      <c r="P4698" t="s">
        <v>29</v>
      </c>
      <c r="Q4698" t="s">
        <v>30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f t="shared" si="226"/>
        <v>0</v>
      </c>
      <c r="Y4698">
        <f t="shared" si="227"/>
        <v>43.982297150257097</v>
      </c>
    </row>
    <row r="4699" spans="1:25">
      <c r="A4699">
        <v>2021</v>
      </c>
      <c r="B4699" t="s">
        <v>25</v>
      </c>
      <c r="C4699">
        <v>29</v>
      </c>
      <c r="D4699" t="s">
        <v>60</v>
      </c>
      <c r="E4699">
        <v>14.8</v>
      </c>
      <c r="F4699">
        <v>1</v>
      </c>
      <c r="G4699" t="s">
        <v>91</v>
      </c>
      <c r="H4699" t="s">
        <v>31</v>
      </c>
      <c r="I4699" t="str">
        <f>VLOOKUP(H4699,[3]CODE_SHEET!$A$2:$G$151,3,FALSE)</f>
        <v>Agaricia</v>
      </c>
      <c r="J4699" t="str">
        <f>VLOOKUP(H4699,[3]CODE_SHEET!$A$2:$G$151,4,FALSE)</f>
        <v>agaricites</v>
      </c>
      <c r="K4699" s="1">
        <v>23</v>
      </c>
      <c r="L4699" s="1">
        <v>11</v>
      </c>
      <c r="M4699" s="1">
        <v>8</v>
      </c>
      <c r="N4699">
        <f t="shared" si="228"/>
        <v>427.25660088821184</v>
      </c>
      <c r="O4699" s="17">
        <v>10</v>
      </c>
      <c r="P4699" t="s">
        <v>29</v>
      </c>
      <c r="Q4699" t="s">
        <v>30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f t="shared" si="226"/>
        <v>0</v>
      </c>
      <c r="Y4699">
        <f t="shared" si="227"/>
        <v>427.25660088821184</v>
      </c>
    </row>
    <row r="4700" spans="1:25">
      <c r="A4700">
        <v>2021</v>
      </c>
      <c r="B4700" t="s">
        <v>25</v>
      </c>
      <c r="C4700">
        <v>29</v>
      </c>
      <c r="D4700" t="s">
        <v>60</v>
      </c>
      <c r="E4700">
        <v>14.8</v>
      </c>
      <c r="F4700">
        <v>1</v>
      </c>
      <c r="G4700" t="s">
        <v>91</v>
      </c>
      <c r="H4700" t="s">
        <v>31</v>
      </c>
      <c r="I4700" t="str">
        <f>VLOOKUP(H4700,[3]CODE_SHEET!$A$2:$G$151,3,FALSE)</f>
        <v>Agaricia</v>
      </c>
      <c r="J4700" t="str">
        <f>VLOOKUP(H4700,[3]CODE_SHEET!$A$2:$G$151,4,FALSE)</f>
        <v>agaricites</v>
      </c>
      <c r="K4700" s="1">
        <v>17</v>
      </c>
      <c r="L4700" s="1">
        <v>4</v>
      </c>
      <c r="M4700" s="1">
        <v>19</v>
      </c>
      <c r="N4700">
        <f t="shared" si="228"/>
        <v>626.7477343911637</v>
      </c>
      <c r="O4700" s="17">
        <v>10</v>
      </c>
      <c r="P4700" t="s">
        <v>29</v>
      </c>
      <c r="Q4700" t="s">
        <v>30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f t="shared" si="226"/>
        <v>0</v>
      </c>
      <c r="Y4700">
        <f t="shared" si="227"/>
        <v>626.7477343911637</v>
      </c>
    </row>
    <row r="4701" spans="1:25">
      <c r="A4701">
        <v>2021</v>
      </c>
      <c r="B4701" t="s">
        <v>25</v>
      </c>
      <c r="C4701">
        <v>29</v>
      </c>
      <c r="D4701" t="s">
        <v>60</v>
      </c>
      <c r="E4701">
        <v>14.8</v>
      </c>
      <c r="F4701">
        <v>1</v>
      </c>
      <c r="G4701" t="s">
        <v>91</v>
      </c>
      <c r="H4701" t="s">
        <v>31</v>
      </c>
      <c r="I4701" t="str">
        <f>VLOOKUP(H4701,[3]CODE_SHEET!$A$2:$G$151,3,FALSE)</f>
        <v>Agaricia</v>
      </c>
      <c r="J4701" t="str">
        <f>VLOOKUP(H4701,[3]CODE_SHEET!$A$2:$G$151,4,FALSE)</f>
        <v>agaricites</v>
      </c>
      <c r="K4701" s="1">
        <v>20</v>
      </c>
      <c r="L4701" s="1">
        <v>8</v>
      </c>
      <c r="M4701" s="1">
        <v>5</v>
      </c>
      <c r="N4701">
        <f t="shared" si="228"/>
        <v>219.91148575128551</v>
      </c>
      <c r="O4701" s="17">
        <v>10</v>
      </c>
      <c r="P4701" t="s">
        <v>29</v>
      </c>
      <c r="Q4701" t="s">
        <v>30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20</v>
      </c>
      <c r="X4701">
        <f t="shared" si="226"/>
        <v>43.982297150257104</v>
      </c>
      <c r="Y4701">
        <f t="shared" si="227"/>
        <v>175.92918860102841</v>
      </c>
    </row>
    <row r="4702" spans="1:25">
      <c r="A4702">
        <v>2021</v>
      </c>
      <c r="B4702" t="s">
        <v>25</v>
      </c>
      <c r="C4702">
        <v>29</v>
      </c>
      <c r="D4702" t="s">
        <v>60</v>
      </c>
      <c r="E4702">
        <v>14.8</v>
      </c>
      <c r="F4702">
        <v>1</v>
      </c>
      <c r="G4702" t="s">
        <v>91</v>
      </c>
      <c r="H4702" t="s">
        <v>31</v>
      </c>
      <c r="I4702" t="str">
        <f>VLOOKUP(H4702,[3]CODE_SHEET!$A$2:$G$151,3,FALSE)</f>
        <v>Agaricia</v>
      </c>
      <c r="J4702" t="str">
        <f>VLOOKUP(H4702,[3]CODE_SHEET!$A$2:$G$151,4,FALSE)</f>
        <v>agaricites</v>
      </c>
      <c r="K4702" s="1">
        <v>15</v>
      </c>
      <c r="L4702" s="1">
        <v>5</v>
      </c>
      <c r="M4702" s="1">
        <v>13</v>
      </c>
      <c r="N4702">
        <f t="shared" si="228"/>
        <v>408.40704496667308</v>
      </c>
      <c r="O4702" s="17">
        <v>10</v>
      </c>
      <c r="P4702" t="s">
        <v>29</v>
      </c>
      <c r="Q4702" t="s">
        <v>30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15</v>
      </c>
      <c r="X4702">
        <f t="shared" si="226"/>
        <v>61.261056745000957</v>
      </c>
      <c r="Y4702">
        <f t="shared" si="227"/>
        <v>347.14598822167216</v>
      </c>
    </row>
    <row r="4703" spans="1:25">
      <c r="A4703">
        <v>2021</v>
      </c>
      <c r="B4703" t="s">
        <v>25</v>
      </c>
      <c r="C4703">
        <v>29</v>
      </c>
      <c r="D4703" t="s">
        <v>60</v>
      </c>
      <c r="E4703">
        <v>14.8</v>
      </c>
      <c r="F4703">
        <v>1</v>
      </c>
      <c r="G4703" t="s">
        <v>91</v>
      </c>
      <c r="H4703" t="s">
        <v>31</v>
      </c>
      <c r="I4703" t="str">
        <f>VLOOKUP(H4703,[3]CODE_SHEET!$A$2:$G$151,3,FALSE)</f>
        <v>Agaricia</v>
      </c>
      <c r="J4703" t="str">
        <f>VLOOKUP(H4703,[3]CODE_SHEET!$A$2:$G$151,4,FALSE)</f>
        <v>agaricites</v>
      </c>
      <c r="K4703" s="1">
        <v>4</v>
      </c>
      <c r="L4703" s="1">
        <v>3</v>
      </c>
      <c r="M4703" s="1">
        <v>2</v>
      </c>
      <c r="N4703">
        <f t="shared" si="228"/>
        <v>21.991148575128552</v>
      </c>
      <c r="O4703" s="17">
        <v>10</v>
      </c>
      <c r="P4703" t="s">
        <v>29</v>
      </c>
      <c r="Q4703" t="s">
        <v>30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f t="shared" si="226"/>
        <v>0</v>
      </c>
      <c r="Y4703">
        <f t="shared" si="227"/>
        <v>21.991148575128552</v>
      </c>
    </row>
    <row r="4704" spans="1:25">
      <c r="A4704">
        <v>2021</v>
      </c>
      <c r="B4704" t="s">
        <v>25</v>
      </c>
      <c r="C4704">
        <v>29</v>
      </c>
      <c r="D4704" t="s">
        <v>60</v>
      </c>
      <c r="E4704">
        <v>14.8</v>
      </c>
      <c r="F4704">
        <v>1</v>
      </c>
      <c r="G4704" t="s">
        <v>91</v>
      </c>
      <c r="H4704" t="s">
        <v>31</v>
      </c>
      <c r="I4704" t="str">
        <f>VLOOKUP(H4704,[3]CODE_SHEET!$A$2:$G$151,3,FALSE)</f>
        <v>Agaricia</v>
      </c>
      <c r="J4704" t="str">
        <f>VLOOKUP(H4704,[3]CODE_SHEET!$A$2:$G$151,4,FALSE)</f>
        <v>agaricites</v>
      </c>
      <c r="K4704" s="1">
        <v>16</v>
      </c>
      <c r="L4704" s="1">
        <v>12</v>
      </c>
      <c r="M4704" s="1">
        <v>16</v>
      </c>
      <c r="N4704">
        <f t="shared" si="228"/>
        <v>703.71675440411366</v>
      </c>
      <c r="O4704" s="17">
        <v>10</v>
      </c>
      <c r="P4704" t="s">
        <v>29</v>
      </c>
      <c r="Q4704" t="s">
        <v>30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f t="shared" si="226"/>
        <v>0</v>
      </c>
      <c r="Y4704">
        <f t="shared" si="227"/>
        <v>703.71675440411366</v>
      </c>
    </row>
    <row r="4705" spans="1:25">
      <c r="A4705">
        <v>2021</v>
      </c>
      <c r="B4705" t="s">
        <v>25</v>
      </c>
      <c r="C4705">
        <v>29</v>
      </c>
      <c r="D4705" t="s">
        <v>60</v>
      </c>
      <c r="E4705">
        <v>14.8</v>
      </c>
      <c r="F4705">
        <v>1</v>
      </c>
      <c r="G4705" t="s">
        <v>91</v>
      </c>
      <c r="H4705" t="s">
        <v>31</v>
      </c>
      <c r="I4705" t="str">
        <f>VLOOKUP(H4705,[3]CODE_SHEET!$A$2:$G$151,3,FALSE)</f>
        <v>Agaricia</v>
      </c>
      <c r="J4705" t="str">
        <f>VLOOKUP(H4705,[3]CODE_SHEET!$A$2:$G$151,4,FALSE)</f>
        <v>agaricites</v>
      </c>
      <c r="K4705" s="1">
        <v>4</v>
      </c>
      <c r="L4705" s="1">
        <v>2</v>
      </c>
      <c r="M4705" s="1">
        <v>1</v>
      </c>
      <c r="N4705">
        <f t="shared" si="228"/>
        <v>9.4247779607693793</v>
      </c>
      <c r="O4705" s="17">
        <v>10</v>
      </c>
      <c r="P4705" t="s">
        <v>29</v>
      </c>
      <c r="Q4705" t="s">
        <v>30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f t="shared" si="226"/>
        <v>0</v>
      </c>
      <c r="Y4705">
        <f t="shared" si="227"/>
        <v>9.4247779607693793</v>
      </c>
    </row>
    <row r="4706" spans="1:25">
      <c r="A4706">
        <v>2021</v>
      </c>
      <c r="B4706" t="s">
        <v>25</v>
      </c>
      <c r="C4706">
        <v>29</v>
      </c>
      <c r="D4706" t="s">
        <v>60</v>
      </c>
      <c r="E4706">
        <v>14.8</v>
      </c>
      <c r="F4706">
        <v>1</v>
      </c>
      <c r="G4706" t="s">
        <v>91</v>
      </c>
      <c r="H4706" t="s">
        <v>32</v>
      </c>
      <c r="I4706" t="str">
        <f>VLOOKUP(H4706,[3]CODE_SHEET!$A$2:$G$151,3,FALSE)</f>
        <v>Porites</v>
      </c>
      <c r="J4706" t="str">
        <f>VLOOKUP(H4706,[3]CODE_SHEET!$A$2:$G$151,4,FALSE)</f>
        <v>porites</v>
      </c>
      <c r="K4706" s="1">
        <v>16</v>
      </c>
      <c r="L4706" s="1">
        <v>7</v>
      </c>
      <c r="M4706" s="1">
        <v>4</v>
      </c>
      <c r="N4706">
        <f t="shared" si="228"/>
        <v>144.51326206513048</v>
      </c>
      <c r="O4706" s="17">
        <v>10</v>
      </c>
      <c r="P4706" t="s">
        <v>29</v>
      </c>
      <c r="Q4706" t="s">
        <v>30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f t="shared" si="226"/>
        <v>0</v>
      </c>
      <c r="Y4706">
        <f t="shared" si="227"/>
        <v>144.51326206513048</v>
      </c>
    </row>
    <row r="4707" spans="1:25">
      <c r="A4707">
        <v>2021</v>
      </c>
      <c r="B4707" t="s">
        <v>25</v>
      </c>
      <c r="C4707">
        <v>29</v>
      </c>
      <c r="D4707" t="s">
        <v>60</v>
      </c>
      <c r="E4707">
        <v>14.8</v>
      </c>
      <c r="F4707">
        <v>1</v>
      </c>
      <c r="G4707" t="s">
        <v>91</v>
      </c>
      <c r="H4707" t="s">
        <v>33</v>
      </c>
      <c r="I4707" t="str">
        <f>VLOOKUP(H4707,[3]CODE_SHEET!$A$2:$G$151,3,FALSE)</f>
        <v>Orbicella</v>
      </c>
      <c r="J4707" t="str">
        <f>VLOOKUP(H4707,[3]CODE_SHEET!$A$2:$G$151,4,FALSE)</f>
        <v>annularis</v>
      </c>
      <c r="K4707" s="1">
        <v>45</v>
      </c>
      <c r="L4707" s="1">
        <v>33</v>
      </c>
      <c r="M4707" s="1">
        <v>7</v>
      </c>
      <c r="N4707">
        <f t="shared" si="228"/>
        <v>857.65479443001357</v>
      </c>
      <c r="O4707" s="17">
        <v>10</v>
      </c>
      <c r="P4707" t="s">
        <v>29</v>
      </c>
      <c r="Q4707" t="s">
        <v>30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30</v>
      </c>
      <c r="X4707">
        <f t="shared" si="226"/>
        <v>257.29643832900405</v>
      </c>
      <c r="Y4707">
        <f t="shared" si="227"/>
        <v>600.35835610100958</v>
      </c>
    </row>
    <row r="4708" spans="1:25">
      <c r="A4708">
        <v>2021</v>
      </c>
      <c r="B4708" t="s">
        <v>25</v>
      </c>
      <c r="C4708">
        <v>29</v>
      </c>
      <c r="D4708" t="s">
        <v>60</v>
      </c>
      <c r="E4708">
        <v>14.8</v>
      </c>
      <c r="F4708">
        <v>1</v>
      </c>
      <c r="G4708" t="s">
        <v>91</v>
      </c>
      <c r="H4708" t="s">
        <v>33</v>
      </c>
      <c r="I4708" t="str">
        <f>VLOOKUP(H4708,[3]CODE_SHEET!$A$2:$G$151,3,FALSE)</f>
        <v>Orbicella</v>
      </c>
      <c r="J4708" t="str">
        <f>VLOOKUP(H4708,[3]CODE_SHEET!$A$2:$G$151,4,FALSE)</f>
        <v>annularis</v>
      </c>
      <c r="K4708" s="1">
        <v>75</v>
      </c>
      <c r="L4708" s="1">
        <v>60</v>
      </c>
      <c r="M4708" s="1">
        <v>7</v>
      </c>
      <c r="N4708">
        <f t="shared" si="228"/>
        <v>1484.4025288211772</v>
      </c>
      <c r="O4708" s="17">
        <v>10</v>
      </c>
      <c r="P4708" t="s">
        <v>29</v>
      </c>
      <c r="Q4708" t="s">
        <v>30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40</v>
      </c>
      <c r="X4708">
        <f t="shared" si="226"/>
        <v>593.76101152847093</v>
      </c>
      <c r="Y4708">
        <f t="shared" si="227"/>
        <v>890.64151729270623</v>
      </c>
    </row>
    <row r="4709" spans="1:25">
      <c r="A4709">
        <v>2021</v>
      </c>
      <c r="B4709" t="s">
        <v>25</v>
      </c>
      <c r="C4709">
        <v>29</v>
      </c>
      <c r="D4709" t="s">
        <v>60</v>
      </c>
      <c r="E4709">
        <v>14.8</v>
      </c>
      <c r="F4709">
        <v>1</v>
      </c>
      <c r="G4709" t="s">
        <v>91</v>
      </c>
      <c r="H4709" t="s">
        <v>33</v>
      </c>
      <c r="I4709" t="str">
        <f>VLOOKUP(H4709,[3]CODE_SHEET!$A$2:$G$151,3,FALSE)</f>
        <v>Orbicella</v>
      </c>
      <c r="J4709" t="str">
        <f>VLOOKUP(H4709,[3]CODE_SHEET!$A$2:$G$151,4,FALSE)</f>
        <v>annularis</v>
      </c>
      <c r="K4709" s="1">
        <v>15</v>
      </c>
      <c r="L4709" s="1">
        <v>11</v>
      </c>
      <c r="M4709" s="1">
        <v>5</v>
      </c>
      <c r="N4709">
        <f t="shared" si="228"/>
        <v>204.20352248333654</v>
      </c>
      <c r="O4709" s="17">
        <v>10</v>
      </c>
      <c r="P4709" t="s">
        <v>29</v>
      </c>
      <c r="Q4709" t="s">
        <v>30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f t="shared" si="226"/>
        <v>0</v>
      </c>
      <c r="Y4709">
        <f t="shared" si="227"/>
        <v>204.20352248333654</v>
      </c>
    </row>
    <row r="4710" spans="1:25">
      <c r="A4710">
        <v>2021</v>
      </c>
      <c r="B4710" t="s">
        <v>25</v>
      </c>
      <c r="C4710">
        <v>29</v>
      </c>
      <c r="D4710" t="s">
        <v>60</v>
      </c>
      <c r="E4710">
        <v>14.8</v>
      </c>
      <c r="F4710">
        <v>1</v>
      </c>
      <c r="G4710" t="s">
        <v>91</v>
      </c>
      <c r="H4710" t="s">
        <v>33</v>
      </c>
      <c r="I4710" t="str">
        <f>VLOOKUP(H4710,[3]CODE_SHEET!$A$2:$G$151,3,FALSE)</f>
        <v>Orbicella</v>
      </c>
      <c r="J4710" t="str">
        <f>VLOOKUP(H4710,[3]CODE_SHEET!$A$2:$G$151,4,FALSE)</f>
        <v>annularis</v>
      </c>
      <c r="K4710" s="1">
        <v>17</v>
      </c>
      <c r="L4710" s="1">
        <v>13</v>
      </c>
      <c r="M4710" s="1">
        <v>5</v>
      </c>
      <c r="N4710">
        <f t="shared" si="228"/>
        <v>235.61944901923448</v>
      </c>
      <c r="O4710" s="17">
        <v>10</v>
      </c>
      <c r="P4710" t="s">
        <v>29</v>
      </c>
      <c r="Q4710" t="s">
        <v>30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f t="shared" si="226"/>
        <v>0</v>
      </c>
      <c r="Y4710">
        <f t="shared" si="227"/>
        <v>235.61944901923448</v>
      </c>
    </row>
    <row r="4711" spans="1:25">
      <c r="A4711">
        <v>2021</v>
      </c>
      <c r="B4711" t="s">
        <v>25</v>
      </c>
      <c r="C4711">
        <v>29</v>
      </c>
      <c r="D4711" t="s">
        <v>60</v>
      </c>
      <c r="E4711">
        <v>14.8</v>
      </c>
      <c r="F4711">
        <v>1</v>
      </c>
      <c r="G4711" t="s">
        <v>91</v>
      </c>
      <c r="H4711" t="s">
        <v>33</v>
      </c>
      <c r="I4711" t="str">
        <f>VLOOKUP(H4711,[3]CODE_SHEET!$A$2:$G$151,3,FALSE)</f>
        <v>Orbicella</v>
      </c>
      <c r="J4711" t="str">
        <f>VLOOKUP(H4711,[3]CODE_SHEET!$A$2:$G$151,4,FALSE)</f>
        <v>annularis</v>
      </c>
      <c r="K4711" s="1">
        <v>7</v>
      </c>
      <c r="L4711" s="1">
        <v>4</v>
      </c>
      <c r="M4711" s="1">
        <v>4</v>
      </c>
      <c r="N4711">
        <f t="shared" si="228"/>
        <v>69.115038378975441</v>
      </c>
      <c r="O4711" s="17">
        <v>10</v>
      </c>
      <c r="P4711" t="s">
        <v>29</v>
      </c>
      <c r="Q4711" t="s">
        <v>30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f t="shared" si="226"/>
        <v>0</v>
      </c>
      <c r="Y4711">
        <f t="shared" si="227"/>
        <v>69.115038378975441</v>
      </c>
    </row>
    <row r="4712" spans="1:25">
      <c r="A4712">
        <v>2021</v>
      </c>
      <c r="B4712" t="s">
        <v>25</v>
      </c>
      <c r="C4712">
        <v>29</v>
      </c>
      <c r="D4712" t="s">
        <v>60</v>
      </c>
      <c r="E4712">
        <v>14.8</v>
      </c>
      <c r="F4712">
        <v>1</v>
      </c>
      <c r="G4712" t="s">
        <v>91</v>
      </c>
      <c r="H4712" t="s">
        <v>33</v>
      </c>
      <c r="I4712" t="str">
        <f>VLOOKUP(H4712,[3]CODE_SHEET!$A$2:$G$151,3,FALSE)</f>
        <v>Orbicella</v>
      </c>
      <c r="J4712" t="str">
        <f>VLOOKUP(H4712,[3]CODE_SHEET!$A$2:$G$151,4,FALSE)</f>
        <v>annularis</v>
      </c>
      <c r="K4712" s="1">
        <v>30</v>
      </c>
      <c r="L4712" s="1">
        <v>20</v>
      </c>
      <c r="M4712" s="1">
        <v>6</v>
      </c>
      <c r="N4712">
        <f t="shared" si="228"/>
        <v>471.2388980384689</v>
      </c>
      <c r="O4712" s="17">
        <v>10</v>
      </c>
      <c r="P4712" t="s">
        <v>29</v>
      </c>
      <c r="Q4712" t="s">
        <v>30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f t="shared" si="226"/>
        <v>0</v>
      </c>
      <c r="Y4712">
        <f t="shared" si="227"/>
        <v>471.2388980384689</v>
      </c>
    </row>
    <row r="4713" spans="1:25">
      <c r="A4713">
        <v>2021</v>
      </c>
      <c r="B4713" t="s">
        <v>25</v>
      </c>
      <c r="C4713">
        <v>29</v>
      </c>
      <c r="D4713" t="s">
        <v>60</v>
      </c>
      <c r="E4713">
        <v>14.8</v>
      </c>
      <c r="F4713">
        <v>1</v>
      </c>
      <c r="G4713" t="s">
        <v>91</v>
      </c>
      <c r="H4713" t="s">
        <v>33</v>
      </c>
      <c r="I4713" t="str">
        <f>VLOOKUP(H4713,[3]CODE_SHEET!$A$2:$G$151,3,FALSE)</f>
        <v>Orbicella</v>
      </c>
      <c r="J4713" t="str">
        <f>VLOOKUP(H4713,[3]CODE_SHEET!$A$2:$G$151,4,FALSE)</f>
        <v>annularis</v>
      </c>
      <c r="K4713" s="1">
        <v>12</v>
      </c>
      <c r="L4713" s="1">
        <v>11</v>
      </c>
      <c r="M4713" s="1">
        <v>7</v>
      </c>
      <c r="N4713">
        <f t="shared" si="228"/>
        <v>252.89820861397834</v>
      </c>
      <c r="O4713" s="17">
        <v>10</v>
      </c>
      <c r="P4713" t="s">
        <v>29</v>
      </c>
      <c r="Q4713" t="s">
        <v>30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f t="shared" si="226"/>
        <v>0</v>
      </c>
      <c r="Y4713">
        <f t="shared" si="227"/>
        <v>252.89820861397834</v>
      </c>
    </row>
    <row r="4714" spans="1:25">
      <c r="A4714">
        <v>2021</v>
      </c>
      <c r="B4714" t="s">
        <v>25</v>
      </c>
      <c r="C4714">
        <v>29</v>
      </c>
      <c r="D4714" t="s">
        <v>60</v>
      </c>
      <c r="E4714">
        <v>14.8</v>
      </c>
      <c r="F4714">
        <v>1</v>
      </c>
      <c r="G4714" t="s">
        <v>91</v>
      </c>
      <c r="H4714" t="s">
        <v>41</v>
      </c>
      <c r="I4714" t="str">
        <f>VLOOKUP(H4714,[3]CODE_SHEET!$A$2:$G$151,3,FALSE)</f>
        <v>Millepora</v>
      </c>
      <c r="J4714" t="str">
        <f>VLOOKUP(H4714,[3]CODE_SHEET!$A$2:$G$151,4,FALSE)</f>
        <v>alcicornis</v>
      </c>
      <c r="K4714" s="1">
        <v>75</v>
      </c>
      <c r="L4714" s="1">
        <v>11</v>
      </c>
      <c r="M4714" s="1">
        <v>1</v>
      </c>
      <c r="N4714">
        <f t="shared" si="228"/>
        <v>135.0884841043611</v>
      </c>
      <c r="O4714" s="17">
        <v>10</v>
      </c>
      <c r="P4714" t="s">
        <v>29</v>
      </c>
      <c r="Q4714" t="s">
        <v>30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f t="shared" si="226"/>
        <v>0</v>
      </c>
      <c r="Y4714">
        <f t="shared" si="227"/>
        <v>135.0884841043611</v>
      </c>
    </row>
    <row r="4715" spans="1:25">
      <c r="A4715">
        <v>2021</v>
      </c>
      <c r="B4715" t="s">
        <v>25</v>
      </c>
      <c r="C4715">
        <v>29</v>
      </c>
      <c r="D4715" t="s">
        <v>60</v>
      </c>
      <c r="E4715">
        <v>14.8</v>
      </c>
      <c r="F4715">
        <v>1</v>
      </c>
      <c r="G4715" t="s">
        <v>91</v>
      </c>
      <c r="H4715" t="s">
        <v>48</v>
      </c>
      <c r="I4715" t="str">
        <f>VLOOKUP(H4715,[3]CODE_SHEET!$A$2:$G$151,3,FALSE)</f>
        <v>Diploria</v>
      </c>
      <c r="J4715" t="str">
        <f>VLOOKUP(H4715,[3]CODE_SHEET!$A$2:$G$151,4,FALSE)</f>
        <v>labyrinthyformis</v>
      </c>
      <c r="K4715" s="1">
        <v>40</v>
      </c>
      <c r="L4715" s="1">
        <v>1</v>
      </c>
      <c r="M4715" s="1">
        <v>35</v>
      </c>
      <c r="N4715">
        <f t="shared" si="228"/>
        <v>2254.0927289506762</v>
      </c>
      <c r="O4715" s="17">
        <v>10</v>
      </c>
      <c r="P4715" t="s">
        <v>29</v>
      </c>
      <c r="Q4715" t="s">
        <v>30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f t="shared" si="226"/>
        <v>0</v>
      </c>
      <c r="Y4715">
        <f t="shared" si="227"/>
        <v>2254.0927289506762</v>
      </c>
    </row>
    <row r="4716" spans="1:25">
      <c r="A4716">
        <v>2021</v>
      </c>
      <c r="B4716" t="s">
        <v>25</v>
      </c>
      <c r="C4716">
        <v>29</v>
      </c>
      <c r="D4716" t="s">
        <v>60</v>
      </c>
      <c r="E4716">
        <v>14.8</v>
      </c>
      <c r="F4716">
        <v>1</v>
      </c>
      <c r="G4716" t="s">
        <v>91</v>
      </c>
      <c r="H4716" t="s">
        <v>33</v>
      </c>
      <c r="I4716" t="str">
        <f>VLOOKUP(H4716,[3]CODE_SHEET!$A$2:$G$151,3,FALSE)</f>
        <v>Orbicella</v>
      </c>
      <c r="J4716" t="str">
        <f>VLOOKUP(H4716,[3]CODE_SHEET!$A$2:$G$151,4,FALSE)</f>
        <v>annularis</v>
      </c>
      <c r="K4716" s="1">
        <v>5</v>
      </c>
      <c r="L4716" s="1">
        <v>11</v>
      </c>
      <c r="M4716" s="1">
        <v>2</v>
      </c>
      <c r="N4716">
        <f t="shared" si="228"/>
        <v>50.26548245743669</v>
      </c>
      <c r="O4716" s="17">
        <v>10</v>
      </c>
      <c r="P4716" t="s">
        <v>29</v>
      </c>
      <c r="Q4716" t="s">
        <v>30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f t="shared" ref="X4716:X4779" si="229">SUM(U4716:W4716)/100*N4716</f>
        <v>0</v>
      </c>
      <c r="Y4716">
        <f t="shared" si="227"/>
        <v>50.26548245743669</v>
      </c>
    </row>
    <row r="4717" spans="1:25">
      <c r="A4717">
        <v>2021</v>
      </c>
      <c r="B4717" t="s">
        <v>25</v>
      </c>
      <c r="C4717">
        <v>29</v>
      </c>
      <c r="D4717" t="s">
        <v>60</v>
      </c>
      <c r="E4717">
        <v>14.8</v>
      </c>
      <c r="F4717">
        <v>1</v>
      </c>
      <c r="G4717" t="s">
        <v>91</v>
      </c>
      <c r="H4717" t="s">
        <v>33</v>
      </c>
      <c r="I4717" t="str">
        <f>VLOOKUP(H4717,[3]CODE_SHEET!$A$2:$G$151,3,FALSE)</f>
        <v>Orbicella</v>
      </c>
      <c r="J4717" t="str">
        <f>VLOOKUP(H4717,[3]CODE_SHEET!$A$2:$G$151,4,FALSE)</f>
        <v>annularis</v>
      </c>
      <c r="K4717" s="1">
        <v>62</v>
      </c>
      <c r="L4717" s="1">
        <v>40</v>
      </c>
      <c r="M4717" s="1">
        <v>8</v>
      </c>
      <c r="N4717">
        <f t="shared" si="228"/>
        <v>1281.7698026646356</v>
      </c>
      <c r="O4717" s="17">
        <v>10</v>
      </c>
      <c r="P4717" t="s">
        <v>29</v>
      </c>
      <c r="Q4717" t="s">
        <v>30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f t="shared" si="229"/>
        <v>0</v>
      </c>
      <c r="Y4717">
        <f t="shared" si="227"/>
        <v>1281.7698026646356</v>
      </c>
    </row>
    <row r="4718" spans="1:25">
      <c r="A4718">
        <v>2021</v>
      </c>
      <c r="B4718" t="s">
        <v>25</v>
      </c>
      <c r="C4718">
        <v>29</v>
      </c>
      <c r="D4718" t="s">
        <v>60</v>
      </c>
      <c r="E4718">
        <v>14.8</v>
      </c>
      <c r="F4718">
        <v>1</v>
      </c>
      <c r="G4718" t="s">
        <v>91</v>
      </c>
      <c r="H4718" t="s">
        <v>31</v>
      </c>
      <c r="I4718" t="str">
        <f>VLOOKUP(H4718,[3]CODE_SHEET!$A$2:$G$151,3,FALSE)</f>
        <v>Agaricia</v>
      </c>
      <c r="J4718" t="str">
        <f>VLOOKUP(H4718,[3]CODE_SHEET!$A$2:$G$151,4,FALSE)</f>
        <v>agaricites</v>
      </c>
      <c r="K4718" s="1">
        <v>11</v>
      </c>
      <c r="L4718" s="1">
        <v>6</v>
      </c>
      <c r="M4718" s="1">
        <v>1</v>
      </c>
      <c r="N4718">
        <f t="shared" si="228"/>
        <v>26.70353755551324</v>
      </c>
      <c r="O4718" s="17">
        <v>10</v>
      </c>
      <c r="P4718" t="s">
        <v>29</v>
      </c>
      <c r="Q4718" t="s">
        <v>30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f t="shared" si="229"/>
        <v>0</v>
      </c>
      <c r="Y4718">
        <f t="shared" si="227"/>
        <v>26.70353755551324</v>
      </c>
    </row>
    <row r="4719" spans="1:25">
      <c r="A4719">
        <v>2021</v>
      </c>
      <c r="B4719" t="s">
        <v>25</v>
      </c>
      <c r="C4719">
        <v>29</v>
      </c>
      <c r="D4719" t="s">
        <v>60</v>
      </c>
      <c r="E4719">
        <v>14.8</v>
      </c>
      <c r="F4719">
        <v>1</v>
      </c>
      <c r="G4719" t="s">
        <v>91</v>
      </c>
      <c r="H4719" t="s">
        <v>31</v>
      </c>
      <c r="I4719" t="str">
        <f>VLOOKUP(H4719,[3]CODE_SHEET!$A$2:$G$151,3,FALSE)</f>
        <v>Agaricia</v>
      </c>
      <c r="J4719" t="str">
        <f>VLOOKUP(H4719,[3]CODE_SHEET!$A$2:$G$151,4,FALSE)</f>
        <v>agaricites</v>
      </c>
      <c r="K4719" s="1">
        <v>17</v>
      </c>
      <c r="L4719" s="1">
        <v>15</v>
      </c>
      <c r="M4719" s="1">
        <v>4</v>
      </c>
      <c r="N4719">
        <f t="shared" si="228"/>
        <v>201.06192982974676</v>
      </c>
      <c r="O4719" s="17">
        <v>10</v>
      </c>
      <c r="P4719" t="s">
        <v>29</v>
      </c>
      <c r="Q4719" t="s">
        <v>30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f t="shared" si="229"/>
        <v>0</v>
      </c>
      <c r="Y4719">
        <f t="shared" si="227"/>
        <v>201.06192982974676</v>
      </c>
    </row>
    <row r="4720" spans="1:25">
      <c r="A4720">
        <v>2021</v>
      </c>
      <c r="B4720" t="s">
        <v>25</v>
      </c>
      <c r="C4720">
        <v>29</v>
      </c>
      <c r="D4720" t="s">
        <v>60</v>
      </c>
      <c r="E4720">
        <v>14.8</v>
      </c>
      <c r="F4720">
        <v>1</v>
      </c>
      <c r="G4720" t="s">
        <v>91</v>
      </c>
      <c r="H4720" t="s">
        <v>34</v>
      </c>
      <c r="I4720" t="str">
        <f>VLOOKUP(H4720,[3]CODE_SHEET!$A$2:$G$151,3,FALSE)</f>
        <v>Porites</v>
      </c>
      <c r="J4720" t="str">
        <f>VLOOKUP(H4720,[3]CODE_SHEET!$A$2:$G$151,4,FALSE)</f>
        <v>astreoides</v>
      </c>
      <c r="K4720" s="1">
        <v>4</v>
      </c>
      <c r="L4720" s="1">
        <v>3</v>
      </c>
      <c r="M4720" s="1">
        <v>3</v>
      </c>
      <c r="N4720">
        <f t="shared" si="228"/>
        <v>32.986722862692829</v>
      </c>
      <c r="O4720" s="17">
        <v>10</v>
      </c>
      <c r="P4720" t="s">
        <v>29</v>
      </c>
      <c r="Q4720" t="s">
        <v>30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f t="shared" si="229"/>
        <v>0</v>
      </c>
      <c r="Y4720">
        <f t="shared" si="227"/>
        <v>32.986722862692829</v>
      </c>
    </row>
    <row r="4721" spans="1:25">
      <c r="A4721">
        <v>2021</v>
      </c>
      <c r="B4721" t="s">
        <v>25</v>
      </c>
      <c r="C4721">
        <v>29</v>
      </c>
      <c r="D4721" t="s">
        <v>60</v>
      </c>
      <c r="E4721">
        <v>14.8</v>
      </c>
      <c r="F4721">
        <v>1</v>
      </c>
      <c r="G4721" t="s">
        <v>91</v>
      </c>
      <c r="H4721" t="s">
        <v>34</v>
      </c>
      <c r="I4721" t="str">
        <f>VLOOKUP(H4721,[3]CODE_SHEET!$A$2:$G$151,3,FALSE)</f>
        <v>Porites</v>
      </c>
      <c r="J4721" t="str">
        <f>VLOOKUP(H4721,[3]CODE_SHEET!$A$2:$G$151,4,FALSE)</f>
        <v>astreoides</v>
      </c>
      <c r="K4721" s="1">
        <v>5</v>
      </c>
      <c r="L4721" s="1">
        <v>4</v>
      </c>
      <c r="M4721" s="1">
        <v>3</v>
      </c>
      <c r="N4721">
        <f t="shared" si="228"/>
        <v>42.411500823462205</v>
      </c>
      <c r="O4721" s="17">
        <v>10</v>
      </c>
      <c r="P4721" t="s">
        <v>29</v>
      </c>
      <c r="Q4721" t="s">
        <v>30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f t="shared" si="229"/>
        <v>0</v>
      </c>
      <c r="Y4721">
        <f t="shared" si="227"/>
        <v>42.411500823462205</v>
      </c>
    </row>
    <row r="4722" spans="1:25">
      <c r="A4722">
        <v>2021</v>
      </c>
      <c r="B4722" t="s">
        <v>25</v>
      </c>
      <c r="C4722">
        <v>29</v>
      </c>
      <c r="D4722" t="s">
        <v>60</v>
      </c>
      <c r="E4722">
        <v>14.8</v>
      </c>
      <c r="F4722">
        <v>1</v>
      </c>
      <c r="G4722" t="s">
        <v>91</v>
      </c>
      <c r="H4722" t="s">
        <v>34</v>
      </c>
      <c r="I4722" t="str">
        <f>VLOOKUP(H4722,[3]CODE_SHEET!$A$2:$G$151,3,FALSE)</f>
        <v>Porites</v>
      </c>
      <c r="J4722" t="str">
        <f>VLOOKUP(H4722,[3]CODE_SHEET!$A$2:$G$151,4,FALSE)</f>
        <v>astreoides</v>
      </c>
      <c r="K4722" s="1">
        <v>7</v>
      </c>
      <c r="L4722" s="1">
        <v>4</v>
      </c>
      <c r="M4722" s="1">
        <v>3</v>
      </c>
      <c r="N4722">
        <f t="shared" si="228"/>
        <v>51.836278784231588</v>
      </c>
      <c r="O4722" s="17">
        <v>10</v>
      </c>
      <c r="P4722" t="s">
        <v>29</v>
      </c>
      <c r="Q4722" t="s">
        <v>30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f t="shared" si="229"/>
        <v>0</v>
      </c>
      <c r="Y4722">
        <f t="shared" si="227"/>
        <v>51.836278784231588</v>
      </c>
    </row>
    <row r="4723" spans="1:25">
      <c r="A4723">
        <v>2021</v>
      </c>
      <c r="B4723" t="s">
        <v>25</v>
      </c>
      <c r="C4723">
        <v>29</v>
      </c>
      <c r="D4723" t="s">
        <v>60</v>
      </c>
      <c r="E4723">
        <v>14.8</v>
      </c>
      <c r="F4723">
        <v>1</v>
      </c>
      <c r="G4723" t="s">
        <v>91</v>
      </c>
      <c r="H4723" t="s">
        <v>34</v>
      </c>
      <c r="I4723" t="str">
        <f>VLOOKUP(H4723,[3]CODE_SHEET!$A$2:$G$151,3,FALSE)</f>
        <v>Porites</v>
      </c>
      <c r="J4723" t="str">
        <f>VLOOKUP(H4723,[3]CODE_SHEET!$A$2:$G$151,4,FALSE)</f>
        <v>astreoides</v>
      </c>
      <c r="K4723" s="1">
        <v>4</v>
      </c>
      <c r="L4723" s="1">
        <v>2</v>
      </c>
      <c r="M4723" s="1">
        <v>2</v>
      </c>
      <c r="N4723">
        <f t="shared" si="228"/>
        <v>18.849555921538759</v>
      </c>
      <c r="O4723" s="17">
        <v>10</v>
      </c>
      <c r="P4723" t="s">
        <v>29</v>
      </c>
      <c r="Q4723" t="s">
        <v>30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f t="shared" si="229"/>
        <v>0</v>
      </c>
      <c r="Y4723">
        <f t="shared" si="227"/>
        <v>18.849555921538759</v>
      </c>
    </row>
    <row r="4724" spans="1:25">
      <c r="A4724">
        <v>2021</v>
      </c>
      <c r="B4724" t="s">
        <v>25</v>
      </c>
      <c r="C4724">
        <v>29</v>
      </c>
      <c r="D4724" t="s">
        <v>60</v>
      </c>
      <c r="E4724">
        <v>14.8</v>
      </c>
      <c r="F4724">
        <v>1</v>
      </c>
      <c r="G4724" t="s">
        <v>91</v>
      </c>
      <c r="H4724" t="s">
        <v>31</v>
      </c>
      <c r="I4724" t="str">
        <f>VLOOKUP(H4724,[3]CODE_SHEET!$A$2:$G$151,3,FALSE)</f>
        <v>Agaricia</v>
      </c>
      <c r="J4724" t="str">
        <f>VLOOKUP(H4724,[3]CODE_SHEET!$A$2:$G$151,4,FALSE)</f>
        <v>agaricites</v>
      </c>
      <c r="K4724" s="1">
        <v>4</v>
      </c>
      <c r="L4724" s="1">
        <v>3</v>
      </c>
      <c r="M4724" s="1">
        <v>2</v>
      </c>
      <c r="N4724">
        <f t="shared" si="228"/>
        <v>21.991148575128552</v>
      </c>
      <c r="O4724" s="17">
        <v>10</v>
      </c>
      <c r="P4724" t="s">
        <v>29</v>
      </c>
      <c r="Q4724" t="s">
        <v>30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f t="shared" si="229"/>
        <v>0</v>
      </c>
      <c r="Y4724">
        <f t="shared" si="227"/>
        <v>21.991148575128552</v>
      </c>
    </row>
    <row r="4725" spans="1:25">
      <c r="A4725">
        <v>2021</v>
      </c>
      <c r="B4725" t="s">
        <v>25</v>
      </c>
      <c r="C4725">
        <v>29</v>
      </c>
      <c r="D4725" t="s">
        <v>60</v>
      </c>
      <c r="E4725">
        <v>14.8</v>
      </c>
      <c r="F4725">
        <v>1</v>
      </c>
      <c r="G4725" t="s">
        <v>91</v>
      </c>
      <c r="H4725" t="s">
        <v>45</v>
      </c>
      <c r="I4725" t="str">
        <f>VLOOKUP(H4725,[3]CODE_SHEET!$A$2:$G$151,3,FALSE)</f>
        <v>Porites</v>
      </c>
      <c r="J4725" t="str">
        <f>VLOOKUP(H4725,[3]CODE_SHEET!$A$2:$G$151,4,FALSE)</f>
        <v>furcata</v>
      </c>
      <c r="K4725" s="1">
        <v>4</v>
      </c>
      <c r="L4725" s="1">
        <v>3</v>
      </c>
      <c r="M4725" s="1">
        <v>2</v>
      </c>
      <c r="N4725">
        <f t="shared" si="228"/>
        <v>21.991148575128552</v>
      </c>
      <c r="O4725" s="17">
        <v>10</v>
      </c>
      <c r="P4725" t="s">
        <v>29</v>
      </c>
      <c r="Q4725" t="s">
        <v>30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f t="shared" si="229"/>
        <v>0</v>
      </c>
      <c r="Y4725">
        <f t="shared" ref="Y4725:Y4788" si="230">N4725-X4725</f>
        <v>21.991148575128552</v>
      </c>
    </row>
    <row r="4726" spans="1:25">
      <c r="A4726">
        <v>2021</v>
      </c>
      <c r="B4726" t="s">
        <v>25</v>
      </c>
      <c r="C4726">
        <v>29</v>
      </c>
      <c r="D4726" t="s">
        <v>60</v>
      </c>
      <c r="E4726">
        <v>14.8</v>
      </c>
      <c r="F4726">
        <v>1</v>
      </c>
      <c r="G4726" t="s">
        <v>91</v>
      </c>
      <c r="H4726" t="s">
        <v>45</v>
      </c>
      <c r="I4726" t="str">
        <f>VLOOKUP(H4726,[3]CODE_SHEET!$A$2:$G$151,3,FALSE)</f>
        <v>Porites</v>
      </c>
      <c r="J4726" t="str">
        <f>VLOOKUP(H4726,[3]CODE_SHEET!$A$2:$G$151,4,FALSE)</f>
        <v>furcata</v>
      </c>
      <c r="K4726" s="1">
        <v>21</v>
      </c>
      <c r="L4726" s="1">
        <v>10</v>
      </c>
      <c r="M4726" s="1">
        <v>7</v>
      </c>
      <c r="N4726">
        <f t="shared" si="228"/>
        <v>340.86280291449259</v>
      </c>
      <c r="O4726" s="17">
        <v>10</v>
      </c>
      <c r="P4726" t="s">
        <v>29</v>
      </c>
      <c r="Q4726" t="s">
        <v>30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40</v>
      </c>
      <c r="X4726">
        <f t="shared" si="229"/>
        <v>136.34512116579705</v>
      </c>
      <c r="Y4726">
        <f t="shared" si="230"/>
        <v>204.51768174869554</v>
      </c>
    </row>
    <row r="4727" spans="1:25">
      <c r="A4727">
        <v>2021</v>
      </c>
      <c r="B4727" t="s">
        <v>25</v>
      </c>
      <c r="C4727">
        <v>29</v>
      </c>
      <c r="D4727" t="s">
        <v>60</v>
      </c>
      <c r="E4727">
        <v>14.8</v>
      </c>
      <c r="F4727">
        <v>1</v>
      </c>
      <c r="G4727" t="s">
        <v>91</v>
      </c>
      <c r="H4727" t="s">
        <v>31</v>
      </c>
      <c r="I4727" t="str">
        <f>VLOOKUP(H4727,[3]CODE_SHEET!$A$2:$G$151,3,FALSE)</f>
        <v>Agaricia</v>
      </c>
      <c r="J4727" t="str">
        <f>VLOOKUP(H4727,[3]CODE_SHEET!$A$2:$G$151,4,FALSE)</f>
        <v>agaricites</v>
      </c>
      <c r="K4727" s="1">
        <v>4</v>
      </c>
      <c r="L4727" s="1">
        <v>3</v>
      </c>
      <c r="M4727" s="1">
        <v>1</v>
      </c>
      <c r="N4727">
        <f t="shared" si="228"/>
        <v>10.995574287564276</v>
      </c>
      <c r="O4727" s="17">
        <v>10</v>
      </c>
      <c r="P4727" t="s">
        <v>29</v>
      </c>
      <c r="Q4727" t="s">
        <v>30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f t="shared" si="229"/>
        <v>0</v>
      </c>
      <c r="Y4727">
        <f t="shared" si="230"/>
        <v>10.995574287564276</v>
      </c>
    </row>
    <row r="4728" spans="1:25">
      <c r="A4728">
        <v>2021</v>
      </c>
      <c r="B4728" t="s">
        <v>25</v>
      </c>
      <c r="C4728">
        <v>29</v>
      </c>
      <c r="D4728" t="s">
        <v>60</v>
      </c>
      <c r="E4728">
        <v>14.8</v>
      </c>
      <c r="F4728">
        <v>1</v>
      </c>
      <c r="G4728" t="s">
        <v>91</v>
      </c>
      <c r="H4728" t="s">
        <v>31</v>
      </c>
      <c r="I4728" t="str">
        <f>VLOOKUP(H4728,[3]CODE_SHEET!$A$2:$G$151,3,FALSE)</f>
        <v>Agaricia</v>
      </c>
      <c r="J4728" t="str">
        <f>VLOOKUP(H4728,[3]CODE_SHEET!$A$2:$G$151,4,FALSE)</f>
        <v>agaricites</v>
      </c>
      <c r="K4728" s="1">
        <v>18</v>
      </c>
      <c r="L4728" s="1">
        <v>4</v>
      </c>
      <c r="M4728" s="1">
        <v>17</v>
      </c>
      <c r="N4728">
        <f t="shared" ref="N4728:N4791" si="231">PI()*(K4728/2)*M4728+PI()*(L4728/2)*M4728</f>
        <v>587.47782622129137</v>
      </c>
      <c r="O4728" s="17">
        <v>10</v>
      </c>
      <c r="P4728" t="s">
        <v>29</v>
      </c>
      <c r="Q4728" t="s">
        <v>30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f t="shared" si="229"/>
        <v>0</v>
      </c>
      <c r="Y4728">
        <f t="shared" si="230"/>
        <v>587.47782622129137</v>
      </c>
    </row>
    <row r="4729" spans="1:25">
      <c r="A4729">
        <v>2021</v>
      </c>
      <c r="B4729" t="s">
        <v>25</v>
      </c>
      <c r="C4729">
        <v>29</v>
      </c>
      <c r="D4729" t="s">
        <v>60</v>
      </c>
      <c r="E4729">
        <v>14.8</v>
      </c>
      <c r="F4729">
        <v>1</v>
      </c>
      <c r="G4729" t="s">
        <v>91</v>
      </c>
      <c r="H4729" t="s">
        <v>31</v>
      </c>
      <c r="I4729" t="str">
        <f>VLOOKUP(H4729,[3]CODE_SHEET!$A$2:$G$151,3,FALSE)</f>
        <v>Agaricia</v>
      </c>
      <c r="J4729" t="str">
        <f>VLOOKUP(H4729,[3]CODE_SHEET!$A$2:$G$151,4,FALSE)</f>
        <v>agaricites</v>
      </c>
      <c r="K4729" s="1">
        <v>14</v>
      </c>
      <c r="L4729" s="1">
        <v>8</v>
      </c>
      <c r="M4729" s="1">
        <v>3</v>
      </c>
      <c r="N4729">
        <f t="shared" si="231"/>
        <v>103.67255756846318</v>
      </c>
      <c r="O4729" s="17">
        <v>10</v>
      </c>
      <c r="P4729" t="s">
        <v>29</v>
      </c>
      <c r="Q4729" t="s">
        <v>30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f t="shared" si="229"/>
        <v>0</v>
      </c>
      <c r="Y4729">
        <f t="shared" si="230"/>
        <v>103.67255756846318</v>
      </c>
    </row>
    <row r="4730" spans="1:25">
      <c r="A4730">
        <v>2021</v>
      </c>
      <c r="B4730" t="s">
        <v>25</v>
      </c>
      <c r="C4730">
        <v>29</v>
      </c>
      <c r="D4730" t="s">
        <v>60</v>
      </c>
      <c r="E4730">
        <v>14.8</v>
      </c>
      <c r="F4730">
        <v>1</v>
      </c>
      <c r="G4730" t="s">
        <v>91</v>
      </c>
      <c r="H4730" t="s">
        <v>31</v>
      </c>
      <c r="I4730" t="str">
        <f>VLOOKUP(H4730,[3]CODE_SHEET!$A$2:$G$151,3,FALSE)</f>
        <v>Agaricia</v>
      </c>
      <c r="J4730" t="str">
        <f>VLOOKUP(H4730,[3]CODE_SHEET!$A$2:$G$151,4,FALSE)</f>
        <v>agaricites</v>
      </c>
      <c r="K4730" s="1">
        <v>16</v>
      </c>
      <c r="L4730" s="1">
        <v>11</v>
      </c>
      <c r="M4730" s="1">
        <v>19</v>
      </c>
      <c r="N4730">
        <f t="shared" si="231"/>
        <v>805.81851564578187</v>
      </c>
      <c r="O4730" s="17">
        <v>10</v>
      </c>
      <c r="P4730" t="s">
        <v>29</v>
      </c>
      <c r="Q4730" t="s">
        <v>30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f t="shared" si="229"/>
        <v>0</v>
      </c>
      <c r="Y4730">
        <f t="shared" si="230"/>
        <v>805.81851564578187</v>
      </c>
    </row>
    <row r="4731" spans="1:25">
      <c r="A4731">
        <v>2021</v>
      </c>
      <c r="B4731" t="s">
        <v>25</v>
      </c>
      <c r="C4731">
        <v>29</v>
      </c>
      <c r="D4731" t="s">
        <v>60</v>
      </c>
      <c r="E4731">
        <v>14.8</v>
      </c>
      <c r="F4731">
        <v>1</v>
      </c>
      <c r="G4731" t="s">
        <v>91</v>
      </c>
      <c r="H4731" t="s">
        <v>31</v>
      </c>
      <c r="I4731" t="str">
        <f>VLOOKUP(H4731,[3]CODE_SHEET!$A$2:$G$151,3,FALSE)</f>
        <v>Agaricia</v>
      </c>
      <c r="J4731" t="str">
        <f>VLOOKUP(H4731,[3]CODE_SHEET!$A$2:$G$151,4,FALSE)</f>
        <v>agaricites</v>
      </c>
      <c r="K4731" s="1">
        <v>20</v>
      </c>
      <c r="L4731" s="1">
        <v>12</v>
      </c>
      <c r="M4731" s="1">
        <v>8</v>
      </c>
      <c r="N4731">
        <f t="shared" si="231"/>
        <v>402.12385965949352</v>
      </c>
      <c r="O4731" s="17">
        <v>10</v>
      </c>
      <c r="P4731" t="s">
        <v>29</v>
      </c>
      <c r="Q4731" t="s">
        <v>30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15</v>
      </c>
      <c r="X4731">
        <f t="shared" si="229"/>
        <v>60.318578948924028</v>
      </c>
      <c r="Y4731">
        <f t="shared" si="230"/>
        <v>341.80528071056949</v>
      </c>
    </row>
    <row r="4732" spans="1:25">
      <c r="A4732">
        <v>2021</v>
      </c>
      <c r="B4732" t="s">
        <v>25</v>
      </c>
      <c r="C4732">
        <v>30</v>
      </c>
      <c r="D4732" t="s">
        <v>81</v>
      </c>
      <c r="E4732">
        <v>15.6</v>
      </c>
      <c r="F4732">
        <v>1</v>
      </c>
      <c r="G4732" t="s">
        <v>91</v>
      </c>
      <c r="H4732" t="s">
        <v>45</v>
      </c>
      <c r="I4732" t="str">
        <f>VLOOKUP(H4732,[3]CODE_SHEET!$A$2:$G$151,3,FALSE)</f>
        <v>Porites</v>
      </c>
      <c r="J4732" t="str">
        <f>VLOOKUP(H4732,[3]CODE_SHEET!$A$2:$G$151,4,FALSE)</f>
        <v>furcata</v>
      </c>
      <c r="K4732" s="1">
        <v>24</v>
      </c>
      <c r="L4732" s="1">
        <v>10</v>
      </c>
      <c r="M4732" s="1">
        <v>5</v>
      </c>
      <c r="N4732">
        <f t="shared" si="231"/>
        <v>267.03537555513242</v>
      </c>
      <c r="O4732" s="17">
        <v>10</v>
      </c>
      <c r="P4732" t="s">
        <v>29</v>
      </c>
      <c r="Q4732" t="s">
        <v>30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70</v>
      </c>
      <c r="X4732">
        <f t="shared" si="229"/>
        <v>186.92476288859268</v>
      </c>
      <c r="Y4732">
        <f t="shared" si="230"/>
        <v>80.110612666539737</v>
      </c>
    </row>
    <row r="4733" spans="1:25">
      <c r="A4733">
        <v>2021</v>
      </c>
      <c r="B4733" t="s">
        <v>25</v>
      </c>
      <c r="C4733">
        <v>30</v>
      </c>
      <c r="D4733" t="s">
        <v>81</v>
      </c>
      <c r="E4733">
        <v>15.6</v>
      </c>
      <c r="F4733">
        <v>1</v>
      </c>
      <c r="G4733" t="s">
        <v>91</v>
      </c>
      <c r="H4733" t="s">
        <v>45</v>
      </c>
      <c r="I4733" t="str">
        <f>VLOOKUP(H4733,[3]CODE_SHEET!$A$2:$G$151,3,FALSE)</f>
        <v>Porites</v>
      </c>
      <c r="J4733" t="str">
        <f>VLOOKUP(H4733,[3]CODE_SHEET!$A$2:$G$151,4,FALSE)</f>
        <v>furcata</v>
      </c>
      <c r="K4733" s="1">
        <v>13</v>
      </c>
      <c r="L4733" s="1">
        <v>10</v>
      </c>
      <c r="M4733" s="1">
        <v>7</v>
      </c>
      <c r="N4733">
        <f t="shared" si="231"/>
        <v>252.89820861397837</v>
      </c>
      <c r="O4733" s="17">
        <v>10</v>
      </c>
      <c r="P4733" t="s">
        <v>29</v>
      </c>
      <c r="Q4733" t="s">
        <v>30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60</v>
      </c>
      <c r="X4733">
        <f t="shared" si="229"/>
        <v>151.73892516838703</v>
      </c>
      <c r="Y4733">
        <f t="shared" si="230"/>
        <v>101.15928344559134</v>
      </c>
    </row>
    <row r="4734" spans="1:25">
      <c r="A4734">
        <v>2021</v>
      </c>
      <c r="B4734" t="s">
        <v>25</v>
      </c>
      <c r="C4734">
        <v>30</v>
      </c>
      <c r="D4734" t="s">
        <v>81</v>
      </c>
      <c r="E4734">
        <v>15.6</v>
      </c>
      <c r="F4734">
        <v>1</v>
      </c>
      <c r="G4734" t="s">
        <v>91</v>
      </c>
      <c r="H4734" t="s">
        <v>31</v>
      </c>
      <c r="I4734" t="str">
        <f>VLOOKUP(H4734,[3]CODE_SHEET!$A$2:$G$151,3,FALSE)</f>
        <v>Agaricia</v>
      </c>
      <c r="J4734" t="str">
        <f>VLOOKUP(H4734,[3]CODE_SHEET!$A$2:$G$151,4,FALSE)</f>
        <v>agaricites</v>
      </c>
      <c r="K4734" s="1">
        <v>5</v>
      </c>
      <c r="L4734" s="1">
        <v>4</v>
      </c>
      <c r="M4734" s="1">
        <v>5</v>
      </c>
      <c r="N4734">
        <f t="shared" si="231"/>
        <v>70.685834705770347</v>
      </c>
      <c r="O4734" s="17">
        <v>10</v>
      </c>
      <c r="P4734" t="s">
        <v>29</v>
      </c>
      <c r="Q4734" t="s">
        <v>30</v>
      </c>
      <c r="R4734">
        <v>0</v>
      </c>
      <c r="S4734">
        <v>0</v>
      </c>
      <c r="T4734">
        <v>5</v>
      </c>
      <c r="U4734">
        <v>0</v>
      </c>
      <c r="V4734">
        <v>0</v>
      </c>
      <c r="W4734">
        <v>0</v>
      </c>
      <c r="X4734">
        <f t="shared" si="229"/>
        <v>0</v>
      </c>
      <c r="Y4734">
        <f t="shared" si="230"/>
        <v>70.685834705770347</v>
      </c>
    </row>
    <row r="4735" spans="1:25">
      <c r="A4735">
        <v>2021</v>
      </c>
      <c r="B4735" t="s">
        <v>25</v>
      </c>
      <c r="C4735">
        <v>30</v>
      </c>
      <c r="D4735" t="s">
        <v>81</v>
      </c>
      <c r="E4735">
        <v>15.6</v>
      </c>
      <c r="F4735">
        <v>1</v>
      </c>
      <c r="G4735" t="s">
        <v>91</v>
      </c>
      <c r="H4735" t="s">
        <v>45</v>
      </c>
      <c r="I4735" t="str">
        <f>VLOOKUP(H4735,[3]CODE_SHEET!$A$2:$G$151,3,FALSE)</f>
        <v>Porites</v>
      </c>
      <c r="J4735" t="str">
        <f>VLOOKUP(H4735,[3]CODE_SHEET!$A$2:$G$151,4,FALSE)</f>
        <v>furcata</v>
      </c>
      <c r="K4735" s="1">
        <v>4</v>
      </c>
      <c r="L4735" s="1">
        <v>2</v>
      </c>
      <c r="M4735" s="1">
        <v>2</v>
      </c>
      <c r="N4735">
        <f t="shared" si="231"/>
        <v>18.849555921538759</v>
      </c>
      <c r="O4735" s="17">
        <v>10</v>
      </c>
      <c r="P4735" t="s">
        <v>29</v>
      </c>
      <c r="Q4735" t="s">
        <v>30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f t="shared" si="229"/>
        <v>0</v>
      </c>
      <c r="Y4735">
        <f t="shared" si="230"/>
        <v>18.849555921538759</v>
      </c>
    </row>
    <row r="4736" spans="1:25">
      <c r="A4736">
        <v>2021</v>
      </c>
      <c r="B4736" t="s">
        <v>25</v>
      </c>
      <c r="C4736">
        <v>30</v>
      </c>
      <c r="D4736" t="s">
        <v>81</v>
      </c>
      <c r="E4736">
        <v>15.6</v>
      </c>
      <c r="F4736">
        <v>1</v>
      </c>
      <c r="G4736" t="s">
        <v>91</v>
      </c>
      <c r="H4736" t="s">
        <v>53</v>
      </c>
      <c r="I4736" t="str">
        <f>VLOOKUP(H4736,[3]CODE_SHEET!$A$2:$G$151,3,FALSE)</f>
        <v>Siderastrea</v>
      </c>
      <c r="J4736" t="str">
        <f>VLOOKUP(H4736,[3]CODE_SHEET!$A$2:$G$151,4,FALSE)</f>
        <v>radians</v>
      </c>
      <c r="K4736" s="1">
        <v>7</v>
      </c>
      <c r="L4736" s="1">
        <v>2.5</v>
      </c>
      <c r="M4736" s="1">
        <v>1</v>
      </c>
      <c r="N4736">
        <f t="shared" si="231"/>
        <v>14.922565104551516</v>
      </c>
      <c r="O4736" s="17">
        <v>10</v>
      </c>
      <c r="P4736" t="s">
        <v>29</v>
      </c>
      <c r="Q4736" t="s">
        <v>30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f t="shared" si="229"/>
        <v>0</v>
      </c>
      <c r="Y4736">
        <f t="shared" si="230"/>
        <v>14.922565104551516</v>
      </c>
    </row>
    <row r="4737" spans="1:25">
      <c r="A4737">
        <v>2021</v>
      </c>
      <c r="B4737" t="s">
        <v>25</v>
      </c>
      <c r="C4737">
        <v>30</v>
      </c>
      <c r="D4737" t="s">
        <v>81</v>
      </c>
      <c r="E4737">
        <v>15.6</v>
      </c>
      <c r="F4737">
        <v>1</v>
      </c>
      <c r="G4737" t="s">
        <v>91</v>
      </c>
      <c r="H4737" t="s">
        <v>34</v>
      </c>
      <c r="I4737" t="str">
        <f>VLOOKUP(H4737,[3]CODE_SHEET!$A$2:$G$151,3,FALSE)</f>
        <v>Porites</v>
      </c>
      <c r="J4737" t="str">
        <f>VLOOKUP(H4737,[3]CODE_SHEET!$A$2:$G$151,4,FALSE)</f>
        <v>astreoides</v>
      </c>
      <c r="K4737" s="1">
        <v>8</v>
      </c>
      <c r="L4737" s="1">
        <v>8</v>
      </c>
      <c r="M4737" s="1">
        <v>4</v>
      </c>
      <c r="N4737">
        <f t="shared" si="231"/>
        <v>100.53096491487338</v>
      </c>
      <c r="O4737" s="17">
        <v>10</v>
      </c>
      <c r="P4737" t="s">
        <v>29</v>
      </c>
      <c r="Q4737" t="s">
        <v>30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f t="shared" si="229"/>
        <v>0</v>
      </c>
      <c r="Y4737">
        <f t="shared" si="230"/>
        <v>100.53096491487338</v>
      </c>
    </row>
    <row r="4738" spans="1:25">
      <c r="A4738">
        <v>2021</v>
      </c>
      <c r="B4738" t="s">
        <v>25</v>
      </c>
      <c r="C4738">
        <v>30</v>
      </c>
      <c r="D4738" t="s">
        <v>81</v>
      </c>
      <c r="E4738">
        <v>15.6</v>
      </c>
      <c r="F4738">
        <v>1</v>
      </c>
      <c r="G4738" t="s">
        <v>91</v>
      </c>
      <c r="H4738" t="s">
        <v>34</v>
      </c>
      <c r="I4738" t="str">
        <f>VLOOKUP(H4738,[3]CODE_SHEET!$A$2:$G$151,3,FALSE)</f>
        <v>Porites</v>
      </c>
      <c r="J4738" t="str">
        <f>VLOOKUP(H4738,[3]CODE_SHEET!$A$2:$G$151,4,FALSE)</f>
        <v>astreoides</v>
      </c>
      <c r="K4738" s="1">
        <v>8</v>
      </c>
      <c r="L4738" s="1">
        <v>7</v>
      </c>
      <c r="M4738" s="1">
        <v>3</v>
      </c>
      <c r="N4738">
        <f t="shared" si="231"/>
        <v>70.685834705770347</v>
      </c>
      <c r="O4738" s="17">
        <v>10</v>
      </c>
      <c r="P4738" t="s">
        <v>29</v>
      </c>
      <c r="Q4738" t="s">
        <v>30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f t="shared" si="229"/>
        <v>0</v>
      </c>
      <c r="Y4738">
        <f t="shared" si="230"/>
        <v>70.685834705770347</v>
      </c>
    </row>
    <row r="4739" spans="1:25">
      <c r="A4739">
        <v>2021</v>
      </c>
      <c r="B4739" t="s">
        <v>25</v>
      </c>
      <c r="C4739">
        <v>30</v>
      </c>
      <c r="D4739" t="s">
        <v>81</v>
      </c>
      <c r="E4739">
        <v>15.6</v>
      </c>
      <c r="F4739">
        <v>1</v>
      </c>
      <c r="G4739" t="s">
        <v>91</v>
      </c>
      <c r="H4739" t="s">
        <v>31</v>
      </c>
      <c r="I4739" t="str">
        <f>VLOOKUP(H4739,[3]CODE_SHEET!$A$2:$G$151,3,FALSE)</f>
        <v>Agaricia</v>
      </c>
      <c r="J4739" t="str">
        <f>VLOOKUP(H4739,[3]CODE_SHEET!$A$2:$G$151,4,FALSE)</f>
        <v>agaricites</v>
      </c>
      <c r="K4739" s="1">
        <v>17</v>
      </c>
      <c r="L4739" s="1">
        <v>11</v>
      </c>
      <c r="M4739" s="1">
        <v>9</v>
      </c>
      <c r="N4739">
        <f t="shared" si="231"/>
        <v>395.84067435231395</v>
      </c>
      <c r="O4739" s="17">
        <v>10</v>
      </c>
      <c r="P4739" t="s">
        <v>29</v>
      </c>
      <c r="Q4739" t="s">
        <v>30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45</v>
      </c>
      <c r="X4739">
        <f t="shared" si="229"/>
        <v>178.1283034585413</v>
      </c>
      <c r="Y4739">
        <f t="shared" si="230"/>
        <v>217.71237089377266</v>
      </c>
    </row>
    <row r="4740" spans="1:25">
      <c r="A4740">
        <v>2021</v>
      </c>
      <c r="B4740" t="s">
        <v>25</v>
      </c>
      <c r="C4740">
        <v>30</v>
      </c>
      <c r="D4740" t="s">
        <v>81</v>
      </c>
      <c r="E4740">
        <v>15.6</v>
      </c>
      <c r="F4740">
        <v>1</v>
      </c>
      <c r="G4740" t="s">
        <v>91</v>
      </c>
      <c r="H4740" t="s">
        <v>40</v>
      </c>
      <c r="I4740" t="str">
        <f>VLOOKUP(H4740,[3]CODE_SHEET!$A$2:$G$151,3,FALSE)</f>
        <v>Siderastrea</v>
      </c>
      <c r="J4740" t="str">
        <f>VLOOKUP(H4740,[3]CODE_SHEET!$A$2:$G$151,4,FALSE)</f>
        <v>siderea</v>
      </c>
      <c r="K4740" s="1">
        <v>5</v>
      </c>
      <c r="L4740" s="1">
        <v>4</v>
      </c>
      <c r="M4740" s="1">
        <v>1</v>
      </c>
      <c r="N4740">
        <f t="shared" si="231"/>
        <v>14.137166941154069</v>
      </c>
      <c r="O4740" s="17">
        <v>10</v>
      </c>
      <c r="P4740" t="s">
        <v>29</v>
      </c>
      <c r="Q4740" t="s">
        <v>30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f t="shared" si="229"/>
        <v>0</v>
      </c>
      <c r="Y4740">
        <f t="shared" si="230"/>
        <v>14.137166941154069</v>
      </c>
    </row>
    <row r="4741" spans="1:25">
      <c r="A4741">
        <v>2021</v>
      </c>
      <c r="B4741" t="s">
        <v>25</v>
      </c>
      <c r="C4741">
        <v>30</v>
      </c>
      <c r="D4741" t="s">
        <v>81</v>
      </c>
      <c r="E4741">
        <v>15.6</v>
      </c>
      <c r="F4741">
        <v>1</v>
      </c>
      <c r="G4741" t="s">
        <v>91</v>
      </c>
      <c r="H4741" t="s">
        <v>40</v>
      </c>
      <c r="I4741" t="str">
        <f>VLOOKUP(H4741,[3]CODE_SHEET!$A$2:$G$151,3,FALSE)</f>
        <v>Siderastrea</v>
      </c>
      <c r="J4741" t="str">
        <f>VLOOKUP(H4741,[3]CODE_SHEET!$A$2:$G$151,4,FALSE)</f>
        <v>siderea</v>
      </c>
      <c r="K4741" s="1">
        <v>6</v>
      </c>
      <c r="L4741" s="1">
        <v>4</v>
      </c>
      <c r="M4741" s="1">
        <v>1</v>
      </c>
      <c r="N4741">
        <f t="shared" si="231"/>
        <v>15.707963267948966</v>
      </c>
      <c r="O4741" s="17">
        <v>10</v>
      </c>
      <c r="P4741" t="s">
        <v>29</v>
      </c>
      <c r="Q4741" t="s">
        <v>30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f t="shared" si="229"/>
        <v>0</v>
      </c>
      <c r="Y4741">
        <f t="shared" si="230"/>
        <v>15.707963267948966</v>
      </c>
    </row>
    <row r="4742" spans="1:25">
      <c r="A4742">
        <v>2021</v>
      </c>
      <c r="B4742" t="s">
        <v>25</v>
      </c>
      <c r="C4742">
        <v>30</v>
      </c>
      <c r="D4742" t="s">
        <v>81</v>
      </c>
      <c r="E4742">
        <v>15.6</v>
      </c>
      <c r="F4742">
        <v>1</v>
      </c>
      <c r="G4742" t="s">
        <v>91</v>
      </c>
      <c r="H4742" t="s">
        <v>40</v>
      </c>
      <c r="I4742" t="str">
        <f>VLOOKUP(H4742,[3]CODE_SHEET!$A$2:$G$151,3,FALSE)</f>
        <v>Siderastrea</v>
      </c>
      <c r="J4742" t="str">
        <f>VLOOKUP(H4742,[3]CODE_SHEET!$A$2:$G$151,4,FALSE)</f>
        <v>siderea</v>
      </c>
      <c r="K4742" s="1">
        <v>12</v>
      </c>
      <c r="L4742" s="1">
        <v>7</v>
      </c>
      <c r="M4742" s="1">
        <v>4</v>
      </c>
      <c r="N4742">
        <f t="shared" si="231"/>
        <v>119.38052083641213</v>
      </c>
      <c r="O4742" s="17">
        <v>10</v>
      </c>
      <c r="P4742" t="s">
        <v>29</v>
      </c>
      <c r="Q4742" t="s">
        <v>30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f t="shared" si="229"/>
        <v>0</v>
      </c>
      <c r="Y4742">
        <f t="shared" si="230"/>
        <v>119.38052083641213</v>
      </c>
    </row>
    <row r="4743" spans="1:25">
      <c r="A4743">
        <v>2021</v>
      </c>
      <c r="B4743" t="s">
        <v>25</v>
      </c>
      <c r="C4743">
        <v>30</v>
      </c>
      <c r="D4743" t="s">
        <v>81</v>
      </c>
      <c r="E4743">
        <v>15.6</v>
      </c>
      <c r="F4743">
        <v>1</v>
      </c>
      <c r="G4743" t="s">
        <v>91</v>
      </c>
      <c r="H4743" t="s">
        <v>40</v>
      </c>
      <c r="I4743" t="str">
        <f>VLOOKUP(H4743,[3]CODE_SHEET!$A$2:$G$151,3,FALSE)</f>
        <v>Siderastrea</v>
      </c>
      <c r="J4743" t="str">
        <f>VLOOKUP(H4743,[3]CODE_SHEET!$A$2:$G$151,4,FALSE)</f>
        <v>siderea</v>
      </c>
      <c r="K4743" s="1">
        <v>4</v>
      </c>
      <c r="L4743" s="1">
        <v>4</v>
      </c>
      <c r="M4743" s="1">
        <v>1</v>
      </c>
      <c r="N4743">
        <f t="shared" si="231"/>
        <v>12.566370614359172</v>
      </c>
      <c r="O4743" s="17">
        <v>10</v>
      </c>
      <c r="P4743" t="s">
        <v>29</v>
      </c>
      <c r="Q4743" t="s">
        <v>30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f t="shared" si="229"/>
        <v>0</v>
      </c>
      <c r="Y4743">
        <f t="shared" si="230"/>
        <v>12.566370614359172</v>
      </c>
    </row>
    <row r="4744" spans="1:25">
      <c r="A4744">
        <v>2021</v>
      </c>
      <c r="B4744" t="s">
        <v>25</v>
      </c>
      <c r="C4744">
        <v>30</v>
      </c>
      <c r="D4744" t="s">
        <v>81</v>
      </c>
      <c r="E4744">
        <v>15.6</v>
      </c>
      <c r="F4744">
        <v>1</v>
      </c>
      <c r="G4744" t="s">
        <v>91</v>
      </c>
      <c r="H4744" t="s">
        <v>40</v>
      </c>
      <c r="I4744" t="str">
        <f>VLOOKUP(H4744,[3]CODE_SHEET!$A$2:$G$151,3,FALSE)</f>
        <v>Siderastrea</v>
      </c>
      <c r="J4744" t="str">
        <f>VLOOKUP(H4744,[3]CODE_SHEET!$A$2:$G$151,4,FALSE)</f>
        <v>siderea</v>
      </c>
      <c r="K4744" s="1">
        <v>18</v>
      </c>
      <c r="L4744" s="1">
        <v>8</v>
      </c>
      <c r="M4744" s="1">
        <v>3</v>
      </c>
      <c r="N4744">
        <f t="shared" si="231"/>
        <v>122.52211349000193</v>
      </c>
      <c r="O4744" s="17">
        <v>10</v>
      </c>
      <c r="P4744" t="s">
        <v>29</v>
      </c>
      <c r="Q4744" t="s">
        <v>30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f t="shared" si="229"/>
        <v>0</v>
      </c>
      <c r="Y4744">
        <f t="shared" si="230"/>
        <v>122.52211349000193</v>
      </c>
    </row>
    <row r="4745" spans="1:25">
      <c r="A4745">
        <v>2021</v>
      </c>
      <c r="B4745" t="s">
        <v>25</v>
      </c>
      <c r="C4745">
        <v>30</v>
      </c>
      <c r="D4745" t="s">
        <v>81</v>
      </c>
      <c r="E4745">
        <v>15.6</v>
      </c>
      <c r="F4745">
        <v>1</v>
      </c>
      <c r="G4745" t="s">
        <v>91</v>
      </c>
      <c r="H4745" t="s">
        <v>40</v>
      </c>
      <c r="I4745" t="str">
        <f>VLOOKUP(H4745,[3]CODE_SHEET!$A$2:$G$151,3,FALSE)</f>
        <v>Siderastrea</v>
      </c>
      <c r="J4745" t="str">
        <f>VLOOKUP(H4745,[3]CODE_SHEET!$A$2:$G$151,4,FALSE)</f>
        <v>siderea</v>
      </c>
      <c r="K4745" s="1">
        <v>8</v>
      </c>
      <c r="L4745" s="1">
        <v>12</v>
      </c>
      <c r="M4745" s="1">
        <v>2</v>
      </c>
      <c r="N4745">
        <f t="shared" si="231"/>
        <v>62.831853071795862</v>
      </c>
      <c r="O4745" s="17">
        <v>10</v>
      </c>
      <c r="P4745" t="s">
        <v>29</v>
      </c>
      <c r="Q4745" t="s">
        <v>30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f t="shared" si="229"/>
        <v>0</v>
      </c>
      <c r="Y4745">
        <f t="shared" si="230"/>
        <v>62.831853071795862</v>
      </c>
    </row>
    <row r="4746" spans="1:25">
      <c r="A4746">
        <v>2021</v>
      </c>
      <c r="B4746" t="s">
        <v>25</v>
      </c>
      <c r="C4746">
        <v>30</v>
      </c>
      <c r="D4746" t="s">
        <v>81</v>
      </c>
      <c r="E4746">
        <v>15.6</v>
      </c>
      <c r="F4746">
        <v>1</v>
      </c>
      <c r="G4746" t="s">
        <v>91</v>
      </c>
      <c r="H4746" t="s">
        <v>40</v>
      </c>
      <c r="I4746" t="str">
        <f>VLOOKUP(H4746,[3]CODE_SHEET!$A$2:$G$151,3,FALSE)</f>
        <v>Siderastrea</v>
      </c>
      <c r="J4746" t="str">
        <f>VLOOKUP(H4746,[3]CODE_SHEET!$A$2:$G$151,4,FALSE)</f>
        <v>siderea</v>
      </c>
      <c r="K4746" s="1">
        <v>25</v>
      </c>
      <c r="L4746" s="1">
        <v>6</v>
      </c>
      <c r="M4746" s="1">
        <v>2</v>
      </c>
      <c r="N4746">
        <f t="shared" si="231"/>
        <v>97.389372261283597</v>
      </c>
      <c r="O4746" s="17">
        <v>10</v>
      </c>
      <c r="P4746" t="s">
        <v>29</v>
      </c>
      <c r="Q4746" t="s">
        <v>30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f t="shared" si="229"/>
        <v>0</v>
      </c>
      <c r="Y4746">
        <f t="shared" si="230"/>
        <v>97.389372261283597</v>
      </c>
    </row>
    <row r="4747" spans="1:25">
      <c r="A4747">
        <v>2021</v>
      </c>
      <c r="B4747" t="s">
        <v>25</v>
      </c>
      <c r="C4747">
        <v>30</v>
      </c>
      <c r="D4747" t="s">
        <v>81</v>
      </c>
      <c r="E4747">
        <v>15.6</v>
      </c>
      <c r="F4747">
        <v>1</v>
      </c>
      <c r="G4747" t="s">
        <v>91</v>
      </c>
      <c r="H4747" t="s">
        <v>40</v>
      </c>
      <c r="I4747" t="str">
        <f>VLOOKUP(H4747,[3]CODE_SHEET!$A$2:$G$151,3,FALSE)</f>
        <v>Siderastrea</v>
      </c>
      <c r="J4747" t="str">
        <f>VLOOKUP(H4747,[3]CODE_SHEET!$A$2:$G$151,4,FALSE)</f>
        <v>siderea</v>
      </c>
      <c r="K4747" s="1">
        <v>17</v>
      </c>
      <c r="L4747" s="1">
        <v>6</v>
      </c>
      <c r="M4747" s="1">
        <v>2</v>
      </c>
      <c r="N4747">
        <f t="shared" si="231"/>
        <v>72.256631032565252</v>
      </c>
      <c r="O4747" s="17">
        <v>10</v>
      </c>
      <c r="P4747" t="s">
        <v>29</v>
      </c>
      <c r="Q4747" t="s">
        <v>30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f t="shared" si="229"/>
        <v>0</v>
      </c>
      <c r="Y4747">
        <f t="shared" si="230"/>
        <v>72.256631032565252</v>
      </c>
    </row>
    <row r="4748" spans="1:25">
      <c r="A4748">
        <v>2021</v>
      </c>
      <c r="B4748" t="s">
        <v>25</v>
      </c>
      <c r="C4748">
        <v>30</v>
      </c>
      <c r="D4748" t="s">
        <v>81</v>
      </c>
      <c r="E4748">
        <v>15.6</v>
      </c>
      <c r="F4748">
        <v>1</v>
      </c>
      <c r="G4748" t="s">
        <v>91</v>
      </c>
      <c r="H4748" t="s">
        <v>40</v>
      </c>
      <c r="I4748" t="str">
        <f>VLOOKUP(H4748,[3]CODE_SHEET!$A$2:$G$151,3,FALSE)</f>
        <v>Siderastrea</v>
      </c>
      <c r="J4748" t="str">
        <f>VLOOKUP(H4748,[3]CODE_SHEET!$A$2:$G$151,4,FALSE)</f>
        <v>siderea</v>
      </c>
      <c r="K4748" s="1">
        <v>8</v>
      </c>
      <c r="L4748" s="1">
        <v>8</v>
      </c>
      <c r="M4748" s="1">
        <v>1</v>
      </c>
      <c r="N4748">
        <f t="shared" si="231"/>
        <v>25.132741228718345</v>
      </c>
      <c r="O4748" s="17">
        <v>10</v>
      </c>
      <c r="P4748" t="s">
        <v>29</v>
      </c>
      <c r="Q4748" t="s">
        <v>30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f t="shared" si="229"/>
        <v>0</v>
      </c>
      <c r="Y4748">
        <f t="shared" si="230"/>
        <v>25.132741228718345</v>
      </c>
    </row>
    <row r="4749" spans="1:25">
      <c r="A4749">
        <v>2021</v>
      </c>
      <c r="B4749" t="s">
        <v>25</v>
      </c>
      <c r="C4749">
        <v>30</v>
      </c>
      <c r="D4749" t="s">
        <v>81</v>
      </c>
      <c r="E4749">
        <v>15.6</v>
      </c>
      <c r="F4749">
        <v>1</v>
      </c>
      <c r="G4749" t="s">
        <v>91</v>
      </c>
      <c r="H4749" t="s">
        <v>41</v>
      </c>
      <c r="I4749" t="str">
        <f>VLOOKUP(H4749,[3]CODE_SHEET!$A$2:$G$151,3,FALSE)</f>
        <v>Millepora</v>
      </c>
      <c r="J4749" t="str">
        <f>VLOOKUP(H4749,[3]CODE_SHEET!$A$2:$G$151,4,FALSE)</f>
        <v>alcicornis</v>
      </c>
      <c r="K4749" s="1">
        <v>22</v>
      </c>
      <c r="L4749" s="1">
        <v>2</v>
      </c>
      <c r="M4749" s="1">
        <v>2</v>
      </c>
      <c r="N4749">
        <f t="shared" si="231"/>
        <v>75.398223686155035</v>
      </c>
      <c r="O4749" s="17">
        <v>10</v>
      </c>
      <c r="P4749" t="s">
        <v>29</v>
      </c>
      <c r="Q4749" t="s">
        <v>30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f t="shared" si="229"/>
        <v>0</v>
      </c>
      <c r="Y4749">
        <f t="shared" si="230"/>
        <v>75.398223686155035</v>
      </c>
    </row>
    <row r="4750" spans="1:25">
      <c r="A4750">
        <v>2021</v>
      </c>
      <c r="B4750" t="s">
        <v>25</v>
      </c>
      <c r="C4750">
        <v>30</v>
      </c>
      <c r="D4750" t="s">
        <v>81</v>
      </c>
      <c r="E4750">
        <v>15.6</v>
      </c>
      <c r="F4750">
        <v>1</v>
      </c>
      <c r="G4750" t="s">
        <v>91</v>
      </c>
      <c r="H4750" t="s">
        <v>45</v>
      </c>
      <c r="I4750" t="str">
        <f>VLOOKUP(H4750,[3]CODE_SHEET!$A$2:$G$151,3,FALSE)</f>
        <v>Porites</v>
      </c>
      <c r="J4750" t="str">
        <f>VLOOKUP(H4750,[3]CODE_SHEET!$A$2:$G$151,4,FALSE)</f>
        <v>furcata</v>
      </c>
      <c r="K4750" s="1">
        <v>11</v>
      </c>
      <c r="L4750" s="1">
        <v>5</v>
      </c>
      <c r="M4750" s="1">
        <v>4</v>
      </c>
      <c r="N4750">
        <f t="shared" si="231"/>
        <v>100.53096491487338</v>
      </c>
      <c r="O4750" s="17">
        <v>10</v>
      </c>
      <c r="P4750" t="s">
        <v>29</v>
      </c>
      <c r="Q4750" t="s">
        <v>30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30</v>
      </c>
      <c r="X4750">
        <f t="shared" si="229"/>
        <v>30.159289474462014</v>
      </c>
      <c r="Y4750">
        <f t="shared" si="230"/>
        <v>70.371675440411366</v>
      </c>
    </row>
    <row r="4751" spans="1:25">
      <c r="A4751">
        <v>2021</v>
      </c>
      <c r="B4751" t="s">
        <v>25</v>
      </c>
      <c r="C4751">
        <v>30</v>
      </c>
      <c r="D4751" t="s">
        <v>81</v>
      </c>
      <c r="E4751">
        <v>15.6</v>
      </c>
      <c r="F4751">
        <v>1</v>
      </c>
      <c r="G4751" t="s">
        <v>91</v>
      </c>
      <c r="H4751" t="s">
        <v>34</v>
      </c>
      <c r="I4751" t="str">
        <f>VLOOKUP(H4751,[3]CODE_SHEET!$A$2:$G$151,3,FALSE)</f>
        <v>Porites</v>
      </c>
      <c r="J4751" t="str">
        <f>VLOOKUP(H4751,[3]CODE_SHEET!$A$2:$G$151,4,FALSE)</f>
        <v>astreoides</v>
      </c>
      <c r="K4751" s="1">
        <v>7</v>
      </c>
      <c r="L4751" s="1">
        <v>5</v>
      </c>
      <c r="M4751" s="1">
        <v>3</v>
      </c>
      <c r="N4751">
        <f t="shared" si="231"/>
        <v>56.548667764616276</v>
      </c>
      <c r="O4751" s="17">
        <v>10</v>
      </c>
      <c r="P4751" t="s">
        <v>29</v>
      </c>
      <c r="Q4751" t="s">
        <v>30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f t="shared" si="229"/>
        <v>0</v>
      </c>
      <c r="Y4751">
        <f t="shared" si="230"/>
        <v>56.548667764616276</v>
      </c>
    </row>
    <row r="4752" spans="1:25">
      <c r="A4752">
        <v>2021</v>
      </c>
      <c r="B4752" t="s">
        <v>25</v>
      </c>
      <c r="C4752">
        <v>30</v>
      </c>
      <c r="D4752" t="s">
        <v>81</v>
      </c>
      <c r="E4752">
        <v>15.6</v>
      </c>
      <c r="F4752">
        <v>1</v>
      </c>
      <c r="G4752" t="s">
        <v>91</v>
      </c>
      <c r="H4752" t="s">
        <v>34</v>
      </c>
      <c r="I4752" t="str">
        <f>VLOOKUP(H4752,[3]CODE_SHEET!$A$2:$G$151,3,FALSE)</f>
        <v>Porites</v>
      </c>
      <c r="J4752" t="str">
        <f>VLOOKUP(H4752,[3]CODE_SHEET!$A$2:$G$151,4,FALSE)</f>
        <v>astreoides</v>
      </c>
      <c r="K4752" s="1">
        <v>5</v>
      </c>
      <c r="L4752" s="1">
        <v>4</v>
      </c>
      <c r="M4752" s="1">
        <v>3</v>
      </c>
      <c r="N4752">
        <f t="shared" si="231"/>
        <v>42.411500823462205</v>
      </c>
      <c r="O4752" s="17">
        <v>10</v>
      </c>
      <c r="P4752" t="s">
        <v>29</v>
      </c>
      <c r="Q4752" t="s">
        <v>30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f t="shared" si="229"/>
        <v>0</v>
      </c>
      <c r="Y4752">
        <f t="shared" si="230"/>
        <v>42.411500823462205</v>
      </c>
    </row>
    <row r="4753" spans="1:25">
      <c r="A4753">
        <v>2021</v>
      </c>
      <c r="B4753" t="s">
        <v>25</v>
      </c>
      <c r="C4753">
        <v>30</v>
      </c>
      <c r="D4753" t="s">
        <v>81</v>
      </c>
      <c r="E4753">
        <v>15.6</v>
      </c>
      <c r="F4753">
        <v>1</v>
      </c>
      <c r="G4753" t="s">
        <v>91</v>
      </c>
      <c r="H4753" t="s">
        <v>45</v>
      </c>
      <c r="I4753" t="str">
        <f>VLOOKUP(H4753,[3]CODE_SHEET!$A$2:$G$151,3,FALSE)</f>
        <v>Porites</v>
      </c>
      <c r="J4753" t="str">
        <f>VLOOKUP(H4753,[3]CODE_SHEET!$A$2:$G$151,4,FALSE)</f>
        <v>furcata</v>
      </c>
      <c r="K4753" s="1">
        <v>4</v>
      </c>
      <c r="L4753" s="1">
        <v>4</v>
      </c>
      <c r="M4753" s="1">
        <v>2</v>
      </c>
      <c r="N4753">
        <f t="shared" si="231"/>
        <v>25.132741228718345</v>
      </c>
      <c r="O4753" s="17">
        <v>10</v>
      </c>
      <c r="P4753" t="s">
        <v>29</v>
      </c>
      <c r="Q4753" t="s">
        <v>30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45</v>
      </c>
      <c r="X4753">
        <f t="shared" si="229"/>
        <v>11.309733552923255</v>
      </c>
      <c r="Y4753">
        <f t="shared" si="230"/>
        <v>13.82300767579509</v>
      </c>
    </row>
    <row r="4754" spans="1:25">
      <c r="A4754">
        <v>2021</v>
      </c>
      <c r="B4754" t="s">
        <v>25</v>
      </c>
      <c r="C4754">
        <v>30</v>
      </c>
      <c r="D4754" t="s">
        <v>81</v>
      </c>
      <c r="E4754">
        <v>15.6</v>
      </c>
      <c r="F4754">
        <v>1</v>
      </c>
      <c r="G4754" t="s">
        <v>91</v>
      </c>
      <c r="H4754" t="s">
        <v>45</v>
      </c>
      <c r="I4754" t="str">
        <f>VLOOKUP(H4754,[3]CODE_SHEET!$A$2:$G$151,3,FALSE)</f>
        <v>Porites</v>
      </c>
      <c r="J4754" t="str">
        <f>VLOOKUP(H4754,[3]CODE_SHEET!$A$2:$G$151,4,FALSE)</f>
        <v>furcata</v>
      </c>
      <c r="K4754" s="1">
        <v>11</v>
      </c>
      <c r="L4754" s="1">
        <v>5</v>
      </c>
      <c r="M4754" s="1">
        <v>3</v>
      </c>
      <c r="N4754">
        <f t="shared" si="231"/>
        <v>75.398223686155035</v>
      </c>
      <c r="O4754" s="17">
        <v>10</v>
      </c>
      <c r="P4754" t="s">
        <v>29</v>
      </c>
      <c r="Q4754" t="s">
        <v>30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60</v>
      </c>
      <c r="X4754">
        <f t="shared" si="229"/>
        <v>45.238934211693021</v>
      </c>
      <c r="Y4754">
        <f t="shared" si="230"/>
        <v>30.159289474462014</v>
      </c>
    </row>
    <row r="4755" spans="1:25">
      <c r="A4755">
        <v>2021</v>
      </c>
      <c r="B4755" t="s">
        <v>25</v>
      </c>
      <c r="C4755">
        <v>30</v>
      </c>
      <c r="D4755" t="s">
        <v>81</v>
      </c>
      <c r="E4755">
        <v>15.6</v>
      </c>
      <c r="F4755">
        <v>1</v>
      </c>
      <c r="G4755" t="s">
        <v>91</v>
      </c>
      <c r="H4755" t="s">
        <v>32</v>
      </c>
      <c r="I4755" t="str">
        <f>VLOOKUP(H4755,[3]CODE_SHEET!$A$2:$G$151,3,FALSE)</f>
        <v>Porites</v>
      </c>
      <c r="J4755" t="str">
        <f>VLOOKUP(H4755,[3]CODE_SHEET!$A$2:$G$151,4,FALSE)</f>
        <v>porites</v>
      </c>
      <c r="K4755" s="1">
        <v>9</v>
      </c>
      <c r="L4755" s="1">
        <v>5</v>
      </c>
      <c r="M4755" s="1">
        <v>2</v>
      </c>
      <c r="N4755">
        <f t="shared" si="231"/>
        <v>43.982297150257104</v>
      </c>
      <c r="O4755" s="17">
        <v>10</v>
      </c>
      <c r="P4755" t="s">
        <v>29</v>
      </c>
      <c r="Q4755" t="s">
        <v>30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f t="shared" si="229"/>
        <v>0</v>
      </c>
      <c r="Y4755">
        <f t="shared" si="230"/>
        <v>43.982297150257104</v>
      </c>
    </row>
    <row r="4756" spans="1:25">
      <c r="A4756">
        <v>2021</v>
      </c>
      <c r="B4756" t="s">
        <v>25</v>
      </c>
      <c r="C4756">
        <v>30</v>
      </c>
      <c r="D4756" t="s">
        <v>81</v>
      </c>
      <c r="E4756">
        <v>15.6</v>
      </c>
      <c r="F4756">
        <v>1</v>
      </c>
      <c r="G4756" t="s">
        <v>91</v>
      </c>
      <c r="H4756" t="s">
        <v>41</v>
      </c>
      <c r="I4756" t="str">
        <f>VLOOKUP(H4756,[3]CODE_SHEET!$A$2:$G$151,3,FALSE)</f>
        <v>Millepora</v>
      </c>
      <c r="J4756" t="str">
        <f>VLOOKUP(H4756,[3]CODE_SHEET!$A$2:$G$151,4,FALSE)</f>
        <v>alcicornis</v>
      </c>
      <c r="K4756" s="1">
        <v>17</v>
      </c>
      <c r="L4756" s="1">
        <v>1</v>
      </c>
      <c r="M4756" s="1">
        <v>1</v>
      </c>
      <c r="N4756">
        <f t="shared" si="231"/>
        <v>28.274333882308142</v>
      </c>
      <c r="O4756" s="17">
        <v>10</v>
      </c>
      <c r="P4756" t="s">
        <v>29</v>
      </c>
      <c r="Q4756" t="s">
        <v>30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f t="shared" si="229"/>
        <v>0</v>
      </c>
      <c r="Y4756">
        <f t="shared" si="230"/>
        <v>28.274333882308142</v>
      </c>
    </row>
    <row r="4757" spans="1:25">
      <c r="A4757">
        <v>2021</v>
      </c>
      <c r="B4757" t="s">
        <v>25</v>
      </c>
      <c r="C4757">
        <v>30</v>
      </c>
      <c r="D4757" t="s">
        <v>81</v>
      </c>
      <c r="E4757">
        <v>15.6</v>
      </c>
      <c r="F4757">
        <v>1</v>
      </c>
      <c r="G4757" t="s">
        <v>91</v>
      </c>
      <c r="H4757" t="s">
        <v>34</v>
      </c>
      <c r="I4757" t="str">
        <f>VLOOKUP(H4757,[3]CODE_SHEET!$A$2:$G$151,3,FALSE)</f>
        <v>Porites</v>
      </c>
      <c r="J4757" t="str">
        <f>VLOOKUP(H4757,[3]CODE_SHEET!$A$2:$G$151,4,FALSE)</f>
        <v>astreoides</v>
      </c>
      <c r="K4757" s="1">
        <v>7</v>
      </c>
      <c r="L4757" s="1">
        <v>4</v>
      </c>
      <c r="M4757" s="1">
        <v>2</v>
      </c>
      <c r="N4757">
        <f t="shared" si="231"/>
        <v>34.557519189487721</v>
      </c>
      <c r="O4757" s="17">
        <v>10</v>
      </c>
      <c r="P4757" t="s">
        <v>29</v>
      </c>
      <c r="Q4757" t="s">
        <v>30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f t="shared" si="229"/>
        <v>0</v>
      </c>
      <c r="Y4757">
        <f t="shared" si="230"/>
        <v>34.557519189487721</v>
      </c>
    </row>
    <row r="4758" spans="1:25">
      <c r="A4758">
        <v>2021</v>
      </c>
      <c r="B4758" t="s">
        <v>25</v>
      </c>
      <c r="C4758">
        <v>30</v>
      </c>
      <c r="D4758" t="s">
        <v>81</v>
      </c>
      <c r="E4758">
        <v>15.6</v>
      </c>
      <c r="F4758">
        <v>1</v>
      </c>
      <c r="G4758" t="s">
        <v>91</v>
      </c>
      <c r="H4758" t="s">
        <v>32</v>
      </c>
      <c r="I4758" t="str">
        <f>VLOOKUP(H4758,[3]CODE_SHEET!$A$2:$G$151,3,FALSE)</f>
        <v>Porites</v>
      </c>
      <c r="J4758" t="str">
        <f>VLOOKUP(H4758,[3]CODE_SHEET!$A$2:$G$151,4,FALSE)</f>
        <v>porites</v>
      </c>
      <c r="K4758" s="1">
        <v>4</v>
      </c>
      <c r="L4758" s="1">
        <v>5</v>
      </c>
      <c r="M4758" s="1">
        <v>1</v>
      </c>
      <c r="N4758">
        <f t="shared" si="231"/>
        <v>14.137166941154069</v>
      </c>
      <c r="O4758" s="17">
        <v>10</v>
      </c>
      <c r="P4758" t="s">
        <v>29</v>
      </c>
      <c r="Q4758" t="s">
        <v>30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f t="shared" si="229"/>
        <v>0</v>
      </c>
      <c r="Y4758">
        <f t="shared" si="230"/>
        <v>14.137166941154069</v>
      </c>
    </row>
    <row r="4759" spans="1:25">
      <c r="A4759">
        <v>2021</v>
      </c>
      <c r="B4759" t="s">
        <v>25</v>
      </c>
      <c r="C4759">
        <v>30</v>
      </c>
      <c r="D4759" t="s">
        <v>81</v>
      </c>
      <c r="E4759">
        <v>15.6</v>
      </c>
      <c r="F4759">
        <v>1</v>
      </c>
      <c r="G4759" t="s">
        <v>91</v>
      </c>
      <c r="H4759" t="s">
        <v>45</v>
      </c>
      <c r="I4759" t="str">
        <f>VLOOKUP(H4759,[3]CODE_SHEET!$A$2:$G$151,3,FALSE)</f>
        <v>Porites</v>
      </c>
      <c r="J4759" t="str">
        <f>VLOOKUP(H4759,[3]CODE_SHEET!$A$2:$G$151,4,FALSE)</f>
        <v>furcata</v>
      </c>
      <c r="K4759" s="1">
        <v>6</v>
      </c>
      <c r="L4759" s="1">
        <v>3</v>
      </c>
      <c r="M4759" s="1">
        <v>4</v>
      </c>
      <c r="N4759">
        <f t="shared" si="231"/>
        <v>56.548667764616276</v>
      </c>
      <c r="O4759" s="17">
        <v>10</v>
      </c>
      <c r="P4759" t="s">
        <v>29</v>
      </c>
      <c r="Q4759" t="s">
        <v>30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f t="shared" si="229"/>
        <v>0</v>
      </c>
      <c r="Y4759">
        <f t="shared" si="230"/>
        <v>56.548667764616276</v>
      </c>
    </row>
    <row r="4760" spans="1:25">
      <c r="A4760">
        <v>2021</v>
      </c>
      <c r="B4760" t="s">
        <v>25</v>
      </c>
      <c r="C4760">
        <v>30</v>
      </c>
      <c r="D4760" t="s">
        <v>81</v>
      </c>
      <c r="E4760">
        <v>15.6</v>
      </c>
      <c r="F4760">
        <v>1</v>
      </c>
      <c r="G4760" t="s">
        <v>91</v>
      </c>
      <c r="H4760" t="s">
        <v>45</v>
      </c>
      <c r="I4760" t="str">
        <f>VLOOKUP(H4760,[3]CODE_SHEET!$A$2:$G$151,3,FALSE)</f>
        <v>Porites</v>
      </c>
      <c r="J4760" t="str">
        <f>VLOOKUP(H4760,[3]CODE_SHEET!$A$2:$G$151,4,FALSE)</f>
        <v>furcata</v>
      </c>
      <c r="K4760" s="1">
        <v>20</v>
      </c>
      <c r="L4760" s="1">
        <v>4</v>
      </c>
      <c r="M4760" s="1">
        <v>4</v>
      </c>
      <c r="N4760">
        <f t="shared" si="231"/>
        <v>150.79644737231007</v>
      </c>
      <c r="O4760" s="17">
        <v>10</v>
      </c>
      <c r="P4760" t="s">
        <v>29</v>
      </c>
      <c r="Q4760" t="s">
        <v>30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40</v>
      </c>
      <c r="X4760">
        <f t="shared" si="229"/>
        <v>60.318578948924028</v>
      </c>
      <c r="Y4760">
        <f t="shared" si="230"/>
        <v>90.477868423386042</v>
      </c>
    </row>
    <row r="4761" spans="1:25">
      <c r="A4761">
        <v>2021</v>
      </c>
      <c r="B4761" t="s">
        <v>25</v>
      </c>
      <c r="C4761">
        <v>30</v>
      </c>
      <c r="D4761" t="s">
        <v>81</v>
      </c>
      <c r="E4761">
        <v>15.6</v>
      </c>
      <c r="F4761">
        <v>1</v>
      </c>
      <c r="G4761" t="s">
        <v>91</v>
      </c>
      <c r="H4761" t="s">
        <v>45</v>
      </c>
      <c r="I4761" t="str">
        <f>VLOOKUP(H4761,[3]CODE_SHEET!$A$2:$G$151,3,FALSE)</f>
        <v>Porites</v>
      </c>
      <c r="J4761" t="str">
        <f>VLOOKUP(H4761,[3]CODE_SHEET!$A$2:$G$151,4,FALSE)</f>
        <v>furcata</v>
      </c>
      <c r="K4761" s="1">
        <v>9</v>
      </c>
      <c r="L4761" s="1">
        <v>5</v>
      </c>
      <c r="M4761" s="1">
        <v>2</v>
      </c>
      <c r="N4761">
        <f t="shared" si="231"/>
        <v>43.982297150257104</v>
      </c>
      <c r="O4761" s="17">
        <v>10</v>
      </c>
      <c r="P4761" t="s">
        <v>29</v>
      </c>
      <c r="Q4761" t="s">
        <v>30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50</v>
      </c>
      <c r="X4761">
        <f t="shared" si="229"/>
        <v>21.991148575128552</v>
      </c>
      <c r="Y4761">
        <f t="shared" si="230"/>
        <v>21.991148575128552</v>
      </c>
    </row>
    <row r="4762" spans="1:25">
      <c r="A4762">
        <v>2021</v>
      </c>
      <c r="B4762" t="s">
        <v>25</v>
      </c>
      <c r="C4762">
        <v>30</v>
      </c>
      <c r="D4762" t="s">
        <v>81</v>
      </c>
      <c r="E4762">
        <v>15.6</v>
      </c>
      <c r="F4762">
        <v>1</v>
      </c>
      <c r="G4762" t="s">
        <v>91</v>
      </c>
      <c r="H4762" t="s">
        <v>45</v>
      </c>
      <c r="I4762" t="str">
        <f>VLOOKUP(H4762,[3]CODE_SHEET!$A$2:$G$151,3,FALSE)</f>
        <v>Porites</v>
      </c>
      <c r="J4762" t="str">
        <f>VLOOKUP(H4762,[3]CODE_SHEET!$A$2:$G$151,4,FALSE)</f>
        <v>furcata</v>
      </c>
      <c r="K4762" s="1">
        <v>9</v>
      </c>
      <c r="L4762" s="1">
        <v>5</v>
      </c>
      <c r="M4762" s="1">
        <v>4</v>
      </c>
      <c r="N4762">
        <f t="shared" si="231"/>
        <v>87.964594300514207</v>
      </c>
      <c r="O4762" s="17">
        <v>10</v>
      </c>
      <c r="P4762" t="s">
        <v>29</v>
      </c>
      <c r="Q4762" t="s">
        <v>30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f t="shared" si="229"/>
        <v>0</v>
      </c>
      <c r="Y4762">
        <f t="shared" si="230"/>
        <v>87.964594300514207</v>
      </c>
    </row>
    <row r="4763" spans="1:25">
      <c r="A4763">
        <v>2021</v>
      </c>
      <c r="B4763" t="s">
        <v>25</v>
      </c>
      <c r="C4763">
        <v>30</v>
      </c>
      <c r="D4763" t="s">
        <v>81</v>
      </c>
      <c r="E4763">
        <v>15.6</v>
      </c>
      <c r="F4763">
        <v>1</v>
      </c>
      <c r="G4763" t="s">
        <v>91</v>
      </c>
      <c r="H4763" t="s">
        <v>34</v>
      </c>
      <c r="I4763" t="str">
        <f>VLOOKUP(H4763,[3]CODE_SHEET!$A$2:$G$151,3,FALSE)</f>
        <v>Porites</v>
      </c>
      <c r="J4763" t="str">
        <f>VLOOKUP(H4763,[3]CODE_SHEET!$A$2:$G$151,4,FALSE)</f>
        <v>astreoides</v>
      </c>
      <c r="K4763" s="1">
        <v>7</v>
      </c>
      <c r="L4763" s="1">
        <v>6</v>
      </c>
      <c r="M4763" s="1">
        <v>3</v>
      </c>
      <c r="N4763">
        <f t="shared" si="231"/>
        <v>61.261056745000971</v>
      </c>
      <c r="O4763" s="17">
        <v>10</v>
      </c>
      <c r="P4763" t="s">
        <v>29</v>
      </c>
      <c r="Q4763" t="s">
        <v>30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f t="shared" si="229"/>
        <v>0</v>
      </c>
      <c r="Y4763">
        <f t="shared" si="230"/>
        <v>61.261056745000971</v>
      </c>
    </row>
    <row r="4764" spans="1:25">
      <c r="A4764">
        <v>2021</v>
      </c>
      <c r="B4764" t="s">
        <v>25</v>
      </c>
      <c r="C4764">
        <v>30</v>
      </c>
      <c r="D4764" t="s">
        <v>81</v>
      </c>
      <c r="E4764">
        <v>15.6</v>
      </c>
      <c r="F4764">
        <v>1</v>
      </c>
      <c r="G4764" t="s">
        <v>91</v>
      </c>
      <c r="H4764" t="s">
        <v>31</v>
      </c>
      <c r="I4764" t="str">
        <f>VLOOKUP(H4764,[3]CODE_SHEET!$A$2:$G$151,3,FALSE)</f>
        <v>Agaricia</v>
      </c>
      <c r="J4764" t="str">
        <f>VLOOKUP(H4764,[3]CODE_SHEET!$A$2:$G$151,4,FALSE)</f>
        <v>agaricites</v>
      </c>
      <c r="K4764" s="1">
        <v>4</v>
      </c>
      <c r="L4764" s="1">
        <v>4</v>
      </c>
      <c r="M4764" s="1">
        <v>1</v>
      </c>
      <c r="N4764">
        <f t="shared" si="231"/>
        <v>12.566370614359172</v>
      </c>
      <c r="O4764" s="17">
        <v>10</v>
      </c>
      <c r="P4764" t="s">
        <v>29</v>
      </c>
      <c r="Q4764" t="s">
        <v>30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f t="shared" si="229"/>
        <v>0</v>
      </c>
      <c r="Y4764">
        <f t="shared" si="230"/>
        <v>12.566370614359172</v>
      </c>
    </row>
    <row r="4765" spans="1:25">
      <c r="A4765">
        <v>2021</v>
      </c>
      <c r="B4765" t="s">
        <v>25</v>
      </c>
      <c r="C4765">
        <v>30</v>
      </c>
      <c r="D4765" t="s">
        <v>81</v>
      </c>
      <c r="E4765">
        <v>15.6</v>
      </c>
      <c r="F4765">
        <v>1</v>
      </c>
      <c r="G4765" t="s">
        <v>91</v>
      </c>
      <c r="H4765" t="s">
        <v>32</v>
      </c>
      <c r="I4765" t="str">
        <f>VLOOKUP(H4765,[3]CODE_SHEET!$A$2:$G$151,3,FALSE)</f>
        <v>Porites</v>
      </c>
      <c r="J4765" t="str">
        <f>VLOOKUP(H4765,[3]CODE_SHEET!$A$2:$G$151,4,FALSE)</f>
        <v>porites</v>
      </c>
      <c r="K4765" s="1">
        <v>14</v>
      </c>
      <c r="L4765" s="1">
        <v>9</v>
      </c>
      <c r="M4765" s="1">
        <v>2</v>
      </c>
      <c r="N4765">
        <f t="shared" si="231"/>
        <v>72.256631032565238</v>
      </c>
      <c r="O4765" s="17">
        <v>10</v>
      </c>
      <c r="P4765" t="s">
        <v>29</v>
      </c>
      <c r="Q4765" t="s">
        <v>30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f t="shared" si="229"/>
        <v>0</v>
      </c>
      <c r="Y4765">
        <f t="shared" si="230"/>
        <v>72.256631032565238</v>
      </c>
    </row>
    <row r="4766" spans="1:25">
      <c r="A4766">
        <v>2021</v>
      </c>
      <c r="B4766" t="s">
        <v>25</v>
      </c>
      <c r="C4766">
        <v>30</v>
      </c>
      <c r="D4766" t="s">
        <v>81</v>
      </c>
      <c r="E4766">
        <v>15.6</v>
      </c>
      <c r="F4766">
        <v>1</v>
      </c>
      <c r="G4766" t="s">
        <v>91</v>
      </c>
      <c r="H4766" t="s">
        <v>34</v>
      </c>
      <c r="I4766" t="str">
        <f>VLOOKUP(H4766,[3]CODE_SHEET!$A$2:$G$151,3,FALSE)</f>
        <v>Porites</v>
      </c>
      <c r="J4766" t="str">
        <f>VLOOKUP(H4766,[3]CODE_SHEET!$A$2:$G$151,4,FALSE)</f>
        <v>astreoides</v>
      </c>
      <c r="K4766" s="1">
        <v>2</v>
      </c>
      <c r="L4766" s="1">
        <v>2</v>
      </c>
      <c r="M4766" s="1">
        <v>4</v>
      </c>
      <c r="N4766">
        <f t="shared" si="231"/>
        <v>25.132741228718345</v>
      </c>
      <c r="O4766" s="17">
        <v>10</v>
      </c>
      <c r="P4766" t="s">
        <v>29</v>
      </c>
      <c r="Q4766" t="s">
        <v>30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f t="shared" si="229"/>
        <v>0</v>
      </c>
      <c r="Y4766">
        <f t="shared" si="230"/>
        <v>25.132741228718345</v>
      </c>
    </row>
    <row r="4767" spans="1:25">
      <c r="A4767">
        <v>2021</v>
      </c>
      <c r="B4767" t="s">
        <v>25</v>
      </c>
      <c r="C4767">
        <v>30</v>
      </c>
      <c r="D4767" t="s">
        <v>81</v>
      </c>
      <c r="E4767">
        <v>15.6</v>
      </c>
      <c r="F4767">
        <v>1</v>
      </c>
      <c r="G4767" t="s">
        <v>91</v>
      </c>
      <c r="H4767" t="s">
        <v>40</v>
      </c>
      <c r="I4767" t="str">
        <f>VLOOKUP(H4767,[3]CODE_SHEET!$A$2:$G$151,3,FALSE)</f>
        <v>Siderastrea</v>
      </c>
      <c r="J4767" t="str">
        <f>VLOOKUP(H4767,[3]CODE_SHEET!$A$2:$G$151,4,FALSE)</f>
        <v>siderea</v>
      </c>
      <c r="K4767" s="1">
        <v>11</v>
      </c>
      <c r="L4767" s="1">
        <v>3</v>
      </c>
      <c r="M4767" s="1">
        <v>1</v>
      </c>
      <c r="N4767">
        <f t="shared" si="231"/>
        <v>21.991148575128548</v>
      </c>
      <c r="O4767" s="17">
        <v>10</v>
      </c>
      <c r="P4767" t="s">
        <v>29</v>
      </c>
      <c r="Q4767" t="s">
        <v>30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f t="shared" si="229"/>
        <v>0</v>
      </c>
      <c r="Y4767">
        <f t="shared" si="230"/>
        <v>21.991148575128548</v>
      </c>
    </row>
    <row r="4768" spans="1:25">
      <c r="A4768">
        <v>2021</v>
      </c>
      <c r="B4768" t="s">
        <v>25</v>
      </c>
      <c r="C4768">
        <v>30</v>
      </c>
      <c r="D4768" t="s">
        <v>81</v>
      </c>
      <c r="E4768">
        <v>15.6</v>
      </c>
      <c r="F4768">
        <v>1</v>
      </c>
      <c r="G4768" t="s">
        <v>91</v>
      </c>
      <c r="H4768" t="s">
        <v>31</v>
      </c>
      <c r="I4768" t="str">
        <f>VLOOKUP(H4768,[3]CODE_SHEET!$A$2:$G$151,3,FALSE)</f>
        <v>Agaricia</v>
      </c>
      <c r="J4768" t="str">
        <f>VLOOKUP(H4768,[3]CODE_SHEET!$A$2:$G$151,4,FALSE)</f>
        <v>agaricites</v>
      </c>
      <c r="K4768" s="1">
        <v>30</v>
      </c>
      <c r="L4768" s="1">
        <v>17</v>
      </c>
      <c r="M4768" s="1">
        <v>19</v>
      </c>
      <c r="N4768">
        <f t="shared" si="231"/>
        <v>1402.7211198278426</v>
      </c>
      <c r="O4768" s="17">
        <v>10</v>
      </c>
      <c r="P4768" t="s">
        <v>29</v>
      </c>
      <c r="Q4768" t="s">
        <v>30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40</v>
      </c>
      <c r="X4768">
        <f t="shared" si="229"/>
        <v>561.08844793113701</v>
      </c>
      <c r="Y4768">
        <f t="shared" si="230"/>
        <v>841.63267189670557</v>
      </c>
    </row>
    <row r="4769" spans="1:25">
      <c r="A4769">
        <v>2021</v>
      </c>
      <c r="B4769" t="s">
        <v>25</v>
      </c>
      <c r="C4769">
        <v>30</v>
      </c>
      <c r="D4769" t="s">
        <v>81</v>
      </c>
      <c r="E4769">
        <v>15.6</v>
      </c>
      <c r="F4769">
        <v>1</v>
      </c>
      <c r="G4769" t="s">
        <v>91</v>
      </c>
      <c r="H4769" t="s">
        <v>31</v>
      </c>
      <c r="I4769" t="str">
        <f>VLOOKUP(H4769,[3]CODE_SHEET!$A$2:$G$151,3,FALSE)</f>
        <v>Agaricia</v>
      </c>
      <c r="J4769" t="str">
        <f>VLOOKUP(H4769,[3]CODE_SHEET!$A$2:$G$151,4,FALSE)</f>
        <v>agaricites</v>
      </c>
      <c r="K4769" s="1">
        <v>4</v>
      </c>
      <c r="L4769" s="1">
        <v>2</v>
      </c>
      <c r="M4769" s="1">
        <v>1</v>
      </c>
      <c r="N4769">
        <f t="shared" si="231"/>
        <v>9.4247779607693793</v>
      </c>
      <c r="O4769" s="17">
        <v>10</v>
      </c>
      <c r="P4769" t="s">
        <v>29</v>
      </c>
      <c r="Q4769" t="s">
        <v>30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f t="shared" si="229"/>
        <v>0</v>
      </c>
      <c r="Y4769">
        <f t="shared" si="230"/>
        <v>9.4247779607693793</v>
      </c>
    </row>
    <row r="4770" spans="1:25">
      <c r="A4770">
        <v>2021</v>
      </c>
      <c r="B4770" t="s">
        <v>25</v>
      </c>
      <c r="C4770">
        <v>30</v>
      </c>
      <c r="D4770" t="s">
        <v>81</v>
      </c>
      <c r="E4770">
        <v>15.6</v>
      </c>
      <c r="F4770">
        <v>1</v>
      </c>
      <c r="G4770" t="s">
        <v>91</v>
      </c>
      <c r="H4770" t="s">
        <v>32</v>
      </c>
      <c r="I4770" t="str">
        <f>VLOOKUP(H4770,[3]CODE_SHEET!$A$2:$G$151,3,FALSE)</f>
        <v>Porites</v>
      </c>
      <c r="J4770" t="str">
        <f>VLOOKUP(H4770,[3]CODE_SHEET!$A$2:$G$151,4,FALSE)</f>
        <v>porites</v>
      </c>
      <c r="K4770" s="1">
        <v>5</v>
      </c>
      <c r="L4770" s="1">
        <v>2</v>
      </c>
      <c r="M4770" s="1">
        <v>1</v>
      </c>
      <c r="N4770">
        <f t="shared" si="231"/>
        <v>10.995574287564276</v>
      </c>
      <c r="O4770" s="17">
        <v>10</v>
      </c>
      <c r="P4770" t="s">
        <v>29</v>
      </c>
      <c r="Q4770" t="s">
        <v>30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f t="shared" si="229"/>
        <v>0</v>
      </c>
      <c r="Y4770">
        <f t="shared" si="230"/>
        <v>10.995574287564276</v>
      </c>
    </row>
    <row r="4771" spans="1:25">
      <c r="A4771">
        <v>2021</v>
      </c>
      <c r="B4771" t="s">
        <v>25</v>
      </c>
      <c r="C4771">
        <v>30</v>
      </c>
      <c r="D4771" t="s">
        <v>81</v>
      </c>
      <c r="E4771">
        <v>15.6</v>
      </c>
      <c r="F4771">
        <v>1</v>
      </c>
      <c r="G4771" t="s">
        <v>91</v>
      </c>
      <c r="H4771" t="s">
        <v>45</v>
      </c>
      <c r="I4771" t="str">
        <f>VLOOKUP(H4771,[3]CODE_SHEET!$A$2:$G$151,3,FALSE)</f>
        <v>Porites</v>
      </c>
      <c r="J4771" t="str">
        <f>VLOOKUP(H4771,[3]CODE_SHEET!$A$2:$G$151,4,FALSE)</f>
        <v>furcata</v>
      </c>
      <c r="K4771" s="1">
        <v>9</v>
      </c>
      <c r="L4771" s="1">
        <v>5</v>
      </c>
      <c r="M4771" s="1">
        <v>5</v>
      </c>
      <c r="N4771">
        <f t="shared" si="231"/>
        <v>109.95574287564276</v>
      </c>
      <c r="O4771" s="17">
        <v>10</v>
      </c>
      <c r="P4771" t="s">
        <v>29</v>
      </c>
      <c r="Q4771" t="s">
        <v>30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20</v>
      </c>
      <c r="X4771">
        <f t="shared" si="229"/>
        <v>21.991148575128552</v>
      </c>
      <c r="Y4771">
        <f t="shared" si="230"/>
        <v>87.964594300514207</v>
      </c>
    </row>
    <row r="4772" spans="1:25">
      <c r="A4772">
        <v>2021</v>
      </c>
      <c r="B4772" t="s">
        <v>25</v>
      </c>
      <c r="C4772">
        <v>30</v>
      </c>
      <c r="D4772" t="s">
        <v>81</v>
      </c>
      <c r="E4772">
        <v>15.6</v>
      </c>
      <c r="F4772">
        <v>1</v>
      </c>
      <c r="G4772" t="s">
        <v>91</v>
      </c>
      <c r="H4772" t="s">
        <v>34</v>
      </c>
      <c r="I4772" t="str">
        <f>VLOOKUP(H4772,[3]CODE_SHEET!$A$2:$G$151,3,FALSE)</f>
        <v>Porites</v>
      </c>
      <c r="J4772" t="str">
        <f>VLOOKUP(H4772,[3]CODE_SHEET!$A$2:$G$151,4,FALSE)</f>
        <v>astreoides</v>
      </c>
      <c r="K4772" s="1">
        <v>6</v>
      </c>
      <c r="L4772" s="1">
        <v>5</v>
      </c>
      <c r="M4772" s="1">
        <v>3</v>
      </c>
      <c r="N4772">
        <f t="shared" si="231"/>
        <v>51.836278784231581</v>
      </c>
      <c r="O4772" s="17">
        <v>10</v>
      </c>
      <c r="P4772" t="s">
        <v>29</v>
      </c>
      <c r="Q4772" t="s">
        <v>30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f t="shared" si="229"/>
        <v>0</v>
      </c>
      <c r="Y4772">
        <f t="shared" si="230"/>
        <v>51.836278784231581</v>
      </c>
    </row>
    <row r="4773" spans="1:25">
      <c r="A4773">
        <v>2021</v>
      </c>
      <c r="B4773" t="s">
        <v>25</v>
      </c>
      <c r="C4773">
        <v>30</v>
      </c>
      <c r="D4773" t="s">
        <v>81</v>
      </c>
      <c r="E4773">
        <v>15.6</v>
      </c>
      <c r="F4773">
        <v>1</v>
      </c>
      <c r="G4773" t="s">
        <v>91</v>
      </c>
      <c r="H4773" t="s">
        <v>34</v>
      </c>
      <c r="I4773" t="str">
        <f>VLOOKUP(H4773,[3]CODE_SHEET!$A$2:$G$151,3,FALSE)</f>
        <v>Porites</v>
      </c>
      <c r="J4773" t="str">
        <f>VLOOKUP(H4773,[3]CODE_SHEET!$A$2:$G$151,4,FALSE)</f>
        <v>astreoides</v>
      </c>
      <c r="K4773" s="1">
        <v>4</v>
      </c>
      <c r="L4773" s="1">
        <v>2</v>
      </c>
      <c r="M4773" s="1">
        <v>2</v>
      </c>
      <c r="N4773">
        <f t="shared" si="231"/>
        <v>18.849555921538759</v>
      </c>
      <c r="O4773" s="17">
        <v>10</v>
      </c>
      <c r="P4773" t="s">
        <v>29</v>
      </c>
      <c r="Q4773" t="s">
        <v>30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f t="shared" si="229"/>
        <v>0</v>
      </c>
      <c r="Y4773">
        <f t="shared" si="230"/>
        <v>18.849555921538759</v>
      </c>
    </row>
    <row r="4774" spans="1:25">
      <c r="A4774">
        <v>2021</v>
      </c>
      <c r="B4774" t="s">
        <v>25</v>
      </c>
      <c r="C4774">
        <v>30</v>
      </c>
      <c r="D4774" t="s">
        <v>81</v>
      </c>
      <c r="E4774">
        <v>15.6</v>
      </c>
      <c r="F4774">
        <v>1</v>
      </c>
      <c r="G4774" t="s">
        <v>91</v>
      </c>
      <c r="H4774" t="s">
        <v>45</v>
      </c>
      <c r="I4774" t="str">
        <f>VLOOKUP(H4774,[3]CODE_SHEET!$A$2:$G$151,3,FALSE)</f>
        <v>Porites</v>
      </c>
      <c r="J4774" t="str">
        <f>VLOOKUP(H4774,[3]CODE_SHEET!$A$2:$G$151,4,FALSE)</f>
        <v>furcata</v>
      </c>
      <c r="K4774" s="1">
        <v>5</v>
      </c>
      <c r="L4774" s="1">
        <v>5</v>
      </c>
      <c r="M4774" s="1">
        <v>2</v>
      </c>
      <c r="N4774">
        <f t="shared" si="231"/>
        <v>31.415926535897931</v>
      </c>
      <c r="O4774" s="17">
        <v>10</v>
      </c>
      <c r="P4774" t="s">
        <v>29</v>
      </c>
      <c r="Q4774" t="s">
        <v>30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f t="shared" si="229"/>
        <v>0</v>
      </c>
      <c r="Y4774">
        <f t="shared" si="230"/>
        <v>31.415926535897931</v>
      </c>
    </row>
    <row r="4775" spans="1:25">
      <c r="A4775">
        <v>2021</v>
      </c>
      <c r="B4775" t="s">
        <v>25</v>
      </c>
      <c r="C4775">
        <v>30</v>
      </c>
      <c r="D4775" t="s">
        <v>81</v>
      </c>
      <c r="E4775">
        <v>15.6</v>
      </c>
      <c r="F4775">
        <v>1</v>
      </c>
      <c r="G4775" t="s">
        <v>91</v>
      </c>
      <c r="H4775" t="s">
        <v>45</v>
      </c>
      <c r="I4775" t="str">
        <f>VLOOKUP(H4775,[3]CODE_SHEET!$A$2:$G$151,3,FALSE)</f>
        <v>Porites</v>
      </c>
      <c r="J4775" t="str">
        <f>VLOOKUP(H4775,[3]CODE_SHEET!$A$2:$G$151,4,FALSE)</f>
        <v>furcata</v>
      </c>
      <c r="K4775" s="1">
        <v>9</v>
      </c>
      <c r="L4775" s="1">
        <v>6</v>
      </c>
      <c r="M4775" s="1">
        <v>2</v>
      </c>
      <c r="N4775">
        <f t="shared" si="231"/>
        <v>47.123889803846893</v>
      </c>
      <c r="O4775" s="17">
        <v>10</v>
      </c>
      <c r="P4775" t="s">
        <v>29</v>
      </c>
      <c r="Q4775" t="s">
        <v>30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f t="shared" si="229"/>
        <v>0</v>
      </c>
      <c r="Y4775">
        <f t="shared" si="230"/>
        <v>47.123889803846893</v>
      </c>
    </row>
    <row r="4776" spans="1:25">
      <c r="A4776">
        <v>2021</v>
      </c>
      <c r="B4776" t="s">
        <v>25</v>
      </c>
      <c r="C4776">
        <v>30</v>
      </c>
      <c r="D4776" t="s">
        <v>81</v>
      </c>
      <c r="E4776">
        <v>15.6</v>
      </c>
      <c r="F4776">
        <v>1</v>
      </c>
      <c r="G4776" t="s">
        <v>91</v>
      </c>
      <c r="H4776" t="s">
        <v>45</v>
      </c>
      <c r="I4776" t="str">
        <f>VLOOKUP(H4776,[3]CODE_SHEET!$A$2:$G$151,3,FALSE)</f>
        <v>Porites</v>
      </c>
      <c r="J4776" t="str">
        <f>VLOOKUP(H4776,[3]CODE_SHEET!$A$2:$G$151,4,FALSE)</f>
        <v>furcata</v>
      </c>
      <c r="K4776" s="1">
        <v>20</v>
      </c>
      <c r="L4776" s="1">
        <v>8</v>
      </c>
      <c r="M4776" s="1">
        <v>5</v>
      </c>
      <c r="N4776">
        <f t="shared" si="231"/>
        <v>219.91148575128551</v>
      </c>
      <c r="O4776" s="17">
        <v>10</v>
      </c>
      <c r="P4776" t="s">
        <v>29</v>
      </c>
      <c r="Q4776" t="s">
        <v>30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f t="shared" si="229"/>
        <v>0</v>
      </c>
      <c r="Y4776">
        <f t="shared" si="230"/>
        <v>219.91148575128551</v>
      </c>
    </row>
    <row r="4777" spans="1:25">
      <c r="A4777">
        <v>2021</v>
      </c>
      <c r="B4777" t="s">
        <v>25</v>
      </c>
      <c r="C4777">
        <v>30</v>
      </c>
      <c r="D4777" t="s">
        <v>81</v>
      </c>
      <c r="E4777">
        <v>15.6</v>
      </c>
      <c r="F4777">
        <v>1</v>
      </c>
      <c r="G4777" t="s">
        <v>91</v>
      </c>
      <c r="H4777" t="s">
        <v>31</v>
      </c>
      <c r="I4777" t="str">
        <f>VLOOKUP(H4777,[3]CODE_SHEET!$A$2:$G$151,3,FALSE)</f>
        <v>Agaricia</v>
      </c>
      <c r="J4777" t="str">
        <f>VLOOKUP(H4777,[3]CODE_SHEET!$A$2:$G$151,4,FALSE)</f>
        <v>agaricites</v>
      </c>
      <c r="K4777" s="1">
        <v>9</v>
      </c>
      <c r="L4777" s="1">
        <v>6</v>
      </c>
      <c r="M4777" s="1">
        <v>5</v>
      </c>
      <c r="N4777">
        <f t="shared" si="231"/>
        <v>117.80972450961724</v>
      </c>
      <c r="O4777" s="17">
        <v>10</v>
      </c>
      <c r="P4777" t="s">
        <v>29</v>
      </c>
      <c r="Q4777" t="s">
        <v>30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30</v>
      </c>
      <c r="X4777">
        <f t="shared" si="229"/>
        <v>35.342917352885173</v>
      </c>
      <c r="Y4777">
        <f t="shared" si="230"/>
        <v>82.466807156732074</v>
      </c>
    </row>
    <row r="4778" spans="1:25">
      <c r="A4778">
        <v>2021</v>
      </c>
      <c r="B4778" t="s">
        <v>25</v>
      </c>
      <c r="C4778">
        <v>30</v>
      </c>
      <c r="D4778" t="s">
        <v>81</v>
      </c>
      <c r="E4778">
        <v>15.6</v>
      </c>
      <c r="F4778">
        <v>1</v>
      </c>
      <c r="G4778" t="s">
        <v>91</v>
      </c>
      <c r="H4778" t="s">
        <v>31</v>
      </c>
      <c r="I4778" t="str">
        <f>VLOOKUP(H4778,[3]CODE_SHEET!$A$2:$G$151,3,FALSE)</f>
        <v>Agaricia</v>
      </c>
      <c r="J4778" t="str">
        <f>VLOOKUP(H4778,[3]CODE_SHEET!$A$2:$G$151,4,FALSE)</f>
        <v>agaricites</v>
      </c>
      <c r="K4778" s="1">
        <v>16</v>
      </c>
      <c r="L4778" s="1">
        <v>2</v>
      </c>
      <c r="M4778" s="1">
        <v>11</v>
      </c>
      <c r="N4778">
        <f t="shared" si="231"/>
        <v>311.01767270538949</v>
      </c>
      <c r="O4778" s="17">
        <v>10</v>
      </c>
      <c r="P4778" t="s">
        <v>29</v>
      </c>
      <c r="Q4778" t="s">
        <v>30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f t="shared" si="229"/>
        <v>0</v>
      </c>
      <c r="Y4778">
        <f t="shared" si="230"/>
        <v>311.01767270538949</v>
      </c>
    </row>
    <row r="4779" spans="1:25">
      <c r="A4779">
        <v>2021</v>
      </c>
      <c r="B4779" t="s">
        <v>25</v>
      </c>
      <c r="C4779">
        <v>30</v>
      </c>
      <c r="D4779" t="s">
        <v>81</v>
      </c>
      <c r="E4779">
        <v>15.6</v>
      </c>
      <c r="F4779">
        <v>1</v>
      </c>
      <c r="G4779" t="s">
        <v>91</v>
      </c>
      <c r="H4779" t="s">
        <v>34</v>
      </c>
      <c r="I4779" t="str">
        <f>VLOOKUP(H4779,[3]CODE_SHEET!$A$2:$G$151,3,FALSE)</f>
        <v>Porites</v>
      </c>
      <c r="J4779" t="str">
        <f>VLOOKUP(H4779,[3]CODE_SHEET!$A$2:$G$151,4,FALSE)</f>
        <v>astreoides</v>
      </c>
      <c r="K4779" s="1">
        <v>6</v>
      </c>
      <c r="L4779" s="1">
        <v>5</v>
      </c>
      <c r="M4779" s="1">
        <v>5</v>
      </c>
      <c r="N4779">
        <f t="shared" si="231"/>
        <v>86.393797973719302</v>
      </c>
      <c r="O4779" s="17">
        <v>10</v>
      </c>
      <c r="P4779" t="s">
        <v>29</v>
      </c>
      <c r="Q4779" t="s">
        <v>30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f t="shared" si="229"/>
        <v>0</v>
      </c>
      <c r="Y4779">
        <f t="shared" si="230"/>
        <v>86.393797973719302</v>
      </c>
    </row>
    <row r="4780" spans="1:25">
      <c r="A4780">
        <v>2021</v>
      </c>
      <c r="B4780" t="s">
        <v>25</v>
      </c>
      <c r="C4780">
        <v>30</v>
      </c>
      <c r="D4780" t="s">
        <v>81</v>
      </c>
      <c r="E4780">
        <v>15.6</v>
      </c>
      <c r="F4780">
        <v>1</v>
      </c>
      <c r="G4780" t="s">
        <v>91</v>
      </c>
      <c r="H4780" t="s">
        <v>31</v>
      </c>
      <c r="I4780" t="str">
        <f>VLOOKUP(H4780,[3]CODE_SHEET!$A$2:$G$151,3,FALSE)</f>
        <v>Agaricia</v>
      </c>
      <c r="J4780" t="str">
        <f>VLOOKUP(H4780,[3]CODE_SHEET!$A$2:$G$151,4,FALSE)</f>
        <v>agaricites</v>
      </c>
      <c r="K4780" s="1">
        <v>7</v>
      </c>
      <c r="L4780" s="1">
        <v>4</v>
      </c>
      <c r="M4780" s="1">
        <v>1</v>
      </c>
      <c r="N4780">
        <f t="shared" si="231"/>
        <v>17.27875959474386</v>
      </c>
      <c r="O4780" s="17">
        <v>10</v>
      </c>
      <c r="P4780" t="s">
        <v>29</v>
      </c>
      <c r="Q4780" t="s">
        <v>30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f t="shared" ref="X4780:X4843" si="232">SUM(U4780:W4780)/100*N4780</f>
        <v>0</v>
      </c>
      <c r="Y4780">
        <f t="shared" si="230"/>
        <v>17.27875959474386</v>
      </c>
    </row>
    <row r="4781" spans="1:25">
      <c r="A4781">
        <v>2021</v>
      </c>
      <c r="B4781" t="s">
        <v>25</v>
      </c>
      <c r="C4781">
        <v>30</v>
      </c>
      <c r="D4781" t="s">
        <v>81</v>
      </c>
      <c r="E4781">
        <v>15.6</v>
      </c>
      <c r="F4781">
        <v>1</v>
      </c>
      <c r="G4781" t="s">
        <v>91</v>
      </c>
      <c r="H4781" t="s">
        <v>31</v>
      </c>
      <c r="I4781" t="str">
        <f>VLOOKUP(H4781,[3]CODE_SHEET!$A$2:$G$151,3,FALSE)</f>
        <v>Agaricia</v>
      </c>
      <c r="J4781" t="str">
        <f>VLOOKUP(H4781,[3]CODE_SHEET!$A$2:$G$151,4,FALSE)</f>
        <v>agaricites</v>
      </c>
      <c r="K4781" s="1">
        <v>19</v>
      </c>
      <c r="L4781" s="1">
        <v>7</v>
      </c>
      <c r="M4781" s="1">
        <v>11</v>
      </c>
      <c r="N4781">
        <f t="shared" si="231"/>
        <v>449.24774946334037</v>
      </c>
      <c r="O4781" s="17">
        <v>10</v>
      </c>
      <c r="P4781" t="s">
        <v>29</v>
      </c>
      <c r="Q4781" t="s">
        <v>30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f t="shared" si="232"/>
        <v>0</v>
      </c>
      <c r="Y4781">
        <f t="shared" si="230"/>
        <v>449.24774946334037</v>
      </c>
    </row>
    <row r="4782" spans="1:25">
      <c r="A4782">
        <v>2021</v>
      </c>
      <c r="B4782" t="s">
        <v>25</v>
      </c>
      <c r="C4782">
        <v>30</v>
      </c>
      <c r="D4782" t="s">
        <v>81</v>
      </c>
      <c r="E4782">
        <v>15.6</v>
      </c>
      <c r="F4782">
        <v>1</v>
      </c>
      <c r="G4782" t="s">
        <v>91</v>
      </c>
      <c r="H4782" t="s">
        <v>40</v>
      </c>
      <c r="I4782" t="str">
        <f>VLOOKUP(H4782,[3]CODE_SHEET!$A$2:$G$151,3,FALSE)</f>
        <v>Siderastrea</v>
      </c>
      <c r="J4782" t="str">
        <f>VLOOKUP(H4782,[3]CODE_SHEET!$A$2:$G$151,4,FALSE)</f>
        <v>siderea</v>
      </c>
      <c r="K4782" s="1">
        <v>7</v>
      </c>
      <c r="L4782" s="1">
        <v>5</v>
      </c>
      <c r="M4782" s="1">
        <v>2</v>
      </c>
      <c r="N4782">
        <f t="shared" si="231"/>
        <v>37.699111843077517</v>
      </c>
      <c r="O4782" s="17">
        <v>10</v>
      </c>
      <c r="P4782" t="s">
        <v>29</v>
      </c>
      <c r="Q4782" t="s">
        <v>30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f t="shared" si="232"/>
        <v>0</v>
      </c>
      <c r="Y4782">
        <f t="shared" si="230"/>
        <v>37.699111843077517</v>
      </c>
    </row>
    <row r="4783" spans="1:25">
      <c r="A4783">
        <v>2021</v>
      </c>
      <c r="B4783" t="s">
        <v>25</v>
      </c>
      <c r="C4783">
        <v>30</v>
      </c>
      <c r="D4783" t="s">
        <v>81</v>
      </c>
      <c r="E4783">
        <v>15.6</v>
      </c>
      <c r="F4783">
        <v>1</v>
      </c>
      <c r="G4783" t="s">
        <v>91</v>
      </c>
      <c r="H4783" t="s">
        <v>59</v>
      </c>
      <c r="I4783" t="str">
        <f>VLOOKUP(H4783,[3]CODE_SHEET!$A$2:$G$151,3,FALSE)</f>
        <v xml:space="preserve">Stephanocoenia </v>
      </c>
      <c r="J4783" t="str">
        <f>VLOOKUP(H4783,[3]CODE_SHEET!$A$2:$G$151,4,FALSE)</f>
        <v>intersepta</v>
      </c>
      <c r="K4783" s="1">
        <v>12</v>
      </c>
      <c r="L4783" s="1">
        <v>2</v>
      </c>
      <c r="M4783" s="1">
        <v>14</v>
      </c>
      <c r="N4783">
        <f t="shared" si="231"/>
        <v>307.87608005179976</v>
      </c>
      <c r="O4783" s="17">
        <v>10</v>
      </c>
      <c r="P4783" t="s">
        <v>29</v>
      </c>
      <c r="Q4783" t="s">
        <v>30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f t="shared" si="232"/>
        <v>0</v>
      </c>
      <c r="Y4783">
        <f t="shared" si="230"/>
        <v>307.87608005179976</v>
      </c>
    </row>
    <row r="4784" spans="1:25">
      <c r="A4784">
        <v>2021</v>
      </c>
      <c r="B4784" t="s">
        <v>25</v>
      </c>
      <c r="C4784">
        <v>30</v>
      </c>
      <c r="D4784" t="s">
        <v>81</v>
      </c>
      <c r="E4784">
        <v>15.6</v>
      </c>
      <c r="F4784">
        <v>1</v>
      </c>
      <c r="G4784" t="s">
        <v>91</v>
      </c>
      <c r="H4784" t="s">
        <v>53</v>
      </c>
      <c r="I4784" t="str">
        <f>VLOOKUP(H4784,[3]CODE_SHEET!$A$2:$G$151,3,FALSE)</f>
        <v>Siderastrea</v>
      </c>
      <c r="J4784" t="str">
        <f>VLOOKUP(H4784,[3]CODE_SHEET!$A$2:$G$151,4,FALSE)</f>
        <v>radians</v>
      </c>
      <c r="K4784" s="1">
        <v>6</v>
      </c>
      <c r="L4784" s="1">
        <v>5</v>
      </c>
      <c r="M4784" s="1">
        <v>1</v>
      </c>
      <c r="N4784">
        <f t="shared" si="231"/>
        <v>17.27875959474386</v>
      </c>
      <c r="O4784" s="17">
        <v>10</v>
      </c>
      <c r="P4784" t="s">
        <v>29</v>
      </c>
      <c r="Q4784" t="s">
        <v>30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f t="shared" si="232"/>
        <v>0</v>
      </c>
      <c r="Y4784">
        <f t="shared" si="230"/>
        <v>17.27875959474386</v>
      </c>
    </row>
    <row r="4785" spans="1:25">
      <c r="A4785">
        <v>2021</v>
      </c>
      <c r="B4785" t="s">
        <v>25</v>
      </c>
      <c r="C4785">
        <v>30</v>
      </c>
      <c r="D4785" t="s">
        <v>81</v>
      </c>
      <c r="E4785">
        <v>15.6</v>
      </c>
      <c r="F4785">
        <v>1</v>
      </c>
      <c r="G4785" t="s">
        <v>91</v>
      </c>
      <c r="H4785" t="s">
        <v>45</v>
      </c>
      <c r="I4785" t="str">
        <f>VLOOKUP(H4785,[3]CODE_SHEET!$A$2:$G$151,3,FALSE)</f>
        <v>Porites</v>
      </c>
      <c r="J4785" t="str">
        <f>VLOOKUP(H4785,[3]CODE_SHEET!$A$2:$G$151,4,FALSE)</f>
        <v>furcata</v>
      </c>
      <c r="K4785" s="1">
        <v>8</v>
      </c>
      <c r="L4785" s="1">
        <v>6</v>
      </c>
      <c r="M4785" s="1">
        <v>2</v>
      </c>
      <c r="N4785">
        <f t="shared" si="231"/>
        <v>43.982297150257104</v>
      </c>
      <c r="O4785" s="17">
        <v>10</v>
      </c>
      <c r="P4785" t="s">
        <v>29</v>
      </c>
      <c r="Q4785" t="s">
        <v>30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40</v>
      </c>
      <c r="X4785">
        <f t="shared" si="232"/>
        <v>17.592918860102841</v>
      </c>
      <c r="Y4785">
        <f t="shared" si="230"/>
        <v>26.389378290154262</v>
      </c>
    </row>
    <row r="4786" spans="1:25">
      <c r="A4786">
        <v>2021</v>
      </c>
      <c r="B4786" t="s">
        <v>25</v>
      </c>
      <c r="C4786">
        <v>30</v>
      </c>
      <c r="D4786" t="s">
        <v>81</v>
      </c>
      <c r="E4786">
        <v>15.6</v>
      </c>
      <c r="F4786">
        <v>1</v>
      </c>
      <c r="G4786" t="s">
        <v>91</v>
      </c>
      <c r="H4786" t="s">
        <v>45</v>
      </c>
      <c r="I4786" t="str">
        <f>VLOOKUP(H4786,[3]CODE_SHEET!$A$2:$G$151,3,FALSE)</f>
        <v>Porites</v>
      </c>
      <c r="J4786" t="str">
        <f>VLOOKUP(H4786,[3]CODE_SHEET!$A$2:$G$151,4,FALSE)</f>
        <v>furcata</v>
      </c>
      <c r="K4786" s="1">
        <v>16</v>
      </c>
      <c r="L4786" s="1">
        <v>7</v>
      </c>
      <c r="M4786" s="1">
        <v>5</v>
      </c>
      <c r="N4786">
        <f t="shared" si="231"/>
        <v>180.64157758141312</v>
      </c>
      <c r="O4786" s="17">
        <v>10</v>
      </c>
      <c r="P4786" t="s">
        <v>29</v>
      </c>
      <c r="Q4786" t="s">
        <v>30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40</v>
      </c>
      <c r="X4786">
        <f t="shared" si="232"/>
        <v>72.256631032565252</v>
      </c>
      <c r="Y4786">
        <f t="shared" si="230"/>
        <v>108.38494654884786</v>
      </c>
    </row>
    <row r="4787" spans="1:25">
      <c r="A4787">
        <v>2021</v>
      </c>
      <c r="B4787" t="s">
        <v>25</v>
      </c>
      <c r="C4787">
        <v>30</v>
      </c>
      <c r="D4787" t="s">
        <v>81</v>
      </c>
      <c r="E4787">
        <v>15.6</v>
      </c>
      <c r="F4787">
        <v>1</v>
      </c>
      <c r="G4787" t="s">
        <v>91</v>
      </c>
      <c r="H4787" t="s">
        <v>45</v>
      </c>
      <c r="I4787" t="str">
        <f>VLOOKUP(H4787,[3]CODE_SHEET!$A$2:$G$151,3,FALSE)</f>
        <v>Porites</v>
      </c>
      <c r="J4787" t="str">
        <f>VLOOKUP(H4787,[3]CODE_SHEET!$A$2:$G$151,4,FALSE)</f>
        <v>furcata</v>
      </c>
      <c r="K4787" s="1">
        <v>11</v>
      </c>
      <c r="L4787" s="1">
        <v>5</v>
      </c>
      <c r="M4787" s="1">
        <v>4</v>
      </c>
      <c r="N4787">
        <f t="shared" si="231"/>
        <v>100.53096491487338</v>
      </c>
      <c r="O4787" s="17">
        <v>10</v>
      </c>
      <c r="P4787" t="s">
        <v>29</v>
      </c>
      <c r="Q4787" t="s">
        <v>30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60</v>
      </c>
      <c r="X4787">
        <f t="shared" si="232"/>
        <v>60.318578948924028</v>
      </c>
      <c r="Y4787">
        <f t="shared" si="230"/>
        <v>40.212385965949352</v>
      </c>
    </row>
    <row r="4788" spans="1:25">
      <c r="A4788">
        <v>2021</v>
      </c>
      <c r="B4788" t="s">
        <v>25</v>
      </c>
      <c r="C4788">
        <v>30</v>
      </c>
      <c r="D4788" t="s">
        <v>81</v>
      </c>
      <c r="E4788">
        <v>15.6</v>
      </c>
      <c r="F4788">
        <v>1</v>
      </c>
      <c r="G4788" t="s">
        <v>91</v>
      </c>
      <c r="H4788" t="s">
        <v>45</v>
      </c>
      <c r="I4788" t="str">
        <f>VLOOKUP(H4788,[3]CODE_SHEET!$A$2:$G$151,3,FALSE)</f>
        <v>Porites</v>
      </c>
      <c r="J4788" t="str">
        <f>VLOOKUP(H4788,[3]CODE_SHEET!$A$2:$G$151,4,FALSE)</f>
        <v>furcata</v>
      </c>
      <c r="K4788" s="1">
        <v>10</v>
      </c>
      <c r="L4788" s="1">
        <v>2</v>
      </c>
      <c r="M4788" s="1">
        <v>2</v>
      </c>
      <c r="N4788">
        <f t="shared" si="231"/>
        <v>37.699111843077517</v>
      </c>
      <c r="O4788" s="17">
        <v>10</v>
      </c>
      <c r="P4788" t="s">
        <v>29</v>
      </c>
      <c r="Q4788" t="s">
        <v>30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25</v>
      </c>
      <c r="X4788">
        <f t="shared" si="232"/>
        <v>9.4247779607693793</v>
      </c>
      <c r="Y4788">
        <f t="shared" si="230"/>
        <v>28.274333882308138</v>
      </c>
    </row>
    <row r="4789" spans="1:25">
      <c r="A4789">
        <v>2021</v>
      </c>
      <c r="B4789" t="s">
        <v>25</v>
      </c>
      <c r="C4789">
        <v>30</v>
      </c>
      <c r="D4789" t="s">
        <v>81</v>
      </c>
      <c r="E4789">
        <v>15.6</v>
      </c>
      <c r="F4789">
        <v>1</v>
      </c>
      <c r="G4789" t="s">
        <v>91</v>
      </c>
      <c r="H4789" t="s">
        <v>53</v>
      </c>
      <c r="I4789" t="str">
        <f>VLOOKUP(H4789,[3]CODE_SHEET!$A$2:$G$151,3,FALSE)</f>
        <v>Siderastrea</v>
      </c>
      <c r="J4789" t="str">
        <f>VLOOKUP(H4789,[3]CODE_SHEET!$A$2:$G$151,4,FALSE)</f>
        <v>radians</v>
      </c>
      <c r="K4789" s="1">
        <v>4</v>
      </c>
      <c r="L4789" s="1">
        <v>4</v>
      </c>
      <c r="M4789" s="1">
        <v>1</v>
      </c>
      <c r="N4789">
        <f t="shared" si="231"/>
        <v>12.566370614359172</v>
      </c>
      <c r="O4789" s="17">
        <v>10</v>
      </c>
      <c r="P4789" t="s">
        <v>29</v>
      </c>
      <c r="Q4789" t="s">
        <v>30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f t="shared" si="232"/>
        <v>0</v>
      </c>
      <c r="Y4789">
        <f t="shared" ref="Y4789:Y4852" si="233">N4789-X4789</f>
        <v>12.566370614359172</v>
      </c>
    </row>
    <row r="4790" spans="1:25">
      <c r="A4790">
        <v>2021</v>
      </c>
      <c r="B4790" t="s">
        <v>25</v>
      </c>
      <c r="C4790">
        <v>30</v>
      </c>
      <c r="D4790" t="s">
        <v>81</v>
      </c>
      <c r="E4790">
        <v>15.6</v>
      </c>
      <c r="F4790">
        <v>1</v>
      </c>
      <c r="G4790" t="s">
        <v>91</v>
      </c>
      <c r="H4790" t="s">
        <v>32</v>
      </c>
      <c r="I4790" t="str">
        <f>VLOOKUP(H4790,[3]CODE_SHEET!$A$2:$G$151,3,FALSE)</f>
        <v>Porites</v>
      </c>
      <c r="J4790" t="str">
        <f>VLOOKUP(H4790,[3]CODE_SHEET!$A$2:$G$151,4,FALSE)</f>
        <v>porites</v>
      </c>
      <c r="K4790" s="1">
        <v>7</v>
      </c>
      <c r="L4790" s="1">
        <v>2</v>
      </c>
      <c r="M4790" s="1">
        <v>2</v>
      </c>
      <c r="N4790">
        <f t="shared" si="231"/>
        <v>28.274333882308138</v>
      </c>
      <c r="O4790" s="17">
        <v>10</v>
      </c>
      <c r="P4790" t="s">
        <v>29</v>
      </c>
      <c r="Q4790" t="s">
        <v>30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f t="shared" si="232"/>
        <v>0</v>
      </c>
      <c r="Y4790">
        <f t="shared" si="233"/>
        <v>28.274333882308138</v>
      </c>
    </row>
    <row r="4791" spans="1:25">
      <c r="A4791">
        <v>2021</v>
      </c>
      <c r="B4791" t="s">
        <v>25</v>
      </c>
      <c r="C4791">
        <v>30</v>
      </c>
      <c r="D4791" t="s">
        <v>81</v>
      </c>
      <c r="E4791">
        <v>15.6</v>
      </c>
      <c r="F4791">
        <v>1</v>
      </c>
      <c r="G4791" t="s">
        <v>91</v>
      </c>
      <c r="H4791" t="s">
        <v>31</v>
      </c>
      <c r="I4791" t="str">
        <f>VLOOKUP(H4791,[3]CODE_SHEET!$A$2:$G$151,3,FALSE)</f>
        <v>Agaricia</v>
      </c>
      <c r="J4791" t="str">
        <f>VLOOKUP(H4791,[3]CODE_SHEET!$A$2:$G$151,4,FALSE)</f>
        <v>agaricites</v>
      </c>
      <c r="K4791" s="1">
        <v>8</v>
      </c>
      <c r="L4791" s="1">
        <v>4</v>
      </c>
      <c r="M4791" s="1">
        <v>5</v>
      </c>
      <c r="N4791">
        <f t="shared" si="231"/>
        <v>94.247779607693786</v>
      </c>
      <c r="O4791" s="17">
        <v>10</v>
      </c>
      <c r="P4791" t="s">
        <v>29</v>
      </c>
      <c r="Q4791" t="s">
        <v>30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f t="shared" si="232"/>
        <v>0</v>
      </c>
      <c r="Y4791">
        <f t="shared" si="233"/>
        <v>94.247779607693786</v>
      </c>
    </row>
    <row r="4792" spans="1:25">
      <c r="A4792">
        <v>2021</v>
      </c>
      <c r="B4792" t="s">
        <v>25</v>
      </c>
      <c r="C4792">
        <v>30</v>
      </c>
      <c r="D4792" t="s">
        <v>81</v>
      </c>
      <c r="E4792">
        <v>15.6</v>
      </c>
      <c r="F4792">
        <v>1</v>
      </c>
      <c r="G4792" t="s">
        <v>91</v>
      </c>
      <c r="H4792" t="s">
        <v>31</v>
      </c>
      <c r="I4792" t="str">
        <f>VLOOKUP(H4792,[3]CODE_SHEET!$A$2:$G$151,3,FALSE)</f>
        <v>Agaricia</v>
      </c>
      <c r="J4792" t="str">
        <f>VLOOKUP(H4792,[3]CODE_SHEET!$A$2:$G$151,4,FALSE)</f>
        <v>agaricites</v>
      </c>
      <c r="K4792" s="1">
        <v>6</v>
      </c>
      <c r="L4792" s="1">
        <v>6</v>
      </c>
      <c r="M4792" s="1">
        <v>4</v>
      </c>
      <c r="N4792">
        <f t="shared" ref="N4792:N4855" si="234">PI()*(K4792/2)*M4792+PI()*(L4792/2)*M4792</f>
        <v>75.398223686155035</v>
      </c>
      <c r="O4792" s="17">
        <v>10</v>
      </c>
      <c r="P4792" t="s">
        <v>29</v>
      </c>
      <c r="Q4792" t="s">
        <v>30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f t="shared" si="232"/>
        <v>0</v>
      </c>
      <c r="Y4792">
        <f t="shared" si="233"/>
        <v>75.398223686155035</v>
      </c>
    </row>
    <row r="4793" spans="1:25">
      <c r="A4793">
        <v>2021</v>
      </c>
      <c r="B4793" t="s">
        <v>25</v>
      </c>
      <c r="C4793">
        <v>30</v>
      </c>
      <c r="D4793" t="s">
        <v>81</v>
      </c>
      <c r="E4793">
        <v>15.6</v>
      </c>
      <c r="F4793">
        <v>1</v>
      </c>
      <c r="G4793" t="s">
        <v>91</v>
      </c>
      <c r="H4793" t="s">
        <v>34</v>
      </c>
      <c r="I4793" t="str">
        <f>VLOOKUP(H4793,[3]CODE_SHEET!$A$2:$G$151,3,FALSE)</f>
        <v>Porites</v>
      </c>
      <c r="J4793" t="str">
        <f>VLOOKUP(H4793,[3]CODE_SHEET!$A$2:$G$151,4,FALSE)</f>
        <v>astreoides</v>
      </c>
      <c r="K4793" s="1">
        <v>8</v>
      </c>
      <c r="L4793" s="1">
        <v>4</v>
      </c>
      <c r="M4793" s="1">
        <v>4</v>
      </c>
      <c r="N4793">
        <f t="shared" si="234"/>
        <v>75.398223686155035</v>
      </c>
      <c r="O4793" s="17">
        <v>10</v>
      </c>
      <c r="P4793" t="s">
        <v>29</v>
      </c>
      <c r="Q4793" t="s">
        <v>30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f t="shared" si="232"/>
        <v>0</v>
      </c>
      <c r="Y4793">
        <f t="shared" si="233"/>
        <v>75.398223686155035</v>
      </c>
    </row>
    <row r="4794" spans="1:25">
      <c r="A4794">
        <v>2021</v>
      </c>
      <c r="B4794" t="s">
        <v>25</v>
      </c>
      <c r="C4794">
        <v>30</v>
      </c>
      <c r="D4794" t="s">
        <v>81</v>
      </c>
      <c r="E4794">
        <v>15.6</v>
      </c>
      <c r="F4794">
        <v>1</v>
      </c>
      <c r="G4794" t="s">
        <v>91</v>
      </c>
      <c r="H4794" t="s">
        <v>34</v>
      </c>
      <c r="I4794" t="str">
        <f>VLOOKUP(H4794,[3]CODE_SHEET!$A$2:$G$151,3,FALSE)</f>
        <v>Porites</v>
      </c>
      <c r="J4794" t="str">
        <f>VLOOKUP(H4794,[3]CODE_SHEET!$A$2:$G$151,4,FALSE)</f>
        <v>astreoides</v>
      </c>
      <c r="K4794" s="1">
        <v>5</v>
      </c>
      <c r="L4794" s="1">
        <v>5</v>
      </c>
      <c r="M4794" s="1">
        <v>4</v>
      </c>
      <c r="N4794">
        <f t="shared" si="234"/>
        <v>62.831853071795862</v>
      </c>
      <c r="O4794" s="17">
        <v>10</v>
      </c>
      <c r="P4794" t="s">
        <v>29</v>
      </c>
      <c r="Q4794" t="s">
        <v>30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f t="shared" si="232"/>
        <v>0</v>
      </c>
      <c r="Y4794">
        <f t="shared" si="233"/>
        <v>62.831853071795862</v>
      </c>
    </row>
    <row r="4795" spans="1:25">
      <c r="A4795">
        <v>2021</v>
      </c>
      <c r="B4795" t="s">
        <v>25</v>
      </c>
      <c r="C4795">
        <v>30</v>
      </c>
      <c r="D4795" t="s">
        <v>81</v>
      </c>
      <c r="E4795">
        <v>15.6</v>
      </c>
      <c r="F4795">
        <v>1</v>
      </c>
      <c r="G4795" t="s">
        <v>91</v>
      </c>
      <c r="H4795" t="s">
        <v>59</v>
      </c>
      <c r="I4795" t="str">
        <f>VLOOKUP(H4795,[3]CODE_SHEET!$A$2:$G$151,3,FALSE)</f>
        <v xml:space="preserve">Stephanocoenia </v>
      </c>
      <c r="J4795" t="str">
        <f>VLOOKUP(H4795,[3]CODE_SHEET!$A$2:$G$151,4,FALSE)</f>
        <v>intersepta</v>
      </c>
      <c r="K4795" s="1">
        <v>9</v>
      </c>
      <c r="L4795" s="1">
        <v>6</v>
      </c>
      <c r="M4795" s="1">
        <v>1</v>
      </c>
      <c r="N4795">
        <f t="shared" si="234"/>
        <v>23.561944901923447</v>
      </c>
      <c r="O4795" s="17">
        <v>10</v>
      </c>
      <c r="P4795" t="s">
        <v>29</v>
      </c>
      <c r="Q4795" t="s">
        <v>30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f t="shared" si="232"/>
        <v>0</v>
      </c>
      <c r="Y4795">
        <f t="shared" si="233"/>
        <v>23.561944901923447</v>
      </c>
    </row>
    <row r="4796" spans="1:25">
      <c r="A4796">
        <v>2021</v>
      </c>
      <c r="B4796" t="s">
        <v>25</v>
      </c>
      <c r="C4796">
        <v>30</v>
      </c>
      <c r="D4796" t="s">
        <v>81</v>
      </c>
      <c r="E4796">
        <v>15.6</v>
      </c>
      <c r="F4796">
        <v>1</v>
      </c>
      <c r="G4796" t="s">
        <v>91</v>
      </c>
      <c r="H4796" t="s">
        <v>34</v>
      </c>
      <c r="I4796" t="str">
        <f>VLOOKUP(H4796,[3]CODE_SHEET!$A$2:$G$151,3,FALSE)</f>
        <v>Porites</v>
      </c>
      <c r="J4796" t="str">
        <f>VLOOKUP(H4796,[3]CODE_SHEET!$A$2:$G$151,4,FALSE)</f>
        <v>astreoides</v>
      </c>
      <c r="K4796" s="1">
        <v>4</v>
      </c>
      <c r="L4796" s="1">
        <v>2</v>
      </c>
      <c r="M4796" s="1">
        <v>1</v>
      </c>
      <c r="N4796">
        <f t="shared" si="234"/>
        <v>9.4247779607693793</v>
      </c>
      <c r="O4796" s="17">
        <v>10</v>
      </c>
      <c r="P4796" t="s">
        <v>29</v>
      </c>
      <c r="Q4796" t="s">
        <v>30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f t="shared" si="232"/>
        <v>0</v>
      </c>
      <c r="Y4796">
        <f t="shared" si="233"/>
        <v>9.4247779607693793</v>
      </c>
    </row>
    <row r="4797" spans="1:25">
      <c r="A4797">
        <v>2021</v>
      </c>
      <c r="B4797" t="s">
        <v>25</v>
      </c>
      <c r="C4797">
        <v>30</v>
      </c>
      <c r="D4797" t="s">
        <v>81</v>
      </c>
      <c r="E4797">
        <v>15.6</v>
      </c>
      <c r="F4797">
        <v>1</v>
      </c>
      <c r="G4797" t="s">
        <v>91</v>
      </c>
      <c r="H4797" t="s">
        <v>34</v>
      </c>
      <c r="I4797" t="str">
        <f>VLOOKUP(H4797,[3]CODE_SHEET!$A$2:$G$151,3,FALSE)</f>
        <v>Porites</v>
      </c>
      <c r="J4797" t="str">
        <f>VLOOKUP(H4797,[3]CODE_SHEET!$A$2:$G$151,4,FALSE)</f>
        <v>astreoides</v>
      </c>
      <c r="K4797" s="1">
        <v>4</v>
      </c>
      <c r="L4797" s="1">
        <v>2</v>
      </c>
      <c r="M4797" s="1">
        <v>1</v>
      </c>
      <c r="N4797">
        <f t="shared" si="234"/>
        <v>9.4247779607693793</v>
      </c>
      <c r="O4797" s="17">
        <v>10</v>
      </c>
      <c r="P4797" t="s">
        <v>29</v>
      </c>
      <c r="Q4797" t="s">
        <v>30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f t="shared" si="232"/>
        <v>0</v>
      </c>
      <c r="Y4797">
        <f t="shared" si="233"/>
        <v>9.4247779607693793</v>
      </c>
    </row>
    <row r="4798" spans="1:25">
      <c r="A4798">
        <v>2021</v>
      </c>
      <c r="B4798" t="s">
        <v>25</v>
      </c>
      <c r="C4798">
        <v>30</v>
      </c>
      <c r="D4798" t="s">
        <v>81</v>
      </c>
      <c r="E4798">
        <v>15.6</v>
      </c>
      <c r="F4798">
        <v>1</v>
      </c>
      <c r="G4798" t="s">
        <v>91</v>
      </c>
      <c r="H4798" t="s">
        <v>45</v>
      </c>
      <c r="I4798" t="str">
        <f>VLOOKUP(H4798,[3]CODE_SHEET!$A$2:$G$151,3,FALSE)</f>
        <v>Porites</v>
      </c>
      <c r="J4798" t="str">
        <f>VLOOKUP(H4798,[3]CODE_SHEET!$A$2:$G$151,4,FALSE)</f>
        <v>furcata</v>
      </c>
      <c r="K4798" s="1">
        <v>10</v>
      </c>
      <c r="L4798" s="1">
        <v>9</v>
      </c>
      <c r="M4798" s="1">
        <v>6</v>
      </c>
      <c r="N4798">
        <f t="shared" si="234"/>
        <v>179.0707812546182</v>
      </c>
      <c r="O4798" s="17">
        <v>10</v>
      </c>
      <c r="P4798" t="s">
        <v>29</v>
      </c>
      <c r="Q4798" t="s">
        <v>30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f t="shared" si="232"/>
        <v>0</v>
      </c>
      <c r="Y4798">
        <f t="shared" si="233"/>
        <v>179.0707812546182</v>
      </c>
    </row>
    <row r="4799" spans="1:25">
      <c r="A4799">
        <v>2021</v>
      </c>
      <c r="B4799" t="s">
        <v>25</v>
      </c>
      <c r="C4799">
        <v>30</v>
      </c>
      <c r="D4799" t="s">
        <v>81</v>
      </c>
      <c r="E4799">
        <v>15.6</v>
      </c>
      <c r="F4799">
        <v>1</v>
      </c>
      <c r="G4799" t="s">
        <v>91</v>
      </c>
      <c r="H4799" t="s">
        <v>31</v>
      </c>
      <c r="I4799" t="str">
        <f>VLOOKUP(H4799,[3]CODE_SHEET!$A$2:$G$151,3,FALSE)</f>
        <v>Agaricia</v>
      </c>
      <c r="J4799" t="str">
        <f>VLOOKUP(H4799,[3]CODE_SHEET!$A$2:$G$151,4,FALSE)</f>
        <v>agaricites</v>
      </c>
      <c r="K4799" s="1">
        <v>7</v>
      </c>
      <c r="L4799" s="1">
        <v>6</v>
      </c>
      <c r="M4799" s="1">
        <v>1</v>
      </c>
      <c r="N4799">
        <f t="shared" si="234"/>
        <v>20.420352248333657</v>
      </c>
      <c r="O4799" s="17">
        <v>10</v>
      </c>
      <c r="P4799" t="s">
        <v>29</v>
      </c>
      <c r="Q4799" t="s">
        <v>30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f t="shared" si="232"/>
        <v>0</v>
      </c>
      <c r="Y4799">
        <f t="shared" si="233"/>
        <v>20.420352248333657</v>
      </c>
    </row>
    <row r="4800" spans="1:25">
      <c r="A4800">
        <v>2021</v>
      </c>
      <c r="B4800" t="s">
        <v>25</v>
      </c>
      <c r="C4800">
        <v>30</v>
      </c>
      <c r="D4800" t="s">
        <v>81</v>
      </c>
      <c r="E4800">
        <v>15.6</v>
      </c>
      <c r="F4800">
        <v>1</v>
      </c>
      <c r="G4800" t="s">
        <v>91</v>
      </c>
      <c r="H4800" t="s">
        <v>31</v>
      </c>
      <c r="I4800" t="str">
        <f>VLOOKUP(H4800,[3]CODE_SHEET!$A$2:$G$151,3,FALSE)</f>
        <v>Agaricia</v>
      </c>
      <c r="J4800" t="str">
        <f>VLOOKUP(H4800,[3]CODE_SHEET!$A$2:$G$151,4,FALSE)</f>
        <v>agaricites</v>
      </c>
      <c r="K4800" s="1">
        <v>5</v>
      </c>
      <c r="L4800" s="1">
        <v>5</v>
      </c>
      <c r="M4800" s="1">
        <v>4</v>
      </c>
      <c r="N4800">
        <f t="shared" si="234"/>
        <v>62.831853071795862</v>
      </c>
      <c r="O4800" s="17">
        <v>10</v>
      </c>
      <c r="P4800" t="s">
        <v>29</v>
      </c>
      <c r="Q4800" t="s">
        <v>30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f t="shared" si="232"/>
        <v>0</v>
      </c>
      <c r="Y4800">
        <f t="shared" si="233"/>
        <v>62.831853071795862</v>
      </c>
    </row>
    <row r="4801" spans="1:25">
      <c r="A4801">
        <v>2021</v>
      </c>
      <c r="B4801" t="s">
        <v>25</v>
      </c>
      <c r="C4801">
        <v>30</v>
      </c>
      <c r="D4801" t="s">
        <v>81</v>
      </c>
      <c r="E4801">
        <v>15.6</v>
      </c>
      <c r="F4801">
        <v>1</v>
      </c>
      <c r="G4801" t="s">
        <v>91</v>
      </c>
      <c r="H4801" t="s">
        <v>31</v>
      </c>
      <c r="I4801" t="str">
        <f>VLOOKUP(H4801,[3]CODE_SHEET!$A$2:$G$151,3,FALSE)</f>
        <v>Agaricia</v>
      </c>
      <c r="J4801" t="str">
        <f>VLOOKUP(H4801,[3]CODE_SHEET!$A$2:$G$151,4,FALSE)</f>
        <v>agaricites</v>
      </c>
      <c r="K4801" s="1">
        <v>17</v>
      </c>
      <c r="L4801" s="1">
        <v>14</v>
      </c>
      <c r="M4801" s="1">
        <v>15</v>
      </c>
      <c r="N4801">
        <f t="shared" si="234"/>
        <v>730.42029195962687</v>
      </c>
      <c r="O4801" s="17">
        <v>10</v>
      </c>
      <c r="P4801" t="s">
        <v>29</v>
      </c>
      <c r="Q4801" t="s">
        <v>30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5</v>
      </c>
      <c r="X4801">
        <f t="shared" si="232"/>
        <v>36.521014597981342</v>
      </c>
      <c r="Y4801">
        <f t="shared" si="233"/>
        <v>693.89927736164555</v>
      </c>
    </row>
    <row r="4802" spans="1:25">
      <c r="A4802">
        <v>2021</v>
      </c>
      <c r="B4802" t="s">
        <v>25</v>
      </c>
      <c r="C4802">
        <v>30</v>
      </c>
      <c r="D4802" t="s">
        <v>81</v>
      </c>
      <c r="E4802">
        <v>15.6</v>
      </c>
      <c r="F4802">
        <v>1</v>
      </c>
      <c r="G4802" t="s">
        <v>91</v>
      </c>
      <c r="H4802" t="s">
        <v>31</v>
      </c>
      <c r="I4802" t="str">
        <f>VLOOKUP(H4802,[3]CODE_SHEET!$A$2:$G$151,3,FALSE)</f>
        <v>Agaricia</v>
      </c>
      <c r="J4802" t="str">
        <f>VLOOKUP(H4802,[3]CODE_SHEET!$A$2:$G$151,4,FALSE)</f>
        <v>agaricites</v>
      </c>
      <c r="K4802" s="1">
        <v>4</v>
      </c>
      <c r="L4802" s="1">
        <v>2</v>
      </c>
      <c r="M4802" s="1">
        <v>1</v>
      </c>
      <c r="N4802">
        <f t="shared" si="234"/>
        <v>9.4247779607693793</v>
      </c>
      <c r="O4802" s="17">
        <v>10</v>
      </c>
      <c r="P4802" t="s">
        <v>29</v>
      </c>
      <c r="Q4802" t="s">
        <v>30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f t="shared" si="232"/>
        <v>0</v>
      </c>
      <c r="Y4802">
        <f t="shared" si="233"/>
        <v>9.4247779607693793</v>
      </c>
    </row>
    <row r="4803" spans="1:25">
      <c r="A4803">
        <v>2021</v>
      </c>
      <c r="B4803" t="s">
        <v>25</v>
      </c>
      <c r="C4803">
        <v>30</v>
      </c>
      <c r="D4803" t="s">
        <v>81</v>
      </c>
      <c r="E4803">
        <v>15.6</v>
      </c>
      <c r="F4803">
        <v>1</v>
      </c>
      <c r="G4803" t="s">
        <v>91</v>
      </c>
      <c r="H4803" t="s">
        <v>31</v>
      </c>
      <c r="I4803" t="str">
        <f>VLOOKUP(H4803,[3]CODE_SHEET!$A$2:$G$151,3,FALSE)</f>
        <v>Agaricia</v>
      </c>
      <c r="J4803" t="str">
        <f>VLOOKUP(H4803,[3]CODE_SHEET!$A$2:$G$151,4,FALSE)</f>
        <v>agaricites</v>
      </c>
      <c r="K4803" s="1">
        <v>12</v>
      </c>
      <c r="L4803" s="1">
        <v>4</v>
      </c>
      <c r="M4803" s="1">
        <v>11</v>
      </c>
      <c r="N4803">
        <f t="shared" si="234"/>
        <v>276.46015351590177</v>
      </c>
      <c r="O4803" s="17">
        <v>10</v>
      </c>
      <c r="P4803" t="s">
        <v>29</v>
      </c>
      <c r="Q4803" t="s">
        <v>30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f t="shared" si="232"/>
        <v>0</v>
      </c>
      <c r="Y4803">
        <f t="shared" si="233"/>
        <v>276.46015351590177</v>
      </c>
    </row>
    <row r="4804" spans="1:25">
      <c r="A4804">
        <v>2021</v>
      </c>
      <c r="B4804" t="s">
        <v>25</v>
      </c>
      <c r="C4804">
        <v>30</v>
      </c>
      <c r="D4804" t="s">
        <v>81</v>
      </c>
      <c r="E4804">
        <v>15.6</v>
      </c>
      <c r="F4804">
        <v>1</v>
      </c>
      <c r="G4804" t="s">
        <v>91</v>
      </c>
      <c r="H4804" t="s">
        <v>31</v>
      </c>
      <c r="I4804" t="str">
        <f>VLOOKUP(H4804,[3]CODE_SHEET!$A$2:$G$151,3,FALSE)</f>
        <v>Agaricia</v>
      </c>
      <c r="J4804" t="str">
        <f>VLOOKUP(H4804,[3]CODE_SHEET!$A$2:$G$151,4,FALSE)</f>
        <v>agaricites</v>
      </c>
      <c r="K4804" s="1">
        <v>4</v>
      </c>
      <c r="L4804" s="1">
        <v>3</v>
      </c>
      <c r="M4804" s="1">
        <v>1</v>
      </c>
      <c r="N4804">
        <f t="shared" si="234"/>
        <v>10.995574287564276</v>
      </c>
      <c r="O4804" s="17">
        <v>10</v>
      </c>
      <c r="P4804" t="s">
        <v>29</v>
      </c>
      <c r="Q4804" t="s">
        <v>30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f t="shared" si="232"/>
        <v>0</v>
      </c>
      <c r="Y4804">
        <f t="shared" si="233"/>
        <v>10.995574287564276</v>
      </c>
    </row>
    <row r="4805" spans="1:25">
      <c r="A4805">
        <v>2021</v>
      </c>
      <c r="B4805" t="s">
        <v>25</v>
      </c>
      <c r="C4805">
        <v>30</v>
      </c>
      <c r="D4805" t="s">
        <v>81</v>
      </c>
      <c r="E4805">
        <v>15.6</v>
      </c>
      <c r="F4805">
        <v>1</v>
      </c>
      <c r="G4805" t="s">
        <v>91</v>
      </c>
      <c r="H4805" t="s">
        <v>53</v>
      </c>
      <c r="I4805" t="str">
        <f>VLOOKUP(H4805,[3]CODE_SHEET!$A$2:$G$151,3,FALSE)</f>
        <v>Siderastrea</v>
      </c>
      <c r="J4805" t="str">
        <f>VLOOKUP(H4805,[3]CODE_SHEET!$A$2:$G$151,4,FALSE)</f>
        <v>radians</v>
      </c>
      <c r="K4805" s="1">
        <v>4</v>
      </c>
      <c r="L4805" s="1">
        <v>3</v>
      </c>
      <c r="M4805" s="1">
        <v>1</v>
      </c>
      <c r="N4805">
        <f t="shared" si="234"/>
        <v>10.995574287564276</v>
      </c>
      <c r="O4805" s="17">
        <v>10</v>
      </c>
      <c r="P4805" t="s">
        <v>29</v>
      </c>
      <c r="Q4805" t="s">
        <v>30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f t="shared" si="232"/>
        <v>0</v>
      </c>
      <c r="Y4805">
        <f t="shared" si="233"/>
        <v>10.995574287564276</v>
      </c>
    </row>
    <row r="4806" spans="1:25">
      <c r="A4806">
        <v>2021</v>
      </c>
      <c r="B4806" t="s">
        <v>25</v>
      </c>
      <c r="C4806">
        <v>30</v>
      </c>
      <c r="D4806" t="s">
        <v>81</v>
      </c>
      <c r="E4806">
        <v>15.6</v>
      </c>
      <c r="F4806">
        <v>1</v>
      </c>
      <c r="G4806" t="s">
        <v>91</v>
      </c>
      <c r="H4806" t="s">
        <v>45</v>
      </c>
      <c r="I4806" t="str">
        <f>VLOOKUP(H4806,[3]CODE_SHEET!$A$2:$G$151,3,FALSE)</f>
        <v>Porites</v>
      </c>
      <c r="J4806" t="str">
        <f>VLOOKUP(H4806,[3]CODE_SHEET!$A$2:$G$151,4,FALSE)</f>
        <v>furcata</v>
      </c>
      <c r="K4806" s="1">
        <v>17</v>
      </c>
      <c r="L4806" s="1">
        <v>7</v>
      </c>
      <c r="M4806" s="1">
        <v>5</v>
      </c>
      <c r="N4806">
        <f t="shared" si="234"/>
        <v>188.49555921538757</v>
      </c>
      <c r="O4806" s="17">
        <v>10</v>
      </c>
      <c r="P4806" t="s">
        <v>29</v>
      </c>
      <c r="Q4806" t="s">
        <v>30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80</v>
      </c>
      <c r="X4806">
        <f t="shared" si="232"/>
        <v>150.79644737231007</v>
      </c>
      <c r="Y4806">
        <f t="shared" si="233"/>
        <v>37.699111843077503</v>
      </c>
    </row>
    <row r="4807" spans="1:25">
      <c r="A4807">
        <v>2021</v>
      </c>
      <c r="B4807" t="s">
        <v>25</v>
      </c>
      <c r="C4807">
        <v>30</v>
      </c>
      <c r="D4807" t="s">
        <v>81</v>
      </c>
      <c r="E4807">
        <v>15.6</v>
      </c>
      <c r="F4807">
        <v>1</v>
      </c>
      <c r="G4807" t="s">
        <v>91</v>
      </c>
      <c r="H4807" t="s">
        <v>32</v>
      </c>
      <c r="I4807" t="str">
        <f>VLOOKUP(H4807,[3]CODE_SHEET!$A$2:$G$151,3,FALSE)</f>
        <v>Porites</v>
      </c>
      <c r="J4807" t="str">
        <f>VLOOKUP(H4807,[3]CODE_SHEET!$A$2:$G$151,4,FALSE)</f>
        <v>porites</v>
      </c>
      <c r="K4807" s="1">
        <v>13</v>
      </c>
      <c r="L4807" s="1">
        <v>6</v>
      </c>
      <c r="M4807" s="1">
        <v>4</v>
      </c>
      <c r="N4807">
        <f t="shared" si="234"/>
        <v>119.38052083641215</v>
      </c>
      <c r="O4807" s="17">
        <v>10</v>
      </c>
      <c r="P4807" t="s">
        <v>29</v>
      </c>
      <c r="Q4807" t="s">
        <v>30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f t="shared" si="232"/>
        <v>0</v>
      </c>
      <c r="Y4807">
        <f t="shared" si="233"/>
        <v>119.38052083641215</v>
      </c>
    </row>
    <row r="4808" spans="1:25">
      <c r="A4808">
        <v>2021</v>
      </c>
      <c r="B4808" t="s">
        <v>25</v>
      </c>
      <c r="C4808">
        <v>30</v>
      </c>
      <c r="D4808" t="s">
        <v>81</v>
      </c>
      <c r="E4808">
        <v>15.6</v>
      </c>
      <c r="F4808">
        <v>1</v>
      </c>
      <c r="G4808" t="s">
        <v>91</v>
      </c>
      <c r="H4808" t="s">
        <v>34</v>
      </c>
      <c r="I4808" t="str">
        <f>VLOOKUP(H4808,[3]CODE_SHEET!$A$2:$G$151,3,FALSE)</f>
        <v>Porites</v>
      </c>
      <c r="J4808" t="str">
        <f>VLOOKUP(H4808,[3]CODE_SHEET!$A$2:$G$151,4,FALSE)</f>
        <v>astreoides</v>
      </c>
      <c r="K4808" s="1">
        <v>4</v>
      </c>
      <c r="L4808" s="1">
        <v>2</v>
      </c>
      <c r="M4808" s="1">
        <v>1</v>
      </c>
      <c r="N4808">
        <f t="shared" si="234"/>
        <v>9.4247779607693793</v>
      </c>
      <c r="O4808" s="17">
        <v>10</v>
      </c>
      <c r="P4808" t="s">
        <v>29</v>
      </c>
      <c r="Q4808" t="s">
        <v>30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f t="shared" si="232"/>
        <v>0</v>
      </c>
      <c r="Y4808">
        <f t="shared" si="233"/>
        <v>9.4247779607693793</v>
      </c>
    </row>
    <row r="4809" spans="1:25">
      <c r="A4809">
        <v>2021</v>
      </c>
      <c r="B4809" t="s">
        <v>25</v>
      </c>
      <c r="C4809">
        <v>30</v>
      </c>
      <c r="D4809" t="s">
        <v>81</v>
      </c>
      <c r="E4809">
        <v>15.6</v>
      </c>
      <c r="F4809">
        <v>1</v>
      </c>
      <c r="G4809" t="s">
        <v>91</v>
      </c>
      <c r="H4809" t="s">
        <v>53</v>
      </c>
      <c r="I4809" t="str">
        <f>VLOOKUP(H4809,[3]CODE_SHEET!$A$2:$G$151,3,FALSE)</f>
        <v>Siderastrea</v>
      </c>
      <c r="J4809" t="str">
        <f>VLOOKUP(H4809,[3]CODE_SHEET!$A$2:$G$151,4,FALSE)</f>
        <v>radians</v>
      </c>
      <c r="K4809" s="1">
        <v>4</v>
      </c>
      <c r="L4809" s="1">
        <v>3</v>
      </c>
      <c r="M4809" s="1">
        <v>1</v>
      </c>
      <c r="N4809">
        <f t="shared" si="234"/>
        <v>10.995574287564276</v>
      </c>
      <c r="O4809" s="17">
        <v>10</v>
      </c>
      <c r="P4809" t="s">
        <v>29</v>
      </c>
      <c r="Q4809" t="s">
        <v>30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f t="shared" si="232"/>
        <v>0</v>
      </c>
      <c r="Y4809">
        <f t="shared" si="233"/>
        <v>10.995574287564276</v>
      </c>
    </row>
    <row r="4810" spans="1:25">
      <c r="A4810">
        <v>2021</v>
      </c>
      <c r="B4810" t="s">
        <v>25</v>
      </c>
      <c r="C4810">
        <v>30</v>
      </c>
      <c r="D4810" t="s">
        <v>81</v>
      </c>
      <c r="E4810">
        <v>15.6</v>
      </c>
      <c r="F4810">
        <v>1</v>
      </c>
      <c r="G4810" t="s">
        <v>91</v>
      </c>
      <c r="H4810" t="s">
        <v>45</v>
      </c>
      <c r="I4810" t="str">
        <f>VLOOKUP(H4810,[3]CODE_SHEET!$A$2:$G$151,3,FALSE)</f>
        <v>Porites</v>
      </c>
      <c r="J4810" t="str">
        <f>VLOOKUP(H4810,[3]CODE_SHEET!$A$2:$G$151,4,FALSE)</f>
        <v>furcata</v>
      </c>
      <c r="K4810" s="1">
        <v>11</v>
      </c>
      <c r="L4810" s="1">
        <v>7</v>
      </c>
      <c r="M4810" s="1">
        <v>5</v>
      </c>
      <c r="N4810">
        <f t="shared" si="234"/>
        <v>141.37166941154067</v>
      </c>
      <c r="O4810" s="17">
        <v>10</v>
      </c>
      <c r="P4810" t="s">
        <v>29</v>
      </c>
      <c r="Q4810" t="s">
        <v>30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f t="shared" si="232"/>
        <v>0</v>
      </c>
      <c r="Y4810">
        <f t="shared" si="233"/>
        <v>141.37166941154067</v>
      </c>
    </row>
    <row r="4811" spans="1:25">
      <c r="A4811">
        <v>2021</v>
      </c>
      <c r="B4811" t="s">
        <v>25</v>
      </c>
      <c r="C4811">
        <v>30</v>
      </c>
      <c r="D4811" t="s">
        <v>81</v>
      </c>
      <c r="E4811">
        <v>15.6</v>
      </c>
      <c r="F4811">
        <v>1</v>
      </c>
      <c r="G4811" t="s">
        <v>91</v>
      </c>
      <c r="H4811" t="s">
        <v>31</v>
      </c>
      <c r="I4811" t="str">
        <f>VLOOKUP(H4811,[3]CODE_SHEET!$A$2:$G$151,3,FALSE)</f>
        <v>Agaricia</v>
      </c>
      <c r="J4811" t="str">
        <f>VLOOKUP(H4811,[3]CODE_SHEET!$A$2:$G$151,4,FALSE)</f>
        <v>agaricites</v>
      </c>
      <c r="K4811" s="1">
        <v>7</v>
      </c>
      <c r="L4811" s="1">
        <v>2</v>
      </c>
      <c r="M4811" s="1">
        <v>4</v>
      </c>
      <c r="N4811">
        <f t="shared" si="234"/>
        <v>56.548667764616276</v>
      </c>
      <c r="O4811" s="17">
        <v>10</v>
      </c>
      <c r="P4811" t="s">
        <v>29</v>
      </c>
      <c r="Q4811" t="s">
        <v>30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f t="shared" si="232"/>
        <v>0</v>
      </c>
      <c r="Y4811">
        <f t="shared" si="233"/>
        <v>56.548667764616276</v>
      </c>
    </row>
    <row r="4812" spans="1:25">
      <c r="A4812">
        <v>2021</v>
      </c>
      <c r="B4812" t="s">
        <v>25</v>
      </c>
      <c r="C4812">
        <v>30</v>
      </c>
      <c r="D4812" t="s">
        <v>81</v>
      </c>
      <c r="E4812">
        <v>15.6</v>
      </c>
      <c r="F4812">
        <v>1</v>
      </c>
      <c r="G4812" t="s">
        <v>91</v>
      </c>
      <c r="H4812" t="s">
        <v>31</v>
      </c>
      <c r="I4812" t="str">
        <f>VLOOKUP(H4812,[3]CODE_SHEET!$A$2:$G$151,3,FALSE)</f>
        <v>Agaricia</v>
      </c>
      <c r="J4812" t="str">
        <f>VLOOKUP(H4812,[3]CODE_SHEET!$A$2:$G$151,4,FALSE)</f>
        <v>agaricites</v>
      </c>
      <c r="K4812" s="1">
        <v>8</v>
      </c>
      <c r="L4812" s="1">
        <v>3</v>
      </c>
      <c r="M4812" s="1">
        <v>4</v>
      </c>
      <c r="N4812">
        <f t="shared" si="234"/>
        <v>69.115038378975441</v>
      </c>
      <c r="O4812" s="17">
        <v>10</v>
      </c>
      <c r="P4812" t="s">
        <v>29</v>
      </c>
      <c r="Q4812" t="s">
        <v>30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f t="shared" si="232"/>
        <v>0</v>
      </c>
      <c r="Y4812">
        <f t="shared" si="233"/>
        <v>69.115038378975441</v>
      </c>
    </row>
    <row r="4813" spans="1:25">
      <c r="A4813">
        <v>2021</v>
      </c>
      <c r="B4813" t="s">
        <v>25</v>
      </c>
      <c r="C4813">
        <v>30</v>
      </c>
      <c r="D4813" t="s">
        <v>81</v>
      </c>
      <c r="E4813">
        <v>15.6</v>
      </c>
      <c r="F4813">
        <v>1</v>
      </c>
      <c r="G4813" t="s">
        <v>91</v>
      </c>
      <c r="H4813" t="s">
        <v>31</v>
      </c>
      <c r="I4813" t="str">
        <f>VLOOKUP(H4813,[3]CODE_SHEET!$A$2:$G$151,3,FALSE)</f>
        <v>Agaricia</v>
      </c>
      <c r="J4813" t="str">
        <f>VLOOKUP(H4813,[3]CODE_SHEET!$A$2:$G$151,4,FALSE)</f>
        <v>agaricites</v>
      </c>
      <c r="K4813" s="1">
        <v>4</v>
      </c>
      <c r="L4813" s="1">
        <v>1</v>
      </c>
      <c r="M4813" s="1">
        <v>3</v>
      </c>
      <c r="N4813">
        <f t="shared" si="234"/>
        <v>23.561944901923447</v>
      </c>
      <c r="O4813" s="17">
        <v>10</v>
      </c>
      <c r="P4813" t="s">
        <v>29</v>
      </c>
      <c r="Q4813" t="s">
        <v>30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f t="shared" si="232"/>
        <v>0</v>
      </c>
      <c r="Y4813">
        <f t="shared" si="233"/>
        <v>23.561944901923447</v>
      </c>
    </row>
    <row r="4814" spans="1:25">
      <c r="A4814">
        <v>2021</v>
      </c>
      <c r="B4814" t="s">
        <v>25</v>
      </c>
      <c r="C4814">
        <v>30</v>
      </c>
      <c r="D4814" t="s">
        <v>81</v>
      </c>
      <c r="E4814">
        <v>15.6</v>
      </c>
      <c r="F4814">
        <v>1</v>
      </c>
      <c r="G4814" t="s">
        <v>91</v>
      </c>
      <c r="H4814" t="s">
        <v>34</v>
      </c>
      <c r="I4814" t="str">
        <f>VLOOKUP(H4814,[3]CODE_SHEET!$A$2:$G$151,3,FALSE)</f>
        <v>Porites</v>
      </c>
      <c r="J4814" t="str">
        <f>VLOOKUP(H4814,[3]CODE_SHEET!$A$2:$G$151,4,FALSE)</f>
        <v>astreoides</v>
      </c>
      <c r="K4814" s="1">
        <v>5</v>
      </c>
      <c r="L4814" s="1">
        <v>3</v>
      </c>
      <c r="M4814" s="1">
        <v>4</v>
      </c>
      <c r="N4814">
        <f t="shared" si="234"/>
        <v>50.26548245743669</v>
      </c>
      <c r="O4814" s="17">
        <v>10</v>
      </c>
      <c r="P4814" t="s">
        <v>29</v>
      </c>
      <c r="Q4814" t="s">
        <v>30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f t="shared" si="232"/>
        <v>0</v>
      </c>
      <c r="Y4814">
        <f t="shared" si="233"/>
        <v>50.26548245743669</v>
      </c>
    </row>
    <row r="4815" spans="1:25">
      <c r="A4815">
        <v>2021</v>
      </c>
      <c r="B4815" t="s">
        <v>25</v>
      </c>
      <c r="C4815">
        <v>30</v>
      </c>
      <c r="D4815" t="s">
        <v>81</v>
      </c>
      <c r="E4815">
        <v>15.6</v>
      </c>
      <c r="F4815">
        <v>1</v>
      </c>
      <c r="G4815" t="s">
        <v>91</v>
      </c>
      <c r="H4815" t="s">
        <v>31</v>
      </c>
      <c r="I4815" t="str">
        <f>VLOOKUP(H4815,[3]CODE_SHEET!$A$2:$G$151,3,FALSE)</f>
        <v>Agaricia</v>
      </c>
      <c r="J4815" t="str">
        <f>VLOOKUP(H4815,[3]CODE_SHEET!$A$2:$G$151,4,FALSE)</f>
        <v>agaricites</v>
      </c>
      <c r="K4815" s="1">
        <v>8</v>
      </c>
      <c r="L4815" s="1">
        <v>5</v>
      </c>
      <c r="M4815" s="1">
        <v>2</v>
      </c>
      <c r="N4815">
        <f t="shared" si="234"/>
        <v>40.840704496667314</v>
      </c>
      <c r="O4815" s="17">
        <v>10</v>
      </c>
      <c r="P4815" t="s">
        <v>29</v>
      </c>
      <c r="Q4815" t="s">
        <v>30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f t="shared" si="232"/>
        <v>0</v>
      </c>
      <c r="Y4815">
        <f t="shared" si="233"/>
        <v>40.840704496667314</v>
      </c>
    </row>
    <row r="4816" spans="1:25">
      <c r="A4816">
        <v>2021</v>
      </c>
      <c r="B4816" t="s">
        <v>25</v>
      </c>
      <c r="C4816">
        <v>30</v>
      </c>
      <c r="D4816" t="s">
        <v>81</v>
      </c>
      <c r="E4816">
        <v>15.6</v>
      </c>
      <c r="F4816">
        <v>1</v>
      </c>
      <c r="G4816" t="s">
        <v>91</v>
      </c>
      <c r="H4816" t="s">
        <v>31</v>
      </c>
      <c r="I4816" t="str">
        <f>VLOOKUP(H4816,[3]CODE_SHEET!$A$2:$G$151,3,FALSE)</f>
        <v>Agaricia</v>
      </c>
      <c r="J4816" t="str">
        <f>VLOOKUP(H4816,[3]CODE_SHEET!$A$2:$G$151,4,FALSE)</f>
        <v>agaricites</v>
      </c>
      <c r="K4816" s="1">
        <v>55</v>
      </c>
      <c r="L4816" s="1">
        <v>22</v>
      </c>
      <c r="M4816" s="1">
        <v>18</v>
      </c>
      <c r="N4816">
        <f t="shared" si="234"/>
        <v>2177.1237089377264</v>
      </c>
      <c r="O4816" s="17">
        <v>10</v>
      </c>
      <c r="P4816" t="s">
        <v>29</v>
      </c>
      <c r="Q4816" t="s">
        <v>30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50</v>
      </c>
      <c r="X4816">
        <f t="shared" si="232"/>
        <v>1088.5618544688632</v>
      </c>
      <c r="Y4816">
        <f t="shared" si="233"/>
        <v>1088.5618544688632</v>
      </c>
    </row>
    <row r="4817" spans="1:25">
      <c r="A4817">
        <v>2021</v>
      </c>
      <c r="B4817" t="s">
        <v>25</v>
      </c>
      <c r="C4817">
        <v>30</v>
      </c>
      <c r="D4817" t="s">
        <v>81</v>
      </c>
      <c r="E4817">
        <v>15.6</v>
      </c>
      <c r="F4817">
        <v>1</v>
      </c>
      <c r="G4817" t="s">
        <v>91</v>
      </c>
      <c r="H4817" t="s">
        <v>45</v>
      </c>
      <c r="I4817" t="str">
        <f>VLOOKUP(H4817,[3]CODE_SHEET!$A$2:$G$151,3,FALSE)</f>
        <v>Porites</v>
      </c>
      <c r="J4817" t="str">
        <f>VLOOKUP(H4817,[3]CODE_SHEET!$A$2:$G$151,4,FALSE)</f>
        <v>furcata</v>
      </c>
      <c r="K4817" s="1">
        <v>11</v>
      </c>
      <c r="L4817" s="1">
        <v>5</v>
      </c>
      <c r="M4817" s="1">
        <v>4</v>
      </c>
      <c r="N4817">
        <f t="shared" si="234"/>
        <v>100.53096491487338</v>
      </c>
      <c r="O4817" s="17">
        <v>10</v>
      </c>
      <c r="P4817" t="s">
        <v>29</v>
      </c>
      <c r="Q4817" t="s">
        <v>30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f t="shared" si="232"/>
        <v>0</v>
      </c>
      <c r="Y4817">
        <f t="shared" si="233"/>
        <v>100.53096491487338</v>
      </c>
    </row>
    <row r="4818" spans="1:25">
      <c r="A4818">
        <v>2021</v>
      </c>
      <c r="B4818" t="s">
        <v>25</v>
      </c>
      <c r="C4818">
        <v>30</v>
      </c>
      <c r="D4818" t="s">
        <v>81</v>
      </c>
      <c r="E4818">
        <v>15.6</v>
      </c>
      <c r="F4818">
        <v>1</v>
      </c>
      <c r="G4818" t="s">
        <v>91</v>
      </c>
      <c r="H4818" t="s">
        <v>45</v>
      </c>
      <c r="I4818" t="str">
        <f>VLOOKUP(H4818,[3]CODE_SHEET!$A$2:$G$151,3,FALSE)</f>
        <v>Porites</v>
      </c>
      <c r="J4818" t="str">
        <f>VLOOKUP(H4818,[3]CODE_SHEET!$A$2:$G$151,4,FALSE)</f>
        <v>furcata</v>
      </c>
      <c r="K4818" s="1">
        <v>7</v>
      </c>
      <c r="L4818" s="1">
        <v>4</v>
      </c>
      <c r="M4818" s="1">
        <v>2</v>
      </c>
      <c r="N4818">
        <f t="shared" si="234"/>
        <v>34.557519189487721</v>
      </c>
      <c r="O4818" s="17">
        <v>10</v>
      </c>
      <c r="P4818" t="s">
        <v>29</v>
      </c>
      <c r="Q4818" t="s">
        <v>30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f t="shared" si="232"/>
        <v>0</v>
      </c>
      <c r="Y4818">
        <f t="shared" si="233"/>
        <v>34.557519189487721</v>
      </c>
    </row>
    <row r="4819" spans="1:25">
      <c r="A4819">
        <v>2021</v>
      </c>
      <c r="B4819" t="s">
        <v>25</v>
      </c>
      <c r="C4819">
        <v>30</v>
      </c>
      <c r="D4819" t="s">
        <v>81</v>
      </c>
      <c r="E4819">
        <v>15.6</v>
      </c>
      <c r="F4819">
        <v>1</v>
      </c>
      <c r="G4819" t="s">
        <v>91</v>
      </c>
      <c r="H4819" t="s">
        <v>32</v>
      </c>
      <c r="I4819" t="str">
        <f>VLOOKUP(H4819,[3]CODE_SHEET!$A$2:$G$151,3,FALSE)</f>
        <v>Porites</v>
      </c>
      <c r="J4819" t="str">
        <f>VLOOKUP(H4819,[3]CODE_SHEET!$A$2:$G$151,4,FALSE)</f>
        <v>porites</v>
      </c>
      <c r="K4819" s="1">
        <v>10</v>
      </c>
      <c r="L4819" s="1">
        <v>8</v>
      </c>
      <c r="M4819" s="1">
        <v>2</v>
      </c>
      <c r="N4819">
        <f t="shared" si="234"/>
        <v>56.548667764616276</v>
      </c>
      <c r="O4819" s="17">
        <v>10</v>
      </c>
      <c r="P4819" t="s">
        <v>29</v>
      </c>
      <c r="Q4819" t="s">
        <v>30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f t="shared" si="232"/>
        <v>0</v>
      </c>
      <c r="Y4819">
        <f t="shared" si="233"/>
        <v>56.548667764616276</v>
      </c>
    </row>
    <row r="4820" spans="1:25">
      <c r="A4820">
        <v>2021</v>
      </c>
      <c r="B4820" t="s">
        <v>25</v>
      </c>
      <c r="C4820">
        <v>30</v>
      </c>
      <c r="D4820" t="s">
        <v>81</v>
      </c>
      <c r="E4820">
        <v>15.6</v>
      </c>
      <c r="F4820">
        <v>1</v>
      </c>
      <c r="G4820" t="s">
        <v>91</v>
      </c>
      <c r="H4820" t="s">
        <v>32</v>
      </c>
      <c r="I4820" t="str">
        <f>VLOOKUP(H4820,[3]CODE_SHEET!$A$2:$G$151,3,FALSE)</f>
        <v>Porites</v>
      </c>
      <c r="J4820" t="str">
        <f>VLOOKUP(H4820,[3]CODE_SHEET!$A$2:$G$151,4,FALSE)</f>
        <v>porites</v>
      </c>
      <c r="K4820" s="1">
        <v>10</v>
      </c>
      <c r="L4820" s="1">
        <v>5</v>
      </c>
      <c r="M4820" s="1">
        <v>3</v>
      </c>
      <c r="N4820">
        <f t="shared" si="234"/>
        <v>70.685834705770333</v>
      </c>
      <c r="O4820" s="17">
        <v>10</v>
      </c>
      <c r="P4820" t="s">
        <v>29</v>
      </c>
      <c r="Q4820" t="s">
        <v>30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f t="shared" si="232"/>
        <v>0</v>
      </c>
      <c r="Y4820">
        <f t="shared" si="233"/>
        <v>70.685834705770333</v>
      </c>
    </row>
    <row r="4821" spans="1:25">
      <c r="A4821">
        <v>2021</v>
      </c>
      <c r="B4821" t="s">
        <v>25</v>
      </c>
      <c r="C4821">
        <v>30</v>
      </c>
      <c r="D4821" t="s">
        <v>81</v>
      </c>
      <c r="E4821">
        <v>15.6</v>
      </c>
      <c r="F4821">
        <v>1</v>
      </c>
      <c r="G4821" t="s">
        <v>91</v>
      </c>
      <c r="H4821" t="s">
        <v>45</v>
      </c>
      <c r="I4821" t="str">
        <f>VLOOKUP(H4821,[3]CODE_SHEET!$A$2:$G$151,3,FALSE)</f>
        <v>Porites</v>
      </c>
      <c r="J4821" t="str">
        <f>VLOOKUP(H4821,[3]CODE_SHEET!$A$2:$G$151,4,FALSE)</f>
        <v>furcata</v>
      </c>
      <c r="K4821" s="1">
        <v>6</v>
      </c>
      <c r="L4821" s="1">
        <v>3</v>
      </c>
      <c r="M4821" s="1">
        <v>4</v>
      </c>
      <c r="N4821">
        <f t="shared" si="234"/>
        <v>56.548667764616276</v>
      </c>
      <c r="O4821" s="17">
        <v>10</v>
      </c>
      <c r="P4821" t="s">
        <v>29</v>
      </c>
      <c r="Q4821" t="s">
        <v>30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f t="shared" si="232"/>
        <v>0</v>
      </c>
      <c r="Y4821">
        <f t="shared" si="233"/>
        <v>56.548667764616276</v>
      </c>
    </row>
    <row r="4822" spans="1:25">
      <c r="A4822">
        <v>2021</v>
      </c>
      <c r="B4822" t="s">
        <v>25</v>
      </c>
      <c r="C4822">
        <v>30</v>
      </c>
      <c r="D4822" t="s">
        <v>81</v>
      </c>
      <c r="E4822">
        <v>15.6</v>
      </c>
      <c r="F4822">
        <v>1</v>
      </c>
      <c r="G4822" t="s">
        <v>91</v>
      </c>
      <c r="H4822" t="s">
        <v>40</v>
      </c>
      <c r="I4822" t="str">
        <f>VLOOKUP(H4822,[3]CODE_SHEET!$A$2:$G$151,3,FALSE)</f>
        <v>Siderastrea</v>
      </c>
      <c r="J4822" t="str">
        <f>VLOOKUP(H4822,[3]CODE_SHEET!$A$2:$G$151,4,FALSE)</f>
        <v>siderea</v>
      </c>
      <c r="K4822" s="1">
        <v>14</v>
      </c>
      <c r="L4822" s="1">
        <v>12</v>
      </c>
      <c r="M4822" s="1">
        <v>12</v>
      </c>
      <c r="N4822">
        <f t="shared" si="234"/>
        <v>490.08845396000777</v>
      </c>
      <c r="O4822" s="17">
        <v>10</v>
      </c>
      <c r="P4822" t="s">
        <v>29</v>
      </c>
      <c r="Q4822" t="s">
        <v>30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f t="shared" si="232"/>
        <v>0</v>
      </c>
      <c r="Y4822">
        <f t="shared" si="233"/>
        <v>490.08845396000777</v>
      </c>
    </row>
    <row r="4823" spans="1:25">
      <c r="A4823">
        <v>2021</v>
      </c>
      <c r="B4823" t="s">
        <v>25</v>
      </c>
      <c r="C4823">
        <v>30</v>
      </c>
      <c r="D4823" t="s">
        <v>81</v>
      </c>
      <c r="E4823">
        <v>15.6</v>
      </c>
      <c r="F4823">
        <v>1</v>
      </c>
      <c r="G4823" t="s">
        <v>91</v>
      </c>
      <c r="H4823" t="s">
        <v>45</v>
      </c>
      <c r="I4823" t="str">
        <f>VLOOKUP(H4823,[3]CODE_SHEET!$A$2:$G$151,3,FALSE)</f>
        <v>Porites</v>
      </c>
      <c r="J4823" t="str">
        <f>VLOOKUP(H4823,[3]CODE_SHEET!$A$2:$G$151,4,FALSE)</f>
        <v>furcata</v>
      </c>
      <c r="K4823" s="1">
        <v>17</v>
      </c>
      <c r="L4823" s="1">
        <v>13</v>
      </c>
      <c r="M4823" s="1">
        <v>6</v>
      </c>
      <c r="N4823">
        <f t="shared" si="234"/>
        <v>282.74333882308144</v>
      </c>
      <c r="O4823" s="17">
        <v>10</v>
      </c>
      <c r="P4823" t="s">
        <v>29</v>
      </c>
      <c r="Q4823" t="s">
        <v>30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25</v>
      </c>
      <c r="X4823">
        <f t="shared" si="232"/>
        <v>70.685834705770361</v>
      </c>
      <c r="Y4823">
        <f t="shared" si="233"/>
        <v>212.05750411731108</v>
      </c>
    </row>
    <row r="4824" spans="1:25">
      <c r="A4824">
        <v>2021</v>
      </c>
      <c r="B4824" t="s">
        <v>25</v>
      </c>
      <c r="C4824">
        <v>30</v>
      </c>
      <c r="D4824" t="s">
        <v>81</v>
      </c>
      <c r="E4824">
        <v>15.6</v>
      </c>
      <c r="F4824">
        <v>1</v>
      </c>
      <c r="G4824" t="s">
        <v>91</v>
      </c>
      <c r="H4824" t="s">
        <v>45</v>
      </c>
      <c r="I4824" t="str">
        <f>VLOOKUP(H4824,[3]CODE_SHEET!$A$2:$G$151,3,FALSE)</f>
        <v>Porites</v>
      </c>
      <c r="J4824" t="str">
        <f>VLOOKUP(H4824,[3]CODE_SHEET!$A$2:$G$151,4,FALSE)</f>
        <v>furcata</v>
      </c>
      <c r="K4824" s="1">
        <v>8</v>
      </c>
      <c r="L4824" s="1">
        <v>5</v>
      </c>
      <c r="M4824" s="1">
        <v>3</v>
      </c>
      <c r="N4824">
        <f t="shared" si="234"/>
        <v>61.261056745000964</v>
      </c>
      <c r="O4824" s="17">
        <v>10</v>
      </c>
      <c r="P4824" t="s">
        <v>29</v>
      </c>
      <c r="Q4824" t="s">
        <v>30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f t="shared" si="232"/>
        <v>0</v>
      </c>
      <c r="Y4824">
        <f t="shared" si="233"/>
        <v>61.261056745000964</v>
      </c>
    </row>
    <row r="4825" spans="1:25">
      <c r="A4825">
        <v>2021</v>
      </c>
      <c r="B4825" t="s">
        <v>25</v>
      </c>
      <c r="C4825">
        <v>30</v>
      </c>
      <c r="D4825" t="s">
        <v>81</v>
      </c>
      <c r="E4825">
        <v>15.6</v>
      </c>
      <c r="F4825">
        <v>1</v>
      </c>
      <c r="G4825" t="s">
        <v>91</v>
      </c>
      <c r="H4825" t="s">
        <v>45</v>
      </c>
      <c r="I4825" t="str">
        <f>VLOOKUP(H4825,[3]CODE_SHEET!$A$2:$G$151,3,FALSE)</f>
        <v>Porites</v>
      </c>
      <c r="J4825" t="str">
        <f>VLOOKUP(H4825,[3]CODE_SHEET!$A$2:$G$151,4,FALSE)</f>
        <v>furcata</v>
      </c>
      <c r="K4825" s="1">
        <v>14</v>
      </c>
      <c r="L4825" s="1">
        <v>10</v>
      </c>
      <c r="M4825" s="1">
        <v>7</v>
      </c>
      <c r="N4825">
        <f t="shared" si="234"/>
        <v>263.89378290154264</v>
      </c>
      <c r="O4825" s="17">
        <v>10</v>
      </c>
      <c r="P4825" t="s">
        <v>29</v>
      </c>
      <c r="Q4825" t="s">
        <v>30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f t="shared" si="232"/>
        <v>0</v>
      </c>
      <c r="Y4825">
        <f t="shared" si="233"/>
        <v>263.89378290154264</v>
      </c>
    </row>
    <row r="4826" spans="1:25">
      <c r="A4826">
        <v>2021</v>
      </c>
      <c r="B4826" t="s">
        <v>25</v>
      </c>
      <c r="C4826">
        <v>30</v>
      </c>
      <c r="D4826" t="s">
        <v>81</v>
      </c>
      <c r="E4826">
        <v>15.6</v>
      </c>
      <c r="F4826">
        <v>1</v>
      </c>
      <c r="G4826" t="s">
        <v>91</v>
      </c>
      <c r="H4826" t="s">
        <v>53</v>
      </c>
      <c r="I4826" t="str">
        <f>VLOOKUP(H4826,[3]CODE_SHEET!$A$2:$G$151,3,FALSE)</f>
        <v>Siderastrea</v>
      </c>
      <c r="J4826" t="str">
        <f>VLOOKUP(H4826,[3]CODE_SHEET!$A$2:$G$151,4,FALSE)</f>
        <v>radians</v>
      </c>
      <c r="K4826" s="1">
        <v>5</v>
      </c>
      <c r="L4826" s="1">
        <v>2</v>
      </c>
      <c r="M4826" s="1">
        <v>1</v>
      </c>
      <c r="N4826">
        <f t="shared" si="234"/>
        <v>10.995574287564276</v>
      </c>
      <c r="O4826" s="17">
        <v>10</v>
      </c>
      <c r="P4826" t="s">
        <v>29</v>
      </c>
      <c r="Q4826" t="s">
        <v>30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f t="shared" si="232"/>
        <v>0</v>
      </c>
      <c r="Y4826">
        <f t="shared" si="233"/>
        <v>10.995574287564276</v>
      </c>
    </row>
    <row r="4827" spans="1:25">
      <c r="A4827">
        <v>2021</v>
      </c>
      <c r="B4827" t="s">
        <v>25</v>
      </c>
      <c r="C4827">
        <v>30</v>
      </c>
      <c r="D4827" t="s">
        <v>81</v>
      </c>
      <c r="E4827">
        <v>15.6</v>
      </c>
      <c r="F4827">
        <v>1</v>
      </c>
      <c r="G4827" t="s">
        <v>91</v>
      </c>
      <c r="H4827" t="s">
        <v>34</v>
      </c>
      <c r="I4827" t="str">
        <f>VLOOKUP(H4827,[3]CODE_SHEET!$A$2:$G$151,3,FALSE)</f>
        <v>Porites</v>
      </c>
      <c r="J4827" t="str">
        <f>VLOOKUP(H4827,[3]CODE_SHEET!$A$2:$G$151,4,FALSE)</f>
        <v>astreoides</v>
      </c>
      <c r="K4827" s="1">
        <v>4</v>
      </c>
      <c r="L4827" s="1">
        <v>5</v>
      </c>
      <c r="M4827" s="1">
        <v>3</v>
      </c>
      <c r="N4827">
        <f t="shared" si="234"/>
        <v>42.411500823462205</v>
      </c>
      <c r="O4827" s="17">
        <v>10</v>
      </c>
      <c r="P4827" t="s">
        <v>29</v>
      </c>
      <c r="Q4827" t="s">
        <v>30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f t="shared" si="232"/>
        <v>0</v>
      </c>
      <c r="Y4827">
        <f t="shared" si="233"/>
        <v>42.411500823462205</v>
      </c>
    </row>
    <row r="4828" spans="1:25">
      <c r="A4828">
        <v>2021</v>
      </c>
      <c r="B4828" t="s">
        <v>25</v>
      </c>
      <c r="C4828">
        <v>30</v>
      </c>
      <c r="D4828" t="s">
        <v>81</v>
      </c>
      <c r="E4828">
        <v>15.6</v>
      </c>
      <c r="F4828">
        <v>1</v>
      </c>
      <c r="G4828" t="s">
        <v>91</v>
      </c>
      <c r="H4828" t="s">
        <v>34</v>
      </c>
      <c r="I4828" t="str">
        <f>VLOOKUP(H4828,[3]CODE_SHEET!$A$2:$G$151,3,FALSE)</f>
        <v>Porites</v>
      </c>
      <c r="J4828" t="str">
        <f>VLOOKUP(H4828,[3]CODE_SHEET!$A$2:$G$151,4,FALSE)</f>
        <v>astreoides</v>
      </c>
      <c r="K4828" s="1">
        <v>6</v>
      </c>
      <c r="L4828" s="1">
        <v>5</v>
      </c>
      <c r="M4828" s="1">
        <v>3</v>
      </c>
      <c r="N4828">
        <f t="shared" si="234"/>
        <v>51.836278784231581</v>
      </c>
      <c r="O4828" s="17">
        <v>10</v>
      </c>
      <c r="P4828" t="s">
        <v>29</v>
      </c>
      <c r="Q4828" t="s">
        <v>30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f t="shared" si="232"/>
        <v>0</v>
      </c>
      <c r="Y4828">
        <f t="shared" si="233"/>
        <v>51.836278784231581</v>
      </c>
    </row>
    <row r="4829" spans="1:25">
      <c r="A4829">
        <v>2021</v>
      </c>
      <c r="B4829" t="s">
        <v>25</v>
      </c>
      <c r="C4829">
        <v>30</v>
      </c>
      <c r="D4829" t="s">
        <v>81</v>
      </c>
      <c r="E4829">
        <v>15.6</v>
      </c>
      <c r="F4829">
        <v>1</v>
      </c>
      <c r="G4829" t="s">
        <v>91</v>
      </c>
      <c r="H4829" t="s">
        <v>34</v>
      </c>
      <c r="I4829" t="str">
        <f>VLOOKUP(H4829,[3]CODE_SHEET!$A$2:$G$151,3,FALSE)</f>
        <v>Porites</v>
      </c>
      <c r="J4829" t="str">
        <f>VLOOKUP(H4829,[3]CODE_SHEET!$A$2:$G$151,4,FALSE)</f>
        <v>astreoides</v>
      </c>
      <c r="K4829" s="1">
        <v>7</v>
      </c>
      <c r="L4829" s="1">
        <v>4</v>
      </c>
      <c r="M4829" s="1">
        <v>3</v>
      </c>
      <c r="N4829">
        <f t="shared" si="234"/>
        <v>51.836278784231588</v>
      </c>
      <c r="O4829" s="17">
        <v>10</v>
      </c>
      <c r="P4829" t="s">
        <v>29</v>
      </c>
      <c r="Q4829" t="s">
        <v>30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f t="shared" si="232"/>
        <v>0</v>
      </c>
      <c r="Y4829">
        <f t="shared" si="233"/>
        <v>51.836278784231588</v>
      </c>
    </row>
    <row r="4830" spans="1:25">
      <c r="A4830">
        <v>2021</v>
      </c>
      <c r="B4830" t="s">
        <v>25</v>
      </c>
      <c r="C4830">
        <v>30</v>
      </c>
      <c r="D4830" t="s">
        <v>81</v>
      </c>
      <c r="E4830">
        <v>15.6</v>
      </c>
      <c r="F4830">
        <v>1</v>
      </c>
      <c r="G4830" t="s">
        <v>91</v>
      </c>
      <c r="H4830" t="s">
        <v>31</v>
      </c>
      <c r="I4830" t="str">
        <f>VLOOKUP(H4830,[3]CODE_SHEET!$A$2:$G$151,3,FALSE)</f>
        <v>Agaricia</v>
      </c>
      <c r="J4830" t="str">
        <f>VLOOKUP(H4830,[3]CODE_SHEET!$A$2:$G$151,4,FALSE)</f>
        <v>agaricites</v>
      </c>
      <c r="K4830" s="1">
        <v>11</v>
      </c>
      <c r="L4830" s="1">
        <v>3</v>
      </c>
      <c r="M4830" s="1">
        <v>11</v>
      </c>
      <c r="N4830">
        <f t="shared" si="234"/>
        <v>241.90263432641405</v>
      </c>
      <c r="O4830" s="17">
        <v>10</v>
      </c>
      <c r="P4830" t="s">
        <v>29</v>
      </c>
      <c r="Q4830" t="s">
        <v>30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f t="shared" si="232"/>
        <v>0</v>
      </c>
      <c r="Y4830">
        <f t="shared" si="233"/>
        <v>241.90263432641405</v>
      </c>
    </row>
    <row r="4831" spans="1:25">
      <c r="A4831">
        <v>2021</v>
      </c>
      <c r="B4831" t="s">
        <v>25</v>
      </c>
      <c r="C4831">
        <v>30</v>
      </c>
      <c r="D4831" t="s">
        <v>81</v>
      </c>
      <c r="E4831">
        <v>15.6</v>
      </c>
      <c r="F4831">
        <v>1</v>
      </c>
      <c r="G4831" t="s">
        <v>91</v>
      </c>
      <c r="H4831" t="s">
        <v>31</v>
      </c>
      <c r="I4831" t="str">
        <f>VLOOKUP(H4831,[3]CODE_SHEET!$A$2:$G$151,3,FALSE)</f>
        <v>Agaricia</v>
      </c>
      <c r="J4831" t="str">
        <f>VLOOKUP(H4831,[3]CODE_SHEET!$A$2:$G$151,4,FALSE)</f>
        <v>agaricites</v>
      </c>
      <c r="K4831" s="1">
        <v>7</v>
      </c>
      <c r="L4831" s="1">
        <v>5</v>
      </c>
      <c r="M4831" s="1">
        <v>7</v>
      </c>
      <c r="N4831">
        <f t="shared" si="234"/>
        <v>131.94689145077132</v>
      </c>
      <c r="O4831" s="17">
        <v>10</v>
      </c>
      <c r="P4831" t="s">
        <v>29</v>
      </c>
      <c r="Q4831" t="s">
        <v>30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f t="shared" si="232"/>
        <v>0</v>
      </c>
      <c r="Y4831">
        <f t="shared" si="233"/>
        <v>131.94689145077132</v>
      </c>
    </row>
    <row r="4832" spans="1:25">
      <c r="A4832">
        <v>2021</v>
      </c>
      <c r="B4832" t="s">
        <v>25</v>
      </c>
      <c r="C4832">
        <v>30</v>
      </c>
      <c r="D4832" t="s">
        <v>81</v>
      </c>
      <c r="E4832">
        <v>15.6</v>
      </c>
      <c r="F4832">
        <v>1</v>
      </c>
      <c r="G4832" t="s">
        <v>91</v>
      </c>
      <c r="H4832" t="s">
        <v>31</v>
      </c>
      <c r="I4832" t="str">
        <f>VLOOKUP(H4832,[3]CODE_SHEET!$A$2:$G$151,3,FALSE)</f>
        <v>Agaricia</v>
      </c>
      <c r="J4832" t="str">
        <f>VLOOKUP(H4832,[3]CODE_SHEET!$A$2:$G$151,4,FALSE)</f>
        <v>agaricites</v>
      </c>
      <c r="K4832" s="1">
        <v>6</v>
      </c>
      <c r="L4832" s="1">
        <v>4</v>
      </c>
      <c r="M4832" s="1">
        <v>2</v>
      </c>
      <c r="N4832">
        <f t="shared" si="234"/>
        <v>31.415926535897931</v>
      </c>
      <c r="O4832" s="17">
        <v>10</v>
      </c>
      <c r="P4832" t="s">
        <v>29</v>
      </c>
      <c r="Q4832" t="s">
        <v>30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f t="shared" si="232"/>
        <v>0</v>
      </c>
      <c r="Y4832">
        <f t="shared" si="233"/>
        <v>31.415926535897931</v>
      </c>
    </row>
    <row r="4833" spans="1:25">
      <c r="A4833">
        <v>2021</v>
      </c>
      <c r="B4833" t="s">
        <v>25</v>
      </c>
      <c r="C4833">
        <v>30</v>
      </c>
      <c r="D4833" t="s">
        <v>81</v>
      </c>
      <c r="E4833">
        <v>15.6</v>
      </c>
      <c r="F4833">
        <v>1</v>
      </c>
      <c r="G4833" t="s">
        <v>91</v>
      </c>
      <c r="H4833" t="s">
        <v>31</v>
      </c>
      <c r="I4833" t="str">
        <f>VLOOKUP(H4833,[3]CODE_SHEET!$A$2:$G$151,3,FALSE)</f>
        <v>Agaricia</v>
      </c>
      <c r="J4833" t="str">
        <f>VLOOKUP(H4833,[3]CODE_SHEET!$A$2:$G$151,4,FALSE)</f>
        <v>agaricites</v>
      </c>
      <c r="K4833" s="1">
        <v>15</v>
      </c>
      <c r="L4833" s="1">
        <v>3</v>
      </c>
      <c r="M4833" s="1">
        <v>11</v>
      </c>
      <c r="N4833">
        <f t="shared" si="234"/>
        <v>311.01767270538949</v>
      </c>
      <c r="O4833" s="17">
        <v>10</v>
      </c>
      <c r="P4833" t="s">
        <v>29</v>
      </c>
      <c r="Q4833" t="s">
        <v>30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f t="shared" si="232"/>
        <v>0</v>
      </c>
      <c r="Y4833">
        <f t="shared" si="233"/>
        <v>311.01767270538949</v>
      </c>
    </row>
    <row r="4834" spans="1:25">
      <c r="A4834">
        <v>2021</v>
      </c>
      <c r="B4834" t="s">
        <v>25</v>
      </c>
      <c r="C4834">
        <v>30</v>
      </c>
      <c r="D4834" t="s">
        <v>81</v>
      </c>
      <c r="E4834">
        <v>15.6</v>
      </c>
      <c r="F4834">
        <v>1</v>
      </c>
      <c r="G4834" t="s">
        <v>91</v>
      </c>
      <c r="H4834" t="s">
        <v>31</v>
      </c>
      <c r="I4834" t="str">
        <f>VLOOKUP(H4834,[3]CODE_SHEET!$A$2:$G$151,3,FALSE)</f>
        <v>Agaricia</v>
      </c>
      <c r="J4834" t="str">
        <f>VLOOKUP(H4834,[3]CODE_SHEET!$A$2:$G$151,4,FALSE)</f>
        <v>agaricites</v>
      </c>
      <c r="K4834" s="1">
        <v>9</v>
      </c>
      <c r="L4834" s="1">
        <v>7</v>
      </c>
      <c r="M4834" s="1">
        <v>6</v>
      </c>
      <c r="N4834">
        <f t="shared" si="234"/>
        <v>150.79644737231007</v>
      </c>
      <c r="O4834" s="17">
        <v>10</v>
      </c>
      <c r="P4834" t="s">
        <v>29</v>
      </c>
      <c r="Q4834" t="s">
        <v>30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f t="shared" si="232"/>
        <v>0</v>
      </c>
      <c r="Y4834">
        <f t="shared" si="233"/>
        <v>150.79644737231007</v>
      </c>
    </row>
    <row r="4835" spans="1:25">
      <c r="A4835">
        <v>2021</v>
      </c>
      <c r="B4835" t="s">
        <v>25</v>
      </c>
      <c r="C4835">
        <v>30</v>
      </c>
      <c r="D4835" t="s">
        <v>81</v>
      </c>
      <c r="E4835">
        <v>15.6</v>
      </c>
      <c r="F4835">
        <v>1</v>
      </c>
      <c r="G4835" t="s">
        <v>91</v>
      </c>
      <c r="H4835" t="s">
        <v>41</v>
      </c>
      <c r="I4835" t="str">
        <f>VLOOKUP(H4835,[3]CODE_SHEET!$A$2:$G$151,3,FALSE)</f>
        <v>Millepora</v>
      </c>
      <c r="J4835" t="str">
        <f>VLOOKUP(H4835,[3]CODE_SHEET!$A$2:$G$151,4,FALSE)</f>
        <v>alcicornis</v>
      </c>
      <c r="K4835" s="1">
        <v>55</v>
      </c>
      <c r="L4835" s="1">
        <v>2</v>
      </c>
      <c r="M4835" s="1">
        <v>2</v>
      </c>
      <c r="N4835">
        <f t="shared" si="234"/>
        <v>179.07078125461823</v>
      </c>
      <c r="O4835" s="17">
        <v>10</v>
      </c>
      <c r="P4835" t="s">
        <v>29</v>
      </c>
      <c r="Q4835" t="s">
        <v>30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f t="shared" si="232"/>
        <v>0</v>
      </c>
      <c r="Y4835">
        <f t="shared" si="233"/>
        <v>179.07078125461823</v>
      </c>
    </row>
    <row r="4836" spans="1:25">
      <c r="A4836">
        <v>2021</v>
      </c>
      <c r="B4836" t="s">
        <v>25</v>
      </c>
      <c r="C4836">
        <v>30</v>
      </c>
      <c r="D4836" t="s">
        <v>81</v>
      </c>
      <c r="E4836">
        <v>15.6</v>
      </c>
      <c r="F4836">
        <v>1</v>
      </c>
      <c r="G4836" t="s">
        <v>91</v>
      </c>
      <c r="H4836" t="s">
        <v>66</v>
      </c>
      <c r="I4836" t="str">
        <f>VLOOKUP(H4836,[3]CODE_SHEET!$A$2:$G$151,3,FALSE)</f>
        <v>Agaricia</v>
      </c>
      <c r="J4836" t="str">
        <f>VLOOKUP(H4836,[3]CODE_SHEET!$A$2:$G$151,4,FALSE)</f>
        <v>fragilis</v>
      </c>
      <c r="K4836" s="1">
        <v>4</v>
      </c>
      <c r="L4836" s="1">
        <v>3</v>
      </c>
      <c r="M4836" s="1">
        <v>1</v>
      </c>
      <c r="N4836">
        <f t="shared" si="234"/>
        <v>10.995574287564276</v>
      </c>
      <c r="O4836" s="17">
        <v>10</v>
      </c>
      <c r="P4836" t="s">
        <v>29</v>
      </c>
      <c r="Q4836" t="s">
        <v>30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f t="shared" si="232"/>
        <v>0</v>
      </c>
      <c r="Y4836">
        <f t="shared" si="233"/>
        <v>10.995574287564276</v>
      </c>
    </row>
    <row r="4837" spans="1:25">
      <c r="A4837">
        <v>2021</v>
      </c>
      <c r="B4837" t="s">
        <v>25</v>
      </c>
      <c r="C4837">
        <v>30</v>
      </c>
      <c r="D4837" t="s">
        <v>81</v>
      </c>
      <c r="E4837">
        <v>15.6</v>
      </c>
      <c r="F4837">
        <v>1</v>
      </c>
      <c r="G4837" t="s">
        <v>91</v>
      </c>
      <c r="H4837" t="s">
        <v>34</v>
      </c>
      <c r="I4837" t="str">
        <f>VLOOKUP(H4837,[3]CODE_SHEET!$A$2:$G$151,3,FALSE)</f>
        <v>Porites</v>
      </c>
      <c r="J4837" t="str">
        <f>VLOOKUP(H4837,[3]CODE_SHEET!$A$2:$G$151,4,FALSE)</f>
        <v>astreoides</v>
      </c>
      <c r="K4837" s="1">
        <v>4</v>
      </c>
      <c r="L4837" s="1">
        <v>6</v>
      </c>
      <c r="M4837" s="1">
        <v>5</v>
      </c>
      <c r="N4837">
        <f t="shared" si="234"/>
        <v>78.539816339744817</v>
      </c>
      <c r="O4837" s="17">
        <v>10</v>
      </c>
      <c r="P4837" t="s">
        <v>29</v>
      </c>
      <c r="Q4837" t="s">
        <v>30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f t="shared" si="232"/>
        <v>0</v>
      </c>
      <c r="Y4837">
        <f t="shared" si="233"/>
        <v>78.539816339744817</v>
      </c>
    </row>
    <row r="4838" spans="1:25">
      <c r="A4838">
        <v>2021</v>
      </c>
      <c r="B4838" t="s">
        <v>25</v>
      </c>
      <c r="C4838">
        <v>30</v>
      </c>
      <c r="D4838" t="s">
        <v>81</v>
      </c>
      <c r="E4838">
        <v>15.6</v>
      </c>
      <c r="F4838">
        <v>1</v>
      </c>
      <c r="G4838" t="s">
        <v>91</v>
      </c>
      <c r="H4838" t="s">
        <v>31</v>
      </c>
      <c r="I4838" t="str">
        <f>VLOOKUP(H4838,[3]CODE_SHEET!$A$2:$G$151,3,FALSE)</f>
        <v>Agaricia</v>
      </c>
      <c r="J4838" t="str">
        <f>VLOOKUP(H4838,[3]CODE_SHEET!$A$2:$G$151,4,FALSE)</f>
        <v>agaricites</v>
      </c>
      <c r="K4838" s="1">
        <v>6</v>
      </c>
      <c r="L4838" s="1">
        <v>3</v>
      </c>
      <c r="M4838" s="1">
        <v>1</v>
      </c>
      <c r="N4838">
        <f t="shared" si="234"/>
        <v>14.137166941154069</v>
      </c>
      <c r="O4838" s="17">
        <v>10</v>
      </c>
      <c r="P4838" t="s">
        <v>29</v>
      </c>
      <c r="Q4838" t="s">
        <v>30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f t="shared" si="232"/>
        <v>0</v>
      </c>
      <c r="Y4838">
        <f t="shared" si="233"/>
        <v>14.137166941154069</v>
      </c>
    </row>
    <row r="4839" spans="1:25">
      <c r="A4839">
        <v>2021</v>
      </c>
      <c r="B4839" t="s">
        <v>25</v>
      </c>
      <c r="C4839">
        <v>30</v>
      </c>
      <c r="D4839" t="s">
        <v>81</v>
      </c>
      <c r="E4839">
        <v>15.6</v>
      </c>
      <c r="F4839">
        <v>1</v>
      </c>
      <c r="G4839" t="s">
        <v>91</v>
      </c>
      <c r="H4839" t="s">
        <v>31</v>
      </c>
      <c r="I4839" t="str">
        <f>VLOOKUP(H4839,[3]CODE_SHEET!$A$2:$G$151,3,FALSE)</f>
        <v>Agaricia</v>
      </c>
      <c r="J4839" t="str">
        <f>VLOOKUP(H4839,[3]CODE_SHEET!$A$2:$G$151,4,FALSE)</f>
        <v>agaricites</v>
      </c>
      <c r="K4839" s="1">
        <v>9</v>
      </c>
      <c r="L4839" s="1">
        <v>6</v>
      </c>
      <c r="M4839" s="1">
        <v>11</v>
      </c>
      <c r="N4839">
        <f t="shared" si="234"/>
        <v>259.18139392115796</v>
      </c>
      <c r="O4839" s="17">
        <v>10</v>
      </c>
      <c r="P4839" t="s">
        <v>29</v>
      </c>
      <c r="Q4839" t="s">
        <v>30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55</v>
      </c>
      <c r="X4839">
        <f t="shared" si="232"/>
        <v>142.5497666566369</v>
      </c>
      <c r="Y4839">
        <f t="shared" si="233"/>
        <v>116.63162726452106</v>
      </c>
    </row>
    <row r="4840" spans="1:25">
      <c r="A4840">
        <v>2021</v>
      </c>
      <c r="B4840" t="s">
        <v>25</v>
      </c>
      <c r="C4840">
        <v>30</v>
      </c>
      <c r="D4840" t="s">
        <v>81</v>
      </c>
      <c r="E4840">
        <v>15.6</v>
      </c>
      <c r="F4840">
        <v>1</v>
      </c>
      <c r="G4840" t="s">
        <v>91</v>
      </c>
      <c r="H4840" t="s">
        <v>31</v>
      </c>
      <c r="I4840" t="str">
        <f>VLOOKUP(H4840,[3]CODE_SHEET!$A$2:$G$151,3,FALSE)</f>
        <v>Agaricia</v>
      </c>
      <c r="J4840" t="str">
        <f>VLOOKUP(H4840,[3]CODE_SHEET!$A$2:$G$151,4,FALSE)</f>
        <v>agaricites</v>
      </c>
      <c r="K4840" s="1">
        <v>16</v>
      </c>
      <c r="L4840" s="1">
        <v>14</v>
      </c>
      <c r="M4840" s="1">
        <v>13</v>
      </c>
      <c r="N4840">
        <f t="shared" si="234"/>
        <v>612.61056745000974</v>
      </c>
      <c r="O4840" s="17">
        <v>10</v>
      </c>
      <c r="P4840" t="s">
        <v>29</v>
      </c>
      <c r="Q4840" t="s">
        <v>30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65</v>
      </c>
      <c r="X4840">
        <f t="shared" si="232"/>
        <v>398.19686884250632</v>
      </c>
      <c r="Y4840">
        <f t="shared" si="233"/>
        <v>214.41369860750342</v>
      </c>
    </row>
    <row r="4841" spans="1:25">
      <c r="A4841">
        <v>2021</v>
      </c>
      <c r="B4841" t="s">
        <v>25</v>
      </c>
      <c r="C4841">
        <v>30</v>
      </c>
      <c r="D4841" t="s">
        <v>81</v>
      </c>
      <c r="E4841">
        <v>15.6</v>
      </c>
      <c r="F4841">
        <v>1</v>
      </c>
      <c r="G4841" t="s">
        <v>91</v>
      </c>
      <c r="H4841" t="s">
        <v>32</v>
      </c>
      <c r="I4841" t="str">
        <f>VLOOKUP(H4841,[3]CODE_SHEET!$A$2:$G$151,3,FALSE)</f>
        <v>Porites</v>
      </c>
      <c r="J4841" t="str">
        <f>VLOOKUP(H4841,[3]CODE_SHEET!$A$2:$G$151,4,FALSE)</f>
        <v>porites</v>
      </c>
      <c r="K4841" s="1">
        <v>14</v>
      </c>
      <c r="L4841" s="1">
        <v>8</v>
      </c>
      <c r="M4841" s="1">
        <v>8</v>
      </c>
      <c r="N4841">
        <f t="shared" si="234"/>
        <v>276.46015351590177</v>
      </c>
      <c r="O4841" s="17">
        <v>10</v>
      </c>
      <c r="P4841" t="s">
        <v>29</v>
      </c>
      <c r="Q4841" t="s">
        <v>30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f t="shared" si="232"/>
        <v>0</v>
      </c>
      <c r="Y4841">
        <f t="shared" si="233"/>
        <v>276.46015351590177</v>
      </c>
    </row>
    <row r="4842" spans="1:25">
      <c r="A4842">
        <v>2021</v>
      </c>
      <c r="B4842" t="s">
        <v>25</v>
      </c>
      <c r="C4842">
        <v>30</v>
      </c>
      <c r="D4842" t="s">
        <v>81</v>
      </c>
      <c r="E4842">
        <v>15.6</v>
      </c>
      <c r="F4842">
        <v>1</v>
      </c>
      <c r="G4842" t="s">
        <v>91</v>
      </c>
      <c r="H4842" t="s">
        <v>41</v>
      </c>
      <c r="I4842" t="str">
        <f>VLOOKUP(H4842,[3]CODE_SHEET!$A$2:$G$151,3,FALSE)</f>
        <v>Millepora</v>
      </c>
      <c r="J4842" t="str">
        <f>VLOOKUP(H4842,[3]CODE_SHEET!$A$2:$G$151,4,FALSE)</f>
        <v>alcicornis</v>
      </c>
      <c r="K4842" s="1">
        <v>9</v>
      </c>
      <c r="L4842" s="1">
        <v>3</v>
      </c>
      <c r="M4842" s="1">
        <v>2</v>
      </c>
      <c r="N4842">
        <f t="shared" si="234"/>
        <v>37.699111843077517</v>
      </c>
      <c r="O4842" s="17">
        <v>10</v>
      </c>
      <c r="P4842" t="s">
        <v>29</v>
      </c>
      <c r="Q4842" t="s">
        <v>30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f t="shared" si="232"/>
        <v>0</v>
      </c>
      <c r="Y4842">
        <f t="shared" si="233"/>
        <v>37.699111843077517</v>
      </c>
    </row>
    <row r="4843" spans="1:25">
      <c r="A4843">
        <v>2021</v>
      </c>
      <c r="B4843" t="s">
        <v>25</v>
      </c>
      <c r="C4843">
        <v>30</v>
      </c>
      <c r="D4843" t="s">
        <v>81</v>
      </c>
      <c r="E4843">
        <v>15.6</v>
      </c>
      <c r="F4843">
        <v>1</v>
      </c>
      <c r="G4843" t="s">
        <v>91</v>
      </c>
      <c r="H4843" t="s">
        <v>34</v>
      </c>
      <c r="I4843" t="str">
        <f>VLOOKUP(H4843,[3]CODE_SHEET!$A$2:$G$151,3,FALSE)</f>
        <v>Porites</v>
      </c>
      <c r="J4843" t="str">
        <f>VLOOKUP(H4843,[3]CODE_SHEET!$A$2:$G$151,4,FALSE)</f>
        <v>astreoides</v>
      </c>
      <c r="K4843" s="1">
        <v>4</v>
      </c>
      <c r="L4843" s="1">
        <v>2</v>
      </c>
      <c r="M4843" s="1">
        <v>1</v>
      </c>
      <c r="N4843">
        <f t="shared" si="234"/>
        <v>9.4247779607693793</v>
      </c>
      <c r="O4843" s="17">
        <v>10</v>
      </c>
      <c r="P4843" t="s">
        <v>29</v>
      </c>
      <c r="Q4843" t="s">
        <v>30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f t="shared" si="232"/>
        <v>0</v>
      </c>
      <c r="Y4843">
        <f t="shared" si="233"/>
        <v>9.4247779607693793</v>
      </c>
    </row>
    <row r="4844" spans="1:25">
      <c r="A4844">
        <v>2021</v>
      </c>
      <c r="B4844" t="s">
        <v>25</v>
      </c>
      <c r="C4844">
        <v>30</v>
      </c>
      <c r="D4844" t="s">
        <v>81</v>
      </c>
      <c r="E4844">
        <v>15.6</v>
      </c>
      <c r="F4844">
        <v>1</v>
      </c>
      <c r="G4844" t="s">
        <v>91</v>
      </c>
      <c r="H4844" t="s">
        <v>31</v>
      </c>
      <c r="I4844" t="str">
        <f>VLOOKUP(H4844,[3]CODE_SHEET!$A$2:$G$151,3,FALSE)</f>
        <v>Agaricia</v>
      </c>
      <c r="J4844" t="str">
        <f>VLOOKUP(H4844,[3]CODE_SHEET!$A$2:$G$151,4,FALSE)</f>
        <v>agaricites</v>
      </c>
      <c r="K4844" s="1">
        <v>10</v>
      </c>
      <c r="L4844" s="1">
        <v>8</v>
      </c>
      <c r="M4844" s="1">
        <v>3</v>
      </c>
      <c r="N4844">
        <f t="shared" si="234"/>
        <v>84.823001646924411</v>
      </c>
      <c r="O4844" s="17">
        <v>10</v>
      </c>
      <c r="P4844" t="s">
        <v>47</v>
      </c>
      <c r="Q4844" t="s">
        <v>92</v>
      </c>
      <c r="R4844">
        <v>0</v>
      </c>
      <c r="S4844">
        <v>0</v>
      </c>
      <c r="T4844">
        <v>0</v>
      </c>
      <c r="U4844">
        <v>0</v>
      </c>
      <c r="V4844">
        <v>45</v>
      </c>
      <c r="W4844">
        <v>0</v>
      </c>
      <c r="X4844">
        <f t="shared" ref="X4844:X4907" si="235">SUM(U4844:W4844)/100*N4844</f>
        <v>38.170350741115989</v>
      </c>
      <c r="Y4844">
        <f t="shared" si="233"/>
        <v>46.652650905808422</v>
      </c>
    </row>
    <row r="4845" spans="1:25">
      <c r="A4845">
        <v>2021</v>
      </c>
      <c r="B4845" t="s">
        <v>25</v>
      </c>
      <c r="C4845">
        <v>30</v>
      </c>
      <c r="D4845" t="s">
        <v>81</v>
      </c>
      <c r="E4845">
        <v>15.6</v>
      </c>
      <c r="F4845">
        <v>1</v>
      </c>
      <c r="G4845" t="s">
        <v>91</v>
      </c>
      <c r="H4845" t="s">
        <v>34</v>
      </c>
      <c r="I4845" t="str">
        <f>VLOOKUP(H4845,[3]CODE_SHEET!$A$2:$G$151,3,FALSE)</f>
        <v>Porites</v>
      </c>
      <c r="J4845" t="str">
        <f>VLOOKUP(H4845,[3]CODE_SHEET!$A$2:$G$151,4,FALSE)</f>
        <v>astreoides</v>
      </c>
      <c r="K4845" s="1">
        <v>8</v>
      </c>
      <c r="L4845" s="1">
        <v>4</v>
      </c>
      <c r="M4845" s="1">
        <v>4</v>
      </c>
      <c r="N4845">
        <f t="shared" si="234"/>
        <v>75.398223686155035</v>
      </c>
      <c r="O4845" s="17">
        <v>10</v>
      </c>
      <c r="P4845" t="s">
        <v>29</v>
      </c>
      <c r="Q4845" t="s">
        <v>30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f t="shared" si="235"/>
        <v>0</v>
      </c>
      <c r="Y4845">
        <f t="shared" si="233"/>
        <v>75.398223686155035</v>
      </c>
    </row>
    <row r="4846" spans="1:25">
      <c r="A4846">
        <v>2021</v>
      </c>
      <c r="B4846" t="s">
        <v>25</v>
      </c>
      <c r="C4846">
        <v>30</v>
      </c>
      <c r="D4846" t="s">
        <v>81</v>
      </c>
      <c r="E4846">
        <v>15.6</v>
      </c>
      <c r="F4846">
        <v>1</v>
      </c>
      <c r="G4846" t="s">
        <v>91</v>
      </c>
      <c r="H4846" t="s">
        <v>31</v>
      </c>
      <c r="I4846" t="str">
        <f>VLOOKUP(H4846,[3]CODE_SHEET!$A$2:$G$151,3,FALSE)</f>
        <v>Agaricia</v>
      </c>
      <c r="J4846" t="str">
        <f>VLOOKUP(H4846,[3]CODE_SHEET!$A$2:$G$151,4,FALSE)</f>
        <v>agaricites</v>
      </c>
      <c r="K4846" s="1">
        <v>5</v>
      </c>
      <c r="L4846" s="1">
        <v>4</v>
      </c>
      <c r="M4846" s="1">
        <v>3</v>
      </c>
      <c r="N4846">
        <f t="shared" si="234"/>
        <v>42.411500823462205</v>
      </c>
      <c r="O4846" s="17">
        <v>10</v>
      </c>
      <c r="P4846" t="s">
        <v>29</v>
      </c>
      <c r="Q4846" t="s">
        <v>30</v>
      </c>
      <c r="R4846">
        <v>0</v>
      </c>
      <c r="S4846">
        <v>0</v>
      </c>
      <c r="T4846">
        <v>25</v>
      </c>
      <c r="U4846">
        <v>0</v>
      </c>
      <c r="V4846">
        <v>0</v>
      </c>
      <c r="W4846">
        <v>0</v>
      </c>
      <c r="X4846">
        <f t="shared" si="235"/>
        <v>0</v>
      </c>
      <c r="Y4846">
        <f t="shared" si="233"/>
        <v>42.411500823462205</v>
      </c>
    </row>
    <row r="4847" spans="1:25">
      <c r="A4847">
        <v>2021</v>
      </c>
      <c r="B4847" t="s">
        <v>25</v>
      </c>
      <c r="C4847">
        <v>30</v>
      </c>
      <c r="D4847" t="s">
        <v>81</v>
      </c>
      <c r="E4847">
        <v>15.6</v>
      </c>
      <c r="F4847">
        <v>1</v>
      </c>
      <c r="G4847" t="s">
        <v>91</v>
      </c>
      <c r="H4847" t="s">
        <v>59</v>
      </c>
      <c r="I4847" t="str">
        <f>VLOOKUP(H4847,[3]CODE_SHEET!$A$2:$G$151,3,FALSE)</f>
        <v xml:space="preserve">Stephanocoenia </v>
      </c>
      <c r="J4847" t="str">
        <f>VLOOKUP(H4847,[3]CODE_SHEET!$A$2:$G$151,4,FALSE)</f>
        <v>intersepta</v>
      </c>
      <c r="K4847" s="1">
        <v>16</v>
      </c>
      <c r="L4847" s="1">
        <v>14</v>
      </c>
      <c r="M4847" s="1">
        <v>1</v>
      </c>
      <c r="N4847">
        <f t="shared" si="234"/>
        <v>47.123889803846893</v>
      </c>
      <c r="O4847" s="17">
        <v>10</v>
      </c>
      <c r="P4847" t="s">
        <v>29</v>
      </c>
      <c r="Q4847" t="s">
        <v>30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f t="shared" si="235"/>
        <v>0</v>
      </c>
      <c r="Y4847">
        <f t="shared" si="233"/>
        <v>47.123889803846893</v>
      </c>
    </row>
    <row r="4848" spans="1:25">
      <c r="A4848">
        <v>2021</v>
      </c>
      <c r="B4848" t="s">
        <v>25</v>
      </c>
      <c r="C4848">
        <v>30</v>
      </c>
      <c r="D4848" t="s">
        <v>81</v>
      </c>
      <c r="E4848">
        <v>15.6</v>
      </c>
      <c r="F4848">
        <v>1</v>
      </c>
      <c r="G4848" t="s">
        <v>91</v>
      </c>
      <c r="H4848" t="s">
        <v>34</v>
      </c>
      <c r="I4848" t="str">
        <f>VLOOKUP(H4848,[3]CODE_SHEET!$A$2:$G$151,3,FALSE)</f>
        <v>Porites</v>
      </c>
      <c r="J4848" t="str">
        <f>VLOOKUP(H4848,[3]CODE_SHEET!$A$2:$G$151,4,FALSE)</f>
        <v>astreoides</v>
      </c>
      <c r="K4848" s="1">
        <v>4</v>
      </c>
      <c r="L4848" s="1">
        <v>5</v>
      </c>
      <c r="M4848" s="1">
        <v>2</v>
      </c>
      <c r="N4848">
        <f t="shared" si="234"/>
        <v>28.274333882308138</v>
      </c>
      <c r="O4848" s="17">
        <v>10</v>
      </c>
      <c r="P4848" t="s">
        <v>29</v>
      </c>
      <c r="Q4848" t="s">
        <v>30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f t="shared" si="235"/>
        <v>0</v>
      </c>
      <c r="Y4848">
        <f t="shared" si="233"/>
        <v>28.274333882308138</v>
      </c>
    </row>
    <row r="4849" spans="1:25">
      <c r="A4849">
        <v>2021</v>
      </c>
      <c r="B4849" t="s">
        <v>25</v>
      </c>
      <c r="C4849">
        <v>30</v>
      </c>
      <c r="D4849" t="s">
        <v>81</v>
      </c>
      <c r="E4849">
        <v>15.6</v>
      </c>
      <c r="F4849">
        <v>1</v>
      </c>
      <c r="G4849" t="s">
        <v>91</v>
      </c>
      <c r="H4849" t="s">
        <v>41</v>
      </c>
      <c r="I4849" t="str">
        <f>VLOOKUP(H4849,[3]CODE_SHEET!$A$2:$G$151,3,FALSE)</f>
        <v>Millepora</v>
      </c>
      <c r="J4849" t="str">
        <f>VLOOKUP(H4849,[3]CODE_SHEET!$A$2:$G$151,4,FALSE)</f>
        <v>alcicornis</v>
      </c>
      <c r="K4849" s="1">
        <v>4</v>
      </c>
      <c r="L4849" s="1">
        <v>1</v>
      </c>
      <c r="M4849" s="1">
        <v>1</v>
      </c>
      <c r="N4849">
        <f t="shared" si="234"/>
        <v>7.8539816339744828</v>
      </c>
      <c r="O4849" s="17">
        <v>10</v>
      </c>
      <c r="P4849" t="s">
        <v>29</v>
      </c>
      <c r="Q4849" t="s">
        <v>30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f t="shared" si="235"/>
        <v>0</v>
      </c>
      <c r="Y4849">
        <f t="shared" si="233"/>
        <v>7.8539816339744828</v>
      </c>
    </row>
    <row r="4850" spans="1:25">
      <c r="A4850">
        <v>2021</v>
      </c>
      <c r="B4850" t="s">
        <v>25</v>
      </c>
      <c r="C4850">
        <v>30</v>
      </c>
      <c r="D4850" t="s">
        <v>81</v>
      </c>
      <c r="E4850">
        <v>15.6</v>
      </c>
      <c r="F4850">
        <v>1</v>
      </c>
      <c r="G4850" t="s">
        <v>91</v>
      </c>
      <c r="H4850" t="s">
        <v>41</v>
      </c>
      <c r="I4850" t="str">
        <f>VLOOKUP(H4850,[3]CODE_SHEET!$A$2:$G$151,3,FALSE)</f>
        <v>Millepora</v>
      </c>
      <c r="J4850" t="str">
        <f>VLOOKUP(H4850,[3]CODE_SHEET!$A$2:$G$151,4,FALSE)</f>
        <v>alcicornis</v>
      </c>
      <c r="K4850" s="1">
        <v>8</v>
      </c>
      <c r="L4850" s="1">
        <v>7</v>
      </c>
      <c r="M4850" s="1">
        <v>1</v>
      </c>
      <c r="N4850">
        <f t="shared" si="234"/>
        <v>23.561944901923447</v>
      </c>
      <c r="O4850" s="17">
        <v>10</v>
      </c>
      <c r="P4850" t="s">
        <v>29</v>
      </c>
      <c r="Q4850" t="s">
        <v>30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f t="shared" si="235"/>
        <v>0</v>
      </c>
      <c r="Y4850">
        <f t="shared" si="233"/>
        <v>23.561944901923447</v>
      </c>
    </row>
    <row r="4851" spans="1:25">
      <c r="A4851">
        <v>2021</v>
      </c>
      <c r="B4851" t="s">
        <v>25</v>
      </c>
      <c r="C4851">
        <v>30</v>
      </c>
      <c r="D4851" t="s">
        <v>81</v>
      </c>
      <c r="E4851">
        <v>15.6</v>
      </c>
      <c r="F4851">
        <v>1</v>
      </c>
      <c r="G4851" t="s">
        <v>91</v>
      </c>
      <c r="H4851" t="s">
        <v>45</v>
      </c>
      <c r="I4851" t="str">
        <f>VLOOKUP(H4851,[3]CODE_SHEET!$A$2:$G$151,3,FALSE)</f>
        <v>Porites</v>
      </c>
      <c r="J4851" t="str">
        <f>VLOOKUP(H4851,[3]CODE_SHEET!$A$2:$G$151,4,FALSE)</f>
        <v>furcata</v>
      </c>
      <c r="K4851" s="1">
        <v>8</v>
      </c>
      <c r="L4851" s="1">
        <v>4</v>
      </c>
      <c r="M4851" s="1">
        <v>4</v>
      </c>
      <c r="N4851">
        <f t="shared" si="234"/>
        <v>75.398223686155035</v>
      </c>
      <c r="O4851" s="17">
        <v>10</v>
      </c>
      <c r="P4851" t="s">
        <v>29</v>
      </c>
      <c r="Q4851" t="s">
        <v>30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40</v>
      </c>
      <c r="X4851">
        <f t="shared" si="235"/>
        <v>30.159289474462014</v>
      </c>
      <c r="Y4851">
        <f t="shared" si="233"/>
        <v>45.238934211693021</v>
      </c>
    </row>
    <row r="4852" spans="1:25">
      <c r="A4852">
        <v>2021</v>
      </c>
      <c r="B4852" t="s">
        <v>25</v>
      </c>
      <c r="C4852">
        <v>30</v>
      </c>
      <c r="D4852" t="s">
        <v>81</v>
      </c>
      <c r="E4852">
        <v>15.6</v>
      </c>
      <c r="F4852">
        <v>1</v>
      </c>
      <c r="G4852" t="s">
        <v>91</v>
      </c>
      <c r="H4852" t="s">
        <v>31</v>
      </c>
      <c r="I4852" t="str">
        <f>VLOOKUP(H4852,[3]CODE_SHEET!$A$2:$G$151,3,FALSE)</f>
        <v>Agaricia</v>
      </c>
      <c r="J4852" t="str">
        <f>VLOOKUP(H4852,[3]CODE_SHEET!$A$2:$G$151,4,FALSE)</f>
        <v>agaricites</v>
      </c>
      <c r="K4852" s="1">
        <v>20</v>
      </c>
      <c r="L4852" s="1">
        <v>10</v>
      </c>
      <c r="M4852" s="1">
        <v>11</v>
      </c>
      <c r="N4852">
        <f t="shared" si="234"/>
        <v>518.36278784231592</v>
      </c>
      <c r="O4852" s="17">
        <v>10</v>
      </c>
      <c r="P4852" t="s">
        <v>29</v>
      </c>
      <c r="Q4852" t="s">
        <v>30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35</v>
      </c>
      <c r="X4852">
        <f t="shared" si="235"/>
        <v>181.42697574481056</v>
      </c>
      <c r="Y4852">
        <f t="shared" si="233"/>
        <v>336.93581209750539</v>
      </c>
    </row>
    <row r="4853" spans="1:25">
      <c r="A4853">
        <v>2021</v>
      </c>
      <c r="B4853" t="s">
        <v>25</v>
      </c>
      <c r="C4853">
        <v>30</v>
      </c>
      <c r="D4853" t="s">
        <v>81</v>
      </c>
      <c r="E4853">
        <v>15.6</v>
      </c>
      <c r="F4853">
        <v>1</v>
      </c>
      <c r="G4853" t="s">
        <v>91</v>
      </c>
      <c r="H4853" t="s">
        <v>31</v>
      </c>
      <c r="I4853" t="str">
        <f>VLOOKUP(H4853,[3]CODE_SHEET!$A$2:$G$151,3,FALSE)</f>
        <v>Agaricia</v>
      </c>
      <c r="J4853" t="str">
        <f>VLOOKUP(H4853,[3]CODE_SHEET!$A$2:$G$151,4,FALSE)</f>
        <v>agaricites</v>
      </c>
      <c r="K4853" s="1">
        <v>18</v>
      </c>
      <c r="L4853" s="1">
        <v>15</v>
      </c>
      <c r="M4853" s="1">
        <v>18</v>
      </c>
      <c r="N4853">
        <f t="shared" si="234"/>
        <v>933.05301811616846</v>
      </c>
      <c r="O4853" s="17">
        <v>10</v>
      </c>
      <c r="P4853" t="s">
        <v>29</v>
      </c>
      <c r="Q4853" t="s">
        <v>30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25</v>
      </c>
      <c r="X4853">
        <f t="shared" si="235"/>
        <v>233.26325452904211</v>
      </c>
      <c r="Y4853">
        <f t="shared" ref="Y4853:Y4916" si="236">N4853-X4853</f>
        <v>699.78976358712634</v>
      </c>
    </row>
    <row r="4854" spans="1:25">
      <c r="A4854">
        <v>2021</v>
      </c>
      <c r="B4854" t="s">
        <v>25</v>
      </c>
      <c r="C4854">
        <v>30</v>
      </c>
      <c r="D4854" t="s">
        <v>81</v>
      </c>
      <c r="E4854">
        <v>15.6</v>
      </c>
      <c r="F4854">
        <v>1</v>
      </c>
      <c r="G4854" t="s">
        <v>91</v>
      </c>
      <c r="H4854" t="s">
        <v>31</v>
      </c>
      <c r="I4854" t="str">
        <f>VLOOKUP(H4854,[3]CODE_SHEET!$A$2:$G$151,3,FALSE)</f>
        <v>Agaricia</v>
      </c>
      <c r="J4854" t="str">
        <f>VLOOKUP(H4854,[3]CODE_SHEET!$A$2:$G$151,4,FALSE)</f>
        <v>agaricites</v>
      </c>
      <c r="K4854" s="1">
        <v>21</v>
      </c>
      <c r="L4854" s="1">
        <v>10</v>
      </c>
      <c r="M4854" s="1">
        <v>3</v>
      </c>
      <c r="N4854">
        <f t="shared" si="234"/>
        <v>146.0840583919254</v>
      </c>
      <c r="O4854" s="17">
        <v>10</v>
      </c>
      <c r="P4854" t="s">
        <v>29</v>
      </c>
      <c r="Q4854" t="s">
        <v>30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f t="shared" si="235"/>
        <v>0</v>
      </c>
      <c r="Y4854">
        <f t="shared" si="236"/>
        <v>146.0840583919254</v>
      </c>
    </row>
    <row r="4855" spans="1:25">
      <c r="A4855">
        <v>2021</v>
      </c>
      <c r="B4855" t="s">
        <v>25</v>
      </c>
      <c r="C4855">
        <v>30</v>
      </c>
      <c r="D4855" t="s">
        <v>82</v>
      </c>
      <c r="E4855">
        <v>39.4</v>
      </c>
      <c r="F4855">
        <v>1</v>
      </c>
      <c r="G4855" t="s">
        <v>91</v>
      </c>
      <c r="H4855" t="s">
        <v>33</v>
      </c>
      <c r="I4855" t="str">
        <f>VLOOKUP(H4855,[3]CODE_SHEET!$A$2:$G$151,3,FALSE)</f>
        <v>Orbicella</v>
      </c>
      <c r="J4855" t="str">
        <f>VLOOKUP(H4855,[3]CODE_SHEET!$A$2:$G$151,4,FALSE)</f>
        <v>annularis</v>
      </c>
      <c r="K4855" s="1">
        <v>23</v>
      </c>
      <c r="L4855" s="1">
        <v>18</v>
      </c>
      <c r="M4855" s="1">
        <v>22</v>
      </c>
      <c r="N4855">
        <f t="shared" si="234"/>
        <v>1416.8582867689965</v>
      </c>
      <c r="O4855" s="17">
        <v>10</v>
      </c>
      <c r="P4855" t="s">
        <v>29</v>
      </c>
      <c r="Q4855" t="s">
        <v>30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30</v>
      </c>
      <c r="X4855">
        <f t="shared" si="235"/>
        <v>425.05748603069895</v>
      </c>
      <c r="Y4855">
        <f t="shared" si="236"/>
        <v>991.80080073829754</v>
      </c>
    </row>
    <row r="4856" spans="1:25">
      <c r="A4856">
        <v>2021</v>
      </c>
      <c r="B4856" t="s">
        <v>25</v>
      </c>
      <c r="C4856">
        <v>30</v>
      </c>
      <c r="D4856" t="s">
        <v>82</v>
      </c>
      <c r="E4856">
        <v>39.4</v>
      </c>
      <c r="F4856">
        <v>1</v>
      </c>
      <c r="G4856" t="s">
        <v>91</v>
      </c>
      <c r="H4856" t="s">
        <v>33</v>
      </c>
      <c r="I4856" t="str">
        <f>VLOOKUP(H4856,[3]CODE_SHEET!$A$2:$G$151,3,FALSE)</f>
        <v>Orbicella</v>
      </c>
      <c r="J4856" t="str">
        <f>VLOOKUP(H4856,[3]CODE_SHEET!$A$2:$G$151,4,FALSE)</f>
        <v>annularis</v>
      </c>
      <c r="K4856" s="1">
        <v>20</v>
      </c>
      <c r="L4856" s="1">
        <v>15</v>
      </c>
      <c r="M4856" s="1">
        <v>11</v>
      </c>
      <c r="N4856">
        <f t="shared" ref="N4856:N4919" si="237">PI()*(K4856/2)*M4856+PI()*(L4856/2)*M4856</f>
        <v>604.75658581603511</v>
      </c>
      <c r="O4856" s="17">
        <v>10</v>
      </c>
      <c r="P4856" t="s">
        <v>29</v>
      </c>
      <c r="Q4856" t="s">
        <v>30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f t="shared" si="235"/>
        <v>0</v>
      </c>
      <c r="Y4856">
        <f t="shared" si="236"/>
        <v>604.75658581603511</v>
      </c>
    </row>
    <row r="4857" spans="1:25">
      <c r="A4857">
        <v>2021</v>
      </c>
      <c r="B4857" t="s">
        <v>25</v>
      </c>
      <c r="C4857">
        <v>30</v>
      </c>
      <c r="D4857" t="s">
        <v>82</v>
      </c>
      <c r="E4857">
        <v>39.4</v>
      </c>
      <c r="F4857">
        <v>1</v>
      </c>
      <c r="G4857" t="s">
        <v>91</v>
      </c>
      <c r="H4857" t="s">
        <v>32</v>
      </c>
      <c r="I4857" t="str">
        <f>VLOOKUP(H4857,[3]CODE_SHEET!$A$2:$G$151,3,FALSE)</f>
        <v>Porites</v>
      </c>
      <c r="J4857" t="str">
        <f>VLOOKUP(H4857,[3]CODE_SHEET!$A$2:$G$151,4,FALSE)</f>
        <v>porites</v>
      </c>
      <c r="K4857" s="1">
        <v>17</v>
      </c>
      <c r="L4857" s="1">
        <v>11</v>
      </c>
      <c r="M4857" s="1">
        <v>7</v>
      </c>
      <c r="N4857">
        <f t="shared" si="237"/>
        <v>307.8760800517997</v>
      </c>
      <c r="O4857" s="17">
        <v>10</v>
      </c>
      <c r="P4857" t="s">
        <v>29</v>
      </c>
      <c r="Q4857" t="s">
        <v>30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35</v>
      </c>
      <c r="X4857">
        <f t="shared" si="235"/>
        <v>107.75662801812989</v>
      </c>
      <c r="Y4857">
        <f t="shared" si="236"/>
        <v>200.1194520336698</v>
      </c>
    </row>
    <row r="4858" spans="1:25">
      <c r="A4858">
        <v>2021</v>
      </c>
      <c r="B4858" t="s">
        <v>25</v>
      </c>
      <c r="C4858">
        <v>30</v>
      </c>
      <c r="D4858" t="s">
        <v>82</v>
      </c>
      <c r="E4858">
        <v>39.4</v>
      </c>
      <c r="F4858">
        <v>1</v>
      </c>
      <c r="G4858" t="s">
        <v>91</v>
      </c>
      <c r="H4858" t="s">
        <v>45</v>
      </c>
      <c r="I4858" t="str">
        <f>VLOOKUP(H4858,[3]CODE_SHEET!$A$2:$G$151,3,FALSE)</f>
        <v>Porites</v>
      </c>
      <c r="J4858" t="str">
        <f>VLOOKUP(H4858,[3]CODE_SHEET!$A$2:$G$151,4,FALSE)</f>
        <v>furcata</v>
      </c>
      <c r="K4858" s="1">
        <v>6</v>
      </c>
      <c r="L4858" s="1">
        <v>4</v>
      </c>
      <c r="M4858" s="1">
        <v>5</v>
      </c>
      <c r="N4858">
        <f t="shared" si="237"/>
        <v>78.539816339744817</v>
      </c>
      <c r="O4858" s="17">
        <v>10</v>
      </c>
      <c r="P4858" t="s">
        <v>29</v>
      </c>
      <c r="Q4858" t="s">
        <v>30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f t="shared" si="235"/>
        <v>0</v>
      </c>
      <c r="Y4858">
        <f t="shared" si="236"/>
        <v>78.539816339744817</v>
      </c>
    </row>
    <row r="4859" spans="1:25">
      <c r="A4859">
        <v>2021</v>
      </c>
      <c r="B4859" t="s">
        <v>25</v>
      </c>
      <c r="C4859">
        <v>30</v>
      </c>
      <c r="D4859" t="s">
        <v>82</v>
      </c>
      <c r="E4859">
        <v>39.4</v>
      </c>
      <c r="F4859">
        <v>1</v>
      </c>
      <c r="G4859" t="s">
        <v>91</v>
      </c>
      <c r="H4859" t="s">
        <v>34</v>
      </c>
      <c r="I4859" t="str">
        <f>VLOOKUP(H4859,[3]CODE_SHEET!$A$2:$G$151,3,FALSE)</f>
        <v>Porites</v>
      </c>
      <c r="J4859" t="str">
        <f>VLOOKUP(H4859,[3]CODE_SHEET!$A$2:$G$151,4,FALSE)</f>
        <v>astreoides</v>
      </c>
      <c r="K4859" s="1">
        <v>4</v>
      </c>
      <c r="L4859" s="1">
        <v>3</v>
      </c>
      <c r="M4859" s="1">
        <v>2</v>
      </c>
      <c r="N4859">
        <f t="shared" si="237"/>
        <v>21.991148575128552</v>
      </c>
      <c r="O4859" s="17">
        <v>10</v>
      </c>
      <c r="P4859" t="s">
        <v>29</v>
      </c>
      <c r="Q4859" t="s">
        <v>30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f t="shared" si="235"/>
        <v>0</v>
      </c>
      <c r="Y4859">
        <f t="shared" si="236"/>
        <v>21.991148575128552</v>
      </c>
    </row>
    <row r="4860" spans="1:25">
      <c r="A4860">
        <v>2021</v>
      </c>
      <c r="B4860" t="s">
        <v>25</v>
      </c>
      <c r="C4860">
        <v>30</v>
      </c>
      <c r="D4860" t="s">
        <v>82</v>
      </c>
      <c r="E4860">
        <v>39.4</v>
      </c>
      <c r="F4860">
        <v>1</v>
      </c>
      <c r="G4860" t="s">
        <v>91</v>
      </c>
      <c r="H4860" t="s">
        <v>31</v>
      </c>
      <c r="I4860" t="str">
        <f>VLOOKUP(H4860,[3]CODE_SHEET!$A$2:$G$151,3,FALSE)</f>
        <v>Agaricia</v>
      </c>
      <c r="J4860" t="str">
        <f>VLOOKUP(H4860,[3]CODE_SHEET!$A$2:$G$151,4,FALSE)</f>
        <v>agaricites</v>
      </c>
      <c r="K4860" s="1">
        <v>19</v>
      </c>
      <c r="L4860" s="1">
        <v>15</v>
      </c>
      <c r="M4860" s="1">
        <v>4</v>
      </c>
      <c r="N4860">
        <f t="shared" si="237"/>
        <v>213.62830044410592</v>
      </c>
      <c r="O4860" s="17">
        <v>10</v>
      </c>
      <c r="P4860" t="s">
        <v>29</v>
      </c>
      <c r="Q4860" t="s">
        <v>30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25</v>
      </c>
      <c r="X4860">
        <f t="shared" si="235"/>
        <v>53.407075111026479</v>
      </c>
      <c r="Y4860">
        <f t="shared" si="236"/>
        <v>160.22122533307945</v>
      </c>
    </row>
    <row r="4861" spans="1:25">
      <c r="A4861">
        <v>2021</v>
      </c>
      <c r="B4861" t="s">
        <v>25</v>
      </c>
      <c r="C4861">
        <v>30</v>
      </c>
      <c r="D4861" t="s">
        <v>82</v>
      </c>
      <c r="E4861">
        <v>39.4</v>
      </c>
      <c r="F4861">
        <v>1</v>
      </c>
      <c r="G4861" t="s">
        <v>91</v>
      </c>
      <c r="H4861" t="s">
        <v>31</v>
      </c>
      <c r="I4861" t="str">
        <f>VLOOKUP(H4861,[3]CODE_SHEET!$A$2:$G$151,3,FALSE)</f>
        <v>Agaricia</v>
      </c>
      <c r="J4861" t="str">
        <f>VLOOKUP(H4861,[3]CODE_SHEET!$A$2:$G$151,4,FALSE)</f>
        <v>agaricites</v>
      </c>
      <c r="K4861" s="1">
        <v>10</v>
      </c>
      <c r="L4861" s="1">
        <v>4</v>
      </c>
      <c r="M4861" s="1">
        <v>1</v>
      </c>
      <c r="N4861">
        <f t="shared" si="237"/>
        <v>21.991148575128552</v>
      </c>
      <c r="O4861" s="17">
        <v>10</v>
      </c>
      <c r="P4861" t="s">
        <v>29</v>
      </c>
      <c r="Q4861" t="s">
        <v>30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f t="shared" si="235"/>
        <v>0</v>
      </c>
      <c r="Y4861">
        <f t="shared" si="236"/>
        <v>21.991148575128552</v>
      </c>
    </row>
    <row r="4862" spans="1:25">
      <c r="A4862">
        <v>2021</v>
      </c>
      <c r="B4862" t="s">
        <v>25</v>
      </c>
      <c r="C4862">
        <v>30</v>
      </c>
      <c r="D4862" t="s">
        <v>82</v>
      </c>
      <c r="E4862">
        <v>39.4</v>
      </c>
      <c r="F4862">
        <v>1</v>
      </c>
      <c r="G4862" t="s">
        <v>91</v>
      </c>
      <c r="H4862" t="s">
        <v>31</v>
      </c>
      <c r="I4862" t="str">
        <f>VLOOKUP(H4862,[3]CODE_SHEET!$A$2:$G$151,3,FALSE)</f>
        <v>Agaricia</v>
      </c>
      <c r="J4862" t="str">
        <f>VLOOKUP(H4862,[3]CODE_SHEET!$A$2:$G$151,4,FALSE)</f>
        <v>agaricites</v>
      </c>
      <c r="K4862" s="1">
        <v>7</v>
      </c>
      <c r="L4862" s="1">
        <v>5</v>
      </c>
      <c r="M4862" s="1">
        <v>1</v>
      </c>
      <c r="N4862">
        <f t="shared" si="237"/>
        <v>18.849555921538759</v>
      </c>
      <c r="O4862" s="17">
        <v>10</v>
      </c>
      <c r="P4862" t="s">
        <v>29</v>
      </c>
      <c r="Q4862" t="s">
        <v>30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f t="shared" si="235"/>
        <v>0</v>
      </c>
      <c r="Y4862">
        <f t="shared" si="236"/>
        <v>18.849555921538759</v>
      </c>
    </row>
    <row r="4863" spans="1:25">
      <c r="A4863">
        <v>2021</v>
      </c>
      <c r="B4863" t="s">
        <v>25</v>
      </c>
      <c r="C4863">
        <v>30</v>
      </c>
      <c r="D4863" t="s">
        <v>82</v>
      </c>
      <c r="E4863">
        <v>39.4</v>
      </c>
      <c r="F4863">
        <v>1</v>
      </c>
      <c r="G4863" t="s">
        <v>91</v>
      </c>
      <c r="H4863" t="s">
        <v>53</v>
      </c>
      <c r="I4863" t="str">
        <f>VLOOKUP(H4863,[3]CODE_SHEET!$A$2:$G$151,3,FALSE)</f>
        <v>Siderastrea</v>
      </c>
      <c r="J4863" t="str">
        <f>VLOOKUP(H4863,[3]CODE_SHEET!$A$2:$G$151,4,FALSE)</f>
        <v>radians</v>
      </c>
      <c r="K4863" s="1">
        <v>5</v>
      </c>
      <c r="L4863" s="1">
        <v>4</v>
      </c>
      <c r="M4863" s="1">
        <v>1</v>
      </c>
      <c r="N4863">
        <f t="shared" si="237"/>
        <v>14.137166941154069</v>
      </c>
      <c r="O4863" s="17">
        <v>10</v>
      </c>
      <c r="P4863" t="s">
        <v>29</v>
      </c>
      <c r="Q4863" t="s">
        <v>30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f t="shared" si="235"/>
        <v>0</v>
      </c>
      <c r="Y4863">
        <f t="shared" si="236"/>
        <v>14.137166941154069</v>
      </c>
    </row>
    <row r="4864" spans="1:25">
      <c r="A4864">
        <v>2021</v>
      </c>
      <c r="B4864" t="s">
        <v>25</v>
      </c>
      <c r="C4864">
        <v>30</v>
      </c>
      <c r="D4864" t="s">
        <v>82</v>
      </c>
      <c r="E4864">
        <v>39.4</v>
      </c>
      <c r="F4864">
        <v>1</v>
      </c>
      <c r="G4864" t="s">
        <v>91</v>
      </c>
      <c r="H4864" t="s">
        <v>53</v>
      </c>
      <c r="I4864" t="str">
        <f>VLOOKUP(H4864,[3]CODE_SHEET!$A$2:$G$151,3,FALSE)</f>
        <v>Siderastrea</v>
      </c>
      <c r="J4864" t="str">
        <f>VLOOKUP(H4864,[3]CODE_SHEET!$A$2:$G$151,4,FALSE)</f>
        <v>radians</v>
      </c>
      <c r="K4864" s="1">
        <v>5</v>
      </c>
      <c r="L4864" s="1">
        <v>4</v>
      </c>
      <c r="M4864" s="1">
        <v>1</v>
      </c>
      <c r="N4864">
        <f t="shared" si="237"/>
        <v>14.137166941154069</v>
      </c>
      <c r="O4864" s="17">
        <v>10</v>
      </c>
      <c r="P4864" t="s">
        <v>29</v>
      </c>
      <c r="Q4864" t="s">
        <v>30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f t="shared" si="235"/>
        <v>0</v>
      </c>
      <c r="Y4864">
        <f t="shared" si="236"/>
        <v>14.137166941154069</v>
      </c>
    </row>
    <row r="4865" spans="1:25">
      <c r="A4865">
        <v>2021</v>
      </c>
      <c r="B4865" t="s">
        <v>25</v>
      </c>
      <c r="C4865">
        <v>30</v>
      </c>
      <c r="D4865" t="s">
        <v>82</v>
      </c>
      <c r="E4865">
        <v>39.4</v>
      </c>
      <c r="F4865">
        <v>1</v>
      </c>
      <c r="G4865" t="s">
        <v>91</v>
      </c>
      <c r="H4865" t="s">
        <v>40</v>
      </c>
      <c r="I4865" t="str">
        <f>VLOOKUP(H4865,[3]CODE_SHEET!$A$2:$G$151,3,FALSE)</f>
        <v>Siderastrea</v>
      </c>
      <c r="J4865" t="str">
        <f>VLOOKUP(H4865,[3]CODE_SHEET!$A$2:$G$151,4,FALSE)</f>
        <v>siderea</v>
      </c>
      <c r="K4865" s="1">
        <v>38</v>
      </c>
      <c r="L4865" s="1">
        <v>34</v>
      </c>
      <c r="M4865" s="1">
        <v>14</v>
      </c>
      <c r="N4865">
        <f t="shared" si="237"/>
        <v>1583.3626974092558</v>
      </c>
      <c r="O4865" s="17">
        <v>10</v>
      </c>
      <c r="P4865" t="s">
        <v>29</v>
      </c>
      <c r="Q4865" t="s">
        <v>30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f t="shared" si="235"/>
        <v>0</v>
      </c>
      <c r="Y4865">
        <f t="shared" si="236"/>
        <v>1583.3626974092558</v>
      </c>
    </row>
    <row r="4866" spans="1:25">
      <c r="A4866">
        <v>2021</v>
      </c>
      <c r="B4866" t="s">
        <v>25</v>
      </c>
      <c r="C4866">
        <v>30</v>
      </c>
      <c r="D4866" t="s">
        <v>82</v>
      </c>
      <c r="E4866">
        <v>39.4</v>
      </c>
      <c r="F4866">
        <v>1</v>
      </c>
      <c r="G4866" t="s">
        <v>91</v>
      </c>
      <c r="H4866" t="s">
        <v>40</v>
      </c>
      <c r="I4866" t="str">
        <f>VLOOKUP(H4866,[3]CODE_SHEET!$A$2:$G$151,3,FALSE)</f>
        <v>Siderastrea</v>
      </c>
      <c r="J4866" t="str">
        <f>VLOOKUP(H4866,[3]CODE_SHEET!$A$2:$G$151,4,FALSE)</f>
        <v>siderea</v>
      </c>
      <c r="K4866" s="1">
        <v>10</v>
      </c>
      <c r="L4866" s="1">
        <v>7</v>
      </c>
      <c r="M4866" s="1">
        <v>2</v>
      </c>
      <c r="N4866">
        <f t="shared" si="237"/>
        <v>53.407075111026487</v>
      </c>
      <c r="O4866" s="17">
        <v>10</v>
      </c>
      <c r="P4866" t="s">
        <v>29</v>
      </c>
      <c r="Q4866" t="s">
        <v>30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f t="shared" si="235"/>
        <v>0</v>
      </c>
      <c r="Y4866">
        <f t="shared" si="236"/>
        <v>53.407075111026487</v>
      </c>
    </row>
    <row r="4867" spans="1:25">
      <c r="A4867">
        <v>2021</v>
      </c>
      <c r="B4867" t="s">
        <v>25</v>
      </c>
      <c r="C4867">
        <v>30</v>
      </c>
      <c r="D4867" t="s">
        <v>82</v>
      </c>
      <c r="E4867">
        <v>39.4</v>
      </c>
      <c r="F4867">
        <v>1</v>
      </c>
      <c r="G4867" t="s">
        <v>91</v>
      </c>
      <c r="H4867" t="s">
        <v>40</v>
      </c>
      <c r="I4867" t="str">
        <f>VLOOKUP(H4867,[3]CODE_SHEET!$A$2:$G$151,3,FALSE)</f>
        <v>Siderastrea</v>
      </c>
      <c r="J4867" t="str">
        <f>VLOOKUP(H4867,[3]CODE_SHEET!$A$2:$G$151,4,FALSE)</f>
        <v>siderea</v>
      </c>
      <c r="K4867" s="1">
        <v>16</v>
      </c>
      <c r="L4867" s="1">
        <v>7</v>
      </c>
      <c r="M4867" s="1">
        <v>1</v>
      </c>
      <c r="N4867">
        <f t="shared" si="237"/>
        <v>36.128315516282619</v>
      </c>
      <c r="O4867" s="17">
        <v>10</v>
      </c>
      <c r="P4867" t="s">
        <v>29</v>
      </c>
      <c r="Q4867" t="s">
        <v>30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f t="shared" si="235"/>
        <v>0</v>
      </c>
      <c r="Y4867">
        <f t="shared" si="236"/>
        <v>36.128315516282619</v>
      </c>
    </row>
    <row r="4868" spans="1:25">
      <c r="A4868">
        <v>2021</v>
      </c>
      <c r="B4868" t="s">
        <v>25</v>
      </c>
      <c r="C4868">
        <v>30</v>
      </c>
      <c r="D4868" t="s">
        <v>82</v>
      </c>
      <c r="E4868">
        <v>39.4</v>
      </c>
      <c r="F4868">
        <v>1</v>
      </c>
      <c r="G4868" t="s">
        <v>91</v>
      </c>
      <c r="H4868" t="s">
        <v>31</v>
      </c>
      <c r="I4868" t="str">
        <f>VLOOKUP(H4868,[3]CODE_SHEET!$A$2:$G$151,3,FALSE)</f>
        <v>Agaricia</v>
      </c>
      <c r="J4868" t="str">
        <f>VLOOKUP(H4868,[3]CODE_SHEET!$A$2:$G$151,4,FALSE)</f>
        <v>agaricites</v>
      </c>
      <c r="K4868" s="1">
        <v>4</v>
      </c>
      <c r="L4868" s="1">
        <v>3</v>
      </c>
      <c r="M4868" s="1">
        <v>2</v>
      </c>
      <c r="N4868">
        <f t="shared" si="237"/>
        <v>21.991148575128552</v>
      </c>
      <c r="O4868" s="17">
        <v>10</v>
      </c>
      <c r="P4868" t="s">
        <v>29</v>
      </c>
      <c r="Q4868" t="s">
        <v>30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f t="shared" si="235"/>
        <v>0</v>
      </c>
      <c r="Y4868">
        <f t="shared" si="236"/>
        <v>21.991148575128552</v>
      </c>
    </row>
    <row r="4869" spans="1:25">
      <c r="A4869">
        <v>2021</v>
      </c>
      <c r="B4869" t="s">
        <v>25</v>
      </c>
      <c r="C4869">
        <v>30</v>
      </c>
      <c r="D4869" t="s">
        <v>82</v>
      </c>
      <c r="E4869">
        <v>39.4</v>
      </c>
      <c r="F4869">
        <v>1</v>
      </c>
      <c r="G4869" t="s">
        <v>91</v>
      </c>
      <c r="H4869" t="s">
        <v>31</v>
      </c>
      <c r="I4869" t="str">
        <f>VLOOKUP(H4869,[3]CODE_SHEET!$A$2:$G$151,3,FALSE)</f>
        <v>Agaricia</v>
      </c>
      <c r="J4869" t="str">
        <f>VLOOKUP(H4869,[3]CODE_SHEET!$A$2:$G$151,4,FALSE)</f>
        <v>agaricites</v>
      </c>
      <c r="K4869" s="1">
        <v>11</v>
      </c>
      <c r="L4869" s="1">
        <v>3</v>
      </c>
      <c r="M4869" s="1">
        <v>1</v>
      </c>
      <c r="N4869">
        <f t="shared" si="237"/>
        <v>21.991148575128548</v>
      </c>
      <c r="O4869" s="17">
        <v>10</v>
      </c>
      <c r="P4869" t="s">
        <v>29</v>
      </c>
      <c r="Q4869" t="s">
        <v>30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f t="shared" si="235"/>
        <v>0</v>
      </c>
      <c r="Y4869">
        <f t="shared" si="236"/>
        <v>21.991148575128548</v>
      </c>
    </row>
    <row r="4870" spans="1:25">
      <c r="A4870">
        <v>2021</v>
      </c>
      <c r="B4870" t="s">
        <v>25</v>
      </c>
      <c r="C4870">
        <v>30</v>
      </c>
      <c r="D4870" t="s">
        <v>82</v>
      </c>
      <c r="E4870">
        <v>39.4</v>
      </c>
      <c r="F4870">
        <v>1</v>
      </c>
      <c r="G4870" t="s">
        <v>91</v>
      </c>
      <c r="H4870" t="s">
        <v>31</v>
      </c>
      <c r="I4870" t="str">
        <f>VLOOKUP(H4870,[3]CODE_SHEET!$A$2:$G$151,3,FALSE)</f>
        <v>Agaricia</v>
      </c>
      <c r="J4870" t="str">
        <f>VLOOKUP(H4870,[3]CODE_SHEET!$A$2:$G$151,4,FALSE)</f>
        <v>agaricites</v>
      </c>
      <c r="K4870" s="1">
        <v>10</v>
      </c>
      <c r="L4870" s="1">
        <v>3</v>
      </c>
      <c r="M4870" s="1">
        <v>5</v>
      </c>
      <c r="N4870">
        <f t="shared" si="237"/>
        <v>102.10176124166827</v>
      </c>
      <c r="O4870" s="17">
        <v>10</v>
      </c>
      <c r="P4870" t="s">
        <v>29</v>
      </c>
      <c r="Q4870" t="s">
        <v>30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f t="shared" si="235"/>
        <v>0</v>
      </c>
      <c r="Y4870">
        <f t="shared" si="236"/>
        <v>102.10176124166827</v>
      </c>
    </row>
    <row r="4871" spans="1:25">
      <c r="A4871">
        <v>2021</v>
      </c>
      <c r="B4871" t="s">
        <v>25</v>
      </c>
      <c r="C4871">
        <v>30</v>
      </c>
      <c r="D4871" t="s">
        <v>82</v>
      </c>
      <c r="E4871">
        <v>39.4</v>
      </c>
      <c r="F4871">
        <v>1</v>
      </c>
      <c r="G4871" t="s">
        <v>91</v>
      </c>
      <c r="H4871" t="s">
        <v>31</v>
      </c>
      <c r="I4871" t="str">
        <f>VLOOKUP(H4871,[3]CODE_SHEET!$A$2:$G$151,3,FALSE)</f>
        <v>Agaricia</v>
      </c>
      <c r="J4871" t="str">
        <f>VLOOKUP(H4871,[3]CODE_SHEET!$A$2:$G$151,4,FALSE)</f>
        <v>agaricites</v>
      </c>
      <c r="K4871" s="1">
        <v>7</v>
      </c>
      <c r="L4871" s="1">
        <v>4</v>
      </c>
      <c r="M4871" s="1">
        <v>1</v>
      </c>
      <c r="N4871">
        <f t="shared" si="237"/>
        <v>17.27875959474386</v>
      </c>
      <c r="O4871" s="17">
        <v>10</v>
      </c>
      <c r="P4871" t="s">
        <v>29</v>
      </c>
      <c r="Q4871" t="s">
        <v>30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f t="shared" si="235"/>
        <v>0</v>
      </c>
      <c r="Y4871">
        <f t="shared" si="236"/>
        <v>17.27875959474386</v>
      </c>
    </row>
    <row r="4872" spans="1:25">
      <c r="A4872">
        <v>2021</v>
      </c>
      <c r="B4872" t="s">
        <v>25</v>
      </c>
      <c r="C4872">
        <v>30</v>
      </c>
      <c r="D4872" t="s">
        <v>82</v>
      </c>
      <c r="E4872">
        <v>39.4</v>
      </c>
      <c r="F4872">
        <v>1</v>
      </c>
      <c r="G4872" t="s">
        <v>91</v>
      </c>
      <c r="H4872" t="s">
        <v>31</v>
      </c>
      <c r="I4872" t="str">
        <f>VLOOKUP(H4872,[3]CODE_SHEET!$A$2:$G$151,3,FALSE)</f>
        <v>Agaricia</v>
      </c>
      <c r="J4872" t="str">
        <f>VLOOKUP(H4872,[3]CODE_SHEET!$A$2:$G$151,4,FALSE)</f>
        <v>agaricites</v>
      </c>
      <c r="K4872" s="1">
        <v>30</v>
      </c>
      <c r="L4872" s="1">
        <v>3</v>
      </c>
      <c r="M4872" s="1">
        <v>2</v>
      </c>
      <c r="N4872">
        <f t="shared" si="237"/>
        <v>103.67255756846316</v>
      </c>
      <c r="O4872" s="17">
        <v>10</v>
      </c>
      <c r="P4872" t="s">
        <v>29</v>
      </c>
      <c r="Q4872" t="s">
        <v>30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f t="shared" si="235"/>
        <v>0</v>
      </c>
      <c r="Y4872">
        <f t="shared" si="236"/>
        <v>103.67255756846316</v>
      </c>
    </row>
    <row r="4873" spans="1:25">
      <c r="A4873">
        <v>2021</v>
      </c>
      <c r="B4873" t="s">
        <v>25</v>
      </c>
      <c r="C4873">
        <v>30</v>
      </c>
      <c r="D4873" t="s">
        <v>82</v>
      </c>
      <c r="E4873">
        <v>39.4</v>
      </c>
      <c r="F4873">
        <v>1</v>
      </c>
      <c r="G4873" t="s">
        <v>91</v>
      </c>
      <c r="H4873" t="s">
        <v>31</v>
      </c>
      <c r="I4873" t="str">
        <f>VLOOKUP(H4873,[3]CODE_SHEET!$A$2:$G$151,3,FALSE)</f>
        <v>Agaricia</v>
      </c>
      <c r="J4873" t="str">
        <f>VLOOKUP(H4873,[3]CODE_SHEET!$A$2:$G$151,4,FALSE)</f>
        <v>agaricites</v>
      </c>
      <c r="K4873" s="1">
        <v>8</v>
      </c>
      <c r="L4873" s="1">
        <v>6</v>
      </c>
      <c r="M4873" s="1">
        <v>2</v>
      </c>
      <c r="N4873">
        <f t="shared" si="237"/>
        <v>43.982297150257104</v>
      </c>
      <c r="O4873" s="17">
        <v>10</v>
      </c>
      <c r="P4873" t="s">
        <v>29</v>
      </c>
      <c r="Q4873" t="s">
        <v>30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f t="shared" si="235"/>
        <v>0</v>
      </c>
      <c r="Y4873">
        <f t="shared" si="236"/>
        <v>43.982297150257104</v>
      </c>
    </row>
    <row r="4874" spans="1:25">
      <c r="A4874">
        <v>2021</v>
      </c>
      <c r="B4874" t="s">
        <v>25</v>
      </c>
      <c r="C4874">
        <v>30</v>
      </c>
      <c r="D4874" t="s">
        <v>82</v>
      </c>
      <c r="E4874">
        <v>39.4</v>
      </c>
      <c r="F4874">
        <v>1</v>
      </c>
      <c r="G4874" t="s">
        <v>91</v>
      </c>
      <c r="H4874" t="s">
        <v>31</v>
      </c>
      <c r="I4874" t="str">
        <f>VLOOKUP(H4874,[3]CODE_SHEET!$A$2:$G$151,3,FALSE)</f>
        <v>Agaricia</v>
      </c>
      <c r="J4874" t="str">
        <f>VLOOKUP(H4874,[3]CODE_SHEET!$A$2:$G$151,4,FALSE)</f>
        <v>agaricites</v>
      </c>
      <c r="K4874" s="1">
        <v>4</v>
      </c>
      <c r="L4874" s="1">
        <v>3</v>
      </c>
      <c r="M4874" s="1">
        <v>1</v>
      </c>
      <c r="N4874">
        <f t="shared" si="237"/>
        <v>10.995574287564276</v>
      </c>
      <c r="O4874" s="17">
        <v>10</v>
      </c>
      <c r="P4874" t="s">
        <v>29</v>
      </c>
      <c r="Q4874" t="s">
        <v>30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f t="shared" si="235"/>
        <v>0</v>
      </c>
      <c r="Y4874">
        <f t="shared" si="236"/>
        <v>10.995574287564276</v>
      </c>
    </row>
    <row r="4875" spans="1:25">
      <c r="A4875">
        <v>2021</v>
      </c>
      <c r="B4875" t="s">
        <v>25</v>
      </c>
      <c r="C4875">
        <v>30</v>
      </c>
      <c r="D4875" t="s">
        <v>82</v>
      </c>
      <c r="E4875">
        <v>39.4</v>
      </c>
      <c r="F4875">
        <v>1</v>
      </c>
      <c r="G4875" t="s">
        <v>91</v>
      </c>
      <c r="H4875" t="s">
        <v>31</v>
      </c>
      <c r="I4875" t="str">
        <f>VLOOKUP(H4875,[3]CODE_SHEET!$A$2:$G$151,3,FALSE)</f>
        <v>Agaricia</v>
      </c>
      <c r="J4875" t="str">
        <f>VLOOKUP(H4875,[3]CODE_SHEET!$A$2:$G$151,4,FALSE)</f>
        <v>agaricites</v>
      </c>
      <c r="K4875" s="1">
        <v>12</v>
      </c>
      <c r="L4875" s="1">
        <v>9</v>
      </c>
      <c r="M4875" s="1">
        <v>7</v>
      </c>
      <c r="N4875">
        <f t="shared" si="237"/>
        <v>230.90706003884981</v>
      </c>
      <c r="O4875" s="17">
        <v>10</v>
      </c>
      <c r="P4875" t="s">
        <v>29</v>
      </c>
      <c r="Q4875" t="s">
        <v>30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f t="shared" si="235"/>
        <v>0</v>
      </c>
      <c r="Y4875">
        <f t="shared" si="236"/>
        <v>230.90706003884981</v>
      </c>
    </row>
    <row r="4876" spans="1:25">
      <c r="A4876">
        <v>2021</v>
      </c>
      <c r="B4876" t="s">
        <v>25</v>
      </c>
      <c r="C4876">
        <v>30</v>
      </c>
      <c r="D4876" t="s">
        <v>82</v>
      </c>
      <c r="E4876">
        <v>39.4</v>
      </c>
      <c r="F4876">
        <v>1</v>
      </c>
      <c r="G4876" t="s">
        <v>91</v>
      </c>
      <c r="H4876" t="s">
        <v>31</v>
      </c>
      <c r="I4876" t="str">
        <f>VLOOKUP(H4876,[3]CODE_SHEET!$A$2:$G$151,3,FALSE)</f>
        <v>Agaricia</v>
      </c>
      <c r="J4876" t="str">
        <f>VLOOKUP(H4876,[3]CODE_SHEET!$A$2:$G$151,4,FALSE)</f>
        <v>agaricites</v>
      </c>
      <c r="K4876" s="1">
        <v>14</v>
      </c>
      <c r="L4876" s="1">
        <v>5</v>
      </c>
      <c r="M4876" s="1">
        <v>7</v>
      </c>
      <c r="N4876">
        <f t="shared" si="237"/>
        <v>208.91591146372122</v>
      </c>
      <c r="O4876" s="17">
        <v>10</v>
      </c>
      <c r="P4876" t="s">
        <v>29</v>
      </c>
      <c r="Q4876" t="s">
        <v>30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35</v>
      </c>
      <c r="X4876">
        <f t="shared" si="235"/>
        <v>73.120569012302425</v>
      </c>
      <c r="Y4876">
        <f t="shared" si="236"/>
        <v>135.79534245141878</v>
      </c>
    </row>
    <row r="4877" spans="1:25">
      <c r="A4877">
        <v>2021</v>
      </c>
      <c r="B4877" t="s">
        <v>25</v>
      </c>
      <c r="C4877">
        <v>30</v>
      </c>
      <c r="D4877" t="s">
        <v>82</v>
      </c>
      <c r="E4877">
        <v>39.4</v>
      </c>
      <c r="F4877">
        <v>1</v>
      </c>
      <c r="G4877" t="s">
        <v>91</v>
      </c>
      <c r="H4877" t="s">
        <v>31</v>
      </c>
      <c r="I4877" t="str">
        <f>VLOOKUP(H4877,[3]CODE_SHEET!$A$2:$G$151,3,FALSE)</f>
        <v>Agaricia</v>
      </c>
      <c r="J4877" t="str">
        <f>VLOOKUP(H4877,[3]CODE_SHEET!$A$2:$G$151,4,FALSE)</f>
        <v>agaricites</v>
      </c>
      <c r="K4877" s="1">
        <v>24</v>
      </c>
      <c r="L4877" s="1">
        <v>13</v>
      </c>
      <c r="M4877" s="1">
        <v>12</v>
      </c>
      <c r="N4877">
        <f t="shared" si="237"/>
        <v>697.43356909693409</v>
      </c>
      <c r="O4877" s="17">
        <v>10</v>
      </c>
      <c r="P4877" t="s">
        <v>29</v>
      </c>
      <c r="Q4877" t="s">
        <v>30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20</v>
      </c>
      <c r="X4877">
        <f t="shared" si="235"/>
        <v>139.48671381938684</v>
      </c>
      <c r="Y4877">
        <f t="shared" si="236"/>
        <v>557.94685527754723</v>
      </c>
    </row>
    <row r="4878" spans="1:25">
      <c r="A4878">
        <v>2021</v>
      </c>
      <c r="B4878" t="s">
        <v>25</v>
      </c>
      <c r="C4878">
        <v>30</v>
      </c>
      <c r="D4878" t="s">
        <v>82</v>
      </c>
      <c r="E4878">
        <v>39.4</v>
      </c>
      <c r="F4878">
        <v>1</v>
      </c>
      <c r="G4878" t="s">
        <v>91</v>
      </c>
      <c r="H4878" t="s">
        <v>31</v>
      </c>
      <c r="I4878" t="str">
        <f>VLOOKUP(H4878,[3]CODE_SHEET!$A$2:$G$151,3,FALSE)</f>
        <v>Agaricia</v>
      </c>
      <c r="J4878" t="str">
        <f>VLOOKUP(H4878,[3]CODE_SHEET!$A$2:$G$151,4,FALSE)</f>
        <v>agaricites</v>
      </c>
      <c r="K4878" s="1">
        <v>7</v>
      </c>
      <c r="L4878" s="1">
        <v>4</v>
      </c>
      <c r="M4878" s="1">
        <v>2</v>
      </c>
      <c r="N4878">
        <f t="shared" si="237"/>
        <v>34.557519189487721</v>
      </c>
      <c r="O4878" s="17">
        <v>10</v>
      </c>
      <c r="P4878" t="s">
        <v>29</v>
      </c>
      <c r="Q4878" t="s">
        <v>30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f t="shared" si="235"/>
        <v>0</v>
      </c>
      <c r="Y4878">
        <f t="shared" si="236"/>
        <v>34.557519189487721</v>
      </c>
    </row>
    <row r="4879" spans="1:25">
      <c r="A4879">
        <v>2021</v>
      </c>
      <c r="B4879" t="s">
        <v>25</v>
      </c>
      <c r="C4879">
        <v>30</v>
      </c>
      <c r="D4879" t="s">
        <v>82</v>
      </c>
      <c r="E4879">
        <v>39.4</v>
      </c>
      <c r="F4879">
        <v>1</v>
      </c>
      <c r="G4879" t="s">
        <v>91</v>
      </c>
      <c r="H4879" t="s">
        <v>31</v>
      </c>
      <c r="I4879" t="str">
        <f>VLOOKUP(H4879,[3]CODE_SHEET!$A$2:$G$151,3,FALSE)</f>
        <v>Agaricia</v>
      </c>
      <c r="J4879" t="str">
        <f>VLOOKUP(H4879,[3]CODE_SHEET!$A$2:$G$151,4,FALSE)</f>
        <v>agaricites</v>
      </c>
      <c r="K4879" s="1">
        <v>6</v>
      </c>
      <c r="L4879" s="1">
        <v>5</v>
      </c>
      <c r="M4879" s="1">
        <v>1</v>
      </c>
      <c r="N4879">
        <f t="shared" si="237"/>
        <v>17.27875959474386</v>
      </c>
      <c r="O4879" s="17">
        <v>10</v>
      </c>
      <c r="P4879" t="s">
        <v>29</v>
      </c>
      <c r="Q4879" t="s">
        <v>30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f t="shared" si="235"/>
        <v>0</v>
      </c>
      <c r="Y4879">
        <f t="shared" si="236"/>
        <v>17.27875959474386</v>
      </c>
    </row>
    <row r="4880" spans="1:25">
      <c r="A4880">
        <v>2021</v>
      </c>
      <c r="B4880" t="s">
        <v>25</v>
      </c>
      <c r="C4880">
        <v>30</v>
      </c>
      <c r="D4880" t="s">
        <v>82</v>
      </c>
      <c r="E4880">
        <v>39.4</v>
      </c>
      <c r="F4880">
        <v>1</v>
      </c>
      <c r="G4880" t="s">
        <v>91</v>
      </c>
      <c r="H4880" t="s">
        <v>31</v>
      </c>
      <c r="I4880" t="str">
        <f>VLOOKUP(H4880,[3]CODE_SHEET!$A$2:$G$151,3,FALSE)</f>
        <v>Agaricia</v>
      </c>
      <c r="J4880" t="str">
        <f>VLOOKUP(H4880,[3]CODE_SHEET!$A$2:$G$151,4,FALSE)</f>
        <v>agaricites</v>
      </c>
      <c r="K4880" s="1">
        <v>12</v>
      </c>
      <c r="L4880" s="1">
        <v>10</v>
      </c>
      <c r="M4880" s="1">
        <v>1</v>
      </c>
      <c r="N4880">
        <f t="shared" si="237"/>
        <v>34.557519189487721</v>
      </c>
      <c r="O4880" s="17">
        <v>10</v>
      </c>
      <c r="P4880" t="s">
        <v>29</v>
      </c>
      <c r="Q4880" t="s">
        <v>30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f t="shared" si="235"/>
        <v>0</v>
      </c>
      <c r="Y4880">
        <f t="shared" si="236"/>
        <v>34.557519189487721</v>
      </c>
    </row>
    <row r="4881" spans="1:25">
      <c r="A4881">
        <v>2021</v>
      </c>
      <c r="B4881" t="s">
        <v>25</v>
      </c>
      <c r="C4881">
        <v>30</v>
      </c>
      <c r="D4881" t="s">
        <v>82</v>
      </c>
      <c r="E4881">
        <v>39.4</v>
      </c>
      <c r="F4881">
        <v>1</v>
      </c>
      <c r="G4881" t="s">
        <v>91</v>
      </c>
      <c r="H4881" t="s">
        <v>31</v>
      </c>
      <c r="I4881" t="str">
        <f>VLOOKUP(H4881,[3]CODE_SHEET!$A$2:$G$151,3,FALSE)</f>
        <v>Agaricia</v>
      </c>
      <c r="J4881" t="str">
        <f>VLOOKUP(H4881,[3]CODE_SHEET!$A$2:$G$151,4,FALSE)</f>
        <v>agaricites</v>
      </c>
      <c r="K4881" s="1">
        <v>4</v>
      </c>
      <c r="L4881" s="1">
        <v>4</v>
      </c>
      <c r="M4881" s="1">
        <v>3</v>
      </c>
      <c r="N4881">
        <f t="shared" si="237"/>
        <v>37.699111843077517</v>
      </c>
      <c r="O4881" s="17">
        <v>10</v>
      </c>
      <c r="P4881" t="s">
        <v>29</v>
      </c>
      <c r="Q4881" t="s">
        <v>30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f t="shared" si="235"/>
        <v>0</v>
      </c>
      <c r="Y4881">
        <f t="shared" si="236"/>
        <v>37.699111843077517</v>
      </c>
    </row>
    <row r="4882" spans="1:25">
      <c r="A4882">
        <v>2021</v>
      </c>
      <c r="B4882" t="s">
        <v>25</v>
      </c>
      <c r="C4882">
        <v>30</v>
      </c>
      <c r="D4882" t="s">
        <v>82</v>
      </c>
      <c r="E4882">
        <v>39.4</v>
      </c>
      <c r="F4882">
        <v>1</v>
      </c>
      <c r="G4882" t="s">
        <v>91</v>
      </c>
      <c r="H4882" t="s">
        <v>31</v>
      </c>
      <c r="I4882" t="str">
        <f>VLOOKUP(H4882,[3]CODE_SHEET!$A$2:$G$151,3,FALSE)</f>
        <v>Agaricia</v>
      </c>
      <c r="J4882" t="str">
        <f>VLOOKUP(H4882,[3]CODE_SHEET!$A$2:$G$151,4,FALSE)</f>
        <v>agaricites</v>
      </c>
      <c r="K4882" s="1">
        <v>20</v>
      </c>
      <c r="L4882" s="1">
        <v>12</v>
      </c>
      <c r="M4882" s="1">
        <v>17</v>
      </c>
      <c r="N4882">
        <f t="shared" si="237"/>
        <v>854.51320177642378</v>
      </c>
      <c r="O4882" s="17">
        <v>10</v>
      </c>
      <c r="P4882" t="s">
        <v>29</v>
      </c>
      <c r="Q4882" t="s">
        <v>30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f t="shared" si="235"/>
        <v>0</v>
      </c>
      <c r="Y4882">
        <f t="shared" si="236"/>
        <v>854.51320177642378</v>
      </c>
    </row>
    <row r="4883" spans="1:25">
      <c r="A4883">
        <v>2021</v>
      </c>
      <c r="B4883" t="s">
        <v>25</v>
      </c>
      <c r="C4883">
        <v>30</v>
      </c>
      <c r="D4883" t="s">
        <v>82</v>
      </c>
      <c r="E4883">
        <v>39.4</v>
      </c>
      <c r="F4883">
        <v>1</v>
      </c>
      <c r="G4883" t="s">
        <v>91</v>
      </c>
      <c r="H4883" t="s">
        <v>31</v>
      </c>
      <c r="I4883" t="str">
        <f>VLOOKUP(H4883,[3]CODE_SHEET!$A$2:$G$151,3,FALSE)</f>
        <v>Agaricia</v>
      </c>
      <c r="J4883" t="str">
        <f>VLOOKUP(H4883,[3]CODE_SHEET!$A$2:$G$151,4,FALSE)</f>
        <v>agaricites</v>
      </c>
      <c r="K4883" s="1">
        <v>4</v>
      </c>
      <c r="L4883" s="1">
        <v>3</v>
      </c>
      <c r="M4883" s="1">
        <v>1</v>
      </c>
      <c r="N4883">
        <f t="shared" si="237"/>
        <v>10.995574287564276</v>
      </c>
      <c r="O4883" s="17">
        <v>10</v>
      </c>
      <c r="P4883" t="s">
        <v>29</v>
      </c>
      <c r="Q4883" t="s">
        <v>30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f t="shared" si="235"/>
        <v>0</v>
      </c>
      <c r="Y4883">
        <f t="shared" si="236"/>
        <v>10.995574287564276</v>
      </c>
    </row>
    <row r="4884" spans="1:25">
      <c r="A4884">
        <v>2021</v>
      </c>
      <c r="B4884" t="s">
        <v>25</v>
      </c>
      <c r="C4884">
        <v>30</v>
      </c>
      <c r="D4884" t="s">
        <v>82</v>
      </c>
      <c r="E4884">
        <v>39.4</v>
      </c>
      <c r="F4884">
        <v>1</v>
      </c>
      <c r="G4884" t="s">
        <v>91</v>
      </c>
      <c r="H4884" t="s">
        <v>33</v>
      </c>
      <c r="I4884" t="str">
        <f>VLOOKUP(H4884,[3]CODE_SHEET!$A$2:$G$151,3,FALSE)</f>
        <v>Orbicella</v>
      </c>
      <c r="J4884" t="str">
        <f>VLOOKUP(H4884,[3]CODE_SHEET!$A$2:$G$151,4,FALSE)</f>
        <v>annularis</v>
      </c>
      <c r="K4884" s="1">
        <v>14</v>
      </c>
      <c r="L4884" s="1">
        <v>4</v>
      </c>
      <c r="M4884" s="1">
        <v>21</v>
      </c>
      <c r="N4884">
        <f t="shared" si="237"/>
        <v>593.76101152847093</v>
      </c>
      <c r="O4884" s="17">
        <v>10</v>
      </c>
      <c r="P4884" t="s">
        <v>29</v>
      </c>
      <c r="Q4884" t="s">
        <v>30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f t="shared" si="235"/>
        <v>0</v>
      </c>
      <c r="Y4884">
        <f t="shared" si="236"/>
        <v>593.76101152847093</v>
      </c>
    </row>
    <row r="4885" spans="1:25">
      <c r="A4885">
        <v>2021</v>
      </c>
      <c r="B4885" t="s">
        <v>25</v>
      </c>
      <c r="C4885">
        <v>30</v>
      </c>
      <c r="D4885" t="s">
        <v>82</v>
      </c>
      <c r="E4885">
        <v>39.4</v>
      </c>
      <c r="F4885">
        <v>1</v>
      </c>
      <c r="G4885" t="s">
        <v>91</v>
      </c>
      <c r="H4885" t="s">
        <v>33</v>
      </c>
      <c r="I4885" t="str">
        <f>VLOOKUP(H4885,[3]CODE_SHEET!$A$2:$G$151,3,FALSE)</f>
        <v>Orbicella</v>
      </c>
      <c r="J4885" t="str">
        <f>VLOOKUP(H4885,[3]CODE_SHEET!$A$2:$G$151,4,FALSE)</f>
        <v>annularis</v>
      </c>
      <c r="K4885" s="1">
        <v>12</v>
      </c>
      <c r="L4885" s="1">
        <v>5</v>
      </c>
      <c r="M4885" s="1">
        <v>14</v>
      </c>
      <c r="N4885">
        <f t="shared" si="237"/>
        <v>373.84952577718536</v>
      </c>
      <c r="O4885" s="17">
        <v>10</v>
      </c>
      <c r="P4885" t="s">
        <v>29</v>
      </c>
      <c r="Q4885" t="s">
        <v>30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f t="shared" si="235"/>
        <v>0</v>
      </c>
      <c r="Y4885">
        <f t="shared" si="236"/>
        <v>373.84952577718536</v>
      </c>
    </row>
    <row r="4886" spans="1:25">
      <c r="A4886">
        <v>2021</v>
      </c>
      <c r="B4886" t="s">
        <v>25</v>
      </c>
      <c r="C4886">
        <v>30</v>
      </c>
      <c r="D4886" t="s">
        <v>82</v>
      </c>
      <c r="E4886">
        <v>39.4</v>
      </c>
      <c r="F4886">
        <v>1</v>
      </c>
      <c r="G4886" t="s">
        <v>91</v>
      </c>
      <c r="H4886" t="s">
        <v>53</v>
      </c>
      <c r="I4886" t="str">
        <f>VLOOKUP(H4886,[3]CODE_SHEET!$A$2:$G$151,3,FALSE)</f>
        <v>Siderastrea</v>
      </c>
      <c r="J4886" t="str">
        <f>VLOOKUP(H4886,[3]CODE_SHEET!$A$2:$G$151,4,FALSE)</f>
        <v>radians</v>
      </c>
      <c r="K4886" s="1">
        <v>4</v>
      </c>
      <c r="L4886" s="1">
        <v>3</v>
      </c>
      <c r="M4886" s="1">
        <v>1</v>
      </c>
      <c r="N4886">
        <f t="shared" si="237"/>
        <v>10.995574287564276</v>
      </c>
      <c r="O4886" s="17">
        <v>10</v>
      </c>
      <c r="P4886" t="s">
        <v>29</v>
      </c>
      <c r="Q4886" t="s">
        <v>30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f t="shared" si="235"/>
        <v>0</v>
      </c>
      <c r="Y4886">
        <f t="shared" si="236"/>
        <v>10.995574287564276</v>
      </c>
    </row>
    <row r="4887" spans="1:25">
      <c r="A4887">
        <v>2021</v>
      </c>
      <c r="B4887" t="s">
        <v>25</v>
      </c>
      <c r="C4887">
        <v>30</v>
      </c>
      <c r="D4887" t="s">
        <v>82</v>
      </c>
      <c r="E4887">
        <v>39.4</v>
      </c>
      <c r="F4887">
        <v>1</v>
      </c>
      <c r="G4887" t="s">
        <v>91</v>
      </c>
      <c r="H4887" t="s">
        <v>34</v>
      </c>
      <c r="I4887" t="str">
        <f>VLOOKUP(H4887,[3]CODE_SHEET!$A$2:$G$151,3,FALSE)</f>
        <v>Porites</v>
      </c>
      <c r="J4887" t="str">
        <f>VLOOKUP(H4887,[3]CODE_SHEET!$A$2:$G$151,4,FALSE)</f>
        <v>astreoides</v>
      </c>
      <c r="K4887" s="1">
        <v>5</v>
      </c>
      <c r="L4887" s="1">
        <v>4</v>
      </c>
      <c r="M4887" s="1">
        <v>4</v>
      </c>
      <c r="N4887">
        <f t="shared" si="237"/>
        <v>56.548667764616276</v>
      </c>
      <c r="O4887" s="17">
        <v>10</v>
      </c>
      <c r="P4887" t="s">
        <v>29</v>
      </c>
      <c r="Q4887" t="s">
        <v>30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f t="shared" si="235"/>
        <v>0</v>
      </c>
      <c r="Y4887">
        <f t="shared" si="236"/>
        <v>56.548667764616276</v>
      </c>
    </row>
    <row r="4888" spans="1:25">
      <c r="A4888">
        <v>2021</v>
      </c>
      <c r="B4888" t="s">
        <v>25</v>
      </c>
      <c r="C4888">
        <v>30</v>
      </c>
      <c r="D4888" t="s">
        <v>82</v>
      </c>
      <c r="E4888">
        <v>39.4</v>
      </c>
      <c r="F4888">
        <v>1</v>
      </c>
      <c r="G4888" t="s">
        <v>91</v>
      </c>
      <c r="H4888" t="s">
        <v>32</v>
      </c>
      <c r="I4888" t="str">
        <f>VLOOKUP(H4888,[3]CODE_SHEET!$A$2:$G$151,3,FALSE)</f>
        <v>Porites</v>
      </c>
      <c r="J4888" t="str">
        <f>VLOOKUP(H4888,[3]CODE_SHEET!$A$2:$G$151,4,FALSE)</f>
        <v>porites</v>
      </c>
      <c r="K4888" s="1">
        <v>5</v>
      </c>
      <c r="L4888" s="1">
        <v>3</v>
      </c>
      <c r="M4888" s="1">
        <v>3</v>
      </c>
      <c r="N4888">
        <f t="shared" si="237"/>
        <v>37.699111843077517</v>
      </c>
      <c r="O4888" s="17">
        <v>10</v>
      </c>
      <c r="P4888" t="s">
        <v>29</v>
      </c>
      <c r="Q4888" t="s">
        <v>30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f t="shared" si="235"/>
        <v>0</v>
      </c>
      <c r="Y4888">
        <f t="shared" si="236"/>
        <v>37.699111843077517</v>
      </c>
    </row>
    <row r="4889" spans="1:25">
      <c r="A4889">
        <v>2021</v>
      </c>
      <c r="B4889" t="s">
        <v>25</v>
      </c>
      <c r="C4889">
        <v>30</v>
      </c>
      <c r="D4889" t="s">
        <v>82</v>
      </c>
      <c r="E4889">
        <v>39.4</v>
      </c>
      <c r="F4889">
        <v>1</v>
      </c>
      <c r="G4889" t="s">
        <v>91</v>
      </c>
      <c r="H4889" t="s">
        <v>32</v>
      </c>
      <c r="I4889" t="str">
        <f>VLOOKUP(H4889,[3]CODE_SHEET!$A$2:$G$151,3,FALSE)</f>
        <v>Porites</v>
      </c>
      <c r="J4889" t="str">
        <f>VLOOKUP(H4889,[3]CODE_SHEET!$A$2:$G$151,4,FALSE)</f>
        <v>porites</v>
      </c>
      <c r="K4889" s="1">
        <v>20</v>
      </c>
      <c r="L4889" s="1">
        <v>18</v>
      </c>
      <c r="M4889" s="1">
        <v>15</v>
      </c>
      <c r="N4889">
        <f t="shared" si="237"/>
        <v>895.35390627309107</v>
      </c>
      <c r="O4889" s="17">
        <v>10</v>
      </c>
      <c r="P4889" t="s">
        <v>29</v>
      </c>
      <c r="Q4889" t="s">
        <v>30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55</v>
      </c>
      <c r="X4889">
        <f t="shared" si="235"/>
        <v>492.44464845020013</v>
      </c>
      <c r="Y4889">
        <f t="shared" si="236"/>
        <v>402.90925782289094</v>
      </c>
    </row>
    <row r="4890" spans="1:25">
      <c r="A4890">
        <v>2021</v>
      </c>
      <c r="B4890" t="s">
        <v>25</v>
      </c>
      <c r="C4890">
        <v>30</v>
      </c>
      <c r="D4890" t="s">
        <v>82</v>
      </c>
      <c r="E4890">
        <v>39.4</v>
      </c>
      <c r="F4890">
        <v>1</v>
      </c>
      <c r="G4890" t="s">
        <v>91</v>
      </c>
      <c r="H4890" t="s">
        <v>56</v>
      </c>
      <c r="I4890" t="str">
        <f>VLOOKUP(H4890,[3]CODE_SHEET!$A$2:$G$151,3,FALSE)</f>
        <v>Madracis</v>
      </c>
      <c r="J4890" t="str">
        <f>VLOOKUP(H4890,[3]CODE_SHEET!$A$2:$G$151,4,FALSE)</f>
        <v>decactis</v>
      </c>
      <c r="K4890" s="1">
        <v>4</v>
      </c>
      <c r="L4890" s="1">
        <v>4</v>
      </c>
      <c r="M4890" s="1">
        <v>3</v>
      </c>
      <c r="N4890">
        <f t="shared" si="237"/>
        <v>37.699111843077517</v>
      </c>
      <c r="O4890" s="17">
        <v>10</v>
      </c>
      <c r="P4890" t="s">
        <v>29</v>
      </c>
      <c r="Q4890" t="s">
        <v>30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f t="shared" si="235"/>
        <v>0</v>
      </c>
      <c r="Y4890">
        <f t="shared" si="236"/>
        <v>37.699111843077517</v>
      </c>
    </row>
    <row r="4891" spans="1:25">
      <c r="A4891">
        <v>2021</v>
      </c>
      <c r="B4891" t="s">
        <v>25</v>
      </c>
      <c r="C4891">
        <v>30</v>
      </c>
      <c r="D4891" t="s">
        <v>82</v>
      </c>
      <c r="E4891">
        <v>39.4</v>
      </c>
      <c r="F4891">
        <v>1</v>
      </c>
      <c r="G4891" t="s">
        <v>91</v>
      </c>
      <c r="H4891" t="s">
        <v>31</v>
      </c>
      <c r="I4891" t="str">
        <f>VLOOKUP(H4891,[3]CODE_SHEET!$A$2:$G$151,3,FALSE)</f>
        <v>Agaricia</v>
      </c>
      <c r="J4891" t="str">
        <f>VLOOKUP(H4891,[3]CODE_SHEET!$A$2:$G$151,4,FALSE)</f>
        <v>agaricites</v>
      </c>
      <c r="K4891" s="1">
        <v>4</v>
      </c>
      <c r="L4891" s="1">
        <v>3</v>
      </c>
      <c r="M4891" s="1">
        <v>1</v>
      </c>
      <c r="N4891">
        <f t="shared" si="237"/>
        <v>10.995574287564276</v>
      </c>
      <c r="O4891" s="17">
        <v>10</v>
      </c>
      <c r="P4891" t="s">
        <v>29</v>
      </c>
      <c r="Q4891" t="s">
        <v>30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f t="shared" si="235"/>
        <v>0</v>
      </c>
      <c r="Y4891">
        <f t="shared" si="236"/>
        <v>10.995574287564276</v>
      </c>
    </row>
    <row r="4892" spans="1:25">
      <c r="A4892">
        <v>2021</v>
      </c>
      <c r="B4892" t="s">
        <v>25</v>
      </c>
      <c r="C4892">
        <v>30</v>
      </c>
      <c r="D4892" t="s">
        <v>82</v>
      </c>
      <c r="E4892">
        <v>39.4</v>
      </c>
      <c r="F4892">
        <v>1</v>
      </c>
      <c r="G4892" t="s">
        <v>91</v>
      </c>
      <c r="H4892" t="s">
        <v>34</v>
      </c>
      <c r="I4892" t="str">
        <f>VLOOKUP(H4892,[3]CODE_SHEET!$A$2:$G$151,3,FALSE)</f>
        <v>Porites</v>
      </c>
      <c r="J4892" t="str">
        <f>VLOOKUP(H4892,[3]CODE_SHEET!$A$2:$G$151,4,FALSE)</f>
        <v>astreoides</v>
      </c>
      <c r="K4892" s="1">
        <v>6</v>
      </c>
      <c r="L4892" s="1">
        <v>5</v>
      </c>
      <c r="M4892" s="1">
        <v>2</v>
      </c>
      <c r="N4892">
        <f t="shared" si="237"/>
        <v>34.557519189487721</v>
      </c>
      <c r="O4892" s="17">
        <v>10</v>
      </c>
      <c r="P4892" t="s">
        <v>29</v>
      </c>
      <c r="Q4892" t="s">
        <v>30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f t="shared" si="235"/>
        <v>0</v>
      </c>
      <c r="Y4892">
        <f t="shared" si="236"/>
        <v>34.557519189487721</v>
      </c>
    </row>
    <row r="4893" spans="1:25">
      <c r="A4893">
        <v>2021</v>
      </c>
      <c r="B4893" t="s">
        <v>25</v>
      </c>
      <c r="C4893">
        <v>30</v>
      </c>
      <c r="D4893" t="s">
        <v>82</v>
      </c>
      <c r="E4893">
        <v>39.4</v>
      </c>
      <c r="F4893">
        <v>1</v>
      </c>
      <c r="G4893" t="s">
        <v>91</v>
      </c>
      <c r="H4893" t="s">
        <v>34</v>
      </c>
      <c r="I4893" t="str">
        <f>VLOOKUP(H4893,[3]CODE_SHEET!$A$2:$G$151,3,FALSE)</f>
        <v>Porites</v>
      </c>
      <c r="J4893" t="str">
        <f>VLOOKUP(H4893,[3]CODE_SHEET!$A$2:$G$151,4,FALSE)</f>
        <v>astreoides</v>
      </c>
      <c r="K4893" s="1">
        <v>4</v>
      </c>
      <c r="L4893" s="1">
        <v>3</v>
      </c>
      <c r="M4893" s="1">
        <v>4</v>
      </c>
      <c r="N4893">
        <f t="shared" si="237"/>
        <v>43.982297150257104</v>
      </c>
      <c r="O4893" s="17">
        <v>10</v>
      </c>
      <c r="P4893" t="s">
        <v>29</v>
      </c>
      <c r="Q4893" t="s">
        <v>30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f t="shared" si="235"/>
        <v>0</v>
      </c>
      <c r="Y4893">
        <f t="shared" si="236"/>
        <v>43.982297150257104</v>
      </c>
    </row>
    <row r="4894" spans="1:25">
      <c r="A4894">
        <v>2021</v>
      </c>
      <c r="B4894" t="s">
        <v>25</v>
      </c>
      <c r="C4894">
        <v>30</v>
      </c>
      <c r="D4894" t="s">
        <v>82</v>
      </c>
      <c r="E4894">
        <v>39.4</v>
      </c>
      <c r="F4894">
        <v>1</v>
      </c>
      <c r="G4894" t="s">
        <v>91</v>
      </c>
      <c r="H4894" t="s">
        <v>34</v>
      </c>
      <c r="I4894" t="str">
        <f>VLOOKUP(H4894,[3]CODE_SHEET!$A$2:$G$151,3,FALSE)</f>
        <v>Porites</v>
      </c>
      <c r="J4894" t="str">
        <f>VLOOKUP(H4894,[3]CODE_SHEET!$A$2:$G$151,4,FALSE)</f>
        <v>astreoides</v>
      </c>
      <c r="K4894" s="1">
        <v>11</v>
      </c>
      <c r="L4894" s="1">
        <v>10</v>
      </c>
      <c r="M4894" s="1">
        <v>2</v>
      </c>
      <c r="N4894">
        <f t="shared" si="237"/>
        <v>65.973445725385659</v>
      </c>
      <c r="O4894" s="17">
        <v>10</v>
      </c>
      <c r="P4894" t="s">
        <v>29</v>
      </c>
      <c r="Q4894" t="s">
        <v>30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f t="shared" si="235"/>
        <v>0</v>
      </c>
      <c r="Y4894">
        <f t="shared" si="236"/>
        <v>65.973445725385659</v>
      </c>
    </row>
    <row r="4895" spans="1:25">
      <c r="A4895">
        <v>2021</v>
      </c>
      <c r="B4895" t="s">
        <v>25</v>
      </c>
      <c r="C4895">
        <v>30</v>
      </c>
      <c r="D4895" t="s">
        <v>82</v>
      </c>
      <c r="E4895">
        <v>39.4</v>
      </c>
      <c r="F4895">
        <v>1</v>
      </c>
      <c r="G4895" t="s">
        <v>91</v>
      </c>
      <c r="H4895" t="s">
        <v>53</v>
      </c>
      <c r="I4895" t="str">
        <f>VLOOKUP(H4895,[3]CODE_SHEET!$A$2:$G$151,3,FALSE)</f>
        <v>Siderastrea</v>
      </c>
      <c r="J4895" t="str">
        <f>VLOOKUP(H4895,[3]CODE_SHEET!$A$2:$G$151,4,FALSE)</f>
        <v>radians</v>
      </c>
      <c r="K4895" s="1">
        <v>10</v>
      </c>
      <c r="L4895" s="1">
        <v>8</v>
      </c>
      <c r="M4895" s="1">
        <v>1</v>
      </c>
      <c r="N4895">
        <f t="shared" si="237"/>
        <v>28.274333882308138</v>
      </c>
      <c r="O4895" s="17">
        <v>10</v>
      </c>
      <c r="P4895" t="s">
        <v>29</v>
      </c>
      <c r="Q4895" t="s">
        <v>30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f t="shared" si="235"/>
        <v>0</v>
      </c>
      <c r="Y4895">
        <f t="shared" si="236"/>
        <v>28.274333882308138</v>
      </c>
    </row>
    <row r="4896" spans="1:25">
      <c r="A4896">
        <v>2021</v>
      </c>
      <c r="B4896" t="s">
        <v>25</v>
      </c>
      <c r="C4896">
        <v>30</v>
      </c>
      <c r="D4896" t="s">
        <v>82</v>
      </c>
      <c r="E4896">
        <v>39.4</v>
      </c>
      <c r="F4896">
        <v>1</v>
      </c>
      <c r="G4896" t="s">
        <v>91</v>
      </c>
      <c r="H4896" t="s">
        <v>31</v>
      </c>
      <c r="I4896" t="str">
        <f>VLOOKUP(H4896,[3]CODE_SHEET!$A$2:$G$151,3,FALSE)</f>
        <v>Agaricia</v>
      </c>
      <c r="J4896" t="str">
        <f>VLOOKUP(H4896,[3]CODE_SHEET!$A$2:$G$151,4,FALSE)</f>
        <v>agaricites</v>
      </c>
      <c r="K4896" s="1">
        <v>4</v>
      </c>
      <c r="L4896" s="1">
        <v>4</v>
      </c>
      <c r="M4896" s="1">
        <v>2</v>
      </c>
      <c r="N4896">
        <f t="shared" si="237"/>
        <v>25.132741228718345</v>
      </c>
      <c r="O4896" s="17">
        <v>10</v>
      </c>
      <c r="P4896" t="s">
        <v>29</v>
      </c>
      <c r="Q4896" t="s">
        <v>30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f t="shared" si="235"/>
        <v>0</v>
      </c>
      <c r="Y4896">
        <f t="shared" si="236"/>
        <v>25.132741228718345</v>
      </c>
    </row>
    <row r="4897" spans="1:25">
      <c r="A4897">
        <v>2021</v>
      </c>
      <c r="B4897" t="s">
        <v>25</v>
      </c>
      <c r="C4897">
        <v>30</v>
      </c>
      <c r="D4897" t="s">
        <v>82</v>
      </c>
      <c r="E4897">
        <v>39.4</v>
      </c>
      <c r="F4897">
        <v>1</v>
      </c>
      <c r="G4897" t="s">
        <v>91</v>
      </c>
      <c r="H4897" t="s">
        <v>31</v>
      </c>
      <c r="I4897" t="str">
        <f>VLOOKUP(H4897,[3]CODE_SHEET!$A$2:$G$151,3,FALSE)</f>
        <v>Agaricia</v>
      </c>
      <c r="J4897" t="str">
        <f>VLOOKUP(H4897,[3]CODE_SHEET!$A$2:$G$151,4,FALSE)</f>
        <v>agaricites</v>
      </c>
      <c r="K4897" s="1">
        <v>10</v>
      </c>
      <c r="L4897" s="1">
        <v>5</v>
      </c>
      <c r="M4897" s="1">
        <v>1</v>
      </c>
      <c r="N4897">
        <f t="shared" si="237"/>
        <v>23.561944901923447</v>
      </c>
      <c r="O4897" s="17">
        <v>10</v>
      </c>
      <c r="P4897" t="s">
        <v>29</v>
      </c>
      <c r="Q4897" t="s">
        <v>30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f t="shared" si="235"/>
        <v>0</v>
      </c>
      <c r="Y4897">
        <f t="shared" si="236"/>
        <v>23.561944901923447</v>
      </c>
    </row>
    <row r="4898" spans="1:25">
      <c r="A4898">
        <v>2021</v>
      </c>
      <c r="B4898" t="s">
        <v>25</v>
      </c>
      <c r="C4898">
        <v>30</v>
      </c>
      <c r="D4898" t="s">
        <v>82</v>
      </c>
      <c r="E4898">
        <v>39.4</v>
      </c>
      <c r="F4898">
        <v>1</v>
      </c>
      <c r="G4898" t="s">
        <v>91</v>
      </c>
      <c r="H4898" t="s">
        <v>31</v>
      </c>
      <c r="I4898" t="str">
        <f>VLOOKUP(H4898,[3]CODE_SHEET!$A$2:$G$151,3,FALSE)</f>
        <v>Agaricia</v>
      </c>
      <c r="J4898" t="str">
        <f>VLOOKUP(H4898,[3]CODE_SHEET!$A$2:$G$151,4,FALSE)</f>
        <v>agaricites</v>
      </c>
      <c r="K4898" s="1">
        <v>8</v>
      </c>
      <c r="L4898" s="1">
        <v>6</v>
      </c>
      <c r="M4898" s="1">
        <v>1</v>
      </c>
      <c r="N4898">
        <f t="shared" si="237"/>
        <v>21.991148575128552</v>
      </c>
      <c r="O4898" s="17">
        <v>10</v>
      </c>
      <c r="P4898" t="s">
        <v>29</v>
      </c>
      <c r="Q4898" t="s">
        <v>30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f t="shared" si="235"/>
        <v>0</v>
      </c>
      <c r="Y4898">
        <f t="shared" si="236"/>
        <v>21.991148575128552</v>
      </c>
    </row>
    <row r="4899" spans="1:25">
      <c r="A4899">
        <v>2021</v>
      </c>
      <c r="B4899" t="s">
        <v>25</v>
      </c>
      <c r="C4899">
        <v>30</v>
      </c>
      <c r="D4899" t="s">
        <v>82</v>
      </c>
      <c r="E4899">
        <v>39.4</v>
      </c>
      <c r="F4899">
        <v>1</v>
      </c>
      <c r="G4899" t="s">
        <v>91</v>
      </c>
      <c r="H4899" t="s">
        <v>31</v>
      </c>
      <c r="I4899" t="str">
        <f>VLOOKUP(H4899,[3]CODE_SHEET!$A$2:$G$151,3,FALSE)</f>
        <v>Agaricia</v>
      </c>
      <c r="J4899" t="str">
        <f>VLOOKUP(H4899,[3]CODE_SHEET!$A$2:$G$151,4,FALSE)</f>
        <v>agaricites</v>
      </c>
      <c r="K4899" s="1">
        <v>13</v>
      </c>
      <c r="L4899" s="1">
        <v>10</v>
      </c>
      <c r="M4899" s="1">
        <v>9</v>
      </c>
      <c r="N4899">
        <f t="shared" si="237"/>
        <v>325.15483964654356</v>
      </c>
      <c r="O4899" s="17">
        <v>10</v>
      </c>
      <c r="P4899" t="s">
        <v>29</v>
      </c>
      <c r="Q4899" t="s">
        <v>30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f t="shared" si="235"/>
        <v>0</v>
      </c>
      <c r="Y4899">
        <f t="shared" si="236"/>
        <v>325.15483964654356</v>
      </c>
    </row>
    <row r="4900" spans="1:25">
      <c r="A4900">
        <v>2021</v>
      </c>
      <c r="B4900" t="s">
        <v>25</v>
      </c>
      <c r="C4900">
        <v>30</v>
      </c>
      <c r="D4900" t="s">
        <v>82</v>
      </c>
      <c r="E4900">
        <v>39.4</v>
      </c>
      <c r="F4900">
        <v>1</v>
      </c>
      <c r="G4900" t="s">
        <v>91</v>
      </c>
      <c r="H4900" t="s">
        <v>31</v>
      </c>
      <c r="I4900" t="str">
        <f>VLOOKUP(H4900,[3]CODE_SHEET!$A$2:$G$151,3,FALSE)</f>
        <v>Agaricia</v>
      </c>
      <c r="J4900" t="str">
        <f>VLOOKUP(H4900,[3]CODE_SHEET!$A$2:$G$151,4,FALSE)</f>
        <v>agaricites</v>
      </c>
      <c r="K4900" s="1">
        <v>11</v>
      </c>
      <c r="L4900" s="1">
        <v>4</v>
      </c>
      <c r="M4900" s="1">
        <v>1</v>
      </c>
      <c r="N4900">
        <f t="shared" si="237"/>
        <v>23.561944901923447</v>
      </c>
      <c r="O4900" s="17">
        <v>10</v>
      </c>
      <c r="P4900" t="s">
        <v>29</v>
      </c>
      <c r="Q4900" t="s">
        <v>30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f t="shared" si="235"/>
        <v>0</v>
      </c>
      <c r="Y4900">
        <f t="shared" si="236"/>
        <v>23.561944901923447</v>
      </c>
    </row>
    <row r="4901" spans="1:25">
      <c r="A4901">
        <v>2021</v>
      </c>
      <c r="B4901" t="s">
        <v>25</v>
      </c>
      <c r="C4901">
        <v>30</v>
      </c>
      <c r="D4901" t="s">
        <v>82</v>
      </c>
      <c r="E4901">
        <v>39.4</v>
      </c>
      <c r="F4901">
        <v>1</v>
      </c>
      <c r="G4901" t="s">
        <v>91</v>
      </c>
      <c r="H4901" t="s">
        <v>35</v>
      </c>
      <c r="I4901" t="str">
        <f>VLOOKUP(H4901,[3]CODE_SHEET!$A$2:$G$151,3,FALSE)</f>
        <v>Montastraea</v>
      </c>
      <c r="J4901" t="str">
        <f>VLOOKUP(H4901,[3]CODE_SHEET!$A$2:$G$151,4,FALSE)</f>
        <v>cavernosa</v>
      </c>
      <c r="K4901" s="1">
        <v>9</v>
      </c>
      <c r="L4901" s="1">
        <v>6</v>
      </c>
      <c r="M4901" s="1">
        <v>17</v>
      </c>
      <c r="N4901">
        <f t="shared" si="237"/>
        <v>400.55306333269863</v>
      </c>
      <c r="O4901" s="17">
        <v>10</v>
      </c>
      <c r="P4901" t="s">
        <v>29</v>
      </c>
      <c r="Q4901" t="s">
        <v>30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f t="shared" si="235"/>
        <v>0</v>
      </c>
      <c r="Y4901">
        <f t="shared" si="236"/>
        <v>400.55306333269863</v>
      </c>
    </row>
    <row r="4902" spans="1:25">
      <c r="A4902">
        <v>2021</v>
      </c>
      <c r="B4902" t="s">
        <v>25</v>
      </c>
      <c r="C4902">
        <v>30</v>
      </c>
      <c r="D4902" t="s">
        <v>82</v>
      </c>
      <c r="E4902">
        <v>39.4</v>
      </c>
      <c r="F4902">
        <v>1</v>
      </c>
      <c r="G4902" t="s">
        <v>91</v>
      </c>
      <c r="H4902" t="s">
        <v>53</v>
      </c>
      <c r="I4902" t="str">
        <f>VLOOKUP(H4902,[3]CODE_SHEET!$A$2:$G$151,3,FALSE)</f>
        <v>Siderastrea</v>
      </c>
      <c r="J4902" t="str">
        <f>VLOOKUP(H4902,[3]CODE_SHEET!$A$2:$G$151,4,FALSE)</f>
        <v>radians</v>
      </c>
      <c r="K4902" s="1">
        <v>8</v>
      </c>
      <c r="L4902" s="1">
        <v>4</v>
      </c>
      <c r="M4902" s="1">
        <v>1</v>
      </c>
      <c r="N4902">
        <f t="shared" si="237"/>
        <v>18.849555921538759</v>
      </c>
      <c r="O4902" s="17">
        <v>10</v>
      </c>
      <c r="P4902" t="s">
        <v>29</v>
      </c>
      <c r="Q4902" t="s">
        <v>30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f t="shared" si="235"/>
        <v>0</v>
      </c>
      <c r="Y4902">
        <f t="shared" si="236"/>
        <v>18.849555921538759</v>
      </c>
    </row>
    <row r="4903" spans="1:25">
      <c r="A4903">
        <v>2021</v>
      </c>
      <c r="B4903" t="s">
        <v>25</v>
      </c>
      <c r="C4903">
        <v>30</v>
      </c>
      <c r="D4903" t="s">
        <v>82</v>
      </c>
      <c r="E4903">
        <v>39.4</v>
      </c>
      <c r="F4903">
        <v>1</v>
      </c>
      <c r="G4903" t="s">
        <v>91</v>
      </c>
      <c r="H4903" t="s">
        <v>53</v>
      </c>
      <c r="I4903" t="str">
        <f>VLOOKUP(H4903,[3]CODE_SHEET!$A$2:$G$151,3,FALSE)</f>
        <v>Siderastrea</v>
      </c>
      <c r="J4903" t="str">
        <f>VLOOKUP(H4903,[3]CODE_SHEET!$A$2:$G$151,4,FALSE)</f>
        <v>radians</v>
      </c>
      <c r="K4903" s="1">
        <v>6</v>
      </c>
      <c r="L4903" s="1">
        <v>5</v>
      </c>
      <c r="M4903" s="1">
        <v>1</v>
      </c>
      <c r="N4903">
        <f t="shared" si="237"/>
        <v>17.27875959474386</v>
      </c>
      <c r="O4903" s="17">
        <v>10</v>
      </c>
      <c r="P4903" t="s">
        <v>29</v>
      </c>
      <c r="Q4903" t="s">
        <v>30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f t="shared" si="235"/>
        <v>0</v>
      </c>
      <c r="Y4903">
        <f t="shared" si="236"/>
        <v>17.27875959474386</v>
      </c>
    </row>
    <row r="4904" spans="1:25">
      <c r="A4904">
        <v>2021</v>
      </c>
      <c r="B4904" t="s">
        <v>25</v>
      </c>
      <c r="C4904">
        <v>30</v>
      </c>
      <c r="D4904" t="s">
        <v>82</v>
      </c>
      <c r="E4904">
        <v>39.4</v>
      </c>
      <c r="F4904">
        <v>1</v>
      </c>
      <c r="G4904" t="s">
        <v>91</v>
      </c>
      <c r="H4904" t="s">
        <v>53</v>
      </c>
      <c r="I4904" t="str">
        <f>VLOOKUP(H4904,[3]CODE_SHEET!$A$2:$G$151,3,FALSE)</f>
        <v>Siderastrea</v>
      </c>
      <c r="J4904" t="str">
        <f>VLOOKUP(H4904,[3]CODE_SHEET!$A$2:$G$151,4,FALSE)</f>
        <v>radians</v>
      </c>
      <c r="K4904" s="1">
        <v>7</v>
      </c>
      <c r="L4904" s="1">
        <v>2</v>
      </c>
      <c r="M4904" s="1">
        <v>1</v>
      </c>
      <c r="N4904">
        <f t="shared" si="237"/>
        <v>14.137166941154069</v>
      </c>
      <c r="O4904" s="17">
        <v>10</v>
      </c>
      <c r="P4904" t="s">
        <v>29</v>
      </c>
      <c r="Q4904" t="s">
        <v>30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f t="shared" si="235"/>
        <v>0</v>
      </c>
      <c r="Y4904">
        <f t="shared" si="236"/>
        <v>14.137166941154069</v>
      </c>
    </row>
    <row r="4905" spans="1:25">
      <c r="A4905">
        <v>2021</v>
      </c>
      <c r="B4905" t="s">
        <v>25</v>
      </c>
      <c r="C4905">
        <v>30</v>
      </c>
      <c r="D4905" t="s">
        <v>82</v>
      </c>
      <c r="E4905">
        <v>39.4</v>
      </c>
      <c r="F4905">
        <v>1</v>
      </c>
      <c r="G4905" t="s">
        <v>91</v>
      </c>
      <c r="H4905" t="s">
        <v>53</v>
      </c>
      <c r="I4905" t="str">
        <f>VLOOKUP(H4905,[3]CODE_SHEET!$A$2:$G$151,3,FALSE)</f>
        <v>Siderastrea</v>
      </c>
      <c r="J4905" t="str">
        <f>VLOOKUP(H4905,[3]CODE_SHEET!$A$2:$G$151,4,FALSE)</f>
        <v>radians</v>
      </c>
      <c r="K4905" s="1">
        <v>6</v>
      </c>
      <c r="L4905" s="1">
        <v>3</v>
      </c>
      <c r="M4905" s="1">
        <v>1</v>
      </c>
      <c r="N4905">
        <f t="shared" si="237"/>
        <v>14.137166941154069</v>
      </c>
      <c r="O4905" s="17">
        <v>10</v>
      </c>
      <c r="P4905" t="s">
        <v>29</v>
      </c>
      <c r="Q4905" t="s">
        <v>30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f t="shared" si="235"/>
        <v>0</v>
      </c>
      <c r="Y4905">
        <f t="shared" si="236"/>
        <v>14.137166941154069</v>
      </c>
    </row>
    <row r="4906" spans="1:25">
      <c r="A4906">
        <v>2021</v>
      </c>
      <c r="B4906" t="s">
        <v>25</v>
      </c>
      <c r="C4906">
        <v>30</v>
      </c>
      <c r="D4906" t="s">
        <v>82</v>
      </c>
      <c r="E4906">
        <v>39.4</v>
      </c>
      <c r="F4906">
        <v>1</v>
      </c>
      <c r="G4906" t="s">
        <v>91</v>
      </c>
      <c r="H4906" t="s">
        <v>31</v>
      </c>
      <c r="I4906" t="str">
        <f>VLOOKUP(H4906,[3]CODE_SHEET!$A$2:$G$151,3,FALSE)</f>
        <v>Agaricia</v>
      </c>
      <c r="J4906" t="str">
        <f>VLOOKUP(H4906,[3]CODE_SHEET!$A$2:$G$151,4,FALSE)</f>
        <v>agaricites</v>
      </c>
      <c r="K4906" s="1">
        <v>8</v>
      </c>
      <c r="L4906" s="1">
        <v>3</v>
      </c>
      <c r="M4906" s="1">
        <v>1</v>
      </c>
      <c r="N4906">
        <f t="shared" si="237"/>
        <v>17.27875959474386</v>
      </c>
      <c r="O4906" s="17">
        <v>10</v>
      </c>
      <c r="P4906" t="s">
        <v>29</v>
      </c>
      <c r="Q4906" t="s">
        <v>30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f t="shared" si="235"/>
        <v>0</v>
      </c>
      <c r="Y4906">
        <f t="shared" si="236"/>
        <v>17.27875959474386</v>
      </c>
    </row>
    <row r="4907" spans="1:25">
      <c r="A4907">
        <v>2021</v>
      </c>
      <c r="B4907" t="s">
        <v>25</v>
      </c>
      <c r="C4907">
        <v>30</v>
      </c>
      <c r="D4907" t="s">
        <v>82</v>
      </c>
      <c r="E4907">
        <v>39.4</v>
      </c>
      <c r="F4907">
        <v>1</v>
      </c>
      <c r="G4907" t="s">
        <v>91</v>
      </c>
      <c r="H4907" t="s">
        <v>31</v>
      </c>
      <c r="I4907" t="str">
        <f>VLOOKUP(H4907,[3]CODE_SHEET!$A$2:$G$151,3,FALSE)</f>
        <v>Agaricia</v>
      </c>
      <c r="J4907" t="str">
        <f>VLOOKUP(H4907,[3]CODE_SHEET!$A$2:$G$151,4,FALSE)</f>
        <v>agaricites</v>
      </c>
      <c r="K4907" s="1">
        <v>20</v>
      </c>
      <c r="L4907" s="1">
        <v>9</v>
      </c>
      <c r="M4907" s="1">
        <v>11</v>
      </c>
      <c r="N4907">
        <f t="shared" si="237"/>
        <v>501.08402824757206</v>
      </c>
      <c r="O4907" s="17">
        <v>10</v>
      </c>
      <c r="P4907" t="s">
        <v>29</v>
      </c>
      <c r="Q4907" t="s">
        <v>30</v>
      </c>
      <c r="R4907">
        <v>0</v>
      </c>
      <c r="S4907">
        <v>0</v>
      </c>
      <c r="T4907">
        <v>5</v>
      </c>
      <c r="U4907">
        <v>0</v>
      </c>
      <c r="V4907">
        <v>0</v>
      </c>
      <c r="W4907">
        <v>40</v>
      </c>
      <c r="X4907">
        <f t="shared" si="235"/>
        <v>200.43361129902883</v>
      </c>
      <c r="Y4907">
        <f t="shared" si="236"/>
        <v>300.65041694854324</v>
      </c>
    </row>
    <row r="4908" spans="1:25">
      <c r="A4908">
        <v>2021</v>
      </c>
      <c r="B4908" t="s">
        <v>25</v>
      </c>
      <c r="C4908">
        <v>30</v>
      </c>
      <c r="D4908" t="s">
        <v>82</v>
      </c>
      <c r="E4908">
        <v>39.4</v>
      </c>
      <c r="F4908">
        <v>1</v>
      </c>
      <c r="G4908" t="s">
        <v>91</v>
      </c>
      <c r="H4908" t="s">
        <v>33</v>
      </c>
      <c r="I4908" t="str">
        <f>VLOOKUP(H4908,[3]CODE_SHEET!$A$2:$G$151,3,FALSE)</f>
        <v>Orbicella</v>
      </c>
      <c r="J4908" t="str">
        <f>VLOOKUP(H4908,[3]CODE_SHEET!$A$2:$G$151,4,FALSE)</f>
        <v>annularis</v>
      </c>
      <c r="K4908" s="1">
        <v>7</v>
      </c>
      <c r="L4908" s="1">
        <v>4</v>
      </c>
      <c r="M4908" s="1">
        <v>1</v>
      </c>
      <c r="N4908">
        <f t="shared" si="237"/>
        <v>17.27875959474386</v>
      </c>
      <c r="O4908" s="17">
        <v>10</v>
      </c>
      <c r="P4908" t="s">
        <v>29</v>
      </c>
      <c r="Q4908" t="s">
        <v>30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f t="shared" ref="X4908:X4971" si="238">SUM(U4908:W4908)/100*N4908</f>
        <v>0</v>
      </c>
      <c r="Y4908">
        <f t="shared" si="236"/>
        <v>17.27875959474386</v>
      </c>
    </row>
    <row r="4909" spans="1:25">
      <c r="A4909">
        <v>2021</v>
      </c>
      <c r="B4909" t="s">
        <v>25</v>
      </c>
      <c r="C4909">
        <v>30</v>
      </c>
      <c r="D4909" t="s">
        <v>82</v>
      </c>
      <c r="E4909">
        <v>39.4</v>
      </c>
      <c r="F4909">
        <v>1</v>
      </c>
      <c r="G4909" t="s">
        <v>91</v>
      </c>
      <c r="H4909" t="s">
        <v>58</v>
      </c>
      <c r="I4909" t="str">
        <f>VLOOKUP(H4909,[3]CODE_SHEET!$A$2:$G$151,3,FALSE)</f>
        <v>Mycetophellia</v>
      </c>
      <c r="J4909" t="str">
        <f>VLOOKUP(H4909,[3]CODE_SHEET!$A$2:$G$151,4,FALSE)</f>
        <v>larmarckiana</v>
      </c>
      <c r="K4909" s="1">
        <v>10</v>
      </c>
      <c r="L4909" s="1">
        <v>3</v>
      </c>
      <c r="M4909" s="1">
        <v>11</v>
      </c>
      <c r="N4909">
        <f t="shared" si="237"/>
        <v>224.62387473167021</v>
      </c>
      <c r="O4909" s="17">
        <v>10</v>
      </c>
      <c r="P4909" t="s">
        <v>29</v>
      </c>
      <c r="Q4909" t="s">
        <v>30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f t="shared" si="238"/>
        <v>0</v>
      </c>
      <c r="Y4909">
        <f t="shared" si="236"/>
        <v>224.62387473167021</v>
      </c>
    </row>
    <row r="4910" spans="1:25">
      <c r="A4910">
        <v>2021</v>
      </c>
      <c r="B4910" t="s">
        <v>25</v>
      </c>
      <c r="C4910">
        <v>30</v>
      </c>
      <c r="D4910" t="s">
        <v>82</v>
      </c>
      <c r="E4910">
        <v>39.4</v>
      </c>
      <c r="F4910">
        <v>1</v>
      </c>
      <c r="G4910" t="s">
        <v>91</v>
      </c>
      <c r="H4910" t="s">
        <v>31</v>
      </c>
      <c r="I4910" t="str">
        <f>VLOOKUP(H4910,[3]CODE_SHEET!$A$2:$G$151,3,FALSE)</f>
        <v>Agaricia</v>
      </c>
      <c r="J4910" t="str">
        <f>VLOOKUP(H4910,[3]CODE_SHEET!$A$2:$G$151,4,FALSE)</f>
        <v>agaricites</v>
      </c>
      <c r="K4910" s="1">
        <v>13</v>
      </c>
      <c r="L4910" s="1">
        <v>5</v>
      </c>
      <c r="M4910" s="1">
        <v>1</v>
      </c>
      <c r="N4910">
        <f t="shared" si="237"/>
        <v>28.274333882308142</v>
      </c>
      <c r="O4910" s="17">
        <v>10</v>
      </c>
      <c r="P4910" t="s">
        <v>29</v>
      </c>
      <c r="Q4910" t="s">
        <v>30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f t="shared" si="238"/>
        <v>0</v>
      </c>
      <c r="Y4910">
        <f t="shared" si="236"/>
        <v>28.274333882308142</v>
      </c>
    </row>
    <row r="4911" spans="1:25">
      <c r="A4911">
        <v>2021</v>
      </c>
      <c r="B4911" t="s">
        <v>25</v>
      </c>
      <c r="C4911">
        <v>30</v>
      </c>
      <c r="D4911" t="s">
        <v>82</v>
      </c>
      <c r="E4911">
        <v>39.4</v>
      </c>
      <c r="F4911">
        <v>1</v>
      </c>
      <c r="G4911" t="s">
        <v>91</v>
      </c>
      <c r="H4911" t="s">
        <v>31</v>
      </c>
      <c r="I4911" t="str">
        <f>VLOOKUP(H4911,[3]CODE_SHEET!$A$2:$G$151,3,FALSE)</f>
        <v>Agaricia</v>
      </c>
      <c r="J4911" t="str">
        <f>VLOOKUP(H4911,[3]CODE_SHEET!$A$2:$G$151,4,FALSE)</f>
        <v>agaricites</v>
      </c>
      <c r="K4911" s="1">
        <v>20</v>
      </c>
      <c r="L4911" s="1">
        <v>13</v>
      </c>
      <c r="M4911" s="1">
        <v>16</v>
      </c>
      <c r="N4911">
        <f t="shared" si="237"/>
        <v>829.38046054770541</v>
      </c>
      <c r="O4911" s="17">
        <v>10</v>
      </c>
      <c r="P4911" t="s">
        <v>29</v>
      </c>
      <c r="Q4911" t="s">
        <v>30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35</v>
      </c>
      <c r="X4911">
        <f t="shared" si="238"/>
        <v>290.28316119169688</v>
      </c>
      <c r="Y4911">
        <f t="shared" si="236"/>
        <v>539.09729935600853</v>
      </c>
    </row>
    <row r="4912" spans="1:25">
      <c r="A4912">
        <v>2021</v>
      </c>
      <c r="B4912" t="s">
        <v>25</v>
      </c>
      <c r="C4912">
        <v>30</v>
      </c>
      <c r="D4912" t="s">
        <v>82</v>
      </c>
      <c r="E4912">
        <v>39.4</v>
      </c>
      <c r="F4912">
        <v>1</v>
      </c>
      <c r="G4912" t="s">
        <v>91</v>
      </c>
      <c r="H4912" t="s">
        <v>34</v>
      </c>
      <c r="I4912" t="str">
        <f>VLOOKUP(H4912,[3]CODE_SHEET!$A$2:$G$151,3,FALSE)</f>
        <v>Porites</v>
      </c>
      <c r="J4912" t="str">
        <f>VLOOKUP(H4912,[3]CODE_SHEET!$A$2:$G$151,4,FALSE)</f>
        <v>astreoides</v>
      </c>
      <c r="K4912" s="1">
        <v>15</v>
      </c>
      <c r="L4912" s="1">
        <v>12</v>
      </c>
      <c r="M4912" s="1">
        <v>2</v>
      </c>
      <c r="N4912">
        <f t="shared" si="237"/>
        <v>84.823001646924411</v>
      </c>
      <c r="O4912" s="17">
        <v>10</v>
      </c>
      <c r="P4912" t="s">
        <v>29</v>
      </c>
      <c r="Q4912" t="s">
        <v>30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f t="shared" si="238"/>
        <v>0</v>
      </c>
      <c r="Y4912">
        <f t="shared" si="236"/>
        <v>84.823001646924411</v>
      </c>
    </row>
    <row r="4913" spans="1:25">
      <c r="A4913">
        <v>2021</v>
      </c>
      <c r="B4913" t="s">
        <v>25</v>
      </c>
      <c r="C4913">
        <v>30</v>
      </c>
      <c r="D4913" t="s">
        <v>82</v>
      </c>
      <c r="E4913">
        <v>39.4</v>
      </c>
      <c r="F4913">
        <v>1</v>
      </c>
      <c r="G4913" t="s">
        <v>91</v>
      </c>
      <c r="H4913" t="s">
        <v>41</v>
      </c>
      <c r="I4913" t="str">
        <f>VLOOKUP(H4913,[3]CODE_SHEET!$A$2:$G$151,3,FALSE)</f>
        <v>Millepora</v>
      </c>
      <c r="J4913" t="str">
        <f>VLOOKUP(H4913,[3]CODE_SHEET!$A$2:$G$151,4,FALSE)</f>
        <v>alcicornis</v>
      </c>
      <c r="K4913" s="1">
        <v>14</v>
      </c>
      <c r="L4913" s="1">
        <v>2</v>
      </c>
      <c r="M4913" s="1">
        <v>2</v>
      </c>
      <c r="N4913">
        <f t="shared" si="237"/>
        <v>50.26548245743669</v>
      </c>
      <c r="O4913" s="17">
        <v>10</v>
      </c>
      <c r="P4913" t="s">
        <v>29</v>
      </c>
      <c r="Q4913" t="s">
        <v>30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f t="shared" si="238"/>
        <v>0</v>
      </c>
      <c r="Y4913">
        <f t="shared" si="236"/>
        <v>50.26548245743669</v>
      </c>
    </row>
    <row r="4914" spans="1:25">
      <c r="A4914">
        <v>2021</v>
      </c>
      <c r="B4914" t="s">
        <v>25</v>
      </c>
      <c r="C4914">
        <v>30</v>
      </c>
      <c r="D4914" t="s">
        <v>82</v>
      </c>
      <c r="E4914">
        <v>39.4</v>
      </c>
      <c r="F4914">
        <v>1</v>
      </c>
      <c r="G4914" t="s">
        <v>91</v>
      </c>
      <c r="H4914" t="s">
        <v>31</v>
      </c>
      <c r="I4914" t="str">
        <f>VLOOKUP(H4914,[3]CODE_SHEET!$A$2:$G$151,3,FALSE)</f>
        <v>Agaricia</v>
      </c>
      <c r="J4914" t="str">
        <f>VLOOKUP(H4914,[3]CODE_SHEET!$A$2:$G$151,4,FALSE)</f>
        <v>agaricites</v>
      </c>
      <c r="K4914" s="1">
        <v>11</v>
      </c>
      <c r="L4914" s="1">
        <v>5</v>
      </c>
      <c r="M4914" s="1">
        <v>1</v>
      </c>
      <c r="N4914">
        <f t="shared" si="237"/>
        <v>25.132741228718345</v>
      </c>
      <c r="O4914" s="17">
        <v>10</v>
      </c>
      <c r="P4914" t="s">
        <v>29</v>
      </c>
      <c r="Q4914" t="s">
        <v>30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f t="shared" si="238"/>
        <v>0</v>
      </c>
      <c r="Y4914">
        <f t="shared" si="236"/>
        <v>25.132741228718345</v>
      </c>
    </row>
    <row r="4915" spans="1:25">
      <c r="A4915">
        <v>2021</v>
      </c>
      <c r="B4915" t="s">
        <v>25</v>
      </c>
      <c r="C4915">
        <v>30</v>
      </c>
      <c r="D4915" t="s">
        <v>82</v>
      </c>
      <c r="E4915">
        <v>39.4</v>
      </c>
      <c r="F4915">
        <v>1</v>
      </c>
      <c r="G4915" t="s">
        <v>91</v>
      </c>
      <c r="H4915" t="s">
        <v>31</v>
      </c>
      <c r="I4915" t="str">
        <f>VLOOKUP(H4915,[3]CODE_SHEET!$A$2:$G$151,3,FALSE)</f>
        <v>Agaricia</v>
      </c>
      <c r="J4915" t="str">
        <f>VLOOKUP(H4915,[3]CODE_SHEET!$A$2:$G$151,4,FALSE)</f>
        <v>agaricites</v>
      </c>
      <c r="K4915" s="1">
        <v>10</v>
      </c>
      <c r="L4915" s="1">
        <v>4</v>
      </c>
      <c r="M4915" s="1">
        <v>1</v>
      </c>
      <c r="N4915">
        <f t="shared" si="237"/>
        <v>21.991148575128552</v>
      </c>
      <c r="O4915" s="17">
        <v>10</v>
      </c>
      <c r="P4915" t="s">
        <v>29</v>
      </c>
      <c r="Q4915" t="s">
        <v>30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f t="shared" si="238"/>
        <v>0</v>
      </c>
      <c r="Y4915">
        <f t="shared" si="236"/>
        <v>21.991148575128552</v>
      </c>
    </row>
    <row r="4916" spans="1:25">
      <c r="A4916">
        <v>2021</v>
      </c>
      <c r="B4916" t="s">
        <v>25</v>
      </c>
      <c r="C4916">
        <v>30</v>
      </c>
      <c r="D4916" t="s">
        <v>82</v>
      </c>
      <c r="E4916">
        <v>39.4</v>
      </c>
      <c r="F4916">
        <v>1</v>
      </c>
      <c r="G4916" t="s">
        <v>91</v>
      </c>
      <c r="H4916" t="s">
        <v>31</v>
      </c>
      <c r="I4916" t="str">
        <f>VLOOKUP(H4916,[3]CODE_SHEET!$A$2:$G$151,3,FALSE)</f>
        <v>Agaricia</v>
      </c>
      <c r="J4916" t="str">
        <f>VLOOKUP(H4916,[3]CODE_SHEET!$A$2:$G$151,4,FALSE)</f>
        <v>agaricites</v>
      </c>
      <c r="K4916" s="1">
        <v>15</v>
      </c>
      <c r="L4916" s="1">
        <v>8</v>
      </c>
      <c r="M4916" s="1">
        <v>1</v>
      </c>
      <c r="N4916">
        <f t="shared" si="237"/>
        <v>36.128315516282619</v>
      </c>
      <c r="O4916" s="17">
        <v>10</v>
      </c>
      <c r="P4916" t="s">
        <v>29</v>
      </c>
      <c r="Q4916" t="s">
        <v>30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f t="shared" si="238"/>
        <v>0</v>
      </c>
      <c r="Y4916">
        <f t="shared" si="236"/>
        <v>36.128315516282619</v>
      </c>
    </row>
    <row r="4917" spans="1:25">
      <c r="A4917">
        <v>2021</v>
      </c>
      <c r="B4917" t="s">
        <v>25</v>
      </c>
      <c r="C4917">
        <v>30</v>
      </c>
      <c r="D4917" t="s">
        <v>82</v>
      </c>
      <c r="E4917">
        <v>39.4</v>
      </c>
      <c r="F4917">
        <v>1</v>
      </c>
      <c r="G4917" t="s">
        <v>91</v>
      </c>
      <c r="H4917" t="s">
        <v>31</v>
      </c>
      <c r="I4917" t="str">
        <f>VLOOKUP(H4917,[3]CODE_SHEET!$A$2:$G$151,3,FALSE)</f>
        <v>Agaricia</v>
      </c>
      <c r="J4917" t="str">
        <f>VLOOKUP(H4917,[3]CODE_SHEET!$A$2:$G$151,4,FALSE)</f>
        <v>agaricites</v>
      </c>
      <c r="K4917" s="1">
        <v>6</v>
      </c>
      <c r="L4917" s="1">
        <v>5</v>
      </c>
      <c r="M4917" s="1">
        <v>1</v>
      </c>
      <c r="N4917">
        <f t="shared" si="237"/>
        <v>17.27875959474386</v>
      </c>
      <c r="O4917" s="17">
        <v>10</v>
      </c>
      <c r="P4917" t="s">
        <v>29</v>
      </c>
      <c r="Q4917" t="s">
        <v>30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f t="shared" si="238"/>
        <v>0</v>
      </c>
      <c r="Y4917">
        <f t="shared" ref="Y4917:Y4980" si="239">N4917-X4917</f>
        <v>17.27875959474386</v>
      </c>
    </row>
    <row r="4918" spans="1:25">
      <c r="A4918">
        <v>2021</v>
      </c>
      <c r="B4918" t="s">
        <v>25</v>
      </c>
      <c r="C4918">
        <v>30</v>
      </c>
      <c r="D4918" t="s">
        <v>82</v>
      </c>
      <c r="E4918">
        <v>39.4</v>
      </c>
      <c r="F4918">
        <v>1</v>
      </c>
      <c r="G4918" t="s">
        <v>91</v>
      </c>
      <c r="H4918" t="s">
        <v>59</v>
      </c>
      <c r="I4918" t="str">
        <f>VLOOKUP(H4918,[3]CODE_SHEET!$A$2:$G$151,3,FALSE)</f>
        <v xml:space="preserve">Stephanocoenia </v>
      </c>
      <c r="J4918" t="str">
        <f>VLOOKUP(H4918,[3]CODE_SHEET!$A$2:$G$151,4,FALSE)</f>
        <v>intersepta</v>
      </c>
      <c r="K4918" s="1">
        <v>10</v>
      </c>
      <c r="L4918" s="1">
        <v>4</v>
      </c>
      <c r="M4918" s="1">
        <v>1</v>
      </c>
      <c r="N4918">
        <f t="shared" si="237"/>
        <v>21.991148575128552</v>
      </c>
      <c r="O4918" s="17">
        <v>10</v>
      </c>
      <c r="P4918" t="s">
        <v>29</v>
      </c>
      <c r="Q4918" t="s">
        <v>30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f t="shared" si="238"/>
        <v>0</v>
      </c>
      <c r="Y4918">
        <f t="shared" si="239"/>
        <v>21.991148575128552</v>
      </c>
    </row>
    <row r="4919" spans="1:25">
      <c r="A4919">
        <v>2021</v>
      </c>
      <c r="B4919" t="s">
        <v>25</v>
      </c>
      <c r="C4919">
        <v>30</v>
      </c>
      <c r="D4919" t="s">
        <v>82</v>
      </c>
      <c r="E4919">
        <v>39.4</v>
      </c>
      <c r="F4919">
        <v>1</v>
      </c>
      <c r="G4919" t="s">
        <v>91</v>
      </c>
      <c r="H4919" t="s">
        <v>31</v>
      </c>
      <c r="I4919" t="str">
        <f>VLOOKUP(H4919,[3]CODE_SHEET!$A$2:$G$151,3,FALSE)</f>
        <v>Agaricia</v>
      </c>
      <c r="J4919" t="str">
        <f>VLOOKUP(H4919,[3]CODE_SHEET!$A$2:$G$151,4,FALSE)</f>
        <v>agaricites</v>
      </c>
      <c r="K4919" s="1">
        <v>12</v>
      </c>
      <c r="L4919" s="1">
        <v>2</v>
      </c>
      <c r="M4919" s="1">
        <v>1</v>
      </c>
      <c r="N4919">
        <f t="shared" si="237"/>
        <v>21.991148575128552</v>
      </c>
      <c r="O4919" s="17">
        <v>10</v>
      </c>
      <c r="P4919" t="s">
        <v>29</v>
      </c>
      <c r="Q4919" t="s">
        <v>30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f t="shared" si="238"/>
        <v>0</v>
      </c>
      <c r="Y4919">
        <f t="shared" si="239"/>
        <v>21.991148575128552</v>
      </c>
    </row>
    <row r="4920" spans="1:25">
      <c r="A4920">
        <v>2021</v>
      </c>
      <c r="B4920" t="s">
        <v>25</v>
      </c>
      <c r="C4920">
        <v>30</v>
      </c>
      <c r="D4920" t="s">
        <v>82</v>
      </c>
      <c r="E4920">
        <v>39.4</v>
      </c>
      <c r="F4920">
        <v>1</v>
      </c>
      <c r="G4920" t="s">
        <v>91</v>
      </c>
      <c r="H4920" t="s">
        <v>31</v>
      </c>
      <c r="I4920" t="str">
        <f>VLOOKUP(H4920,[3]CODE_SHEET!$A$2:$G$151,3,FALSE)</f>
        <v>Agaricia</v>
      </c>
      <c r="J4920" t="str">
        <f>VLOOKUP(H4920,[3]CODE_SHEET!$A$2:$G$151,4,FALSE)</f>
        <v>agaricites</v>
      </c>
      <c r="K4920" s="1">
        <v>6</v>
      </c>
      <c r="L4920" s="1">
        <v>5</v>
      </c>
      <c r="M4920" s="1">
        <v>2</v>
      </c>
      <c r="N4920">
        <f t="shared" ref="N4920:N4983" si="240">PI()*(K4920/2)*M4920+PI()*(L4920/2)*M4920</f>
        <v>34.557519189487721</v>
      </c>
      <c r="O4920" s="17">
        <v>10</v>
      </c>
      <c r="P4920" t="s">
        <v>29</v>
      </c>
      <c r="Q4920" t="s">
        <v>30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f t="shared" si="238"/>
        <v>0</v>
      </c>
      <c r="Y4920">
        <f t="shared" si="239"/>
        <v>34.557519189487721</v>
      </c>
    </row>
    <row r="4921" spans="1:25">
      <c r="A4921">
        <v>2021</v>
      </c>
      <c r="B4921" t="s">
        <v>25</v>
      </c>
      <c r="C4921">
        <v>30</v>
      </c>
      <c r="D4921" t="s">
        <v>82</v>
      </c>
      <c r="E4921">
        <v>39.4</v>
      </c>
      <c r="F4921">
        <v>1</v>
      </c>
      <c r="G4921" t="s">
        <v>91</v>
      </c>
      <c r="H4921" t="s">
        <v>34</v>
      </c>
      <c r="I4921" t="str">
        <f>VLOOKUP(H4921,[3]CODE_SHEET!$A$2:$G$151,3,FALSE)</f>
        <v>Porites</v>
      </c>
      <c r="J4921" t="str">
        <f>VLOOKUP(H4921,[3]CODE_SHEET!$A$2:$G$151,4,FALSE)</f>
        <v>astreoides</v>
      </c>
      <c r="K4921" s="1">
        <v>4</v>
      </c>
      <c r="L4921" s="1">
        <v>3</v>
      </c>
      <c r="M4921" s="1">
        <v>1</v>
      </c>
      <c r="N4921">
        <f t="shared" si="240"/>
        <v>10.995574287564276</v>
      </c>
      <c r="O4921" s="17">
        <v>10</v>
      </c>
      <c r="P4921" t="s">
        <v>29</v>
      </c>
      <c r="Q4921" t="s">
        <v>30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f t="shared" si="238"/>
        <v>0</v>
      </c>
      <c r="Y4921">
        <f t="shared" si="239"/>
        <v>10.995574287564276</v>
      </c>
    </row>
    <row r="4922" spans="1:25">
      <c r="A4922">
        <v>2021</v>
      </c>
      <c r="B4922" t="s">
        <v>25</v>
      </c>
      <c r="C4922">
        <v>30</v>
      </c>
      <c r="D4922" t="s">
        <v>82</v>
      </c>
      <c r="E4922">
        <v>39.4</v>
      </c>
      <c r="F4922">
        <v>1</v>
      </c>
      <c r="G4922" t="s">
        <v>91</v>
      </c>
      <c r="H4922" t="s">
        <v>35</v>
      </c>
      <c r="I4922" t="str">
        <f>VLOOKUP(H4922,[3]CODE_SHEET!$A$2:$G$151,3,FALSE)</f>
        <v>Montastraea</v>
      </c>
      <c r="J4922" t="str">
        <f>VLOOKUP(H4922,[3]CODE_SHEET!$A$2:$G$151,4,FALSE)</f>
        <v>cavernosa</v>
      </c>
      <c r="K4922" s="1">
        <v>15</v>
      </c>
      <c r="L4922" s="1">
        <v>10</v>
      </c>
      <c r="M4922" s="1">
        <v>8</v>
      </c>
      <c r="N4922">
        <f t="shared" si="240"/>
        <v>314.15926535897927</v>
      </c>
      <c r="O4922" s="17">
        <v>10</v>
      </c>
      <c r="P4922" t="s">
        <v>29</v>
      </c>
      <c r="Q4922" t="s">
        <v>30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f t="shared" si="238"/>
        <v>0</v>
      </c>
      <c r="Y4922">
        <f t="shared" si="239"/>
        <v>314.15926535897927</v>
      </c>
    </row>
    <row r="4923" spans="1:25">
      <c r="A4923">
        <v>2021</v>
      </c>
      <c r="B4923" t="s">
        <v>25</v>
      </c>
      <c r="C4923">
        <v>30</v>
      </c>
      <c r="D4923" t="s">
        <v>82</v>
      </c>
      <c r="E4923">
        <v>39.4</v>
      </c>
      <c r="F4923">
        <v>1</v>
      </c>
      <c r="G4923" t="s">
        <v>91</v>
      </c>
      <c r="H4923" t="s">
        <v>40</v>
      </c>
      <c r="I4923" t="str">
        <f>VLOOKUP(H4923,[3]CODE_SHEET!$A$2:$G$151,3,FALSE)</f>
        <v>Siderastrea</v>
      </c>
      <c r="J4923" t="str">
        <f>VLOOKUP(H4923,[3]CODE_SHEET!$A$2:$G$151,4,FALSE)</f>
        <v>siderea</v>
      </c>
      <c r="K4923" s="1">
        <v>43</v>
      </c>
      <c r="L4923" s="1">
        <v>3</v>
      </c>
      <c r="M4923" s="1">
        <v>17</v>
      </c>
      <c r="N4923">
        <f t="shared" si="240"/>
        <v>1228.3627275536091</v>
      </c>
      <c r="O4923" s="17">
        <v>10</v>
      </c>
      <c r="P4923" t="s">
        <v>29</v>
      </c>
      <c r="Q4923" t="s">
        <v>30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f t="shared" si="238"/>
        <v>0</v>
      </c>
      <c r="Y4923">
        <f t="shared" si="239"/>
        <v>1228.3627275536091</v>
      </c>
    </row>
    <row r="4924" spans="1:25">
      <c r="A4924">
        <v>2021</v>
      </c>
      <c r="B4924" t="s">
        <v>25</v>
      </c>
      <c r="C4924">
        <v>30</v>
      </c>
      <c r="D4924" t="s">
        <v>82</v>
      </c>
      <c r="E4924">
        <v>39.4</v>
      </c>
      <c r="F4924">
        <v>1</v>
      </c>
      <c r="G4924" t="s">
        <v>91</v>
      </c>
      <c r="H4924" t="s">
        <v>40</v>
      </c>
      <c r="I4924" t="str">
        <f>VLOOKUP(H4924,[3]CODE_SHEET!$A$2:$G$151,3,FALSE)</f>
        <v>Siderastrea</v>
      </c>
      <c r="J4924" t="str">
        <f>VLOOKUP(H4924,[3]CODE_SHEET!$A$2:$G$151,4,FALSE)</f>
        <v>siderea</v>
      </c>
      <c r="K4924" s="1">
        <v>38</v>
      </c>
      <c r="L4924" s="1">
        <v>16</v>
      </c>
      <c r="M4924" s="1">
        <v>1</v>
      </c>
      <c r="N4924">
        <f t="shared" si="240"/>
        <v>84.823001646924411</v>
      </c>
      <c r="O4924" s="17">
        <v>10</v>
      </c>
      <c r="P4924" t="s">
        <v>29</v>
      </c>
      <c r="Q4924" t="s">
        <v>30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f t="shared" si="238"/>
        <v>0</v>
      </c>
      <c r="Y4924">
        <f t="shared" si="239"/>
        <v>84.823001646924411</v>
      </c>
    </row>
    <row r="4925" spans="1:25">
      <c r="A4925">
        <v>2021</v>
      </c>
      <c r="B4925" t="s">
        <v>25</v>
      </c>
      <c r="C4925">
        <v>30</v>
      </c>
      <c r="D4925" t="s">
        <v>82</v>
      </c>
      <c r="E4925">
        <v>39.4</v>
      </c>
      <c r="F4925">
        <v>1</v>
      </c>
      <c r="G4925" t="s">
        <v>91</v>
      </c>
      <c r="H4925" t="s">
        <v>40</v>
      </c>
      <c r="I4925" t="str">
        <f>VLOOKUP(H4925,[3]CODE_SHEET!$A$2:$G$151,3,FALSE)</f>
        <v>Siderastrea</v>
      </c>
      <c r="J4925" t="str">
        <f>VLOOKUP(H4925,[3]CODE_SHEET!$A$2:$G$151,4,FALSE)</f>
        <v>siderea</v>
      </c>
      <c r="K4925" s="1">
        <v>50</v>
      </c>
      <c r="L4925" s="1">
        <v>42</v>
      </c>
      <c r="M4925" s="1">
        <v>21</v>
      </c>
      <c r="N4925">
        <f t="shared" si="240"/>
        <v>3034.7785033677401</v>
      </c>
      <c r="O4925" s="17">
        <v>10</v>
      </c>
      <c r="P4925" t="s">
        <v>29</v>
      </c>
      <c r="Q4925" t="s">
        <v>30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f t="shared" si="238"/>
        <v>0</v>
      </c>
      <c r="Y4925">
        <f t="shared" si="239"/>
        <v>3034.7785033677401</v>
      </c>
    </row>
    <row r="4926" spans="1:25">
      <c r="A4926">
        <v>2021</v>
      </c>
      <c r="B4926" t="s">
        <v>25</v>
      </c>
      <c r="C4926">
        <v>30</v>
      </c>
      <c r="D4926" t="s">
        <v>82</v>
      </c>
      <c r="E4926">
        <v>39.4</v>
      </c>
      <c r="F4926">
        <v>1</v>
      </c>
      <c r="G4926" t="s">
        <v>91</v>
      </c>
      <c r="H4926" t="s">
        <v>31</v>
      </c>
      <c r="I4926" t="str">
        <f>VLOOKUP(H4926,[3]CODE_SHEET!$A$2:$G$151,3,FALSE)</f>
        <v>Agaricia</v>
      </c>
      <c r="J4926" t="str">
        <f>VLOOKUP(H4926,[3]CODE_SHEET!$A$2:$G$151,4,FALSE)</f>
        <v>agaricites</v>
      </c>
      <c r="K4926" s="1">
        <v>6</v>
      </c>
      <c r="L4926" s="1">
        <v>4</v>
      </c>
      <c r="M4926" s="1">
        <v>2</v>
      </c>
      <c r="N4926">
        <f t="shared" si="240"/>
        <v>31.415926535897931</v>
      </c>
      <c r="O4926" s="17">
        <v>10</v>
      </c>
      <c r="P4926" t="s">
        <v>29</v>
      </c>
      <c r="Q4926" t="s">
        <v>30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f t="shared" si="238"/>
        <v>0</v>
      </c>
      <c r="Y4926">
        <f t="shared" si="239"/>
        <v>31.415926535897931</v>
      </c>
    </row>
    <row r="4927" spans="1:25">
      <c r="A4927">
        <v>2021</v>
      </c>
      <c r="B4927" t="s">
        <v>25</v>
      </c>
      <c r="C4927">
        <v>30</v>
      </c>
      <c r="D4927" t="s">
        <v>82</v>
      </c>
      <c r="E4927">
        <v>39.4</v>
      </c>
      <c r="F4927">
        <v>1</v>
      </c>
      <c r="G4927" t="s">
        <v>91</v>
      </c>
      <c r="H4927" t="s">
        <v>31</v>
      </c>
      <c r="I4927" t="str">
        <f>VLOOKUP(H4927,[3]CODE_SHEET!$A$2:$G$151,3,FALSE)</f>
        <v>Agaricia</v>
      </c>
      <c r="J4927" t="str">
        <f>VLOOKUP(H4927,[3]CODE_SHEET!$A$2:$G$151,4,FALSE)</f>
        <v>agaricites</v>
      </c>
      <c r="K4927" s="1">
        <v>4</v>
      </c>
      <c r="L4927" s="1">
        <v>3</v>
      </c>
      <c r="M4927" s="1">
        <v>1</v>
      </c>
      <c r="N4927">
        <f t="shared" si="240"/>
        <v>10.995574287564276</v>
      </c>
      <c r="O4927" s="17">
        <v>10</v>
      </c>
      <c r="P4927" t="s">
        <v>29</v>
      </c>
      <c r="Q4927" t="s">
        <v>30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f t="shared" si="238"/>
        <v>0</v>
      </c>
      <c r="Y4927">
        <f t="shared" si="239"/>
        <v>10.995574287564276</v>
      </c>
    </row>
    <row r="4928" spans="1:25">
      <c r="A4928">
        <v>2021</v>
      </c>
      <c r="B4928" t="s">
        <v>25</v>
      </c>
      <c r="C4928">
        <v>30</v>
      </c>
      <c r="D4928" t="s">
        <v>82</v>
      </c>
      <c r="E4928">
        <v>39.4</v>
      </c>
      <c r="F4928">
        <v>1</v>
      </c>
      <c r="G4928" t="s">
        <v>91</v>
      </c>
      <c r="H4928" t="s">
        <v>31</v>
      </c>
      <c r="I4928" t="str">
        <f>VLOOKUP(H4928,[3]CODE_SHEET!$A$2:$G$151,3,FALSE)</f>
        <v>Agaricia</v>
      </c>
      <c r="J4928" t="str">
        <f>VLOOKUP(H4928,[3]CODE_SHEET!$A$2:$G$151,4,FALSE)</f>
        <v>agaricites</v>
      </c>
      <c r="K4928" s="1">
        <v>8</v>
      </c>
      <c r="L4928" s="1">
        <v>1</v>
      </c>
      <c r="M4928" s="1">
        <v>7</v>
      </c>
      <c r="N4928">
        <f t="shared" si="240"/>
        <v>98.960168588078488</v>
      </c>
      <c r="O4928" s="17">
        <v>10</v>
      </c>
      <c r="P4928" t="s">
        <v>29</v>
      </c>
      <c r="Q4928" t="s">
        <v>30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f t="shared" si="238"/>
        <v>0</v>
      </c>
      <c r="Y4928">
        <f t="shared" si="239"/>
        <v>98.960168588078488</v>
      </c>
    </row>
    <row r="4929" spans="1:25">
      <c r="A4929">
        <v>2021</v>
      </c>
      <c r="B4929" t="s">
        <v>25</v>
      </c>
      <c r="C4929">
        <v>30</v>
      </c>
      <c r="D4929" t="s">
        <v>82</v>
      </c>
      <c r="E4929">
        <v>39.4</v>
      </c>
      <c r="F4929">
        <v>1</v>
      </c>
      <c r="G4929" t="s">
        <v>91</v>
      </c>
      <c r="H4929" t="s">
        <v>31</v>
      </c>
      <c r="I4929" t="str">
        <f>VLOOKUP(H4929,[3]CODE_SHEET!$A$2:$G$151,3,FALSE)</f>
        <v>Agaricia</v>
      </c>
      <c r="J4929" t="str">
        <f>VLOOKUP(H4929,[3]CODE_SHEET!$A$2:$G$151,4,FALSE)</f>
        <v>agaricites</v>
      </c>
      <c r="K4929" s="1">
        <v>11</v>
      </c>
      <c r="L4929" s="1">
        <v>8</v>
      </c>
      <c r="M4929" s="1">
        <v>1</v>
      </c>
      <c r="N4929">
        <f t="shared" si="240"/>
        <v>29.845130209103033</v>
      </c>
      <c r="O4929" s="17">
        <v>10</v>
      </c>
      <c r="P4929" t="s">
        <v>29</v>
      </c>
      <c r="Q4929" t="s">
        <v>30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f t="shared" si="238"/>
        <v>0</v>
      </c>
      <c r="Y4929">
        <f t="shared" si="239"/>
        <v>29.845130209103033</v>
      </c>
    </row>
    <row r="4930" spans="1:25">
      <c r="A4930">
        <v>2021</v>
      </c>
      <c r="B4930" t="s">
        <v>25</v>
      </c>
      <c r="C4930">
        <v>30</v>
      </c>
      <c r="D4930" t="s">
        <v>82</v>
      </c>
      <c r="E4930">
        <v>39.4</v>
      </c>
      <c r="F4930">
        <v>1</v>
      </c>
      <c r="G4930" t="s">
        <v>91</v>
      </c>
      <c r="H4930" t="s">
        <v>53</v>
      </c>
      <c r="I4930" t="str">
        <f>VLOOKUP(H4930,[3]CODE_SHEET!$A$2:$G$151,3,FALSE)</f>
        <v>Siderastrea</v>
      </c>
      <c r="J4930" t="str">
        <f>VLOOKUP(H4930,[3]CODE_SHEET!$A$2:$G$151,4,FALSE)</f>
        <v>radians</v>
      </c>
      <c r="K4930" s="1">
        <v>6</v>
      </c>
      <c r="L4930" s="1">
        <v>2</v>
      </c>
      <c r="M4930" s="1">
        <v>1</v>
      </c>
      <c r="N4930">
        <f t="shared" si="240"/>
        <v>12.566370614359172</v>
      </c>
      <c r="O4930" s="17">
        <v>10</v>
      </c>
      <c r="P4930" t="s">
        <v>29</v>
      </c>
      <c r="Q4930" t="s">
        <v>30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f t="shared" si="238"/>
        <v>0</v>
      </c>
      <c r="Y4930">
        <f t="shared" si="239"/>
        <v>12.566370614359172</v>
      </c>
    </row>
    <row r="4931" spans="1:25">
      <c r="A4931">
        <v>2021</v>
      </c>
      <c r="B4931" t="s">
        <v>25</v>
      </c>
      <c r="C4931">
        <v>30</v>
      </c>
      <c r="D4931" t="s">
        <v>82</v>
      </c>
      <c r="E4931">
        <v>39.4</v>
      </c>
      <c r="F4931">
        <v>1</v>
      </c>
      <c r="G4931" t="s">
        <v>91</v>
      </c>
      <c r="H4931" t="s">
        <v>40</v>
      </c>
      <c r="I4931" t="str">
        <f>VLOOKUP(H4931,[3]CODE_SHEET!$A$2:$G$151,3,FALSE)</f>
        <v>Siderastrea</v>
      </c>
      <c r="J4931" t="str">
        <f>VLOOKUP(H4931,[3]CODE_SHEET!$A$2:$G$151,4,FALSE)</f>
        <v>siderea</v>
      </c>
      <c r="K4931" s="1">
        <v>5</v>
      </c>
      <c r="L4931" s="1">
        <v>2</v>
      </c>
      <c r="M4931" s="1">
        <v>1</v>
      </c>
      <c r="N4931">
        <f t="shared" si="240"/>
        <v>10.995574287564276</v>
      </c>
      <c r="O4931" s="17">
        <v>10</v>
      </c>
      <c r="P4931" t="s">
        <v>29</v>
      </c>
      <c r="Q4931" t="s">
        <v>30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f t="shared" si="238"/>
        <v>0</v>
      </c>
      <c r="Y4931">
        <f t="shared" si="239"/>
        <v>10.995574287564276</v>
      </c>
    </row>
    <row r="4932" spans="1:25">
      <c r="A4932">
        <v>2021</v>
      </c>
      <c r="B4932" t="s">
        <v>25</v>
      </c>
      <c r="C4932">
        <v>30</v>
      </c>
      <c r="D4932" t="s">
        <v>82</v>
      </c>
      <c r="E4932">
        <v>39.4</v>
      </c>
      <c r="F4932">
        <v>1</v>
      </c>
      <c r="G4932" t="s">
        <v>91</v>
      </c>
      <c r="H4932" t="s">
        <v>31</v>
      </c>
      <c r="I4932" t="str">
        <f>VLOOKUP(H4932,[3]CODE_SHEET!$A$2:$G$151,3,FALSE)</f>
        <v>Agaricia</v>
      </c>
      <c r="J4932" t="str">
        <f>VLOOKUP(H4932,[3]CODE_SHEET!$A$2:$G$151,4,FALSE)</f>
        <v>agaricites</v>
      </c>
      <c r="K4932" s="1">
        <v>5</v>
      </c>
      <c r="L4932" s="1">
        <v>3</v>
      </c>
      <c r="M4932" s="1">
        <v>1</v>
      </c>
      <c r="N4932">
        <f t="shared" si="240"/>
        <v>12.566370614359172</v>
      </c>
      <c r="O4932" s="17">
        <v>10</v>
      </c>
      <c r="P4932" t="s">
        <v>29</v>
      </c>
      <c r="Q4932" t="s">
        <v>30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f t="shared" si="238"/>
        <v>0</v>
      </c>
      <c r="Y4932">
        <f t="shared" si="239"/>
        <v>12.566370614359172</v>
      </c>
    </row>
    <row r="4933" spans="1:25">
      <c r="A4933">
        <v>2021</v>
      </c>
      <c r="B4933" t="s">
        <v>25</v>
      </c>
      <c r="C4933">
        <v>30</v>
      </c>
      <c r="D4933" t="s">
        <v>82</v>
      </c>
      <c r="E4933">
        <v>39.4</v>
      </c>
      <c r="F4933">
        <v>1</v>
      </c>
      <c r="G4933" t="s">
        <v>91</v>
      </c>
      <c r="H4933" t="s">
        <v>31</v>
      </c>
      <c r="I4933" t="str">
        <f>VLOOKUP(H4933,[3]CODE_SHEET!$A$2:$G$151,3,FALSE)</f>
        <v>Agaricia</v>
      </c>
      <c r="J4933" t="str">
        <f>VLOOKUP(H4933,[3]CODE_SHEET!$A$2:$G$151,4,FALSE)</f>
        <v>agaricites</v>
      </c>
      <c r="K4933" s="1">
        <v>11</v>
      </c>
      <c r="L4933" s="1">
        <v>5</v>
      </c>
      <c r="M4933" s="1">
        <v>1</v>
      </c>
      <c r="N4933">
        <f t="shared" si="240"/>
        <v>25.132741228718345</v>
      </c>
      <c r="O4933" s="17">
        <v>10</v>
      </c>
      <c r="P4933" t="s">
        <v>29</v>
      </c>
      <c r="Q4933" t="s">
        <v>30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f t="shared" si="238"/>
        <v>0</v>
      </c>
      <c r="Y4933">
        <f t="shared" si="239"/>
        <v>25.132741228718345</v>
      </c>
    </row>
    <row r="4934" spans="1:25">
      <c r="A4934">
        <v>2021</v>
      </c>
      <c r="B4934" t="s">
        <v>25</v>
      </c>
      <c r="C4934">
        <v>30</v>
      </c>
      <c r="D4934" t="s">
        <v>82</v>
      </c>
      <c r="E4934">
        <v>39.4</v>
      </c>
      <c r="F4934">
        <v>1</v>
      </c>
      <c r="G4934" t="s">
        <v>91</v>
      </c>
      <c r="H4934" t="s">
        <v>41</v>
      </c>
      <c r="I4934" t="str">
        <f>VLOOKUP(H4934,[3]CODE_SHEET!$A$2:$G$151,3,FALSE)</f>
        <v>Millepora</v>
      </c>
      <c r="J4934" t="str">
        <f>VLOOKUP(H4934,[3]CODE_SHEET!$A$2:$G$151,4,FALSE)</f>
        <v>alcicornis</v>
      </c>
      <c r="K4934" s="1">
        <v>13</v>
      </c>
      <c r="L4934" s="1">
        <v>1</v>
      </c>
      <c r="M4934" s="1">
        <v>1</v>
      </c>
      <c r="N4934">
        <f t="shared" si="240"/>
        <v>21.991148575128555</v>
      </c>
      <c r="O4934" s="17">
        <v>10</v>
      </c>
      <c r="P4934" t="s">
        <v>29</v>
      </c>
      <c r="Q4934" t="s">
        <v>30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f t="shared" si="238"/>
        <v>0</v>
      </c>
      <c r="Y4934">
        <f t="shared" si="239"/>
        <v>21.991148575128555</v>
      </c>
    </row>
    <row r="4935" spans="1:25">
      <c r="A4935">
        <v>2021</v>
      </c>
      <c r="B4935" t="s">
        <v>25</v>
      </c>
      <c r="C4935">
        <v>30</v>
      </c>
      <c r="D4935" t="s">
        <v>82</v>
      </c>
      <c r="E4935">
        <v>39.4</v>
      </c>
      <c r="F4935">
        <v>1</v>
      </c>
      <c r="G4935" t="s">
        <v>91</v>
      </c>
      <c r="H4935" t="s">
        <v>34</v>
      </c>
      <c r="I4935" t="str">
        <f>VLOOKUP(H4935,[3]CODE_SHEET!$A$2:$G$151,3,FALSE)</f>
        <v>Porites</v>
      </c>
      <c r="J4935" t="str">
        <f>VLOOKUP(H4935,[3]CODE_SHEET!$A$2:$G$151,4,FALSE)</f>
        <v>astreoides</v>
      </c>
      <c r="K4935" s="1">
        <v>7</v>
      </c>
      <c r="L4935" s="1">
        <v>7</v>
      </c>
      <c r="M4935" s="1">
        <v>1</v>
      </c>
      <c r="N4935">
        <f t="shared" si="240"/>
        <v>21.991148575128552</v>
      </c>
      <c r="O4935" s="17">
        <v>10</v>
      </c>
      <c r="P4935" t="s">
        <v>29</v>
      </c>
      <c r="Q4935" t="s">
        <v>30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f t="shared" si="238"/>
        <v>0</v>
      </c>
      <c r="Y4935">
        <f t="shared" si="239"/>
        <v>21.991148575128552</v>
      </c>
    </row>
    <row r="4936" spans="1:25">
      <c r="A4936">
        <v>2021</v>
      </c>
      <c r="B4936" t="s">
        <v>25</v>
      </c>
      <c r="C4936">
        <v>30</v>
      </c>
      <c r="D4936" t="s">
        <v>82</v>
      </c>
      <c r="E4936">
        <v>39.4</v>
      </c>
      <c r="F4936">
        <v>1</v>
      </c>
      <c r="G4936" t="s">
        <v>91</v>
      </c>
      <c r="H4936" t="s">
        <v>34</v>
      </c>
      <c r="I4936" t="str">
        <f>VLOOKUP(H4936,[3]CODE_SHEET!$A$2:$G$151,3,FALSE)</f>
        <v>Porites</v>
      </c>
      <c r="J4936" t="str">
        <f>VLOOKUP(H4936,[3]CODE_SHEET!$A$2:$G$151,4,FALSE)</f>
        <v>astreoides</v>
      </c>
      <c r="K4936" s="1">
        <v>5</v>
      </c>
      <c r="L4936" s="1">
        <v>3</v>
      </c>
      <c r="M4936" s="1">
        <v>7</v>
      </c>
      <c r="N4936">
        <f t="shared" si="240"/>
        <v>87.964594300514207</v>
      </c>
      <c r="O4936" s="17">
        <v>10</v>
      </c>
      <c r="P4936" t="s">
        <v>29</v>
      </c>
      <c r="Q4936" t="s">
        <v>30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f t="shared" si="238"/>
        <v>0</v>
      </c>
      <c r="Y4936">
        <f t="shared" si="239"/>
        <v>87.964594300514207</v>
      </c>
    </row>
    <row r="4937" spans="1:25">
      <c r="A4937">
        <v>2021</v>
      </c>
      <c r="B4937" t="s">
        <v>25</v>
      </c>
      <c r="C4937">
        <v>30</v>
      </c>
      <c r="D4937" t="s">
        <v>82</v>
      </c>
      <c r="E4937">
        <v>39.4</v>
      </c>
      <c r="F4937">
        <v>1</v>
      </c>
      <c r="G4937" t="s">
        <v>91</v>
      </c>
      <c r="H4937" t="s">
        <v>40</v>
      </c>
      <c r="I4937" t="str">
        <f>VLOOKUP(H4937,[3]CODE_SHEET!$A$2:$G$151,3,FALSE)</f>
        <v>Siderastrea</v>
      </c>
      <c r="J4937" t="str">
        <f>VLOOKUP(H4937,[3]CODE_SHEET!$A$2:$G$151,4,FALSE)</f>
        <v>siderea</v>
      </c>
      <c r="K4937" s="1">
        <v>8</v>
      </c>
      <c r="L4937" s="1">
        <v>2</v>
      </c>
      <c r="M4937" s="1">
        <v>1</v>
      </c>
      <c r="N4937">
        <f t="shared" si="240"/>
        <v>15.707963267948966</v>
      </c>
      <c r="O4937" s="17">
        <v>10</v>
      </c>
      <c r="P4937" t="s">
        <v>29</v>
      </c>
      <c r="Q4937" t="s">
        <v>30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f t="shared" si="238"/>
        <v>0</v>
      </c>
      <c r="Y4937">
        <f t="shared" si="239"/>
        <v>15.707963267948966</v>
      </c>
    </row>
    <row r="4938" spans="1:25">
      <c r="A4938">
        <v>2021</v>
      </c>
      <c r="B4938" t="s">
        <v>25</v>
      </c>
      <c r="C4938">
        <v>30</v>
      </c>
      <c r="D4938" t="s">
        <v>82</v>
      </c>
      <c r="E4938">
        <v>39.4</v>
      </c>
      <c r="F4938">
        <v>1</v>
      </c>
      <c r="G4938" t="s">
        <v>91</v>
      </c>
      <c r="H4938" t="s">
        <v>31</v>
      </c>
      <c r="I4938" t="str">
        <f>VLOOKUP(H4938,[3]CODE_SHEET!$A$2:$G$151,3,FALSE)</f>
        <v>Agaricia</v>
      </c>
      <c r="J4938" t="str">
        <f>VLOOKUP(H4938,[3]CODE_SHEET!$A$2:$G$151,4,FALSE)</f>
        <v>agaricites</v>
      </c>
      <c r="K4938" s="1">
        <v>12</v>
      </c>
      <c r="L4938" s="1">
        <v>1</v>
      </c>
      <c r="M4938" s="1">
        <v>9</v>
      </c>
      <c r="N4938">
        <f t="shared" si="240"/>
        <v>183.7831702350029</v>
      </c>
      <c r="O4938" s="17">
        <v>10</v>
      </c>
      <c r="P4938" t="s">
        <v>29</v>
      </c>
      <c r="Q4938" t="s">
        <v>30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f t="shared" si="238"/>
        <v>0</v>
      </c>
      <c r="Y4938">
        <f t="shared" si="239"/>
        <v>183.7831702350029</v>
      </c>
    </row>
    <row r="4939" spans="1:25">
      <c r="A4939">
        <v>2021</v>
      </c>
      <c r="B4939" t="s">
        <v>25</v>
      </c>
      <c r="C4939">
        <v>30</v>
      </c>
      <c r="D4939" t="s">
        <v>82</v>
      </c>
      <c r="E4939">
        <v>39.4</v>
      </c>
      <c r="F4939">
        <v>1</v>
      </c>
      <c r="G4939" t="s">
        <v>91</v>
      </c>
      <c r="H4939" t="s">
        <v>31</v>
      </c>
      <c r="I4939" t="str">
        <f>VLOOKUP(H4939,[3]CODE_SHEET!$A$2:$G$151,3,FALSE)</f>
        <v>Agaricia</v>
      </c>
      <c r="J4939" t="str">
        <f>VLOOKUP(H4939,[3]CODE_SHEET!$A$2:$G$151,4,FALSE)</f>
        <v>agaricites</v>
      </c>
      <c r="K4939" s="1">
        <v>11</v>
      </c>
      <c r="L4939" s="1">
        <v>6</v>
      </c>
      <c r="M4939" s="1">
        <v>4</v>
      </c>
      <c r="N4939">
        <f t="shared" si="240"/>
        <v>106.81415022205296</v>
      </c>
      <c r="O4939" s="17">
        <v>10</v>
      </c>
      <c r="P4939" t="s">
        <v>29</v>
      </c>
      <c r="Q4939" t="s">
        <v>30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40</v>
      </c>
      <c r="X4939">
        <f t="shared" si="238"/>
        <v>42.725660088821186</v>
      </c>
      <c r="Y4939">
        <f t="shared" si="239"/>
        <v>64.088490133231772</v>
      </c>
    </row>
    <row r="4940" spans="1:25">
      <c r="A4940">
        <v>2021</v>
      </c>
      <c r="B4940" t="s">
        <v>25</v>
      </c>
      <c r="C4940">
        <v>30</v>
      </c>
      <c r="D4940" t="s">
        <v>82</v>
      </c>
      <c r="E4940">
        <v>39.4</v>
      </c>
      <c r="F4940">
        <v>1</v>
      </c>
      <c r="G4940" t="s">
        <v>91</v>
      </c>
      <c r="H4940" t="s">
        <v>31</v>
      </c>
      <c r="I4940" t="str">
        <f>VLOOKUP(H4940,[3]CODE_SHEET!$A$2:$G$151,3,FALSE)</f>
        <v>Agaricia</v>
      </c>
      <c r="J4940" t="str">
        <f>VLOOKUP(H4940,[3]CODE_SHEET!$A$2:$G$151,4,FALSE)</f>
        <v>agaricites</v>
      </c>
      <c r="K4940" s="1">
        <v>9</v>
      </c>
      <c r="L4940" s="1">
        <v>6</v>
      </c>
      <c r="M4940" s="1">
        <v>1</v>
      </c>
      <c r="N4940">
        <f t="shared" si="240"/>
        <v>23.561944901923447</v>
      </c>
      <c r="O4940" s="17">
        <v>10</v>
      </c>
      <c r="P4940" t="s">
        <v>29</v>
      </c>
      <c r="Q4940" t="s">
        <v>30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f t="shared" si="238"/>
        <v>0</v>
      </c>
      <c r="Y4940">
        <f t="shared" si="239"/>
        <v>23.561944901923447</v>
      </c>
    </row>
    <row r="4941" spans="1:25">
      <c r="A4941">
        <v>2021</v>
      </c>
      <c r="B4941" t="s">
        <v>25</v>
      </c>
      <c r="C4941">
        <v>30</v>
      </c>
      <c r="D4941" t="s">
        <v>82</v>
      </c>
      <c r="E4941">
        <v>39.4</v>
      </c>
      <c r="F4941">
        <v>1</v>
      </c>
      <c r="G4941" t="s">
        <v>91</v>
      </c>
      <c r="H4941" t="s">
        <v>31</v>
      </c>
      <c r="I4941" t="str">
        <f>VLOOKUP(H4941,[3]CODE_SHEET!$A$2:$G$151,3,FALSE)</f>
        <v>Agaricia</v>
      </c>
      <c r="J4941" t="str">
        <f>VLOOKUP(H4941,[3]CODE_SHEET!$A$2:$G$151,4,FALSE)</f>
        <v>agaricites</v>
      </c>
      <c r="K4941" s="1">
        <v>9</v>
      </c>
      <c r="L4941" s="1">
        <v>6</v>
      </c>
      <c r="M4941" s="1">
        <v>1</v>
      </c>
      <c r="N4941">
        <f t="shared" si="240"/>
        <v>23.561944901923447</v>
      </c>
      <c r="O4941" s="17">
        <v>10</v>
      </c>
      <c r="P4941" t="s">
        <v>29</v>
      </c>
      <c r="Q4941" t="s">
        <v>30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35</v>
      </c>
      <c r="X4941">
        <f t="shared" si="238"/>
        <v>8.2466807156732056</v>
      </c>
      <c r="Y4941">
        <f t="shared" si="239"/>
        <v>15.315264186250241</v>
      </c>
    </row>
    <row r="4942" spans="1:25">
      <c r="A4942">
        <v>2021</v>
      </c>
      <c r="B4942" t="s">
        <v>25</v>
      </c>
      <c r="C4942">
        <v>30</v>
      </c>
      <c r="D4942" t="s">
        <v>82</v>
      </c>
      <c r="E4942">
        <v>39.4</v>
      </c>
      <c r="F4942">
        <v>1</v>
      </c>
      <c r="G4942" t="s">
        <v>91</v>
      </c>
      <c r="H4942" t="s">
        <v>31</v>
      </c>
      <c r="I4942" t="str">
        <f>VLOOKUP(H4942,[3]CODE_SHEET!$A$2:$G$151,3,FALSE)</f>
        <v>Agaricia</v>
      </c>
      <c r="J4942" t="str">
        <f>VLOOKUP(H4942,[3]CODE_SHEET!$A$2:$G$151,4,FALSE)</f>
        <v>agaricites</v>
      </c>
      <c r="K4942" s="1">
        <v>10</v>
      </c>
      <c r="L4942" s="1">
        <v>6</v>
      </c>
      <c r="M4942" s="1">
        <v>1</v>
      </c>
      <c r="N4942">
        <f t="shared" si="240"/>
        <v>25.132741228718345</v>
      </c>
      <c r="O4942" s="17">
        <v>10</v>
      </c>
      <c r="P4942" t="s">
        <v>29</v>
      </c>
      <c r="Q4942" t="s">
        <v>30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10</v>
      </c>
      <c r="X4942">
        <f t="shared" si="238"/>
        <v>2.5132741228718345</v>
      </c>
      <c r="Y4942">
        <f t="shared" si="239"/>
        <v>22.61946710584651</v>
      </c>
    </row>
    <row r="4943" spans="1:25">
      <c r="A4943">
        <v>2021</v>
      </c>
      <c r="B4943" t="s">
        <v>25</v>
      </c>
      <c r="C4943">
        <v>30</v>
      </c>
      <c r="D4943" t="s">
        <v>82</v>
      </c>
      <c r="E4943">
        <v>39.4</v>
      </c>
      <c r="F4943">
        <v>1</v>
      </c>
      <c r="G4943" t="s">
        <v>91</v>
      </c>
      <c r="H4943" t="s">
        <v>31</v>
      </c>
      <c r="I4943" t="str">
        <f>VLOOKUP(H4943,[3]CODE_SHEET!$A$2:$G$151,3,FALSE)</f>
        <v>Agaricia</v>
      </c>
      <c r="J4943" t="str">
        <f>VLOOKUP(H4943,[3]CODE_SHEET!$A$2:$G$151,4,FALSE)</f>
        <v>agaricites</v>
      </c>
      <c r="K4943" s="1">
        <v>7</v>
      </c>
      <c r="L4943" s="1">
        <v>3</v>
      </c>
      <c r="M4943" s="1">
        <v>4</v>
      </c>
      <c r="N4943">
        <f t="shared" si="240"/>
        <v>62.831853071795862</v>
      </c>
      <c r="O4943" s="17">
        <v>10</v>
      </c>
      <c r="P4943" t="s">
        <v>29</v>
      </c>
      <c r="Q4943" t="s">
        <v>30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40</v>
      </c>
      <c r="X4943">
        <f t="shared" si="238"/>
        <v>25.132741228718345</v>
      </c>
      <c r="Y4943">
        <f t="shared" si="239"/>
        <v>37.699111843077517</v>
      </c>
    </row>
    <row r="4944" spans="1:25">
      <c r="A4944">
        <v>2021</v>
      </c>
      <c r="B4944" t="s">
        <v>25</v>
      </c>
      <c r="C4944">
        <v>30</v>
      </c>
      <c r="D4944" t="s">
        <v>82</v>
      </c>
      <c r="E4944">
        <v>39.4</v>
      </c>
      <c r="F4944">
        <v>1</v>
      </c>
      <c r="G4944" t="s">
        <v>91</v>
      </c>
      <c r="H4944" t="s">
        <v>53</v>
      </c>
      <c r="I4944" t="str">
        <f>VLOOKUP(H4944,[3]CODE_SHEET!$A$2:$G$151,3,FALSE)</f>
        <v>Siderastrea</v>
      </c>
      <c r="J4944" t="str">
        <f>VLOOKUP(H4944,[3]CODE_SHEET!$A$2:$G$151,4,FALSE)</f>
        <v>radians</v>
      </c>
      <c r="K4944" s="1">
        <v>7</v>
      </c>
      <c r="L4944" s="1">
        <v>4</v>
      </c>
      <c r="M4944" s="1">
        <v>1</v>
      </c>
      <c r="N4944">
        <f t="shared" si="240"/>
        <v>17.27875959474386</v>
      </c>
      <c r="O4944" s="17">
        <v>10</v>
      </c>
      <c r="P4944" t="s">
        <v>29</v>
      </c>
      <c r="Q4944" t="s">
        <v>30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f t="shared" si="238"/>
        <v>0</v>
      </c>
      <c r="Y4944">
        <f t="shared" si="239"/>
        <v>17.27875959474386</v>
      </c>
    </row>
    <row r="4945" spans="1:25">
      <c r="A4945">
        <v>2021</v>
      </c>
      <c r="B4945" t="s">
        <v>25</v>
      </c>
      <c r="C4945">
        <v>30</v>
      </c>
      <c r="D4945" t="s">
        <v>82</v>
      </c>
      <c r="E4945">
        <v>39.4</v>
      </c>
      <c r="F4945">
        <v>1</v>
      </c>
      <c r="G4945" t="s">
        <v>91</v>
      </c>
      <c r="H4945" t="s">
        <v>31</v>
      </c>
      <c r="I4945" t="str">
        <f>VLOOKUP(H4945,[3]CODE_SHEET!$A$2:$G$151,3,FALSE)</f>
        <v>Agaricia</v>
      </c>
      <c r="J4945" t="str">
        <f>VLOOKUP(H4945,[3]CODE_SHEET!$A$2:$G$151,4,FALSE)</f>
        <v>agaricites</v>
      </c>
      <c r="K4945" s="1">
        <v>6</v>
      </c>
      <c r="L4945" s="1">
        <v>2</v>
      </c>
      <c r="M4945" s="1">
        <v>1</v>
      </c>
      <c r="N4945">
        <f t="shared" si="240"/>
        <v>12.566370614359172</v>
      </c>
      <c r="O4945" s="17">
        <v>10</v>
      </c>
      <c r="P4945" t="s">
        <v>29</v>
      </c>
      <c r="Q4945" t="s">
        <v>30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f t="shared" si="238"/>
        <v>0</v>
      </c>
      <c r="Y4945">
        <f t="shared" si="239"/>
        <v>12.566370614359172</v>
      </c>
    </row>
    <row r="4946" spans="1:25">
      <c r="A4946">
        <v>2021</v>
      </c>
      <c r="B4946" t="s">
        <v>25</v>
      </c>
      <c r="C4946">
        <v>30</v>
      </c>
      <c r="D4946" t="s">
        <v>82</v>
      </c>
      <c r="E4946">
        <v>39.4</v>
      </c>
      <c r="F4946">
        <v>1</v>
      </c>
      <c r="G4946" t="s">
        <v>91</v>
      </c>
      <c r="H4946" t="s">
        <v>59</v>
      </c>
      <c r="I4946" t="str">
        <f>VLOOKUP(H4946,[3]CODE_SHEET!$A$2:$G$151,3,FALSE)</f>
        <v xml:space="preserve">Stephanocoenia </v>
      </c>
      <c r="J4946" t="str">
        <f>VLOOKUP(H4946,[3]CODE_SHEET!$A$2:$G$151,4,FALSE)</f>
        <v>intersepta</v>
      </c>
      <c r="K4946" s="1">
        <v>5</v>
      </c>
      <c r="L4946" s="1">
        <v>3</v>
      </c>
      <c r="M4946" s="1">
        <v>1</v>
      </c>
      <c r="N4946">
        <f t="shared" si="240"/>
        <v>12.566370614359172</v>
      </c>
      <c r="O4946" s="17">
        <v>10</v>
      </c>
      <c r="P4946" t="s">
        <v>29</v>
      </c>
      <c r="Q4946" t="s">
        <v>30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f t="shared" si="238"/>
        <v>0</v>
      </c>
      <c r="Y4946">
        <f t="shared" si="239"/>
        <v>12.566370614359172</v>
      </c>
    </row>
    <row r="4947" spans="1:25">
      <c r="A4947">
        <v>2021</v>
      </c>
      <c r="B4947" t="s">
        <v>25</v>
      </c>
      <c r="C4947">
        <v>30</v>
      </c>
      <c r="D4947" t="s">
        <v>82</v>
      </c>
      <c r="E4947">
        <v>39.4</v>
      </c>
      <c r="F4947">
        <v>1</v>
      </c>
      <c r="G4947" t="s">
        <v>91</v>
      </c>
      <c r="H4947" t="s">
        <v>59</v>
      </c>
      <c r="I4947" t="str">
        <f>VLOOKUP(H4947,[3]CODE_SHEET!$A$2:$G$151,3,FALSE)</f>
        <v xml:space="preserve">Stephanocoenia </v>
      </c>
      <c r="J4947" t="str">
        <f>VLOOKUP(H4947,[3]CODE_SHEET!$A$2:$G$151,4,FALSE)</f>
        <v>intersepta</v>
      </c>
      <c r="K4947" s="1">
        <v>9</v>
      </c>
      <c r="L4947" s="1">
        <v>3</v>
      </c>
      <c r="M4947" s="1">
        <v>1</v>
      </c>
      <c r="N4947">
        <f t="shared" si="240"/>
        <v>18.849555921538759</v>
      </c>
      <c r="O4947" s="17">
        <v>10</v>
      </c>
      <c r="P4947" t="s">
        <v>29</v>
      </c>
      <c r="Q4947" t="s">
        <v>30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f t="shared" si="238"/>
        <v>0</v>
      </c>
      <c r="Y4947">
        <f t="shared" si="239"/>
        <v>18.849555921538759</v>
      </c>
    </row>
    <row r="4948" spans="1:25">
      <c r="A4948">
        <v>2021</v>
      </c>
      <c r="B4948" t="s">
        <v>25</v>
      </c>
      <c r="C4948">
        <v>30</v>
      </c>
      <c r="D4948" t="s">
        <v>82</v>
      </c>
      <c r="E4948">
        <v>39.4</v>
      </c>
      <c r="F4948">
        <v>1</v>
      </c>
      <c r="G4948" t="s">
        <v>91</v>
      </c>
      <c r="H4948" t="s">
        <v>34</v>
      </c>
      <c r="I4948" t="str">
        <f>VLOOKUP(H4948,[3]CODE_SHEET!$A$2:$G$151,3,FALSE)</f>
        <v>Porites</v>
      </c>
      <c r="J4948" t="str">
        <f>VLOOKUP(H4948,[3]CODE_SHEET!$A$2:$G$151,4,FALSE)</f>
        <v>astreoides</v>
      </c>
      <c r="K4948" s="1">
        <v>12</v>
      </c>
      <c r="L4948" s="1">
        <v>9</v>
      </c>
      <c r="M4948" s="1">
        <v>1</v>
      </c>
      <c r="N4948">
        <f t="shared" si="240"/>
        <v>32.986722862692829</v>
      </c>
      <c r="O4948" s="17">
        <v>10</v>
      </c>
      <c r="P4948" t="s">
        <v>29</v>
      </c>
      <c r="Q4948" t="s">
        <v>30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f t="shared" si="238"/>
        <v>0</v>
      </c>
      <c r="Y4948">
        <f t="shared" si="239"/>
        <v>32.986722862692829</v>
      </c>
    </row>
    <row r="4949" spans="1:25">
      <c r="A4949">
        <v>2021</v>
      </c>
      <c r="B4949" t="s">
        <v>25</v>
      </c>
      <c r="C4949">
        <v>30</v>
      </c>
      <c r="D4949" t="s">
        <v>82</v>
      </c>
      <c r="E4949">
        <v>39.4</v>
      </c>
      <c r="F4949">
        <v>1</v>
      </c>
      <c r="G4949" t="s">
        <v>91</v>
      </c>
      <c r="H4949" t="s">
        <v>34</v>
      </c>
      <c r="I4949" t="str">
        <f>VLOOKUP(H4949,[3]CODE_SHEET!$A$2:$G$151,3,FALSE)</f>
        <v>Porites</v>
      </c>
      <c r="J4949" t="str">
        <f>VLOOKUP(H4949,[3]CODE_SHEET!$A$2:$G$151,4,FALSE)</f>
        <v>astreoides</v>
      </c>
      <c r="K4949" s="1">
        <v>15</v>
      </c>
      <c r="L4949" s="1">
        <v>10</v>
      </c>
      <c r="M4949" s="1">
        <v>3</v>
      </c>
      <c r="N4949">
        <f t="shared" si="240"/>
        <v>117.80972450961723</v>
      </c>
      <c r="O4949" s="17">
        <v>10</v>
      </c>
      <c r="P4949" t="s">
        <v>29</v>
      </c>
      <c r="Q4949" t="s">
        <v>30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f t="shared" si="238"/>
        <v>0</v>
      </c>
      <c r="Y4949">
        <f t="shared" si="239"/>
        <v>117.80972450961723</v>
      </c>
    </row>
    <row r="4950" spans="1:25">
      <c r="A4950">
        <v>2021</v>
      </c>
      <c r="B4950" t="s">
        <v>25</v>
      </c>
      <c r="C4950">
        <v>30</v>
      </c>
      <c r="D4950" t="s">
        <v>82</v>
      </c>
      <c r="E4950">
        <v>39.4</v>
      </c>
      <c r="F4950">
        <v>1</v>
      </c>
      <c r="G4950" t="s">
        <v>91</v>
      </c>
      <c r="H4950" t="s">
        <v>34</v>
      </c>
      <c r="I4950" t="str">
        <f>VLOOKUP(H4950,[3]CODE_SHEET!$A$2:$G$151,3,FALSE)</f>
        <v>Porites</v>
      </c>
      <c r="J4950" t="str">
        <f>VLOOKUP(H4950,[3]CODE_SHEET!$A$2:$G$151,4,FALSE)</f>
        <v>astreoides</v>
      </c>
      <c r="K4950" s="1">
        <v>6</v>
      </c>
      <c r="L4950" s="1">
        <v>4</v>
      </c>
      <c r="M4950" s="1">
        <v>1</v>
      </c>
      <c r="N4950">
        <f t="shared" si="240"/>
        <v>15.707963267948966</v>
      </c>
      <c r="O4950" s="17">
        <v>10</v>
      </c>
      <c r="P4950" t="s">
        <v>29</v>
      </c>
      <c r="Q4950" t="s">
        <v>30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f t="shared" si="238"/>
        <v>0</v>
      </c>
      <c r="Y4950">
        <f t="shared" si="239"/>
        <v>15.707963267948966</v>
      </c>
    </row>
    <row r="4951" spans="1:25">
      <c r="A4951">
        <v>2021</v>
      </c>
      <c r="B4951" t="s">
        <v>25</v>
      </c>
      <c r="C4951">
        <v>30</v>
      </c>
      <c r="D4951" t="s">
        <v>82</v>
      </c>
      <c r="E4951">
        <v>39.4</v>
      </c>
      <c r="F4951">
        <v>1</v>
      </c>
      <c r="G4951" t="s">
        <v>91</v>
      </c>
      <c r="H4951" t="s">
        <v>34</v>
      </c>
      <c r="I4951" t="str">
        <f>VLOOKUP(H4951,[3]CODE_SHEET!$A$2:$G$151,3,FALSE)</f>
        <v>Porites</v>
      </c>
      <c r="J4951" t="str">
        <f>VLOOKUP(H4951,[3]CODE_SHEET!$A$2:$G$151,4,FALSE)</f>
        <v>astreoides</v>
      </c>
      <c r="K4951" s="1">
        <v>4</v>
      </c>
      <c r="L4951" s="1">
        <v>2</v>
      </c>
      <c r="M4951" s="1">
        <v>1</v>
      </c>
      <c r="N4951">
        <f t="shared" si="240"/>
        <v>9.4247779607693793</v>
      </c>
      <c r="O4951" s="17">
        <v>10</v>
      </c>
      <c r="P4951" t="s">
        <v>29</v>
      </c>
      <c r="Q4951" t="s">
        <v>30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f t="shared" si="238"/>
        <v>0</v>
      </c>
      <c r="Y4951">
        <f t="shared" si="239"/>
        <v>9.4247779607693793</v>
      </c>
    </row>
    <row r="4952" spans="1:25">
      <c r="A4952">
        <v>2021</v>
      </c>
      <c r="B4952" t="s">
        <v>25</v>
      </c>
      <c r="C4952">
        <v>30</v>
      </c>
      <c r="D4952" t="s">
        <v>82</v>
      </c>
      <c r="E4952">
        <v>39.4</v>
      </c>
      <c r="F4952">
        <v>1</v>
      </c>
      <c r="G4952" t="s">
        <v>91</v>
      </c>
      <c r="H4952" t="s">
        <v>31</v>
      </c>
      <c r="I4952" t="str">
        <f>VLOOKUP(H4952,[3]CODE_SHEET!$A$2:$G$151,3,FALSE)</f>
        <v>Agaricia</v>
      </c>
      <c r="J4952" t="str">
        <f>VLOOKUP(H4952,[3]CODE_SHEET!$A$2:$G$151,4,FALSE)</f>
        <v>agaricites</v>
      </c>
      <c r="K4952" s="1">
        <v>17</v>
      </c>
      <c r="L4952" s="1">
        <v>4</v>
      </c>
      <c r="M4952" s="1">
        <v>18</v>
      </c>
      <c r="N4952">
        <f t="shared" si="240"/>
        <v>593.76101152847093</v>
      </c>
      <c r="O4952" s="17">
        <v>10</v>
      </c>
      <c r="P4952" t="s">
        <v>29</v>
      </c>
      <c r="Q4952" t="s">
        <v>30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f t="shared" si="238"/>
        <v>0</v>
      </c>
      <c r="Y4952">
        <f t="shared" si="239"/>
        <v>593.76101152847093</v>
      </c>
    </row>
    <row r="4953" spans="1:25">
      <c r="A4953">
        <v>2021</v>
      </c>
      <c r="B4953" t="s">
        <v>25</v>
      </c>
      <c r="C4953">
        <v>30</v>
      </c>
      <c r="D4953" t="s">
        <v>82</v>
      </c>
      <c r="E4953">
        <v>39.4</v>
      </c>
      <c r="F4953">
        <v>1</v>
      </c>
      <c r="G4953" t="s">
        <v>91</v>
      </c>
      <c r="H4953" t="s">
        <v>41</v>
      </c>
      <c r="I4953" t="str">
        <f>VLOOKUP(H4953,[3]CODE_SHEET!$A$2:$G$151,3,FALSE)</f>
        <v>Millepora</v>
      </c>
      <c r="J4953" t="str">
        <f>VLOOKUP(H4953,[3]CODE_SHEET!$A$2:$G$151,4,FALSE)</f>
        <v>alcicornis</v>
      </c>
      <c r="K4953" s="1">
        <v>3</v>
      </c>
      <c r="L4953" s="1">
        <v>1</v>
      </c>
      <c r="M4953" s="1">
        <v>1</v>
      </c>
      <c r="N4953">
        <f t="shared" si="240"/>
        <v>6.2831853071795862</v>
      </c>
      <c r="O4953" s="17">
        <v>10</v>
      </c>
      <c r="P4953" t="s">
        <v>29</v>
      </c>
      <c r="Q4953" t="s">
        <v>30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f t="shared" si="238"/>
        <v>0</v>
      </c>
      <c r="Y4953">
        <f t="shared" si="239"/>
        <v>6.2831853071795862</v>
      </c>
    </row>
    <row r="4954" spans="1:25">
      <c r="A4954">
        <v>2021</v>
      </c>
      <c r="B4954" t="s">
        <v>25</v>
      </c>
      <c r="C4954">
        <v>30</v>
      </c>
      <c r="D4954" t="s">
        <v>82</v>
      </c>
      <c r="E4954">
        <v>39.4</v>
      </c>
      <c r="F4954">
        <v>1</v>
      </c>
      <c r="G4954" t="s">
        <v>91</v>
      </c>
      <c r="H4954" t="s">
        <v>31</v>
      </c>
      <c r="I4954" t="str">
        <f>VLOOKUP(H4954,[3]CODE_SHEET!$A$2:$G$151,3,FALSE)</f>
        <v>Agaricia</v>
      </c>
      <c r="J4954" t="str">
        <f>VLOOKUP(H4954,[3]CODE_SHEET!$A$2:$G$151,4,FALSE)</f>
        <v>agaricites</v>
      </c>
      <c r="K4954" s="1">
        <v>17</v>
      </c>
      <c r="L4954" s="1">
        <v>5</v>
      </c>
      <c r="M4954" s="1">
        <v>1</v>
      </c>
      <c r="N4954">
        <f t="shared" si="240"/>
        <v>34.557519189487728</v>
      </c>
      <c r="O4954" s="17">
        <v>10</v>
      </c>
      <c r="P4954" t="s">
        <v>29</v>
      </c>
      <c r="Q4954" t="s">
        <v>30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f t="shared" si="238"/>
        <v>0</v>
      </c>
      <c r="Y4954">
        <f t="shared" si="239"/>
        <v>34.557519189487728</v>
      </c>
    </row>
    <row r="4955" spans="1:25">
      <c r="A4955">
        <v>2021</v>
      </c>
      <c r="B4955" t="s">
        <v>25</v>
      </c>
      <c r="C4955">
        <v>30</v>
      </c>
      <c r="D4955" t="s">
        <v>82</v>
      </c>
      <c r="E4955">
        <v>39.4</v>
      </c>
      <c r="F4955">
        <v>1</v>
      </c>
      <c r="G4955" t="s">
        <v>91</v>
      </c>
      <c r="H4955" t="s">
        <v>31</v>
      </c>
      <c r="I4955" t="str">
        <f>VLOOKUP(H4955,[3]CODE_SHEET!$A$2:$G$151,3,FALSE)</f>
        <v>Agaricia</v>
      </c>
      <c r="J4955" t="str">
        <f>VLOOKUP(H4955,[3]CODE_SHEET!$A$2:$G$151,4,FALSE)</f>
        <v>agaricites</v>
      </c>
      <c r="K4955" s="1">
        <v>18</v>
      </c>
      <c r="L4955" s="1">
        <v>8</v>
      </c>
      <c r="M4955" s="1">
        <v>1</v>
      </c>
      <c r="N4955">
        <f t="shared" si="240"/>
        <v>40.840704496667314</v>
      </c>
      <c r="O4955" s="17">
        <v>10</v>
      </c>
      <c r="P4955" t="s">
        <v>29</v>
      </c>
      <c r="Q4955" t="s">
        <v>30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f t="shared" si="238"/>
        <v>0</v>
      </c>
      <c r="Y4955">
        <f t="shared" si="239"/>
        <v>40.840704496667314</v>
      </c>
    </row>
    <row r="4956" spans="1:25">
      <c r="A4956">
        <v>2021</v>
      </c>
      <c r="B4956" t="s">
        <v>25</v>
      </c>
      <c r="C4956">
        <v>30</v>
      </c>
      <c r="D4956" t="s">
        <v>82</v>
      </c>
      <c r="E4956">
        <v>39.4</v>
      </c>
      <c r="F4956">
        <v>1</v>
      </c>
      <c r="G4956" t="s">
        <v>91</v>
      </c>
      <c r="H4956" t="s">
        <v>31</v>
      </c>
      <c r="I4956" t="str">
        <f>VLOOKUP(H4956,[3]CODE_SHEET!$A$2:$G$151,3,FALSE)</f>
        <v>Agaricia</v>
      </c>
      <c r="J4956" t="str">
        <f>VLOOKUP(H4956,[3]CODE_SHEET!$A$2:$G$151,4,FALSE)</f>
        <v>agaricites</v>
      </c>
      <c r="K4956" s="1">
        <v>13</v>
      </c>
      <c r="L4956" s="1">
        <v>3</v>
      </c>
      <c r="M4956" s="1">
        <v>1</v>
      </c>
      <c r="N4956">
        <f t="shared" si="240"/>
        <v>25.132741228718345</v>
      </c>
      <c r="O4956" s="17">
        <v>10</v>
      </c>
      <c r="P4956" t="s">
        <v>29</v>
      </c>
      <c r="Q4956" t="s">
        <v>30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f t="shared" si="238"/>
        <v>0</v>
      </c>
      <c r="Y4956">
        <f t="shared" si="239"/>
        <v>25.132741228718345</v>
      </c>
    </row>
    <row r="4957" spans="1:25">
      <c r="A4957">
        <v>2021</v>
      </c>
      <c r="B4957" t="s">
        <v>25</v>
      </c>
      <c r="C4957">
        <v>30</v>
      </c>
      <c r="D4957" t="s">
        <v>82</v>
      </c>
      <c r="E4957">
        <v>39.4</v>
      </c>
      <c r="F4957">
        <v>1</v>
      </c>
      <c r="G4957" t="s">
        <v>91</v>
      </c>
      <c r="H4957" t="s">
        <v>31</v>
      </c>
      <c r="I4957" t="str">
        <f>VLOOKUP(H4957,[3]CODE_SHEET!$A$2:$G$151,3,FALSE)</f>
        <v>Agaricia</v>
      </c>
      <c r="J4957" t="str">
        <f>VLOOKUP(H4957,[3]CODE_SHEET!$A$2:$G$151,4,FALSE)</f>
        <v>agaricites</v>
      </c>
      <c r="K4957" s="1">
        <v>8</v>
      </c>
      <c r="L4957" s="1">
        <v>6</v>
      </c>
      <c r="M4957" s="1">
        <v>1</v>
      </c>
      <c r="N4957">
        <f t="shared" si="240"/>
        <v>21.991148575128552</v>
      </c>
      <c r="O4957" s="17">
        <v>10</v>
      </c>
      <c r="P4957" t="s">
        <v>29</v>
      </c>
      <c r="Q4957" t="s">
        <v>30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f t="shared" si="238"/>
        <v>0</v>
      </c>
      <c r="Y4957">
        <f t="shared" si="239"/>
        <v>21.991148575128552</v>
      </c>
    </row>
    <row r="4958" spans="1:25">
      <c r="A4958">
        <v>2021</v>
      </c>
      <c r="B4958" t="s">
        <v>25</v>
      </c>
      <c r="C4958">
        <v>30</v>
      </c>
      <c r="D4958" t="s">
        <v>82</v>
      </c>
      <c r="E4958">
        <v>39.4</v>
      </c>
      <c r="F4958">
        <v>1</v>
      </c>
      <c r="G4958" t="s">
        <v>91</v>
      </c>
      <c r="H4958" t="s">
        <v>31</v>
      </c>
      <c r="I4958" t="str">
        <f>VLOOKUP(H4958,[3]CODE_SHEET!$A$2:$G$151,3,FALSE)</f>
        <v>Agaricia</v>
      </c>
      <c r="J4958" t="str">
        <f>VLOOKUP(H4958,[3]CODE_SHEET!$A$2:$G$151,4,FALSE)</f>
        <v>agaricites</v>
      </c>
      <c r="K4958" s="1">
        <v>12</v>
      </c>
      <c r="L4958" s="1">
        <v>6</v>
      </c>
      <c r="M4958" s="1">
        <v>2</v>
      </c>
      <c r="N4958">
        <f t="shared" si="240"/>
        <v>56.548667764616276</v>
      </c>
      <c r="O4958" s="17">
        <v>10</v>
      </c>
      <c r="P4958" t="s">
        <v>29</v>
      </c>
      <c r="Q4958" t="s">
        <v>30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f t="shared" si="238"/>
        <v>0</v>
      </c>
      <c r="Y4958">
        <f t="shared" si="239"/>
        <v>56.548667764616276</v>
      </c>
    </row>
    <row r="4959" spans="1:25">
      <c r="A4959">
        <v>2021</v>
      </c>
      <c r="B4959" t="s">
        <v>25</v>
      </c>
      <c r="C4959">
        <v>30</v>
      </c>
      <c r="D4959" t="s">
        <v>82</v>
      </c>
      <c r="E4959">
        <v>39.4</v>
      </c>
      <c r="F4959">
        <v>1</v>
      </c>
      <c r="G4959" t="s">
        <v>91</v>
      </c>
      <c r="H4959" t="s">
        <v>31</v>
      </c>
      <c r="I4959" t="str">
        <f>VLOOKUP(H4959,[3]CODE_SHEET!$A$2:$G$151,3,FALSE)</f>
        <v>Agaricia</v>
      </c>
      <c r="J4959" t="str">
        <f>VLOOKUP(H4959,[3]CODE_SHEET!$A$2:$G$151,4,FALSE)</f>
        <v>agaricites</v>
      </c>
      <c r="K4959" s="1">
        <v>4</v>
      </c>
      <c r="L4959" s="1">
        <v>4</v>
      </c>
      <c r="M4959" s="1">
        <v>1</v>
      </c>
      <c r="N4959">
        <f t="shared" si="240"/>
        <v>12.566370614359172</v>
      </c>
      <c r="O4959" s="17">
        <v>10</v>
      </c>
      <c r="P4959" t="s">
        <v>29</v>
      </c>
      <c r="Q4959" t="s">
        <v>30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f t="shared" si="238"/>
        <v>0</v>
      </c>
      <c r="Y4959">
        <f t="shared" si="239"/>
        <v>12.566370614359172</v>
      </c>
    </row>
    <row r="4960" spans="1:25">
      <c r="A4960">
        <v>2021</v>
      </c>
      <c r="B4960" t="s">
        <v>25</v>
      </c>
      <c r="C4960">
        <v>30</v>
      </c>
      <c r="D4960" t="s">
        <v>82</v>
      </c>
      <c r="E4960">
        <v>39.4</v>
      </c>
      <c r="F4960">
        <v>1</v>
      </c>
      <c r="G4960" t="s">
        <v>91</v>
      </c>
      <c r="H4960" t="s">
        <v>31</v>
      </c>
      <c r="I4960" t="str">
        <f>VLOOKUP(H4960,[3]CODE_SHEET!$A$2:$G$151,3,FALSE)</f>
        <v>Agaricia</v>
      </c>
      <c r="J4960" t="str">
        <f>VLOOKUP(H4960,[3]CODE_SHEET!$A$2:$G$151,4,FALSE)</f>
        <v>agaricites</v>
      </c>
      <c r="K4960" s="1">
        <v>6</v>
      </c>
      <c r="L4960" s="1">
        <v>4</v>
      </c>
      <c r="M4960" s="1">
        <v>1</v>
      </c>
      <c r="N4960">
        <f t="shared" si="240"/>
        <v>15.707963267948966</v>
      </c>
      <c r="O4960" s="17">
        <v>10</v>
      </c>
      <c r="P4960" t="s">
        <v>29</v>
      </c>
      <c r="Q4960" t="s">
        <v>30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f t="shared" si="238"/>
        <v>0</v>
      </c>
      <c r="Y4960">
        <f t="shared" si="239"/>
        <v>15.707963267948966</v>
      </c>
    </row>
    <row r="4961" spans="1:25">
      <c r="A4961">
        <v>2021</v>
      </c>
      <c r="B4961" t="s">
        <v>25</v>
      </c>
      <c r="C4961">
        <v>30</v>
      </c>
      <c r="D4961" t="s">
        <v>82</v>
      </c>
      <c r="E4961">
        <v>39.4</v>
      </c>
      <c r="F4961">
        <v>1</v>
      </c>
      <c r="G4961" t="s">
        <v>91</v>
      </c>
      <c r="H4961" t="s">
        <v>31</v>
      </c>
      <c r="I4961" t="str">
        <f>VLOOKUP(H4961,[3]CODE_SHEET!$A$2:$G$151,3,FALSE)</f>
        <v>Agaricia</v>
      </c>
      <c r="J4961" t="str">
        <f>VLOOKUP(H4961,[3]CODE_SHEET!$A$2:$G$151,4,FALSE)</f>
        <v>agaricites</v>
      </c>
      <c r="K4961" s="1">
        <v>12</v>
      </c>
      <c r="L4961" s="1">
        <v>2</v>
      </c>
      <c r="M4961" s="1">
        <v>1</v>
      </c>
      <c r="N4961">
        <f t="shared" si="240"/>
        <v>21.991148575128552</v>
      </c>
      <c r="O4961" s="17">
        <v>10</v>
      </c>
      <c r="P4961" t="s">
        <v>29</v>
      </c>
      <c r="Q4961" t="s">
        <v>30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f t="shared" si="238"/>
        <v>0</v>
      </c>
      <c r="Y4961">
        <f t="shared" si="239"/>
        <v>21.991148575128552</v>
      </c>
    </row>
    <row r="4962" spans="1:25">
      <c r="A4962">
        <v>2021</v>
      </c>
      <c r="B4962" t="s">
        <v>25</v>
      </c>
      <c r="C4962">
        <v>30</v>
      </c>
      <c r="D4962" t="s">
        <v>82</v>
      </c>
      <c r="E4962">
        <v>39.4</v>
      </c>
      <c r="F4962">
        <v>1</v>
      </c>
      <c r="G4962" t="s">
        <v>91</v>
      </c>
      <c r="H4962" t="s">
        <v>41</v>
      </c>
      <c r="I4962" t="str">
        <f>VLOOKUP(H4962,[3]CODE_SHEET!$A$2:$G$151,3,FALSE)</f>
        <v>Millepora</v>
      </c>
      <c r="J4962" t="str">
        <f>VLOOKUP(H4962,[3]CODE_SHEET!$A$2:$G$151,4,FALSE)</f>
        <v>alcicornis</v>
      </c>
      <c r="K4962" s="1">
        <v>12</v>
      </c>
      <c r="L4962" s="1">
        <v>1</v>
      </c>
      <c r="M4962" s="1">
        <v>1</v>
      </c>
      <c r="N4962">
        <f t="shared" si="240"/>
        <v>20.420352248333657</v>
      </c>
      <c r="O4962" s="17">
        <v>10</v>
      </c>
      <c r="P4962" t="s">
        <v>29</v>
      </c>
      <c r="Q4962" t="s">
        <v>30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f t="shared" si="238"/>
        <v>0</v>
      </c>
      <c r="Y4962">
        <f t="shared" si="239"/>
        <v>20.420352248333657</v>
      </c>
    </row>
    <row r="4963" spans="1:25">
      <c r="A4963">
        <v>2021</v>
      </c>
      <c r="B4963" t="s">
        <v>25</v>
      </c>
      <c r="C4963">
        <v>30</v>
      </c>
      <c r="D4963" t="s">
        <v>82</v>
      </c>
      <c r="E4963">
        <v>39.4</v>
      </c>
      <c r="F4963">
        <v>1</v>
      </c>
      <c r="G4963" t="s">
        <v>91</v>
      </c>
      <c r="H4963" t="s">
        <v>40</v>
      </c>
      <c r="I4963" t="str">
        <f>VLOOKUP(H4963,[3]CODE_SHEET!$A$2:$G$151,3,FALSE)</f>
        <v>Siderastrea</v>
      </c>
      <c r="J4963" t="str">
        <f>VLOOKUP(H4963,[3]CODE_SHEET!$A$2:$G$151,4,FALSE)</f>
        <v>siderea</v>
      </c>
      <c r="K4963" s="1">
        <v>15</v>
      </c>
      <c r="L4963" s="1">
        <v>6</v>
      </c>
      <c r="M4963" s="1">
        <v>1</v>
      </c>
      <c r="N4963">
        <f t="shared" si="240"/>
        <v>32.986722862692829</v>
      </c>
      <c r="O4963" s="17">
        <v>10</v>
      </c>
      <c r="P4963" t="s">
        <v>29</v>
      </c>
      <c r="Q4963" t="s">
        <v>30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f t="shared" si="238"/>
        <v>0</v>
      </c>
      <c r="Y4963">
        <f t="shared" si="239"/>
        <v>32.986722862692829</v>
      </c>
    </row>
    <row r="4964" spans="1:25">
      <c r="A4964">
        <v>2021</v>
      </c>
      <c r="B4964" t="s">
        <v>25</v>
      </c>
      <c r="C4964">
        <v>30</v>
      </c>
      <c r="D4964" t="s">
        <v>82</v>
      </c>
      <c r="E4964">
        <v>39.4</v>
      </c>
      <c r="F4964">
        <v>1</v>
      </c>
      <c r="G4964" t="s">
        <v>91</v>
      </c>
      <c r="H4964" t="s">
        <v>32</v>
      </c>
      <c r="I4964" t="str">
        <f>VLOOKUP(H4964,[3]CODE_SHEET!$A$2:$G$151,3,FALSE)</f>
        <v>Porites</v>
      </c>
      <c r="J4964" t="str">
        <f>VLOOKUP(H4964,[3]CODE_SHEET!$A$2:$G$151,4,FALSE)</f>
        <v>porites</v>
      </c>
      <c r="K4964" s="1">
        <v>5</v>
      </c>
      <c r="L4964" s="1">
        <v>2</v>
      </c>
      <c r="M4964" s="1">
        <v>2</v>
      </c>
      <c r="N4964">
        <f t="shared" si="240"/>
        <v>21.991148575128552</v>
      </c>
      <c r="O4964" s="17">
        <v>10</v>
      </c>
      <c r="P4964" t="s">
        <v>29</v>
      </c>
      <c r="Q4964" t="s">
        <v>30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f t="shared" si="238"/>
        <v>0</v>
      </c>
      <c r="Y4964">
        <f t="shared" si="239"/>
        <v>21.991148575128552</v>
      </c>
    </row>
    <row r="4965" spans="1:25">
      <c r="A4965">
        <v>2021</v>
      </c>
      <c r="B4965" t="s">
        <v>25</v>
      </c>
      <c r="C4965">
        <v>30</v>
      </c>
      <c r="D4965" t="s">
        <v>82</v>
      </c>
      <c r="E4965">
        <v>39.4</v>
      </c>
      <c r="F4965">
        <v>1</v>
      </c>
      <c r="G4965" t="s">
        <v>91</v>
      </c>
      <c r="H4965" t="s">
        <v>32</v>
      </c>
      <c r="I4965" t="str">
        <f>VLOOKUP(H4965,[3]CODE_SHEET!$A$2:$G$151,3,FALSE)</f>
        <v>Porites</v>
      </c>
      <c r="J4965" t="str">
        <f>VLOOKUP(H4965,[3]CODE_SHEET!$A$2:$G$151,4,FALSE)</f>
        <v>porites</v>
      </c>
      <c r="K4965" s="1">
        <v>8</v>
      </c>
      <c r="L4965" s="1">
        <v>6</v>
      </c>
      <c r="M4965" s="1">
        <v>3</v>
      </c>
      <c r="N4965">
        <f t="shared" si="240"/>
        <v>65.973445725385659</v>
      </c>
      <c r="O4965" s="17">
        <v>10</v>
      </c>
      <c r="P4965" t="s">
        <v>29</v>
      </c>
      <c r="Q4965" t="s">
        <v>30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f t="shared" si="238"/>
        <v>0</v>
      </c>
      <c r="Y4965">
        <f t="shared" si="239"/>
        <v>65.973445725385659</v>
      </c>
    </row>
    <row r="4966" spans="1:25">
      <c r="A4966">
        <v>2021</v>
      </c>
      <c r="B4966" t="s">
        <v>25</v>
      </c>
      <c r="C4966">
        <v>30</v>
      </c>
      <c r="D4966" t="s">
        <v>82</v>
      </c>
      <c r="E4966">
        <v>39.4</v>
      </c>
      <c r="F4966">
        <v>1</v>
      </c>
      <c r="G4966" t="s">
        <v>91</v>
      </c>
      <c r="H4966" t="s">
        <v>32</v>
      </c>
      <c r="I4966" t="str">
        <f>VLOOKUP(H4966,[3]CODE_SHEET!$A$2:$G$151,3,FALSE)</f>
        <v>Porites</v>
      </c>
      <c r="J4966" t="str">
        <f>VLOOKUP(H4966,[3]CODE_SHEET!$A$2:$G$151,4,FALSE)</f>
        <v>porites</v>
      </c>
      <c r="K4966" s="1">
        <v>4</v>
      </c>
      <c r="L4966" s="1">
        <v>2</v>
      </c>
      <c r="M4966" s="1">
        <v>2</v>
      </c>
      <c r="N4966">
        <f t="shared" si="240"/>
        <v>18.849555921538759</v>
      </c>
      <c r="O4966" s="17">
        <v>10</v>
      </c>
      <c r="P4966" t="s">
        <v>29</v>
      </c>
      <c r="Q4966" t="s">
        <v>30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f t="shared" si="238"/>
        <v>0</v>
      </c>
      <c r="Y4966">
        <f t="shared" si="239"/>
        <v>18.849555921538759</v>
      </c>
    </row>
    <row r="4967" spans="1:25">
      <c r="A4967">
        <v>2021</v>
      </c>
      <c r="B4967" t="s">
        <v>25</v>
      </c>
      <c r="C4967">
        <v>30</v>
      </c>
      <c r="D4967" t="s">
        <v>82</v>
      </c>
      <c r="E4967">
        <v>39.4</v>
      </c>
      <c r="F4967">
        <v>1</v>
      </c>
      <c r="G4967" t="s">
        <v>91</v>
      </c>
      <c r="H4967" t="s">
        <v>32</v>
      </c>
      <c r="I4967" t="str">
        <f>VLOOKUP(H4967,[3]CODE_SHEET!$A$2:$G$151,3,FALSE)</f>
        <v>Porites</v>
      </c>
      <c r="J4967" t="str">
        <f>VLOOKUP(H4967,[3]CODE_SHEET!$A$2:$G$151,4,FALSE)</f>
        <v>porites</v>
      </c>
      <c r="K4967" s="1">
        <v>10</v>
      </c>
      <c r="L4967" s="1">
        <v>3</v>
      </c>
      <c r="M4967" s="1">
        <v>3</v>
      </c>
      <c r="N4967">
        <f t="shared" si="240"/>
        <v>61.261056745000964</v>
      </c>
      <c r="O4967" s="17">
        <v>10</v>
      </c>
      <c r="P4967" t="s">
        <v>29</v>
      </c>
      <c r="Q4967" t="s">
        <v>30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f t="shared" si="238"/>
        <v>0</v>
      </c>
      <c r="Y4967">
        <f t="shared" si="239"/>
        <v>61.261056745000964</v>
      </c>
    </row>
    <row r="4968" spans="1:25">
      <c r="A4968">
        <v>2021</v>
      </c>
      <c r="B4968" t="s">
        <v>25</v>
      </c>
      <c r="C4968">
        <v>30</v>
      </c>
      <c r="D4968" t="s">
        <v>82</v>
      </c>
      <c r="E4968">
        <v>39.4</v>
      </c>
      <c r="F4968">
        <v>1</v>
      </c>
      <c r="G4968" t="s">
        <v>91</v>
      </c>
      <c r="H4968" t="s">
        <v>34</v>
      </c>
      <c r="I4968" t="str">
        <f>VLOOKUP(H4968,[3]CODE_SHEET!$A$2:$G$151,3,FALSE)</f>
        <v>Porites</v>
      </c>
      <c r="J4968" t="str">
        <f>VLOOKUP(H4968,[3]CODE_SHEET!$A$2:$G$151,4,FALSE)</f>
        <v>astreoides</v>
      </c>
      <c r="K4968" s="1">
        <v>7</v>
      </c>
      <c r="L4968" s="1">
        <v>6</v>
      </c>
      <c r="M4968" s="1">
        <v>4</v>
      </c>
      <c r="N4968">
        <f t="shared" si="240"/>
        <v>81.681408993334628</v>
      </c>
      <c r="O4968" s="17">
        <v>10</v>
      </c>
      <c r="P4968" t="s">
        <v>29</v>
      </c>
      <c r="Q4968" t="s">
        <v>30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f t="shared" si="238"/>
        <v>0</v>
      </c>
      <c r="Y4968">
        <f t="shared" si="239"/>
        <v>81.681408993334628</v>
      </c>
    </row>
    <row r="4969" spans="1:25">
      <c r="A4969">
        <v>2021</v>
      </c>
      <c r="B4969" t="s">
        <v>25</v>
      </c>
      <c r="C4969">
        <v>30</v>
      </c>
      <c r="D4969" t="s">
        <v>82</v>
      </c>
      <c r="E4969">
        <v>39.4</v>
      </c>
      <c r="F4969">
        <v>1</v>
      </c>
      <c r="G4969" t="s">
        <v>91</v>
      </c>
      <c r="H4969" t="s">
        <v>34</v>
      </c>
      <c r="I4969" t="str">
        <f>VLOOKUP(H4969,[3]CODE_SHEET!$A$2:$G$151,3,FALSE)</f>
        <v>Porites</v>
      </c>
      <c r="J4969" t="str">
        <f>VLOOKUP(H4969,[3]CODE_SHEET!$A$2:$G$151,4,FALSE)</f>
        <v>astreoides</v>
      </c>
      <c r="K4969" s="1">
        <v>8</v>
      </c>
      <c r="L4969" s="1">
        <v>5</v>
      </c>
      <c r="M4969" s="1">
        <v>1</v>
      </c>
      <c r="N4969">
        <f t="shared" si="240"/>
        <v>20.420352248333657</v>
      </c>
      <c r="O4969" s="17">
        <v>10</v>
      </c>
      <c r="P4969" t="s">
        <v>29</v>
      </c>
      <c r="Q4969" t="s">
        <v>30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f t="shared" si="238"/>
        <v>0</v>
      </c>
      <c r="Y4969">
        <f t="shared" si="239"/>
        <v>20.420352248333657</v>
      </c>
    </row>
    <row r="4970" spans="1:25">
      <c r="A4970">
        <v>2021</v>
      </c>
      <c r="B4970" t="s">
        <v>25</v>
      </c>
      <c r="C4970">
        <v>30</v>
      </c>
      <c r="D4970" t="s">
        <v>82</v>
      </c>
      <c r="E4970">
        <v>39.4</v>
      </c>
      <c r="F4970">
        <v>1</v>
      </c>
      <c r="G4970" t="s">
        <v>91</v>
      </c>
      <c r="H4970" t="s">
        <v>58</v>
      </c>
      <c r="I4970" t="str">
        <f>VLOOKUP(H4970,[3]CODE_SHEET!$A$2:$G$151,3,FALSE)</f>
        <v>Mycetophellia</v>
      </c>
      <c r="J4970" t="str">
        <f>VLOOKUP(H4970,[3]CODE_SHEET!$A$2:$G$151,4,FALSE)</f>
        <v>larmarckiana</v>
      </c>
      <c r="K4970" s="1">
        <v>13</v>
      </c>
      <c r="L4970" s="1">
        <v>11</v>
      </c>
      <c r="M4970" s="1">
        <v>2</v>
      </c>
      <c r="N4970">
        <f t="shared" si="240"/>
        <v>75.398223686155035</v>
      </c>
      <c r="O4970" s="17">
        <v>10</v>
      </c>
      <c r="P4970" t="s">
        <v>29</v>
      </c>
      <c r="Q4970" t="s">
        <v>30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f t="shared" si="238"/>
        <v>0</v>
      </c>
      <c r="Y4970">
        <f t="shared" si="239"/>
        <v>75.398223686155035</v>
      </c>
    </row>
    <row r="4971" spans="1:25">
      <c r="A4971">
        <v>2021</v>
      </c>
      <c r="B4971" t="s">
        <v>25</v>
      </c>
      <c r="C4971">
        <v>30</v>
      </c>
      <c r="D4971" t="s">
        <v>82</v>
      </c>
      <c r="E4971">
        <v>39.4</v>
      </c>
      <c r="F4971">
        <v>1</v>
      </c>
      <c r="G4971" t="s">
        <v>91</v>
      </c>
      <c r="H4971" t="s">
        <v>59</v>
      </c>
      <c r="I4971" t="str">
        <f>VLOOKUP(H4971,[3]CODE_SHEET!$A$2:$G$151,3,FALSE)</f>
        <v xml:space="preserve">Stephanocoenia </v>
      </c>
      <c r="J4971" t="str">
        <f>VLOOKUP(H4971,[3]CODE_SHEET!$A$2:$G$151,4,FALSE)</f>
        <v>intersepta</v>
      </c>
      <c r="K4971" s="1">
        <v>7</v>
      </c>
      <c r="L4971" s="1">
        <v>4</v>
      </c>
      <c r="M4971" s="1">
        <v>1</v>
      </c>
      <c r="N4971">
        <f t="shared" si="240"/>
        <v>17.27875959474386</v>
      </c>
      <c r="O4971" s="17">
        <v>10</v>
      </c>
      <c r="P4971" t="s">
        <v>29</v>
      </c>
      <c r="Q4971" t="s">
        <v>30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f t="shared" si="238"/>
        <v>0</v>
      </c>
      <c r="Y4971">
        <f t="shared" si="239"/>
        <v>17.27875959474386</v>
      </c>
    </row>
    <row r="4972" spans="1:25">
      <c r="A4972">
        <v>2021</v>
      </c>
      <c r="B4972" t="s">
        <v>25</v>
      </c>
      <c r="C4972">
        <v>30</v>
      </c>
      <c r="D4972" t="s">
        <v>82</v>
      </c>
      <c r="E4972">
        <v>39.4</v>
      </c>
      <c r="F4972">
        <v>1</v>
      </c>
      <c r="G4972" t="s">
        <v>91</v>
      </c>
      <c r="H4972" t="s">
        <v>31</v>
      </c>
      <c r="I4972" t="str">
        <f>VLOOKUP(H4972,[3]CODE_SHEET!$A$2:$G$151,3,FALSE)</f>
        <v>Agaricia</v>
      </c>
      <c r="J4972" t="str">
        <f>VLOOKUP(H4972,[3]CODE_SHEET!$A$2:$G$151,4,FALSE)</f>
        <v>agaricites</v>
      </c>
      <c r="K4972" s="1">
        <v>11</v>
      </c>
      <c r="L4972" s="1">
        <v>6</v>
      </c>
      <c r="M4972" s="1">
        <v>1</v>
      </c>
      <c r="N4972">
        <f t="shared" si="240"/>
        <v>26.70353755551324</v>
      </c>
      <c r="O4972" s="17">
        <v>10</v>
      </c>
      <c r="P4972" t="s">
        <v>29</v>
      </c>
      <c r="Q4972" t="s">
        <v>30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f t="shared" ref="X4972:X5035" si="241">SUM(U4972:W4972)/100*N4972</f>
        <v>0</v>
      </c>
      <c r="Y4972">
        <f t="shared" si="239"/>
        <v>26.70353755551324</v>
      </c>
    </row>
    <row r="4973" spans="1:25">
      <c r="A4973">
        <v>2021</v>
      </c>
      <c r="B4973" t="s">
        <v>25</v>
      </c>
      <c r="C4973">
        <v>30</v>
      </c>
      <c r="D4973" t="s">
        <v>82</v>
      </c>
      <c r="E4973">
        <v>39.4</v>
      </c>
      <c r="F4973">
        <v>1</v>
      </c>
      <c r="G4973" t="s">
        <v>91</v>
      </c>
      <c r="H4973" t="s">
        <v>31</v>
      </c>
      <c r="I4973" t="str">
        <f>VLOOKUP(H4973,[3]CODE_SHEET!$A$2:$G$151,3,FALSE)</f>
        <v>Agaricia</v>
      </c>
      <c r="J4973" t="str">
        <f>VLOOKUP(H4973,[3]CODE_SHEET!$A$2:$G$151,4,FALSE)</f>
        <v>agaricites</v>
      </c>
      <c r="K4973" s="1">
        <v>7</v>
      </c>
      <c r="L4973" s="1">
        <v>4</v>
      </c>
      <c r="M4973" s="1">
        <v>1</v>
      </c>
      <c r="N4973">
        <f t="shared" si="240"/>
        <v>17.27875959474386</v>
      </c>
      <c r="O4973" s="17">
        <v>10</v>
      </c>
      <c r="P4973" t="s">
        <v>29</v>
      </c>
      <c r="Q4973" t="s">
        <v>30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f t="shared" si="241"/>
        <v>0</v>
      </c>
      <c r="Y4973">
        <f t="shared" si="239"/>
        <v>17.27875959474386</v>
      </c>
    </row>
    <row r="4974" spans="1:25">
      <c r="A4974">
        <v>2021</v>
      </c>
      <c r="B4974" t="s">
        <v>25</v>
      </c>
      <c r="C4974">
        <v>30</v>
      </c>
      <c r="D4974" t="s">
        <v>82</v>
      </c>
      <c r="E4974">
        <v>39.4</v>
      </c>
      <c r="F4974">
        <v>1</v>
      </c>
      <c r="G4974" t="s">
        <v>91</v>
      </c>
      <c r="H4974" t="s">
        <v>31</v>
      </c>
      <c r="I4974" t="str">
        <f>VLOOKUP(H4974,[3]CODE_SHEET!$A$2:$G$151,3,FALSE)</f>
        <v>Agaricia</v>
      </c>
      <c r="J4974" t="str">
        <f>VLOOKUP(H4974,[3]CODE_SHEET!$A$2:$G$151,4,FALSE)</f>
        <v>agaricites</v>
      </c>
      <c r="K4974" s="1">
        <v>6</v>
      </c>
      <c r="L4974" s="1">
        <v>4</v>
      </c>
      <c r="M4974" s="1">
        <v>1</v>
      </c>
      <c r="N4974">
        <f t="shared" si="240"/>
        <v>15.707963267948966</v>
      </c>
      <c r="O4974" s="17">
        <v>10</v>
      </c>
      <c r="P4974" t="s">
        <v>29</v>
      </c>
      <c r="Q4974" t="s">
        <v>30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f t="shared" si="241"/>
        <v>0</v>
      </c>
      <c r="Y4974">
        <f t="shared" si="239"/>
        <v>15.707963267948966</v>
      </c>
    </row>
    <row r="4975" spans="1:25">
      <c r="A4975">
        <v>2021</v>
      </c>
      <c r="B4975" t="s">
        <v>25</v>
      </c>
      <c r="C4975">
        <v>30</v>
      </c>
      <c r="D4975" t="s">
        <v>82</v>
      </c>
      <c r="E4975">
        <v>39.4</v>
      </c>
      <c r="F4975">
        <v>1</v>
      </c>
      <c r="G4975" t="s">
        <v>91</v>
      </c>
      <c r="H4975" t="s">
        <v>41</v>
      </c>
      <c r="I4975" t="str">
        <f>VLOOKUP(H4975,[3]CODE_SHEET!$A$2:$G$151,3,FALSE)</f>
        <v>Millepora</v>
      </c>
      <c r="J4975" t="str">
        <f>VLOOKUP(H4975,[3]CODE_SHEET!$A$2:$G$151,4,FALSE)</f>
        <v>alcicornis</v>
      </c>
      <c r="K4975" s="1">
        <v>10</v>
      </c>
      <c r="L4975" s="1">
        <v>1</v>
      </c>
      <c r="M4975" s="1">
        <v>1</v>
      </c>
      <c r="N4975">
        <f t="shared" si="240"/>
        <v>17.27875959474386</v>
      </c>
      <c r="O4975" s="17">
        <v>10</v>
      </c>
      <c r="P4975" t="s">
        <v>29</v>
      </c>
      <c r="Q4975" t="s">
        <v>30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f t="shared" si="241"/>
        <v>0</v>
      </c>
      <c r="Y4975">
        <f t="shared" si="239"/>
        <v>17.27875959474386</v>
      </c>
    </row>
    <row r="4976" spans="1:25">
      <c r="A4976">
        <v>2021</v>
      </c>
      <c r="B4976" t="s">
        <v>25</v>
      </c>
      <c r="C4976">
        <v>30</v>
      </c>
      <c r="D4976" t="s">
        <v>82</v>
      </c>
      <c r="E4976">
        <v>39.4</v>
      </c>
      <c r="F4976">
        <v>1</v>
      </c>
      <c r="G4976" t="s">
        <v>91</v>
      </c>
      <c r="H4976" t="s">
        <v>32</v>
      </c>
      <c r="I4976" t="str">
        <f>VLOOKUP(H4976,[3]CODE_SHEET!$A$2:$G$151,3,FALSE)</f>
        <v>Porites</v>
      </c>
      <c r="J4976" t="str">
        <f>VLOOKUP(H4976,[3]CODE_SHEET!$A$2:$G$151,4,FALSE)</f>
        <v>porites</v>
      </c>
      <c r="K4976" s="1">
        <v>6</v>
      </c>
      <c r="L4976" s="1">
        <v>3</v>
      </c>
      <c r="M4976" s="1">
        <v>2</v>
      </c>
      <c r="N4976">
        <f t="shared" si="240"/>
        <v>28.274333882308138</v>
      </c>
      <c r="O4976" s="17">
        <v>10</v>
      </c>
      <c r="P4976" t="s">
        <v>29</v>
      </c>
      <c r="Q4976" t="s">
        <v>30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f t="shared" si="241"/>
        <v>0</v>
      </c>
      <c r="Y4976">
        <f t="shared" si="239"/>
        <v>28.274333882308138</v>
      </c>
    </row>
    <row r="4977" spans="1:25">
      <c r="A4977">
        <v>2021</v>
      </c>
      <c r="B4977" t="s">
        <v>25</v>
      </c>
      <c r="C4977">
        <v>30</v>
      </c>
      <c r="D4977" t="s">
        <v>82</v>
      </c>
      <c r="E4977">
        <v>39.4</v>
      </c>
      <c r="F4977">
        <v>1</v>
      </c>
      <c r="G4977" t="s">
        <v>91</v>
      </c>
      <c r="H4977" t="s">
        <v>34</v>
      </c>
      <c r="I4977" t="str">
        <f>VLOOKUP(H4977,[3]CODE_SHEET!$A$2:$G$151,3,FALSE)</f>
        <v>Porites</v>
      </c>
      <c r="J4977" t="str">
        <f>VLOOKUP(H4977,[3]CODE_SHEET!$A$2:$G$151,4,FALSE)</f>
        <v>astreoides</v>
      </c>
      <c r="K4977" s="1">
        <v>6</v>
      </c>
      <c r="L4977" s="1">
        <v>4</v>
      </c>
      <c r="M4977" s="1">
        <v>1</v>
      </c>
      <c r="N4977">
        <f t="shared" si="240"/>
        <v>15.707963267948966</v>
      </c>
      <c r="O4977" s="17">
        <v>10</v>
      </c>
      <c r="P4977" t="s">
        <v>29</v>
      </c>
      <c r="Q4977" t="s">
        <v>30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f t="shared" si="241"/>
        <v>0</v>
      </c>
      <c r="Y4977">
        <f t="shared" si="239"/>
        <v>15.707963267948966</v>
      </c>
    </row>
    <row r="4978" spans="1:25">
      <c r="A4978">
        <v>2021</v>
      </c>
      <c r="B4978" t="s">
        <v>25</v>
      </c>
      <c r="C4978">
        <v>30</v>
      </c>
      <c r="D4978" t="s">
        <v>82</v>
      </c>
      <c r="E4978">
        <v>39.4</v>
      </c>
      <c r="F4978">
        <v>1</v>
      </c>
      <c r="G4978" t="s">
        <v>91</v>
      </c>
      <c r="H4978" t="s">
        <v>34</v>
      </c>
      <c r="I4978" t="str">
        <f>VLOOKUP(H4978,[3]CODE_SHEET!$A$2:$G$151,3,FALSE)</f>
        <v>Porites</v>
      </c>
      <c r="J4978" t="str">
        <f>VLOOKUP(H4978,[3]CODE_SHEET!$A$2:$G$151,4,FALSE)</f>
        <v>astreoides</v>
      </c>
      <c r="K4978" s="1">
        <v>19</v>
      </c>
      <c r="L4978" s="1">
        <v>16</v>
      </c>
      <c r="M4978" s="1">
        <v>1</v>
      </c>
      <c r="N4978">
        <f t="shared" si="240"/>
        <v>54.977871437821378</v>
      </c>
      <c r="O4978" s="17">
        <v>10</v>
      </c>
      <c r="P4978" t="s">
        <v>29</v>
      </c>
      <c r="Q4978" t="s">
        <v>30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f t="shared" si="241"/>
        <v>0</v>
      </c>
      <c r="Y4978">
        <f t="shared" si="239"/>
        <v>54.977871437821378</v>
      </c>
    </row>
    <row r="4979" spans="1:25">
      <c r="A4979">
        <v>2021</v>
      </c>
      <c r="B4979" t="s">
        <v>25</v>
      </c>
      <c r="C4979">
        <v>30</v>
      </c>
      <c r="D4979" t="s">
        <v>82</v>
      </c>
      <c r="E4979">
        <v>39.4</v>
      </c>
      <c r="F4979">
        <v>1</v>
      </c>
      <c r="G4979" t="s">
        <v>91</v>
      </c>
      <c r="H4979" t="s">
        <v>34</v>
      </c>
      <c r="I4979" t="str">
        <f>VLOOKUP(H4979,[3]CODE_SHEET!$A$2:$G$151,3,FALSE)</f>
        <v>Porites</v>
      </c>
      <c r="J4979" t="str">
        <f>VLOOKUP(H4979,[3]CODE_SHEET!$A$2:$G$151,4,FALSE)</f>
        <v>astreoides</v>
      </c>
      <c r="K4979" s="1">
        <v>4</v>
      </c>
      <c r="L4979" s="1">
        <v>2</v>
      </c>
      <c r="M4979" s="1">
        <v>3</v>
      </c>
      <c r="N4979">
        <f t="shared" si="240"/>
        <v>28.274333882308138</v>
      </c>
      <c r="O4979" s="17">
        <v>10</v>
      </c>
      <c r="P4979" t="s">
        <v>29</v>
      </c>
      <c r="Q4979" t="s">
        <v>30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f t="shared" si="241"/>
        <v>0</v>
      </c>
      <c r="Y4979">
        <f t="shared" si="239"/>
        <v>28.274333882308138</v>
      </c>
    </row>
    <row r="4980" spans="1:25">
      <c r="A4980">
        <v>2021</v>
      </c>
      <c r="B4980" t="s">
        <v>25</v>
      </c>
      <c r="C4980">
        <v>30</v>
      </c>
      <c r="D4980" t="s">
        <v>82</v>
      </c>
      <c r="E4980">
        <v>39.4</v>
      </c>
      <c r="F4980">
        <v>1</v>
      </c>
      <c r="G4980" t="s">
        <v>91</v>
      </c>
      <c r="H4980" t="s">
        <v>31</v>
      </c>
      <c r="I4980" t="str">
        <f>VLOOKUP(H4980,[3]CODE_SHEET!$A$2:$G$151,3,FALSE)</f>
        <v>Agaricia</v>
      </c>
      <c r="J4980" t="str">
        <f>VLOOKUP(H4980,[3]CODE_SHEET!$A$2:$G$151,4,FALSE)</f>
        <v>agaricites</v>
      </c>
      <c r="K4980" s="1">
        <v>15</v>
      </c>
      <c r="L4980" s="1">
        <v>2</v>
      </c>
      <c r="M4980" s="1">
        <v>8</v>
      </c>
      <c r="N4980">
        <f t="shared" si="240"/>
        <v>213.62830044410592</v>
      </c>
      <c r="O4980" s="17">
        <v>10</v>
      </c>
      <c r="P4980" t="s">
        <v>29</v>
      </c>
      <c r="Q4980" t="s">
        <v>30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15</v>
      </c>
      <c r="X4980">
        <f t="shared" si="241"/>
        <v>32.044245066615886</v>
      </c>
      <c r="Y4980">
        <f t="shared" si="239"/>
        <v>181.58405537749002</v>
      </c>
    </row>
    <row r="4981" spans="1:25">
      <c r="A4981">
        <v>2021</v>
      </c>
      <c r="B4981" t="s">
        <v>25</v>
      </c>
      <c r="C4981">
        <v>30</v>
      </c>
      <c r="D4981" t="s">
        <v>82</v>
      </c>
      <c r="E4981">
        <v>39.4</v>
      </c>
      <c r="F4981">
        <v>1</v>
      </c>
      <c r="G4981" t="s">
        <v>91</v>
      </c>
      <c r="H4981" t="s">
        <v>31</v>
      </c>
      <c r="I4981" t="str">
        <f>VLOOKUP(H4981,[3]CODE_SHEET!$A$2:$G$151,3,FALSE)</f>
        <v>Agaricia</v>
      </c>
      <c r="J4981" t="str">
        <f>VLOOKUP(H4981,[3]CODE_SHEET!$A$2:$G$151,4,FALSE)</f>
        <v>agaricites</v>
      </c>
      <c r="K4981" s="1">
        <v>16</v>
      </c>
      <c r="L4981" s="1">
        <v>2</v>
      </c>
      <c r="M4981" s="1">
        <v>11</v>
      </c>
      <c r="N4981">
        <f t="shared" si="240"/>
        <v>311.01767270538949</v>
      </c>
      <c r="O4981" s="17">
        <v>10</v>
      </c>
      <c r="P4981" t="s">
        <v>29</v>
      </c>
      <c r="Q4981" t="s">
        <v>30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f t="shared" si="241"/>
        <v>0</v>
      </c>
      <c r="Y4981">
        <f t="shared" ref="Y4981:Y5044" si="242">N4981-X4981</f>
        <v>311.01767270538949</v>
      </c>
    </row>
    <row r="4982" spans="1:25">
      <c r="A4982">
        <v>2021</v>
      </c>
      <c r="B4982" t="s">
        <v>25</v>
      </c>
      <c r="C4982">
        <v>30</v>
      </c>
      <c r="D4982" t="s">
        <v>82</v>
      </c>
      <c r="E4982">
        <v>39.4</v>
      </c>
      <c r="F4982">
        <v>1</v>
      </c>
      <c r="G4982" t="s">
        <v>91</v>
      </c>
      <c r="H4982" t="s">
        <v>31</v>
      </c>
      <c r="I4982" t="str">
        <f>VLOOKUP(H4982,[3]CODE_SHEET!$A$2:$G$151,3,FALSE)</f>
        <v>Agaricia</v>
      </c>
      <c r="J4982" t="str">
        <f>VLOOKUP(H4982,[3]CODE_SHEET!$A$2:$G$151,4,FALSE)</f>
        <v>agaricites</v>
      </c>
      <c r="K4982" s="1">
        <v>13</v>
      </c>
      <c r="L4982" s="1">
        <v>6</v>
      </c>
      <c r="M4982" s="1">
        <v>1</v>
      </c>
      <c r="N4982">
        <f t="shared" si="240"/>
        <v>29.845130209103036</v>
      </c>
      <c r="O4982" s="17">
        <v>10</v>
      </c>
      <c r="P4982" t="s">
        <v>29</v>
      </c>
      <c r="Q4982" t="s">
        <v>30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f t="shared" si="241"/>
        <v>0</v>
      </c>
      <c r="Y4982">
        <f t="shared" si="242"/>
        <v>29.845130209103036</v>
      </c>
    </row>
    <row r="4983" spans="1:25">
      <c r="A4983">
        <v>2021</v>
      </c>
      <c r="B4983" t="s">
        <v>25</v>
      </c>
      <c r="C4983">
        <v>30</v>
      </c>
      <c r="D4983" t="s">
        <v>82</v>
      </c>
      <c r="E4983">
        <v>39.4</v>
      </c>
      <c r="F4983">
        <v>1</v>
      </c>
      <c r="G4983" t="s">
        <v>91</v>
      </c>
      <c r="H4983" t="s">
        <v>31</v>
      </c>
      <c r="I4983" t="str">
        <f>VLOOKUP(H4983,[3]CODE_SHEET!$A$2:$G$151,3,FALSE)</f>
        <v>Agaricia</v>
      </c>
      <c r="J4983" t="str">
        <f>VLOOKUP(H4983,[3]CODE_SHEET!$A$2:$G$151,4,FALSE)</f>
        <v>agaricites</v>
      </c>
      <c r="K4983" s="1">
        <v>14</v>
      </c>
      <c r="L4983" s="1">
        <v>8</v>
      </c>
      <c r="M4983" s="1">
        <v>1</v>
      </c>
      <c r="N4983">
        <f t="shared" si="240"/>
        <v>34.557519189487721</v>
      </c>
      <c r="O4983" s="17">
        <v>10</v>
      </c>
      <c r="P4983" t="s">
        <v>29</v>
      </c>
      <c r="Q4983" t="s">
        <v>30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f t="shared" si="241"/>
        <v>0</v>
      </c>
      <c r="Y4983">
        <f t="shared" si="242"/>
        <v>34.557519189487721</v>
      </c>
    </row>
    <row r="4984" spans="1:25">
      <c r="A4984">
        <v>2021</v>
      </c>
      <c r="B4984" t="s">
        <v>25</v>
      </c>
      <c r="C4984">
        <v>30</v>
      </c>
      <c r="D4984" t="s">
        <v>82</v>
      </c>
      <c r="E4984">
        <v>39.4</v>
      </c>
      <c r="F4984">
        <v>1</v>
      </c>
      <c r="G4984" t="s">
        <v>91</v>
      </c>
      <c r="H4984" t="s">
        <v>31</v>
      </c>
      <c r="I4984" t="str">
        <f>VLOOKUP(H4984,[3]CODE_SHEET!$A$2:$G$151,3,FALSE)</f>
        <v>Agaricia</v>
      </c>
      <c r="J4984" t="str">
        <f>VLOOKUP(H4984,[3]CODE_SHEET!$A$2:$G$151,4,FALSE)</f>
        <v>agaricites</v>
      </c>
      <c r="K4984" s="1">
        <v>11</v>
      </c>
      <c r="L4984" s="1">
        <v>6</v>
      </c>
      <c r="M4984" s="1">
        <v>1</v>
      </c>
      <c r="N4984">
        <f t="shared" ref="N4984:N5047" si="243">PI()*(K4984/2)*M4984+PI()*(L4984/2)*M4984</f>
        <v>26.70353755551324</v>
      </c>
      <c r="O4984" s="17">
        <v>10</v>
      </c>
      <c r="P4984" t="s">
        <v>29</v>
      </c>
      <c r="Q4984" t="s">
        <v>30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f t="shared" si="241"/>
        <v>0</v>
      </c>
      <c r="Y4984">
        <f t="shared" si="242"/>
        <v>26.70353755551324</v>
      </c>
    </row>
    <row r="4985" spans="1:25">
      <c r="A4985">
        <v>2021</v>
      </c>
      <c r="B4985" t="s">
        <v>25</v>
      </c>
      <c r="C4985">
        <v>30</v>
      </c>
      <c r="D4985" t="s">
        <v>82</v>
      </c>
      <c r="E4985">
        <v>39.4</v>
      </c>
      <c r="F4985">
        <v>1</v>
      </c>
      <c r="G4985" t="s">
        <v>91</v>
      </c>
      <c r="H4985" t="s">
        <v>31</v>
      </c>
      <c r="I4985" t="str">
        <f>VLOOKUP(H4985,[3]CODE_SHEET!$A$2:$G$151,3,FALSE)</f>
        <v>Agaricia</v>
      </c>
      <c r="J4985" t="str">
        <f>VLOOKUP(H4985,[3]CODE_SHEET!$A$2:$G$151,4,FALSE)</f>
        <v>agaricites</v>
      </c>
      <c r="K4985" s="1">
        <v>18</v>
      </c>
      <c r="L4985" s="1">
        <v>7</v>
      </c>
      <c r="M4985" s="1">
        <v>17</v>
      </c>
      <c r="N4985">
        <f t="shared" si="243"/>
        <v>667.58843888783099</v>
      </c>
      <c r="O4985" s="17">
        <v>10</v>
      </c>
      <c r="P4985" t="s">
        <v>29</v>
      </c>
      <c r="Q4985" t="s">
        <v>30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45</v>
      </c>
      <c r="X4985">
        <f t="shared" si="241"/>
        <v>300.41479749952396</v>
      </c>
      <c r="Y4985">
        <f t="shared" si="242"/>
        <v>367.17364138830703</v>
      </c>
    </row>
    <row r="4986" spans="1:25">
      <c r="A4986">
        <v>2021</v>
      </c>
      <c r="B4986" t="s">
        <v>25</v>
      </c>
      <c r="C4986">
        <v>30</v>
      </c>
      <c r="D4986" t="s">
        <v>82</v>
      </c>
      <c r="E4986">
        <v>39.4</v>
      </c>
      <c r="F4986">
        <v>1</v>
      </c>
      <c r="G4986" t="s">
        <v>91</v>
      </c>
      <c r="H4986" t="s">
        <v>31</v>
      </c>
      <c r="I4986" t="str">
        <f>VLOOKUP(H4986,[3]CODE_SHEET!$A$2:$G$151,3,FALSE)</f>
        <v>Agaricia</v>
      </c>
      <c r="J4986" t="str">
        <f>VLOOKUP(H4986,[3]CODE_SHEET!$A$2:$G$151,4,FALSE)</f>
        <v>agaricites</v>
      </c>
      <c r="K4986" s="1">
        <v>9</v>
      </c>
      <c r="L4986" s="1">
        <v>7</v>
      </c>
      <c r="M4986" s="1">
        <v>5</v>
      </c>
      <c r="N4986">
        <f t="shared" si="243"/>
        <v>125.66370614359172</v>
      </c>
      <c r="O4986" s="17">
        <v>10</v>
      </c>
      <c r="P4986" t="s">
        <v>29</v>
      </c>
      <c r="Q4986" t="s">
        <v>30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f t="shared" si="241"/>
        <v>0</v>
      </c>
      <c r="Y4986">
        <f t="shared" si="242"/>
        <v>125.66370614359172</v>
      </c>
    </row>
    <row r="4987" spans="1:25">
      <c r="A4987">
        <v>2021</v>
      </c>
      <c r="B4987" t="s">
        <v>25</v>
      </c>
      <c r="C4987">
        <v>30</v>
      </c>
      <c r="D4987" t="s">
        <v>82</v>
      </c>
      <c r="E4987">
        <v>39.4</v>
      </c>
      <c r="F4987">
        <v>1</v>
      </c>
      <c r="G4987" t="s">
        <v>91</v>
      </c>
      <c r="H4987" t="s">
        <v>31</v>
      </c>
      <c r="I4987" t="str">
        <f>VLOOKUP(H4987,[3]CODE_SHEET!$A$2:$G$151,3,FALSE)</f>
        <v>Agaricia</v>
      </c>
      <c r="J4987" t="str">
        <f>VLOOKUP(H4987,[3]CODE_SHEET!$A$2:$G$151,4,FALSE)</f>
        <v>agaricites</v>
      </c>
      <c r="K4987" s="1">
        <v>8</v>
      </c>
      <c r="L4987" s="1">
        <v>6</v>
      </c>
      <c r="M4987" s="1">
        <v>7</v>
      </c>
      <c r="N4987">
        <f t="shared" si="243"/>
        <v>153.93804002589985</v>
      </c>
      <c r="O4987" s="17">
        <v>10</v>
      </c>
      <c r="P4987" t="s">
        <v>29</v>
      </c>
      <c r="Q4987" t="s">
        <v>30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40</v>
      </c>
      <c r="X4987">
        <f t="shared" si="241"/>
        <v>61.575216010359945</v>
      </c>
      <c r="Y4987">
        <f t="shared" si="242"/>
        <v>92.3628240155399</v>
      </c>
    </row>
    <row r="4988" spans="1:25">
      <c r="A4988">
        <v>2021</v>
      </c>
      <c r="B4988" t="s">
        <v>25</v>
      </c>
      <c r="C4988">
        <v>30</v>
      </c>
      <c r="D4988" t="s">
        <v>82</v>
      </c>
      <c r="E4988">
        <v>39.4</v>
      </c>
      <c r="F4988">
        <v>1</v>
      </c>
      <c r="G4988" t="s">
        <v>91</v>
      </c>
      <c r="H4988" t="s">
        <v>31</v>
      </c>
      <c r="I4988" t="str">
        <f>VLOOKUP(H4988,[3]CODE_SHEET!$A$2:$G$151,3,FALSE)</f>
        <v>Agaricia</v>
      </c>
      <c r="J4988" t="str">
        <f>VLOOKUP(H4988,[3]CODE_SHEET!$A$2:$G$151,4,FALSE)</f>
        <v>agaricites</v>
      </c>
      <c r="K4988" s="1">
        <v>7</v>
      </c>
      <c r="L4988" s="1">
        <v>3</v>
      </c>
      <c r="M4988" s="1">
        <v>11</v>
      </c>
      <c r="N4988">
        <f t="shared" si="243"/>
        <v>172.78759594743863</v>
      </c>
      <c r="O4988" s="17">
        <v>10</v>
      </c>
      <c r="P4988" t="s">
        <v>29</v>
      </c>
      <c r="Q4988" t="s">
        <v>30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f t="shared" si="241"/>
        <v>0</v>
      </c>
      <c r="Y4988">
        <f t="shared" si="242"/>
        <v>172.78759594743863</v>
      </c>
    </row>
    <row r="4989" spans="1:25">
      <c r="A4989">
        <v>2021</v>
      </c>
      <c r="B4989" t="s">
        <v>25</v>
      </c>
      <c r="C4989">
        <v>30</v>
      </c>
      <c r="D4989" t="s">
        <v>82</v>
      </c>
      <c r="E4989">
        <v>39.4</v>
      </c>
      <c r="F4989">
        <v>1</v>
      </c>
      <c r="G4989" t="s">
        <v>91</v>
      </c>
      <c r="H4989" t="s">
        <v>31</v>
      </c>
      <c r="I4989" t="str">
        <f>VLOOKUP(H4989,[3]CODE_SHEET!$A$2:$G$151,3,FALSE)</f>
        <v>Agaricia</v>
      </c>
      <c r="J4989" t="str">
        <f>VLOOKUP(H4989,[3]CODE_SHEET!$A$2:$G$151,4,FALSE)</f>
        <v>agaricites</v>
      </c>
      <c r="K4989" s="1">
        <v>4</v>
      </c>
      <c r="L4989" s="1">
        <v>3</v>
      </c>
      <c r="M4989" s="1">
        <v>1</v>
      </c>
      <c r="N4989">
        <f t="shared" si="243"/>
        <v>10.995574287564276</v>
      </c>
      <c r="O4989" s="17">
        <v>10</v>
      </c>
      <c r="P4989" t="s">
        <v>29</v>
      </c>
      <c r="Q4989" t="s">
        <v>30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f t="shared" si="241"/>
        <v>0</v>
      </c>
      <c r="Y4989">
        <f t="shared" si="242"/>
        <v>10.995574287564276</v>
      </c>
    </row>
    <row r="4990" spans="1:25">
      <c r="A4990">
        <v>2021</v>
      </c>
      <c r="B4990" t="s">
        <v>25</v>
      </c>
      <c r="C4990">
        <v>30</v>
      </c>
      <c r="D4990" t="s">
        <v>82</v>
      </c>
      <c r="E4990">
        <v>39.4</v>
      </c>
      <c r="F4990">
        <v>1</v>
      </c>
      <c r="G4990" t="s">
        <v>91</v>
      </c>
      <c r="H4990" t="s">
        <v>32</v>
      </c>
      <c r="I4990" t="str">
        <f>VLOOKUP(H4990,[3]CODE_SHEET!$A$2:$G$151,3,FALSE)</f>
        <v>Porites</v>
      </c>
      <c r="J4990" t="str">
        <f>VLOOKUP(H4990,[3]CODE_SHEET!$A$2:$G$151,4,FALSE)</f>
        <v>porites</v>
      </c>
      <c r="K4990" s="1">
        <v>13</v>
      </c>
      <c r="L4990" s="1">
        <v>6</v>
      </c>
      <c r="M4990" s="1">
        <v>1</v>
      </c>
      <c r="N4990">
        <f t="shared" si="243"/>
        <v>29.845130209103036</v>
      </c>
      <c r="O4990" s="17">
        <v>10</v>
      </c>
      <c r="P4990" t="s">
        <v>29</v>
      </c>
      <c r="Q4990" t="s">
        <v>30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f t="shared" si="241"/>
        <v>0</v>
      </c>
      <c r="Y4990">
        <f t="shared" si="242"/>
        <v>29.845130209103036</v>
      </c>
    </row>
    <row r="4991" spans="1:25">
      <c r="A4991">
        <v>2021</v>
      </c>
      <c r="B4991" t="s">
        <v>25</v>
      </c>
      <c r="C4991">
        <v>30</v>
      </c>
      <c r="D4991" t="s">
        <v>82</v>
      </c>
      <c r="E4991">
        <v>39.4</v>
      </c>
      <c r="F4991">
        <v>1</v>
      </c>
      <c r="G4991" t="s">
        <v>91</v>
      </c>
      <c r="H4991" t="s">
        <v>31</v>
      </c>
      <c r="I4991" t="str">
        <f>VLOOKUP(H4991,[3]CODE_SHEET!$A$2:$G$151,3,FALSE)</f>
        <v>Agaricia</v>
      </c>
      <c r="J4991" t="str">
        <f>VLOOKUP(H4991,[3]CODE_SHEET!$A$2:$G$151,4,FALSE)</f>
        <v>agaricites</v>
      </c>
      <c r="K4991" s="1">
        <v>17</v>
      </c>
      <c r="L4991" s="1">
        <v>9</v>
      </c>
      <c r="M4991" s="1">
        <v>8</v>
      </c>
      <c r="N4991">
        <f t="shared" si="243"/>
        <v>326.72563597333851</v>
      </c>
      <c r="O4991" s="17">
        <v>10</v>
      </c>
      <c r="P4991" t="s">
        <v>29</v>
      </c>
      <c r="Q4991" t="s">
        <v>30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35</v>
      </c>
      <c r="X4991">
        <f t="shared" si="241"/>
        <v>114.35397259066848</v>
      </c>
      <c r="Y4991">
        <f t="shared" si="242"/>
        <v>212.37166338267002</v>
      </c>
    </row>
    <row r="4992" spans="1:25">
      <c r="A4992">
        <v>2021</v>
      </c>
      <c r="B4992" t="s">
        <v>25</v>
      </c>
      <c r="C4992">
        <v>30</v>
      </c>
      <c r="D4992" t="s">
        <v>82</v>
      </c>
      <c r="E4992">
        <v>39.4</v>
      </c>
      <c r="F4992">
        <v>1</v>
      </c>
      <c r="G4992" t="s">
        <v>91</v>
      </c>
      <c r="H4992" t="s">
        <v>31</v>
      </c>
      <c r="I4992" t="str">
        <f>VLOOKUP(H4992,[3]CODE_SHEET!$A$2:$G$151,3,FALSE)</f>
        <v>Agaricia</v>
      </c>
      <c r="J4992" t="str">
        <f>VLOOKUP(H4992,[3]CODE_SHEET!$A$2:$G$151,4,FALSE)</f>
        <v>agaricites</v>
      </c>
      <c r="K4992" s="1">
        <v>11</v>
      </c>
      <c r="L4992" s="1">
        <v>11</v>
      </c>
      <c r="M4992" s="1">
        <v>1</v>
      </c>
      <c r="N4992">
        <f t="shared" si="243"/>
        <v>34.557519189487721</v>
      </c>
      <c r="O4992" s="17">
        <v>10</v>
      </c>
      <c r="P4992" t="s">
        <v>29</v>
      </c>
      <c r="Q4992" t="s">
        <v>30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35</v>
      </c>
      <c r="X4992">
        <f t="shared" si="241"/>
        <v>12.095131716320701</v>
      </c>
      <c r="Y4992">
        <f t="shared" si="242"/>
        <v>22.46238747316702</v>
      </c>
    </row>
    <row r="4993" spans="1:25">
      <c r="A4993">
        <v>2021</v>
      </c>
      <c r="B4993" t="s">
        <v>25</v>
      </c>
      <c r="C4993">
        <v>30</v>
      </c>
      <c r="D4993" t="s">
        <v>82</v>
      </c>
      <c r="E4993">
        <v>39.4</v>
      </c>
      <c r="F4993">
        <v>1</v>
      </c>
      <c r="G4993" t="s">
        <v>91</v>
      </c>
      <c r="H4993" t="s">
        <v>31</v>
      </c>
      <c r="I4993" t="str">
        <f>VLOOKUP(H4993,[3]CODE_SHEET!$A$2:$G$151,3,FALSE)</f>
        <v>Agaricia</v>
      </c>
      <c r="J4993" t="str">
        <f>VLOOKUP(H4993,[3]CODE_SHEET!$A$2:$G$151,4,FALSE)</f>
        <v>agaricites</v>
      </c>
      <c r="K4993" s="1">
        <v>12</v>
      </c>
      <c r="L4993" s="1">
        <v>7</v>
      </c>
      <c r="M4993" s="1">
        <v>11</v>
      </c>
      <c r="N4993">
        <f t="shared" si="243"/>
        <v>328.2964323001334</v>
      </c>
      <c r="O4993" s="17">
        <v>10</v>
      </c>
      <c r="P4993" t="s">
        <v>29</v>
      </c>
      <c r="Q4993" t="s">
        <v>30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15</v>
      </c>
      <c r="X4993">
        <f t="shared" si="241"/>
        <v>49.244464845020012</v>
      </c>
      <c r="Y4993">
        <f t="shared" si="242"/>
        <v>279.05196745511341</v>
      </c>
    </row>
    <row r="4994" spans="1:25">
      <c r="A4994">
        <v>2021</v>
      </c>
      <c r="B4994" t="s">
        <v>25</v>
      </c>
      <c r="C4994">
        <v>30</v>
      </c>
      <c r="D4994" t="s">
        <v>82</v>
      </c>
      <c r="E4994">
        <v>39.4</v>
      </c>
      <c r="F4994">
        <v>1</v>
      </c>
      <c r="G4994" t="s">
        <v>91</v>
      </c>
      <c r="H4994" t="s">
        <v>31</v>
      </c>
      <c r="I4994" t="str">
        <f>VLOOKUP(H4994,[3]CODE_SHEET!$A$2:$G$151,3,FALSE)</f>
        <v>Agaricia</v>
      </c>
      <c r="J4994" t="str">
        <f>VLOOKUP(H4994,[3]CODE_SHEET!$A$2:$G$151,4,FALSE)</f>
        <v>agaricites</v>
      </c>
      <c r="K4994" s="1">
        <v>11</v>
      </c>
      <c r="L4994" s="1">
        <v>5</v>
      </c>
      <c r="M4994" s="1">
        <v>9</v>
      </c>
      <c r="N4994">
        <f t="shared" si="243"/>
        <v>226.19467105846508</v>
      </c>
      <c r="O4994" s="17">
        <v>10</v>
      </c>
      <c r="P4994" t="s">
        <v>29</v>
      </c>
      <c r="Q4994" t="s">
        <v>30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15</v>
      </c>
      <c r="X4994">
        <f t="shared" si="241"/>
        <v>33.929200658769759</v>
      </c>
      <c r="Y4994">
        <f t="shared" si="242"/>
        <v>192.26547039969532</v>
      </c>
    </row>
    <row r="4995" spans="1:25">
      <c r="A4995">
        <v>2021</v>
      </c>
      <c r="B4995" t="s">
        <v>25</v>
      </c>
      <c r="C4995">
        <v>30</v>
      </c>
      <c r="D4995" t="s">
        <v>82</v>
      </c>
      <c r="E4995">
        <v>39.4</v>
      </c>
      <c r="F4995">
        <v>1</v>
      </c>
      <c r="G4995" t="s">
        <v>91</v>
      </c>
      <c r="H4995" t="s">
        <v>31</v>
      </c>
      <c r="I4995" t="str">
        <f>VLOOKUP(H4995,[3]CODE_SHEET!$A$2:$G$151,3,FALSE)</f>
        <v>Agaricia</v>
      </c>
      <c r="J4995" t="str">
        <f>VLOOKUP(H4995,[3]CODE_SHEET!$A$2:$G$151,4,FALSE)</f>
        <v>agaricites</v>
      </c>
      <c r="K4995" s="1">
        <v>18</v>
      </c>
      <c r="L4995" s="1">
        <v>7</v>
      </c>
      <c r="M4995" s="1">
        <v>1</v>
      </c>
      <c r="N4995">
        <f t="shared" si="243"/>
        <v>39.269908169872416</v>
      </c>
      <c r="O4995" s="17">
        <v>10</v>
      </c>
      <c r="P4995" t="s">
        <v>29</v>
      </c>
      <c r="Q4995" t="s">
        <v>30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f t="shared" si="241"/>
        <v>0</v>
      </c>
      <c r="Y4995">
        <f t="shared" si="242"/>
        <v>39.269908169872416</v>
      </c>
    </row>
    <row r="4996" spans="1:25">
      <c r="A4996">
        <v>2021</v>
      </c>
      <c r="B4996" t="s">
        <v>25</v>
      </c>
      <c r="C4996">
        <v>30</v>
      </c>
      <c r="D4996" t="s">
        <v>82</v>
      </c>
      <c r="E4996">
        <v>39.4</v>
      </c>
      <c r="F4996">
        <v>1</v>
      </c>
      <c r="G4996" t="s">
        <v>91</v>
      </c>
      <c r="H4996" t="s">
        <v>31</v>
      </c>
      <c r="I4996" t="str">
        <f>VLOOKUP(H4996,[3]CODE_SHEET!$A$2:$G$151,3,FALSE)</f>
        <v>Agaricia</v>
      </c>
      <c r="J4996" t="str">
        <f>VLOOKUP(H4996,[3]CODE_SHEET!$A$2:$G$151,4,FALSE)</f>
        <v>agaricites</v>
      </c>
      <c r="K4996" s="1">
        <v>9</v>
      </c>
      <c r="L4996" s="1">
        <v>1</v>
      </c>
      <c r="M4996" s="1">
        <v>9</v>
      </c>
      <c r="N4996">
        <f t="shared" si="243"/>
        <v>141.37166941154069</v>
      </c>
      <c r="O4996" s="17">
        <v>10</v>
      </c>
      <c r="P4996" t="s">
        <v>29</v>
      </c>
      <c r="Q4996" t="s">
        <v>30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f t="shared" si="241"/>
        <v>0</v>
      </c>
      <c r="Y4996">
        <f t="shared" si="242"/>
        <v>141.37166941154069</v>
      </c>
    </row>
    <row r="4997" spans="1:25">
      <c r="A4997">
        <v>2021</v>
      </c>
      <c r="B4997" t="s">
        <v>25</v>
      </c>
      <c r="C4997">
        <v>30</v>
      </c>
      <c r="D4997" t="s">
        <v>82</v>
      </c>
      <c r="E4997">
        <v>39.4</v>
      </c>
      <c r="F4997">
        <v>1</v>
      </c>
      <c r="G4997" t="s">
        <v>91</v>
      </c>
      <c r="H4997" t="s">
        <v>31</v>
      </c>
      <c r="I4997" t="str">
        <f>VLOOKUP(H4997,[3]CODE_SHEET!$A$2:$G$151,3,FALSE)</f>
        <v>Agaricia</v>
      </c>
      <c r="J4997" t="str">
        <f>VLOOKUP(H4997,[3]CODE_SHEET!$A$2:$G$151,4,FALSE)</f>
        <v>agaricites</v>
      </c>
      <c r="K4997" s="1">
        <v>6</v>
      </c>
      <c r="L4997" s="1">
        <v>2</v>
      </c>
      <c r="M4997" s="1">
        <v>4</v>
      </c>
      <c r="N4997">
        <f t="shared" si="243"/>
        <v>50.26548245743669</v>
      </c>
      <c r="O4997" s="17">
        <v>10</v>
      </c>
      <c r="P4997" t="s">
        <v>29</v>
      </c>
      <c r="Q4997" t="s">
        <v>30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f t="shared" si="241"/>
        <v>0</v>
      </c>
      <c r="Y4997">
        <f t="shared" si="242"/>
        <v>50.26548245743669</v>
      </c>
    </row>
    <row r="4998" spans="1:25">
      <c r="A4998">
        <v>2021</v>
      </c>
      <c r="B4998" t="s">
        <v>25</v>
      </c>
      <c r="C4998">
        <v>30</v>
      </c>
      <c r="D4998" t="s">
        <v>82</v>
      </c>
      <c r="E4998">
        <v>39.4</v>
      </c>
      <c r="F4998">
        <v>1</v>
      </c>
      <c r="G4998" t="s">
        <v>91</v>
      </c>
      <c r="H4998" t="s">
        <v>31</v>
      </c>
      <c r="I4998" t="str">
        <f>VLOOKUP(H4998,[3]CODE_SHEET!$A$2:$G$151,3,FALSE)</f>
        <v>Agaricia</v>
      </c>
      <c r="J4998" t="str">
        <f>VLOOKUP(H4998,[3]CODE_SHEET!$A$2:$G$151,4,FALSE)</f>
        <v>agaricites</v>
      </c>
      <c r="K4998" s="1">
        <v>4</v>
      </c>
      <c r="L4998" s="1">
        <v>3</v>
      </c>
      <c r="M4998" s="1">
        <v>1</v>
      </c>
      <c r="N4998">
        <f t="shared" si="243"/>
        <v>10.995574287564276</v>
      </c>
      <c r="O4998" s="17">
        <v>10</v>
      </c>
      <c r="P4998" t="s">
        <v>29</v>
      </c>
      <c r="Q4998" t="s">
        <v>30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f t="shared" si="241"/>
        <v>0</v>
      </c>
      <c r="Y4998">
        <f t="shared" si="242"/>
        <v>10.995574287564276</v>
      </c>
    </row>
    <row r="4999" spans="1:25">
      <c r="A4999">
        <v>2021</v>
      </c>
      <c r="B4999" t="s">
        <v>25</v>
      </c>
      <c r="C4999">
        <v>30</v>
      </c>
      <c r="D4999" t="s">
        <v>82</v>
      </c>
      <c r="E4999">
        <v>39.4</v>
      </c>
      <c r="F4999">
        <v>1</v>
      </c>
      <c r="G4999" t="s">
        <v>91</v>
      </c>
      <c r="H4999" t="s">
        <v>31</v>
      </c>
      <c r="I4999" t="str">
        <f>VLOOKUP(H4999,[3]CODE_SHEET!$A$2:$G$151,3,FALSE)</f>
        <v>Agaricia</v>
      </c>
      <c r="J4999" t="str">
        <f>VLOOKUP(H4999,[3]CODE_SHEET!$A$2:$G$151,4,FALSE)</f>
        <v>agaricites</v>
      </c>
      <c r="K4999" s="1">
        <v>5</v>
      </c>
      <c r="L4999" s="1">
        <v>2</v>
      </c>
      <c r="M4999" s="1">
        <v>3</v>
      </c>
      <c r="N4999">
        <f t="shared" si="243"/>
        <v>32.986722862692829</v>
      </c>
      <c r="O4999" s="17">
        <v>10</v>
      </c>
      <c r="P4999" t="s">
        <v>29</v>
      </c>
      <c r="Q4999" t="s">
        <v>30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50</v>
      </c>
      <c r="X4999">
        <f t="shared" si="241"/>
        <v>16.493361431346415</v>
      </c>
      <c r="Y4999">
        <f t="shared" si="242"/>
        <v>16.493361431346415</v>
      </c>
    </row>
    <row r="5000" spans="1:25">
      <c r="A5000">
        <v>2021</v>
      </c>
      <c r="B5000" t="s">
        <v>25</v>
      </c>
      <c r="C5000">
        <v>30</v>
      </c>
      <c r="D5000" t="s">
        <v>82</v>
      </c>
      <c r="E5000">
        <v>39.4</v>
      </c>
      <c r="F5000">
        <v>1</v>
      </c>
      <c r="G5000" t="s">
        <v>91</v>
      </c>
      <c r="H5000" t="s">
        <v>38</v>
      </c>
      <c r="I5000" t="str">
        <f>VLOOKUP(H5000,[3]CODE_SHEET!$A$2:$G$151,3,FALSE)</f>
        <v>Orbicella</v>
      </c>
      <c r="J5000" t="str">
        <f>VLOOKUP(H5000,[3]CODE_SHEET!$A$2:$G$151,4,FALSE)</f>
        <v>faveolata</v>
      </c>
      <c r="K5000" s="1">
        <v>13</v>
      </c>
      <c r="L5000" s="1">
        <v>8</v>
      </c>
      <c r="M5000" s="1">
        <v>1</v>
      </c>
      <c r="N5000">
        <f t="shared" si="243"/>
        <v>32.986722862692829</v>
      </c>
      <c r="O5000" s="17">
        <v>10</v>
      </c>
      <c r="P5000" t="s">
        <v>29</v>
      </c>
      <c r="Q5000" t="s">
        <v>30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f t="shared" si="241"/>
        <v>0</v>
      </c>
      <c r="Y5000">
        <f t="shared" si="242"/>
        <v>32.986722862692829</v>
      </c>
    </row>
    <row r="5001" spans="1:25">
      <c r="A5001">
        <v>2021</v>
      </c>
      <c r="B5001" t="s">
        <v>25</v>
      </c>
      <c r="C5001">
        <v>30</v>
      </c>
      <c r="D5001" t="s">
        <v>82</v>
      </c>
      <c r="E5001">
        <v>39.4</v>
      </c>
      <c r="F5001">
        <v>1</v>
      </c>
      <c r="G5001" t="s">
        <v>91</v>
      </c>
      <c r="H5001" t="s">
        <v>33</v>
      </c>
      <c r="I5001" t="str">
        <f>VLOOKUP(H5001,[3]CODE_SHEET!$A$2:$G$151,3,FALSE)</f>
        <v>Orbicella</v>
      </c>
      <c r="J5001" t="str">
        <f>VLOOKUP(H5001,[3]CODE_SHEET!$A$2:$G$151,4,FALSE)</f>
        <v>annularis</v>
      </c>
      <c r="K5001" s="1">
        <v>12</v>
      </c>
      <c r="L5001" s="1">
        <v>7</v>
      </c>
      <c r="M5001" s="1">
        <v>15</v>
      </c>
      <c r="N5001">
        <f t="shared" si="243"/>
        <v>447.67695313654554</v>
      </c>
      <c r="O5001" s="17">
        <v>10</v>
      </c>
      <c r="P5001" t="s">
        <v>29</v>
      </c>
      <c r="Q5001" t="s">
        <v>30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f t="shared" si="241"/>
        <v>0</v>
      </c>
      <c r="Y5001">
        <f t="shared" si="242"/>
        <v>447.67695313654554</v>
      </c>
    </row>
    <row r="5002" spans="1:25">
      <c r="A5002">
        <v>2021</v>
      </c>
      <c r="B5002" t="s">
        <v>25</v>
      </c>
      <c r="C5002">
        <v>30</v>
      </c>
      <c r="D5002" t="s">
        <v>82</v>
      </c>
      <c r="E5002">
        <v>39.4</v>
      </c>
      <c r="F5002">
        <v>1</v>
      </c>
      <c r="G5002" t="s">
        <v>91</v>
      </c>
      <c r="H5002" t="s">
        <v>33</v>
      </c>
      <c r="I5002" t="str">
        <f>VLOOKUP(H5002,[3]CODE_SHEET!$A$2:$G$151,3,FALSE)</f>
        <v>Orbicella</v>
      </c>
      <c r="J5002" t="str">
        <f>VLOOKUP(H5002,[3]CODE_SHEET!$A$2:$G$151,4,FALSE)</f>
        <v>annularis</v>
      </c>
      <c r="K5002" s="1">
        <v>11</v>
      </c>
      <c r="L5002" s="1">
        <v>6</v>
      </c>
      <c r="M5002" s="1">
        <v>7</v>
      </c>
      <c r="N5002">
        <f t="shared" si="243"/>
        <v>186.92476288859268</v>
      </c>
      <c r="O5002" s="17">
        <v>10</v>
      </c>
      <c r="P5002" t="s">
        <v>29</v>
      </c>
      <c r="Q5002" t="s">
        <v>30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f t="shared" si="241"/>
        <v>0</v>
      </c>
      <c r="Y5002">
        <f t="shared" si="242"/>
        <v>186.92476288859268</v>
      </c>
    </row>
    <row r="5003" spans="1:25">
      <c r="A5003">
        <v>2021</v>
      </c>
      <c r="B5003" t="s">
        <v>25</v>
      </c>
      <c r="C5003">
        <v>30</v>
      </c>
      <c r="D5003" t="s">
        <v>82</v>
      </c>
      <c r="E5003">
        <v>39.4</v>
      </c>
      <c r="F5003">
        <v>1</v>
      </c>
      <c r="G5003" t="s">
        <v>91</v>
      </c>
      <c r="H5003" t="s">
        <v>33</v>
      </c>
      <c r="I5003" t="str">
        <f>VLOOKUP(H5003,[3]CODE_SHEET!$A$2:$G$151,3,FALSE)</f>
        <v>Orbicella</v>
      </c>
      <c r="J5003" t="str">
        <f>VLOOKUP(H5003,[3]CODE_SHEET!$A$2:$G$151,4,FALSE)</f>
        <v>annularis</v>
      </c>
      <c r="K5003" s="1">
        <v>23</v>
      </c>
      <c r="L5003" s="1">
        <v>21</v>
      </c>
      <c r="M5003" s="1">
        <v>22</v>
      </c>
      <c r="N5003">
        <f t="shared" si="243"/>
        <v>1520.5308443374597</v>
      </c>
      <c r="O5003" s="17">
        <v>10</v>
      </c>
      <c r="P5003" t="s">
        <v>29</v>
      </c>
      <c r="Q5003" t="s">
        <v>30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30</v>
      </c>
      <c r="X5003">
        <f t="shared" si="241"/>
        <v>456.15925330123792</v>
      </c>
      <c r="Y5003">
        <f t="shared" si="242"/>
        <v>1064.3715910362218</v>
      </c>
    </row>
    <row r="5004" spans="1:25">
      <c r="A5004">
        <v>2021</v>
      </c>
      <c r="B5004" t="s">
        <v>25</v>
      </c>
      <c r="C5004">
        <v>30</v>
      </c>
      <c r="D5004" t="s">
        <v>82</v>
      </c>
      <c r="E5004">
        <v>39.4</v>
      </c>
      <c r="F5004">
        <v>1</v>
      </c>
      <c r="G5004" t="s">
        <v>91</v>
      </c>
      <c r="H5004" t="s">
        <v>39</v>
      </c>
      <c r="I5004" t="str">
        <f>VLOOKUP(H5004,[3]CODE_SHEET!$A$2:$G$151,3,FALSE)</f>
        <v>Pseudodiploria</v>
      </c>
      <c r="J5004" t="str">
        <f>VLOOKUP(H5004,[3]CODE_SHEET!$A$2:$G$151,4,FALSE)</f>
        <v>strigosa</v>
      </c>
      <c r="K5004" s="1">
        <v>13</v>
      </c>
      <c r="L5004" s="1">
        <v>12</v>
      </c>
      <c r="M5004" s="1">
        <v>1</v>
      </c>
      <c r="N5004">
        <f t="shared" si="243"/>
        <v>39.269908169872416</v>
      </c>
      <c r="O5004" s="17">
        <v>10</v>
      </c>
      <c r="P5004" t="s">
        <v>29</v>
      </c>
      <c r="Q5004" t="s">
        <v>30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f t="shared" si="241"/>
        <v>0</v>
      </c>
      <c r="Y5004">
        <f t="shared" si="242"/>
        <v>39.269908169872416</v>
      </c>
    </row>
    <row r="5005" spans="1:25">
      <c r="A5005">
        <v>2021</v>
      </c>
      <c r="B5005" t="s">
        <v>25</v>
      </c>
      <c r="C5005">
        <v>30</v>
      </c>
      <c r="D5005" t="s">
        <v>82</v>
      </c>
      <c r="E5005">
        <v>39.4</v>
      </c>
      <c r="F5005">
        <v>1</v>
      </c>
      <c r="G5005" t="s">
        <v>91</v>
      </c>
      <c r="H5005" t="s">
        <v>32</v>
      </c>
      <c r="I5005" t="str">
        <f>VLOOKUP(H5005,[3]CODE_SHEET!$A$2:$G$151,3,FALSE)</f>
        <v>Porites</v>
      </c>
      <c r="J5005" t="str">
        <f>VLOOKUP(H5005,[3]CODE_SHEET!$A$2:$G$151,4,FALSE)</f>
        <v>porites</v>
      </c>
      <c r="K5005" s="1">
        <v>6</v>
      </c>
      <c r="L5005" s="1">
        <v>2</v>
      </c>
      <c r="M5005" s="1">
        <v>1</v>
      </c>
      <c r="N5005">
        <f t="shared" si="243"/>
        <v>12.566370614359172</v>
      </c>
      <c r="O5005" s="17">
        <v>10</v>
      </c>
      <c r="P5005" t="s">
        <v>29</v>
      </c>
      <c r="Q5005" t="s">
        <v>30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f t="shared" si="241"/>
        <v>0</v>
      </c>
      <c r="Y5005">
        <f t="shared" si="242"/>
        <v>12.566370614359172</v>
      </c>
    </row>
    <row r="5006" spans="1:25">
      <c r="A5006">
        <v>2021</v>
      </c>
      <c r="B5006" t="s">
        <v>25</v>
      </c>
      <c r="C5006">
        <v>30</v>
      </c>
      <c r="D5006" t="s">
        <v>82</v>
      </c>
      <c r="E5006">
        <v>39.4</v>
      </c>
      <c r="F5006">
        <v>1</v>
      </c>
      <c r="G5006" t="s">
        <v>91</v>
      </c>
      <c r="H5006" t="s">
        <v>31</v>
      </c>
      <c r="I5006" t="str">
        <f>VLOOKUP(H5006,[3]CODE_SHEET!$A$2:$G$151,3,FALSE)</f>
        <v>Agaricia</v>
      </c>
      <c r="J5006" t="str">
        <f>VLOOKUP(H5006,[3]CODE_SHEET!$A$2:$G$151,4,FALSE)</f>
        <v>agaricites</v>
      </c>
      <c r="K5006" s="1">
        <v>12</v>
      </c>
      <c r="L5006" s="1">
        <v>4</v>
      </c>
      <c r="M5006" s="1">
        <v>1</v>
      </c>
      <c r="N5006">
        <f t="shared" si="243"/>
        <v>25.132741228718345</v>
      </c>
      <c r="O5006" s="17">
        <v>10</v>
      </c>
      <c r="P5006" t="s">
        <v>29</v>
      </c>
      <c r="Q5006" t="s">
        <v>30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f t="shared" si="241"/>
        <v>0</v>
      </c>
      <c r="Y5006">
        <f t="shared" si="242"/>
        <v>25.132741228718345</v>
      </c>
    </row>
    <row r="5007" spans="1:25">
      <c r="A5007">
        <v>2021</v>
      </c>
      <c r="B5007" t="s">
        <v>25</v>
      </c>
      <c r="C5007">
        <v>30</v>
      </c>
      <c r="D5007" t="s">
        <v>82</v>
      </c>
      <c r="E5007">
        <v>39.4</v>
      </c>
      <c r="F5007">
        <v>1</v>
      </c>
      <c r="G5007" t="s">
        <v>91</v>
      </c>
      <c r="H5007" t="s">
        <v>31</v>
      </c>
      <c r="I5007" t="str">
        <f>VLOOKUP(H5007,[3]CODE_SHEET!$A$2:$G$151,3,FALSE)</f>
        <v>Agaricia</v>
      </c>
      <c r="J5007" t="str">
        <f>VLOOKUP(H5007,[3]CODE_SHEET!$A$2:$G$151,4,FALSE)</f>
        <v>agaricites</v>
      </c>
      <c r="K5007" s="1">
        <v>4</v>
      </c>
      <c r="L5007" s="1">
        <v>3</v>
      </c>
      <c r="M5007" s="1">
        <v>1</v>
      </c>
      <c r="N5007">
        <f t="shared" si="243"/>
        <v>10.995574287564276</v>
      </c>
      <c r="O5007" s="17">
        <v>10</v>
      </c>
      <c r="P5007" t="s">
        <v>29</v>
      </c>
      <c r="Q5007" t="s">
        <v>30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f t="shared" si="241"/>
        <v>0</v>
      </c>
      <c r="Y5007">
        <f t="shared" si="242"/>
        <v>10.995574287564276</v>
      </c>
    </row>
    <row r="5008" spans="1:25">
      <c r="A5008">
        <v>2021</v>
      </c>
      <c r="B5008" t="s">
        <v>25</v>
      </c>
      <c r="C5008">
        <v>30</v>
      </c>
      <c r="D5008" t="s">
        <v>82</v>
      </c>
      <c r="E5008">
        <v>39.4</v>
      </c>
      <c r="F5008">
        <v>1</v>
      </c>
      <c r="G5008" t="s">
        <v>91</v>
      </c>
      <c r="H5008" t="s">
        <v>31</v>
      </c>
      <c r="I5008" t="str">
        <f>VLOOKUP(H5008,[3]CODE_SHEET!$A$2:$G$151,3,FALSE)</f>
        <v>Agaricia</v>
      </c>
      <c r="J5008" t="str">
        <f>VLOOKUP(H5008,[3]CODE_SHEET!$A$2:$G$151,4,FALSE)</f>
        <v>agaricites</v>
      </c>
      <c r="K5008" s="1">
        <v>15</v>
      </c>
      <c r="L5008" s="1">
        <v>11</v>
      </c>
      <c r="M5008" s="1">
        <v>1</v>
      </c>
      <c r="N5008">
        <f t="shared" si="243"/>
        <v>40.840704496667307</v>
      </c>
      <c r="O5008" s="17">
        <v>10</v>
      </c>
      <c r="P5008" t="s">
        <v>29</v>
      </c>
      <c r="Q5008" t="s">
        <v>30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f t="shared" si="241"/>
        <v>0</v>
      </c>
      <c r="Y5008">
        <f t="shared" si="242"/>
        <v>40.840704496667307</v>
      </c>
    </row>
    <row r="5009" spans="1:25">
      <c r="A5009">
        <v>2021</v>
      </c>
      <c r="B5009" t="s">
        <v>25</v>
      </c>
      <c r="C5009">
        <v>30</v>
      </c>
      <c r="D5009" t="s">
        <v>82</v>
      </c>
      <c r="E5009">
        <v>39.4</v>
      </c>
      <c r="F5009">
        <v>1</v>
      </c>
      <c r="G5009" t="s">
        <v>91</v>
      </c>
      <c r="H5009" t="s">
        <v>31</v>
      </c>
      <c r="I5009" t="str">
        <f>VLOOKUP(H5009,[3]CODE_SHEET!$A$2:$G$151,3,FALSE)</f>
        <v>Agaricia</v>
      </c>
      <c r="J5009" t="str">
        <f>VLOOKUP(H5009,[3]CODE_SHEET!$A$2:$G$151,4,FALSE)</f>
        <v>agaricites</v>
      </c>
      <c r="K5009" s="1">
        <v>20</v>
      </c>
      <c r="L5009" s="1">
        <v>8</v>
      </c>
      <c r="M5009" s="1">
        <v>1</v>
      </c>
      <c r="N5009">
        <f t="shared" si="243"/>
        <v>43.982297150257104</v>
      </c>
      <c r="O5009" s="17">
        <v>10</v>
      </c>
      <c r="P5009" t="s">
        <v>29</v>
      </c>
      <c r="Q5009" t="s">
        <v>30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f t="shared" si="241"/>
        <v>0</v>
      </c>
      <c r="Y5009">
        <f t="shared" si="242"/>
        <v>43.982297150257104</v>
      </c>
    </row>
    <row r="5010" spans="1:25">
      <c r="A5010">
        <v>2021</v>
      </c>
      <c r="B5010" t="s">
        <v>25</v>
      </c>
      <c r="C5010">
        <v>30</v>
      </c>
      <c r="D5010" t="s">
        <v>82</v>
      </c>
      <c r="E5010">
        <v>39.4</v>
      </c>
      <c r="F5010">
        <v>1</v>
      </c>
      <c r="G5010" t="s">
        <v>91</v>
      </c>
      <c r="H5010" t="s">
        <v>31</v>
      </c>
      <c r="I5010" t="str">
        <f>VLOOKUP(H5010,[3]CODE_SHEET!$A$2:$G$151,3,FALSE)</f>
        <v>Agaricia</v>
      </c>
      <c r="J5010" t="str">
        <f>VLOOKUP(H5010,[3]CODE_SHEET!$A$2:$G$151,4,FALSE)</f>
        <v>agaricites</v>
      </c>
      <c r="K5010" s="1">
        <v>4</v>
      </c>
      <c r="L5010" s="1">
        <v>5</v>
      </c>
      <c r="M5010" s="1">
        <v>1</v>
      </c>
      <c r="N5010">
        <f t="shared" si="243"/>
        <v>14.137166941154069</v>
      </c>
      <c r="O5010" s="17">
        <v>10</v>
      </c>
      <c r="P5010" t="s">
        <v>29</v>
      </c>
      <c r="Q5010" t="s">
        <v>30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f t="shared" si="241"/>
        <v>0</v>
      </c>
      <c r="Y5010">
        <f t="shared" si="242"/>
        <v>14.137166941154069</v>
      </c>
    </row>
    <row r="5011" spans="1:25">
      <c r="A5011">
        <v>2021</v>
      </c>
      <c r="B5011" t="s">
        <v>25</v>
      </c>
      <c r="C5011">
        <v>30</v>
      </c>
      <c r="D5011" t="s">
        <v>82</v>
      </c>
      <c r="E5011">
        <v>39.4</v>
      </c>
      <c r="F5011">
        <v>1</v>
      </c>
      <c r="G5011" t="s">
        <v>91</v>
      </c>
      <c r="H5011" t="s">
        <v>31</v>
      </c>
      <c r="I5011" t="str">
        <f>VLOOKUP(H5011,[3]CODE_SHEET!$A$2:$G$151,3,FALSE)</f>
        <v>Agaricia</v>
      </c>
      <c r="J5011" t="str">
        <f>VLOOKUP(H5011,[3]CODE_SHEET!$A$2:$G$151,4,FALSE)</f>
        <v>agaricites</v>
      </c>
      <c r="K5011" s="1">
        <v>12</v>
      </c>
      <c r="L5011" s="1">
        <v>9</v>
      </c>
      <c r="M5011" s="1">
        <v>16</v>
      </c>
      <c r="N5011">
        <f t="shared" si="243"/>
        <v>527.78756580308527</v>
      </c>
      <c r="O5011" s="17">
        <v>10</v>
      </c>
      <c r="P5011" t="s">
        <v>29</v>
      </c>
      <c r="Q5011" t="s">
        <v>30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20</v>
      </c>
      <c r="X5011">
        <f t="shared" si="241"/>
        <v>105.55751316061706</v>
      </c>
      <c r="Y5011">
        <f t="shared" si="242"/>
        <v>422.23005264246819</v>
      </c>
    </row>
    <row r="5012" spans="1:25">
      <c r="A5012">
        <v>2021</v>
      </c>
      <c r="B5012" t="s">
        <v>25</v>
      </c>
      <c r="C5012">
        <v>30</v>
      </c>
      <c r="D5012" t="s">
        <v>82</v>
      </c>
      <c r="E5012">
        <v>39.4</v>
      </c>
      <c r="F5012">
        <v>1</v>
      </c>
      <c r="G5012" t="s">
        <v>91</v>
      </c>
      <c r="H5012" t="s">
        <v>31</v>
      </c>
      <c r="I5012" t="str">
        <f>VLOOKUP(H5012,[3]CODE_SHEET!$A$2:$G$151,3,FALSE)</f>
        <v>Agaricia</v>
      </c>
      <c r="J5012" t="str">
        <f>VLOOKUP(H5012,[3]CODE_SHEET!$A$2:$G$151,4,FALSE)</f>
        <v>agaricites</v>
      </c>
      <c r="K5012" s="1">
        <v>11</v>
      </c>
      <c r="L5012" s="1">
        <v>7</v>
      </c>
      <c r="M5012" s="1">
        <v>11</v>
      </c>
      <c r="N5012">
        <f t="shared" si="243"/>
        <v>311.01767270538949</v>
      </c>
      <c r="O5012" s="17">
        <v>10</v>
      </c>
      <c r="P5012" t="s">
        <v>29</v>
      </c>
      <c r="Q5012" t="s">
        <v>30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45</v>
      </c>
      <c r="X5012">
        <f t="shared" si="241"/>
        <v>139.95795271742529</v>
      </c>
      <c r="Y5012">
        <f t="shared" si="242"/>
        <v>171.0597199879642</v>
      </c>
    </row>
    <row r="5013" spans="1:25">
      <c r="A5013">
        <v>2021</v>
      </c>
      <c r="B5013" t="s">
        <v>25</v>
      </c>
      <c r="C5013">
        <v>30</v>
      </c>
      <c r="D5013" t="s">
        <v>82</v>
      </c>
      <c r="E5013">
        <v>39.4</v>
      </c>
      <c r="F5013">
        <v>1</v>
      </c>
      <c r="G5013" t="s">
        <v>91</v>
      </c>
      <c r="H5013" t="s">
        <v>31</v>
      </c>
      <c r="I5013" t="str">
        <f>VLOOKUP(H5013,[3]CODE_SHEET!$A$2:$G$151,3,FALSE)</f>
        <v>Agaricia</v>
      </c>
      <c r="J5013" t="str">
        <f>VLOOKUP(H5013,[3]CODE_SHEET!$A$2:$G$151,4,FALSE)</f>
        <v>agaricites</v>
      </c>
      <c r="K5013" s="1">
        <v>8</v>
      </c>
      <c r="L5013" s="1">
        <v>3</v>
      </c>
      <c r="M5013" s="1">
        <v>9</v>
      </c>
      <c r="N5013">
        <f t="shared" si="243"/>
        <v>155.50883635269474</v>
      </c>
      <c r="O5013" s="17">
        <v>10</v>
      </c>
      <c r="P5013" t="s">
        <v>29</v>
      </c>
      <c r="Q5013" t="s">
        <v>30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5</v>
      </c>
      <c r="X5013">
        <f t="shared" si="241"/>
        <v>7.7754418176347375</v>
      </c>
      <c r="Y5013">
        <f t="shared" si="242"/>
        <v>147.73339453506</v>
      </c>
    </row>
    <row r="5014" spans="1:25">
      <c r="A5014">
        <v>2021</v>
      </c>
      <c r="B5014" t="s">
        <v>25</v>
      </c>
      <c r="C5014">
        <v>30</v>
      </c>
      <c r="D5014" t="s">
        <v>82</v>
      </c>
      <c r="E5014">
        <v>39.4</v>
      </c>
      <c r="F5014">
        <v>1</v>
      </c>
      <c r="G5014" t="s">
        <v>91</v>
      </c>
      <c r="H5014" t="s">
        <v>41</v>
      </c>
      <c r="I5014" t="str">
        <f>VLOOKUP(H5014,[3]CODE_SHEET!$A$2:$G$151,3,FALSE)</f>
        <v>Millepora</v>
      </c>
      <c r="J5014" t="str">
        <f>VLOOKUP(H5014,[3]CODE_SHEET!$A$2:$G$151,4,FALSE)</f>
        <v>alcicornis</v>
      </c>
      <c r="K5014" s="1">
        <v>25</v>
      </c>
      <c r="L5014" s="1">
        <v>2</v>
      </c>
      <c r="M5014" s="1">
        <v>2</v>
      </c>
      <c r="N5014">
        <f t="shared" si="243"/>
        <v>84.823001646924411</v>
      </c>
      <c r="O5014" s="17">
        <v>10</v>
      </c>
      <c r="P5014" t="s">
        <v>29</v>
      </c>
      <c r="Q5014" t="s">
        <v>30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f t="shared" si="241"/>
        <v>0</v>
      </c>
      <c r="Y5014">
        <f t="shared" si="242"/>
        <v>84.823001646924411</v>
      </c>
    </row>
    <row r="5015" spans="1:25">
      <c r="A5015">
        <v>2021</v>
      </c>
      <c r="B5015" t="s">
        <v>25</v>
      </c>
      <c r="C5015">
        <v>30</v>
      </c>
      <c r="D5015" t="s">
        <v>82</v>
      </c>
      <c r="E5015">
        <v>39.4</v>
      </c>
      <c r="F5015">
        <v>1</v>
      </c>
      <c r="G5015" t="s">
        <v>91</v>
      </c>
      <c r="H5015" t="s">
        <v>31</v>
      </c>
      <c r="I5015" t="str">
        <f>VLOOKUP(H5015,[3]CODE_SHEET!$A$2:$G$151,3,FALSE)</f>
        <v>Agaricia</v>
      </c>
      <c r="J5015" t="str">
        <f>VLOOKUP(H5015,[3]CODE_SHEET!$A$2:$G$151,4,FALSE)</f>
        <v>agaricites</v>
      </c>
      <c r="K5015" s="1">
        <v>27</v>
      </c>
      <c r="L5015" s="1">
        <v>7</v>
      </c>
      <c r="M5015" s="1">
        <v>2</v>
      </c>
      <c r="N5015">
        <f t="shared" si="243"/>
        <v>106.81415022205296</v>
      </c>
      <c r="O5015" s="17">
        <v>10</v>
      </c>
      <c r="P5015" t="s">
        <v>29</v>
      </c>
      <c r="Q5015" t="s">
        <v>30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f t="shared" si="241"/>
        <v>0</v>
      </c>
      <c r="Y5015">
        <f t="shared" si="242"/>
        <v>106.81415022205296</v>
      </c>
    </row>
    <row r="5016" spans="1:25">
      <c r="A5016">
        <v>2021</v>
      </c>
      <c r="B5016" t="s">
        <v>25</v>
      </c>
      <c r="C5016">
        <v>30</v>
      </c>
      <c r="D5016" t="s">
        <v>82</v>
      </c>
      <c r="E5016">
        <v>39.4</v>
      </c>
      <c r="F5016">
        <v>1</v>
      </c>
      <c r="G5016" t="s">
        <v>91</v>
      </c>
      <c r="H5016" t="s">
        <v>31</v>
      </c>
      <c r="I5016" t="str">
        <f>VLOOKUP(H5016,[3]CODE_SHEET!$A$2:$G$151,3,FALSE)</f>
        <v>Agaricia</v>
      </c>
      <c r="J5016" t="str">
        <f>VLOOKUP(H5016,[3]CODE_SHEET!$A$2:$G$151,4,FALSE)</f>
        <v>agaricites</v>
      </c>
      <c r="K5016" s="1">
        <v>4</v>
      </c>
      <c r="L5016" s="1">
        <v>3</v>
      </c>
      <c r="M5016" s="1">
        <v>1</v>
      </c>
      <c r="N5016">
        <f t="shared" si="243"/>
        <v>10.995574287564276</v>
      </c>
      <c r="O5016" s="17">
        <v>10</v>
      </c>
      <c r="P5016" t="s">
        <v>29</v>
      </c>
      <c r="Q5016" t="s">
        <v>30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f t="shared" si="241"/>
        <v>0</v>
      </c>
      <c r="Y5016">
        <f t="shared" si="242"/>
        <v>10.995574287564276</v>
      </c>
    </row>
    <row r="5017" spans="1:25">
      <c r="A5017">
        <v>2021</v>
      </c>
      <c r="B5017" t="s">
        <v>25</v>
      </c>
      <c r="C5017">
        <v>30</v>
      </c>
      <c r="D5017" t="s">
        <v>82</v>
      </c>
      <c r="E5017">
        <v>39.4</v>
      </c>
      <c r="F5017">
        <v>1</v>
      </c>
      <c r="G5017" t="s">
        <v>91</v>
      </c>
      <c r="H5017" t="s">
        <v>31</v>
      </c>
      <c r="I5017" t="str">
        <f>VLOOKUP(H5017,[3]CODE_SHEET!$A$2:$G$151,3,FALSE)</f>
        <v>Agaricia</v>
      </c>
      <c r="J5017" t="str">
        <f>VLOOKUP(H5017,[3]CODE_SHEET!$A$2:$G$151,4,FALSE)</f>
        <v>agaricites</v>
      </c>
      <c r="K5017" s="1">
        <v>11</v>
      </c>
      <c r="L5017" s="1">
        <v>3</v>
      </c>
      <c r="M5017" s="1">
        <v>1</v>
      </c>
      <c r="N5017">
        <f t="shared" si="243"/>
        <v>21.991148575128548</v>
      </c>
      <c r="O5017" s="17">
        <v>10</v>
      </c>
      <c r="P5017" t="s">
        <v>29</v>
      </c>
      <c r="Q5017" t="s">
        <v>30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f t="shared" si="241"/>
        <v>0</v>
      </c>
      <c r="Y5017">
        <f t="shared" si="242"/>
        <v>21.991148575128548</v>
      </c>
    </row>
    <row r="5018" spans="1:25">
      <c r="A5018">
        <v>2021</v>
      </c>
      <c r="B5018" t="s">
        <v>25</v>
      </c>
      <c r="C5018">
        <v>30</v>
      </c>
      <c r="D5018" t="s">
        <v>82</v>
      </c>
      <c r="E5018">
        <v>39.4</v>
      </c>
      <c r="F5018">
        <v>1</v>
      </c>
      <c r="G5018" t="s">
        <v>91</v>
      </c>
      <c r="H5018" t="s">
        <v>31</v>
      </c>
      <c r="I5018" t="str">
        <f>VLOOKUP(H5018,[3]CODE_SHEET!$A$2:$G$151,3,FALSE)</f>
        <v>Agaricia</v>
      </c>
      <c r="J5018" t="str">
        <f>VLOOKUP(H5018,[3]CODE_SHEET!$A$2:$G$151,4,FALSE)</f>
        <v>agaricites</v>
      </c>
      <c r="K5018" s="1">
        <v>4</v>
      </c>
      <c r="L5018" s="1">
        <v>2</v>
      </c>
      <c r="M5018" s="1">
        <v>3</v>
      </c>
      <c r="N5018">
        <f t="shared" si="243"/>
        <v>28.274333882308138</v>
      </c>
      <c r="O5018" s="17">
        <v>10</v>
      </c>
      <c r="P5018" t="s">
        <v>29</v>
      </c>
      <c r="Q5018" t="s">
        <v>30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f t="shared" si="241"/>
        <v>0</v>
      </c>
      <c r="Y5018">
        <f t="shared" si="242"/>
        <v>28.274333882308138</v>
      </c>
    </row>
    <row r="5019" spans="1:25">
      <c r="A5019">
        <v>2021</v>
      </c>
      <c r="B5019" t="s">
        <v>25</v>
      </c>
      <c r="C5019">
        <v>30</v>
      </c>
      <c r="D5019" t="s">
        <v>82</v>
      </c>
      <c r="E5019">
        <v>39.4</v>
      </c>
      <c r="F5019">
        <v>1</v>
      </c>
      <c r="G5019" t="s">
        <v>91</v>
      </c>
      <c r="H5019" t="s">
        <v>31</v>
      </c>
      <c r="I5019" t="str">
        <f>VLOOKUP(H5019,[3]CODE_SHEET!$A$2:$G$151,3,FALSE)</f>
        <v>Agaricia</v>
      </c>
      <c r="J5019" t="str">
        <f>VLOOKUP(H5019,[3]CODE_SHEET!$A$2:$G$151,4,FALSE)</f>
        <v>agaricites</v>
      </c>
      <c r="K5019" s="1">
        <v>9</v>
      </c>
      <c r="L5019" s="1">
        <v>6</v>
      </c>
      <c r="M5019" s="1">
        <v>5</v>
      </c>
      <c r="N5019">
        <f t="shared" si="243"/>
        <v>117.80972450961724</v>
      </c>
      <c r="O5019" s="17">
        <v>10</v>
      </c>
      <c r="P5019" t="s">
        <v>29</v>
      </c>
      <c r="Q5019" t="s">
        <v>30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60</v>
      </c>
      <c r="X5019">
        <f t="shared" si="241"/>
        <v>70.685834705770347</v>
      </c>
      <c r="Y5019">
        <f t="shared" si="242"/>
        <v>47.123889803846893</v>
      </c>
    </row>
    <row r="5020" spans="1:25">
      <c r="A5020">
        <v>2021</v>
      </c>
      <c r="B5020" t="s">
        <v>25</v>
      </c>
      <c r="C5020">
        <v>30</v>
      </c>
      <c r="D5020" t="s">
        <v>82</v>
      </c>
      <c r="E5020">
        <v>39.4</v>
      </c>
      <c r="F5020">
        <v>1</v>
      </c>
      <c r="G5020" t="s">
        <v>91</v>
      </c>
      <c r="H5020" t="s">
        <v>31</v>
      </c>
      <c r="I5020" t="str">
        <f>VLOOKUP(H5020,[3]CODE_SHEET!$A$2:$G$151,3,FALSE)</f>
        <v>Agaricia</v>
      </c>
      <c r="J5020" t="str">
        <f>VLOOKUP(H5020,[3]CODE_SHEET!$A$2:$G$151,4,FALSE)</f>
        <v>agaricites</v>
      </c>
      <c r="K5020" s="1">
        <v>5</v>
      </c>
      <c r="L5020" s="1">
        <v>5</v>
      </c>
      <c r="M5020" s="1">
        <v>11</v>
      </c>
      <c r="N5020">
        <f t="shared" si="243"/>
        <v>172.78759594743863</v>
      </c>
      <c r="O5020" s="17">
        <v>10</v>
      </c>
      <c r="P5020" t="s">
        <v>29</v>
      </c>
      <c r="Q5020" t="s">
        <v>30</v>
      </c>
      <c r="R5020">
        <v>0</v>
      </c>
      <c r="S5020">
        <v>0</v>
      </c>
      <c r="T5020">
        <v>5</v>
      </c>
      <c r="U5020">
        <v>0</v>
      </c>
      <c r="V5020">
        <v>0</v>
      </c>
      <c r="W5020">
        <v>20</v>
      </c>
      <c r="X5020">
        <f t="shared" si="241"/>
        <v>34.557519189487728</v>
      </c>
      <c r="Y5020">
        <f t="shared" si="242"/>
        <v>138.23007675795091</v>
      </c>
    </row>
    <row r="5021" spans="1:25">
      <c r="A5021">
        <v>2021</v>
      </c>
      <c r="B5021" t="s">
        <v>25</v>
      </c>
      <c r="C5021">
        <v>30</v>
      </c>
      <c r="D5021" t="s">
        <v>82</v>
      </c>
      <c r="E5021">
        <v>39.4</v>
      </c>
      <c r="F5021">
        <v>1</v>
      </c>
      <c r="G5021" t="s">
        <v>91</v>
      </c>
      <c r="H5021" t="s">
        <v>31</v>
      </c>
      <c r="I5021" t="str">
        <f>VLOOKUP(H5021,[3]CODE_SHEET!$A$2:$G$151,3,FALSE)</f>
        <v>Agaricia</v>
      </c>
      <c r="J5021" t="str">
        <f>VLOOKUP(H5021,[3]CODE_SHEET!$A$2:$G$151,4,FALSE)</f>
        <v>agaricites</v>
      </c>
      <c r="K5021" s="1">
        <v>15</v>
      </c>
      <c r="L5021" s="1">
        <v>1</v>
      </c>
      <c r="M5021" s="1">
        <v>18</v>
      </c>
      <c r="N5021">
        <f t="shared" si="243"/>
        <v>452.38934211693021</v>
      </c>
      <c r="O5021" s="17">
        <v>10</v>
      </c>
      <c r="P5021" t="s">
        <v>29</v>
      </c>
      <c r="Q5021" t="s">
        <v>30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f t="shared" si="241"/>
        <v>0</v>
      </c>
      <c r="Y5021">
        <f t="shared" si="242"/>
        <v>452.38934211693021</v>
      </c>
    </row>
    <row r="5022" spans="1:25">
      <c r="A5022">
        <v>2021</v>
      </c>
      <c r="B5022" t="s">
        <v>25</v>
      </c>
      <c r="C5022">
        <v>30</v>
      </c>
      <c r="D5022" t="s">
        <v>82</v>
      </c>
      <c r="E5022">
        <v>39.4</v>
      </c>
      <c r="F5022">
        <v>1</v>
      </c>
      <c r="G5022" t="s">
        <v>91</v>
      </c>
      <c r="H5022" t="s">
        <v>31</v>
      </c>
      <c r="I5022" t="str">
        <f>VLOOKUP(H5022,[3]CODE_SHEET!$A$2:$G$151,3,FALSE)</f>
        <v>Agaricia</v>
      </c>
      <c r="J5022" t="str">
        <f>VLOOKUP(H5022,[3]CODE_SHEET!$A$2:$G$151,4,FALSE)</f>
        <v>agaricites</v>
      </c>
      <c r="K5022" s="1">
        <v>15</v>
      </c>
      <c r="L5022" s="1">
        <v>1</v>
      </c>
      <c r="M5022" s="1">
        <v>21</v>
      </c>
      <c r="N5022">
        <f t="shared" si="243"/>
        <v>527.78756580308527</v>
      </c>
      <c r="O5022" s="17">
        <v>10</v>
      </c>
      <c r="P5022" t="s">
        <v>29</v>
      </c>
      <c r="Q5022" t="s">
        <v>30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f t="shared" si="241"/>
        <v>0</v>
      </c>
      <c r="Y5022">
        <f t="shared" si="242"/>
        <v>527.78756580308527</v>
      </c>
    </row>
    <row r="5023" spans="1:25">
      <c r="A5023">
        <v>2021</v>
      </c>
      <c r="B5023" t="s">
        <v>25</v>
      </c>
      <c r="C5023">
        <v>30</v>
      </c>
      <c r="D5023" t="s">
        <v>82</v>
      </c>
      <c r="E5023">
        <v>39.4</v>
      </c>
      <c r="F5023">
        <v>1</v>
      </c>
      <c r="G5023" t="s">
        <v>91</v>
      </c>
      <c r="H5023" t="s">
        <v>31</v>
      </c>
      <c r="I5023" t="str">
        <f>VLOOKUP(H5023,[3]CODE_SHEET!$A$2:$G$151,3,FALSE)</f>
        <v>Agaricia</v>
      </c>
      <c r="J5023" t="str">
        <f>VLOOKUP(H5023,[3]CODE_SHEET!$A$2:$G$151,4,FALSE)</f>
        <v>agaricites</v>
      </c>
      <c r="K5023" s="1">
        <v>18</v>
      </c>
      <c r="L5023" s="1">
        <v>1</v>
      </c>
      <c r="M5023" s="1">
        <v>3</v>
      </c>
      <c r="N5023">
        <f t="shared" si="243"/>
        <v>89.535390627309098</v>
      </c>
      <c r="O5023" s="17">
        <v>10</v>
      </c>
      <c r="P5023" t="s">
        <v>29</v>
      </c>
      <c r="Q5023" t="s">
        <v>30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f t="shared" si="241"/>
        <v>0</v>
      </c>
      <c r="Y5023">
        <f t="shared" si="242"/>
        <v>89.535390627309098</v>
      </c>
    </row>
    <row r="5024" spans="1:25">
      <c r="A5024">
        <v>2021</v>
      </c>
      <c r="B5024" t="s">
        <v>25</v>
      </c>
      <c r="C5024">
        <v>30</v>
      </c>
      <c r="D5024" t="s">
        <v>82</v>
      </c>
      <c r="E5024">
        <v>39.4</v>
      </c>
      <c r="F5024">
        <v>1</v>
      </c>
      <c r="G5024" t="s">
        <v>91</v>
      </c>
      <c r="H5024" t="s">
        <v>31</v>
      </c>
      <c r="I5024" t="str">
        <f>VLOOKUP(H5024,[3]CODE_SHEET!$A$2:$G$151,3,FALSE)</f>
        <v>Agaricia</v>
      </c>
      <c r="J5024" t="str">
        <f>VLOOKUP(H5024,[3]CODE_SHEET!$A$2:$G$151,4,FALSE)</f>
        <v>agaricites</v>
      </c>
      <c r="K5024" s="1">
        <v>25</v>
      </c>
      <c r="L5024" s="1">
        <v>6</v>
      </c>
      <c r="M5024" s="1">
        <v>1</v>
      </c>
      <c r="N5024">
        <f t="shared" si="243"/>
        <v>48.694686130641799</v>
      </c>
      <c r="O5024" s="17">
        <v>10</v>
      </c>
      <c r="P5024" t="s">
        <v>29</v>
      </c>
      <c r="Q5024" t="s">
        <v>30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f t="shared" si="241"/>
        <v>0</v>
      </c>
      <c r="Y5024">
        <f t="shared" si="242"/>
        <v>48.694686130641799</v>
      </c>
    </row>
    <row r="5025" spans="1:25">
      <c r="A5025">
        <v>2021</v>
      </c>
      <c r="B5025" t="s">
        <v>25</v>
      </c>
      <c r="C5025">
        <v>30</v>
      </c>
      <c r="D5025" t="s">
        <v>82</v>
      </c>
      <c r="E5025">
        <v>39.4</v>
      </c>
      <c r="F5025">
        <v>1</v>
      </c>
      <c r="G5025" t="s">
        <v>91</v>
      </c>
      <c r="H5025" t="s">
        <v>31</v>
      </c>
      <c r="I5025" t="str">
        <f>VLOOKUP(H5025,[3]CODE_SHEET!$A$2:$G$151,3,FALSE)</f>
        <v>Agaricia</v>
      </c>
      <c r="J5025" t="str">
        <f>VLOOKUP(H5025,[3]CODE_SHEET!$A$2:$G$151,4,FALSE)</f>
        <v>agaricites</v>
      </c>
      <c r="K5025" s="1">
        <v>8</v>
      </c>
      <c r="L5025" s="1">
        <v>6</v>
      </c>
      <c r="M5025" s="1">
        <v>1</v>
      </c>
      <c r="N5025">
        <f t="shared" si="243"/>
        <v>21.991148575128552</v>
      </c>
      <c r="O5025" s="17">
        <v>10</v>
      </c>
      <c r="P5025" t="s">
        <v>29</v>
      </c>
      <c r="Q5025" t="s">
        <v>30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f t="shared" si="241"/>
        <v>0</v>
      </c>
      <c r="Y5025">
        <f t="shared" si="242"/>
        <v>21.991148575128552</v>
      </c>
    </row>
    <row r="5026" spans="1:25">
      <c r="A5026">
        <v>2021</v>
      </c>
      <c r="B5026" t="s">
        <v>25</v>
      </c>
      <c r="C5026">
        <v>30</v>
      </c>
      <c r="D5026" t="s">
        <v>82</v>
      </c>
      <c r="E5026">
        <v>39.4</v>
      </c>
      <c r="F5026">
        <v>1</v>
      </c>
      <c r="G5026" t="s">
        <v>91</v>
      </c>
      <c r="H5026" t="s">
        <v>31</v>
      </c>
      <c r="I5026" t="str">
        <f>VLOOKUP(H5026,[3]CODE_SHEET!$A$2:$G$151,3,FALSE)</f>
        <v>Agaricia</v>
      </c>
      <c r="J5026" t="str">
        <f>VLOOKUP(H5026,[3]CODE_SHEET!$A$2:$G$151,4,FALSE)</f>
        <v>agaricites</v>
      </c>
      <c r="K5026" s="1">
        <v>10</v>
      </c>
      <c r="L5026" s="1">
        <v>3</v>
      </c>
      <c r="M5026" s="1">
        <v>1</v>
      </c>
      <c r="N5026">
        <f t="shared" si="243"/>
        <v>20.420352248333657</v>
      </c>
      <c r="O5026" s="17">
        <v>10</v>
      </c>
      <c r="P5026" t="s">
        <v>29</v>
      </c>
      <c r="Q5026" t="s">
        <v>30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f t="shared" si="241"/>
        <v>0</v>
      </c>
      <c r="Y5026">
        <f t="shared" si="242"/>
        <v>20.420352248333657</v>
      </c>
    </row>
    <row r="5027" spans="1:25">
      <c r="A5027">
        <v>2021</v>
      </c>
      <c r="B5027" t="s">
        <v>25</v>
      </c>
      <c r="C5027">
        <v>30</v>
      </c>
      <c r="D5027" t="s">
        <v>82</v>
      </c>
      <c r="E5027">
        <v>39.4</v>
      </c>
      <c r="F5027">
        <v>1</v>
      </c>
      <c r="G5027" t="s">
        <v>91</v>
      </c>
      <c r="H5027" t="s">
        <v>31</v>
      </c>
      <c r="I5027" t="str">
        <f>VLOOKUP(H5027,[3]CODE_SHEET!$A$2:$G$151,3,FALSE)</f>
        <v>Agaricia</v>
      </c>
      <c r="J5027" t="str">
        <f>VLOOKUP(H5027,[3]CODE_SHEET!$A$2:$G$151,4,FALSE)</f>
        <v>agaricites</v>
      </c>
      <c r="K5027" s="1">
        <v>5</v>
      </c>
      <c r="L5027" s="1">
        <v>2</v>
      </c>
      <c r="M5027" s="1">
        <v>1</v>
      </c>
      <c r="N5027">
        <f t="shared" si="243"/>
        <v>10.995574287564276</v>
      </c>
      <c r="O5027" s="17">
        <v>10</v>
      </c>
      <c r="P5027" t="s">
        <v>29</v>
      </c>
      <c r="Q5027" t="s">
        <v>30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f t="shared" si="241"/>
        <v>0</v>
      </c>
      <c r="Y5027">
        <f t="shared" si="242"/>
        <v>10.995574287564276</v>
      </c>
    </row>
    <row r="5028" spans="1:25">
      <c r="A5028">
        <v>2021</v>
      </c>
      <c r="B5028" t="s">
        <v>25</v>
      </c>
      <c r="C5028">
        <v>30</v>
      </c>
      <c r="D5028" t="s">
        <v>82</v>
      </c>
      <c r="E5028">
        <v>39.4</v>
      </c>
      <c r="F5028">
        <v>1</v>
      </c>
      <c r="G5028" t="s">
        <v>91</v>
      </c>
      <c r="H5028" t="s">
        <v>31</v>
      </c>
      <c r="I5028" t="str">
        <f>VLOOKUP(H5028,[3]CODE_SHEET!$A$2:$G$151,3,FALSE)</f>
        <v>Agaricia</v>
      </c>
      <c r="J5028" t="str">
        <f>VLOOKUP(H5028,[3]CODE_SHEET!$A$2:$G$151,4,FALSE)</f>
        <v>agaricites</v>
      </c>
      <c r="K5028" s="1">
        <v>4</v>
      </c>
      <c r="L5028" s="1">
        <v>4</v>
      </c>
      <c r="M5028" s="1">
        <v>1</v>
      </c>
      <c r="N5028">
        <f t="shared" si="243"/>
        <v>12.566370614359172</v>
      </c>
      <c r="O5028" s="17">
        <v>10</v>
      </c>
      <c r="P5028" t="s">
        <v>29</v>
      </c>
      <c r="Q5028" t="s">
        <v>30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f t="shared" si="241"/>
        <v>0</v>
      </c>
      <c r="Y5028">
        <f t="shared" si="242"/>
        <v>12.566370614359172</v>
      </c>
    </row>
    <row r="5029" spans="1:25">
      <c r="A5029">
        <v>2021</v>
      </c>
      <c r="B5029" t="s">
        <v>25</v>
      </c>
      <c r="C5029">
        <v>30</v>
      </c>
      <c r="D5029" t="s">
        <v>82</v>
      </c>
      <c r="E5029">
        <v>39.4</v>
      </c>
      <c r="F5029">
        <v>1</v>
      </c>
      <c r="G5029" t="s">
        <v>91</v>
      </c>
      <c r="H5029" t="s">
        <v>41</v>
      </c>
      <c r="I5029" t="str">
        <f>VLOOKUP(H5029,[3]CODE_SHEET!$A$2:$G$151,3,FALSE)</f>
        <v>Millepora</v>
      </c>
      <c r="J5029" t="str">
        <f>VLOOKUP(H5029,[3]CODE_SHEET!$A$2:$G$151,4,FALSE)</f>
        <v>alcicornis</v>
      </c>
      <c r="K5029" s="1">
        <v>27</v>
      </c>
      <c r="L5029" s="1">
        <v>2</v>
      </c>
      <c r="M5029" s="1">
        <v>2</v>
      </c>
      <c r="N5029">
        <f t="shared" si="243"/>
        <v>91.106186954104004</v>
      </c>
      <c r="O5029" s="17">
        <v>10</v>
      </c>
      <c r="P5029" t="s">
        <v>29</v>
      </c>
      <c r="Q5029" t="s">
        <v>30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f t="shared" si="241"/>
        <v>0</v>
      </c>
      <c r="Y5029">
        <f t="shared" si="242"/>
        <v>91.106186954104004</v>
      </c>
    </row>
    <row r="5030" spans="1:25">
      <c r="A5030">
        <v>2021</v>
      </c>
      <c r="B5030" t="s">
        <v>25</v>
      </c>
      <c r="C5030">
        <v>30</v>
      </c>
      <c r="D5030" t="s">
        <v>82</v>
      </c>
      <c r="E5030">
        <v>39.4</v>
      </c>
      <c r="F5030">
        <v>1</v>
      </c>
      <c r="G5030" t="s">
        <v>91</v>
      </c>
      <c r="H5030" t="s">
        <v>40</v>
      </c>
      <c r="I5030" t="str">
        <f>VLOOKUP(H5030,[3]CODE_SHEET!$A$2:$G$151,3,FALSE)</f>
        <v>Siderastrea</v>
      </c>
      <c r="J5030" t="str">
        <f>VLOOKUP(H5030,[3]CODE_SHEET!$A$2:$G$151,4,FALSE)</f>
        <v>siderea</v>
      </c>
      <c r="K5030" s="1">
        <v>6</v>
      </c>
      <c r="L5030" s="1">
        <v>3</v>
      </c>
      <c r="M5030" s="1">
        <v>1</v>
      </c>
      <c r="N5030">
        <f t="shared" si="243"/>
        <v>14.137166941154069</v>
      </c>
      <c r="O5030" s="17">
        <v>10</v>
      </c>
      <c r="P5030" t="s">
        <v>29</v>
      </c>
      <c r="Q5030" t="s">
        <v>30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f t="shared" si="241"/>
        <v>0</v>
      </c>
      <c r="Y5030">
        <f t="shared" si="242"/>
        <v>14.137166941154069</v>
      </c>
    </row>
    <row r="5031" spans="1:25">
      <c r="A5031">
        <v>2021</v>
      </c>
      <c r="B5031" t="s">
        <v>25</v>
      </c>
      <c r="C5031">
        <v>30</v>
      </c>
      <c r="D5031" t="s">
        <v>82</v>
      </c>
      <c r="E5031">
        <v>39.4</v>
      </c>
      <c r="F5031">
        <v>1</v>
      </c>
      <c r="G5031" t="s">
        <v>91</v>
      </c>
      <c r="H5031" t="s">
        <v>33</v>
      </c>
      <c r="I5031" t="str">
        <f>VLOOKUP(H5031,[3]CODE_SHEET!$A$2:$G$151,3,FALSE)</f>
        <v>Orbicella</v>
      </c>
      <c r="J5031" t="str">
        <f>VLOOKUP(H5031,[3]CODE_SHEET!$A$2:$G$151,4,FALSE)</f>
        <v>annularis</v>
      </c>
      <c r="K5031" s="1">
        <v>7</v>
      </c>
      <c r="L5031" s="1">
        <v>2</v>
      </c>
      <c r="M5031" s="1">
        <v>1</v>
      </c>
      <c r="N5031">
        <f t="shared" si="243"/>
        <v>14.137166941154069</v>
      </c>
      <c r="O5031" s="17">
        <v>10</v>
      </c>
      <c r="P5031" t="s">
        <v>29</v>
      </c>
      <c r="Q5031" t="s">
        <v>30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f t="shared" si="241"/>
        <v>0</v>
      </c>
      <c r="Y5031">
        <f t="shared" si="242"/>
        <v>14.137166941154069</v>
      </c>
    </row>
    <row r="5032" spans="1:25">
      <c r="A5032">
        <v>2021</v>
      </c>
      <c r="B5032" t="s">
        <v>25</v>
      </c>
      <c r="C5032">
        <v>30</v>
      </c>
      <c r="D5032" t="s">
        <v>82</v>
      </c>
      <c r="E5032">
        <v>39.4</v>
      </c>
      <c r="F5032">
        <v>1</v>
      </c>
      <c r="G5032" t="s">
        <v>91</v>
      </c>
      <c r="H5032" t="s">
        <v>31</v>
      </c>
      <c r="I5032" t="str">
        <f>VLOOKUP(H5032,[3]CODE_SHEET!$A$2:$G$151,3,FALSE)</f>
        <v>Agaricia</v>
      </c>
      <c r="J5032" t="str">
        <f>VLOOKUP(H5032,[3]CODE_SHEET!$A$2:$G$151,4,FALSE)</f>
        <v>agaricites</v>
      </c>
      <c r="K5032" s="1">
        <v>13</v>
      </c>
      <c r="L5032" s="1">
        <v>3</v>
      </c>
      <c r="M5032" s="1">
        <v>1</v>
      </c>
      <c r="N5032">
        <f t="shared" si="243"/>
        <v>25.132741228718345</v>
      </c>
      <c r="O5032" s="17">
        <v>10</v>
      </c>
      <c r="P5032" t="s">
        <v>29</v>
      </c>
      <c r="Q5032" t="s">
        <v>30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f t="shared" si="241"/>
        <v>0</v>
      </c>
      <c r="Y5032">
        <f t="shared" si="242"/>
        <v>25.132741228718345</v>
      </c>
    </row>
    <row r="5033" spans="1:25">
      <c r="A5033">
        <v>2021</v>
      </c>
      <c r="B5033" t="s">
        <v>25</v>
      </c>
      <c r="C5033">
        <v>30</v>
      </c>
      <c r="D5033" t="s">
        <v>82</v>
      </c>
      <c r="E5033">
        <v>39.4</v>
      </c>
      <c r="F5033">
        <v>1</v>
      </c>
      <c r="G5033" t="s">
        <v>91</v>
      </c>
      <c r="H5033" t="s">
        <v>31</v>
      </c>
      <c r="I5033" t="str">
        <f>VLOOKUP(H5033,[3]CODE_SHEET!$A$2:$G$151,3,FALSE)</f>
        <v>Agaricia</v>
      </c>
      <c r="J5033" t="str">
        <f>VLOOKUP(H5033,[3]CODE_SHEET!$A$2:$G$151,4,FALSE)</f>
        <v>agaricites</v>
      </c>
      <c r="K5033" s="1">
        <v>15</v>
      </c>
      <c r="L5033" s="1">
        <v>6</v>
      </c>
      <c r="M5033" s="1">
        <v>1</v>
      </c>
      <c r="N5033">
        <f t="shared" si="243"/>
        <v>32.986722862692829</v>
      </c>
      <c r="O5033" s="17">
        <v>10</v>
      </c>
      <c r="P5033" t="s">
        <v>29</v>
      </c>
      <c r="Q5033" t="s">
        <v>30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f t="shared" si="241"/>
        <v>0</v>
      </c>
      <c r="Y5033">
        <f t="shared" si="242"/>
        <v>32.986722862692829</v>
      </c>
    </row>
    <row r="5034" spans="1:25">
      <c r="A5034">
        <v>2021</v>
      </c>
      <c r="B5034" t="s">
        <v>25</v>
      </c>
      <c r="C5034">
        <v>30</v>
      </c>
      <c r="D5034" t="s">
        <v>82</v>
      </c>
      <c r="E5034">
        <v>39.4</v>
      </c>
      <c r="F5034">
        <v>1</v>
      </c>
      <c r="G5034" t="s">
        <v>91</v>
      </c>
      <c r="H5034" t="s">
        <v>31</v>
      </c>
      <c r="I5034" t="str">
        <f>VLOOKUP(H5034,[3]CODE_SHEET!$A$2:$G$151,3,FALSE)</f>
        <v>Agaricia</v>
      </c>
      <c r="J5034" t="str">
        <f>VLOOKUP(H5034,[3]CODE_SHEET!$A$2:$G$151,4,FALSE)</f>
        <v>agaricites</v>
      </c>
      <c r="K5034" s="1">
        <v>35</v>
      </c>
      <c r="L5034" s="1">
        <v>19</v>
      </c>
      <c r="M5034" s="1">
        <v>34</v>
      </c>
      <c r="N5034">
        <f t="shared" si="243"/>
        <v>2883.9820559954301</v>
      </c>
      <c r="O5034" s="17">
        <v>10</v>
      </c>
      <c r="P5034" t="s">
        <v>29</v>
      </c>
      <c r="Q5034" t="s">
        <v>30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5</v>
      </c>
      <c r="X5034">
        <f t="shared" si="241"/>
        <v>144.19910279977151</v>
      </c>
      <c r="Y5034">
        <f t="shared" si="242"/>
        <v>2739.7829531956586</v>
      </c>
    </row>
    <row r="5035" spans="1:25">
      <c r="A5035">
        <v>2021</v>
      </c>
      <c r="B5035" t="s">
        <v>25</v>
      </c>
      <c r="C5035">
        <v>30</v>
      </c>
      <c r="D5035" t="s">
        <v>82</v>
      </c>
      <c r="E5035">
        <v>39.4</v>
      </c>
      <c r="F5035">
        <v>1</v>
      </c>
      <c r="G5035" t="s">
        <v>91</v>
      </c>
      <c r="H5035" t="s">
        <v>31</v>
      </c>
      <c r="I5035" t="str">
        <f>VLOOKUP(H5035,[3]CODE_SHEET!$A$2:$G$151,3,FALSE)</f>
        <v>Agaricia</v>
      </c>
      <c r="J5035" t="str">
        <f>VLOOKUP(H5035,[3]CODE_SHEET!$A$2:$G$151,4,FALSE)</f>
        <v>agaricites</v>
      </c>
      <c r="K5035" s="1">
        <v>4</v>
      </c>
      <c r="L5035" s="1">
        <v>4</v>
      </c>
      <c r="M5035" s="1">
        <v>2</v>
      </c>
      <c r="N5035">
        <f t="shared" si="243"/>
        <v>25.132741228718345</v>
      </c>
      <c r="O5035" s="17">
        <v>10</v>
      </c>
      <c r="P5035" t="s">
        <v>29</v>
      </c>
      <c r="Q5035" t="s">
        <v>30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f t="shared" si="241"/>
        <v>0</v>
      </c>
      <c r="Y5035">
        <f t="shared" si="242"/>
        <v>25.132741228718345</v>
      </c>
    </row>
    <row r="5036" spans="1:25">
      <c r="A5036">
        <v>2021</v>
      </c>
      <c r="B5036" t="s">
        <v>25</v>
      </c>
      <c r="C5036">
        <v>30</v>
      </c>
      <c r="D5036" t="s">
        <v>82</v>
      </c>
      <c r="E5036">
        <v>39.4</v>
      </c>
      <c r="F5036">
        <v>1</v>
      </c>
      <c r="G5036" t="s">
        <v>91</v>
      </c>
      <c r="H5036" t="s">
        <v>33</v>
      </c>
      <c r="I5036" t="str">
        <f>VLOOKUP(H5036,[3]CODE_SHEET!$A$2:$G$151,3,FALSE)</f>
        <v>Orbicella</v>
      </c>
      <c r="J5036" t="str">
        <f>VLOOKUP(H5036,[3]CODE_SHEET!$A$2:$G$151,4,FALSE)</f>
        <v>annularis</v>
      </c>
      <c r="K5036" s="1">
        <v>30</v>
      </c>
      <c r="L5036" s="1">
        <v>20</v>
      </c>
      <c r="M5036" s="1">
        <v>23</v>
      </c>
      <c r="N5036">
        <f t="shared" si="243"/>
        <v>1806.4157758141309</v>
      </c>
      <c r="O5036" s="17">
        <v>10</v>
      </c>
      <c r="P5036" t="s">
        <v>29</v>
      </c>
      <c r="Q5036" t="s">
        <v>30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25</v>
      </c>
      <c r="X5036">
        <f t="shared" ref="X5036:X5050" si="244">SUM(U5036:W5036)/100*N5036</f>
        <v>451.60394395353273</v>
      </c>
      <c r="Y5036">
        <f t="shared" si="242"/>
        <v>1354.8118318605982</v>
      </c>
    </row>
    <row r="5037" spans="1:25">
      <c r="A5037">
        <v>2021</v>
      </c>
      <c r="B5037" t="s">
        <v>25</v>
      </c>
      <c r="C5037">
        <v>30</v>
      </c>
      <c r="D5037" t="s">
        <v>82</v>
      </c>
      <c r="E5037">
        <v>39.4</v>
      </c>
      <c r="F5037">
        <v>1</v>
      </c>
      <c r="G5037" t="s">
        <v>91</v>
      </c>
      <c r="H5037" t="s">
        <v>34</v>
      </c>
      <c r="I5037" t="str">
        <f>VLOOKUP(H5037,[3]CODE_SHEET!$A$2:$G$151,3,FALSE)</f>
        <v>Porites</v>
      </c>
      <c r="J5037" t="str">
        <f>VLOOKUP(H5037,[3]CODE_SHEET!$A$2:$G$151,4,FALSE)</f>
        <v>astreoides</v>
      </c>
      <c r="K5037" s="1">
        <v>8</v>
      </c>
      <c r="L5037" s="1">
        <v>5</v>
      </c>
      <c r="M5037" s="1">
        <v>2</v>
      </c>
      <c r="N5037">
        <f t="shared" si="243"/>
        <v>40.840704496667314</v>
      </c>
      <c r="O5037" s="17">
        <v>10</v>
      </c>
      <c r="P5037" t="s">
        <v>29</v>
      </c>
      <c r="Q5037" t="s">
        <v>30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f t="shared" si="244"/>
        <v>0</v>
      </c>
      <c r="Y5037">
        <f t="shared" si="242"/>
        <v>40.840704496667314</v>
      </c>
    </row>
    <row r="5038" spans="1:25">
      <c r="A5038">
        <v>2021</v>
      </c>
      <c r="B5038" t="s">
        <v>25</v>
      </c>
      <c r="C5038">
        <v>30</v>
      </c>
      <c r="D5038" t="s">
        <v>82</v>
      </c>
      <c r="E5038">
        <v>39.4</v>
      </c>
      <c r="F5038">
        <v>1</v>
      </c>
      <c r="G5038" t="s">
        <v>91</v>
      </c>
      <c r="H5038" t="s">
        <v>34</v>
      </c>
      <c r="I5038" t="str">
        <f>VLOOKUP(H5038,[3]CODE_SHEET!$A$2:$G$151,3,FALSE)</f>
        <v>Porites</v>
      </c>
      <c r="J5038" t="str">
        <f>VLOOKUP(H5038,[3]CODE_SHEET!$A$2:$G$151,4,FALSE)</f>
        <v>astreoides</v>
      </c>
      <c r="K5038" s="1">
        <v>25</v>
      </c>
      <c r="L5038" s="1">
        <v>12</v>
      </c>
      <c r="M5038" s="1">
        <v>2</v>
      </c>
      <c r="N5038">
        <f t="shared" si="243"/>
        <v>116.23892818282235</v>
      </c>
      <c r="O5038" s="17">
        <v>10</v>
      </c>
      <c r="P5038" t="s">
        <v>29</v>
      </c>
      <c r="Q5038" t="s">
        <v>30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f t="shared" si="244"/>
        <v>0</v>
      </c>
      <c r="Y5038">
        <f t="shared" si="242"/>
        <v>116.23892818282235</v>
      </c>
    </row>
    <row r="5039" spans="1:25">
      <c r="A5039">
        <v>2021</v>
      </c>
      <c r="B5039" t="s">
        <v>25</v>
      </c>
      <c r="C5039">
        <v>30</v>
      </c>
      <c r="D5039" t="s">
        <v>82</v>
      </c>
      <c r="E5039">
        <v>39.4</v>
      </c>
      <c r="F5039">
        <v>1</v>
      </c>
      <c r="G5039" t="s">
        <v>91</v>
      </c>
      <c r="H5039" t="s">
        <v>40</v>
      </c>
      <c r="I5039" t="str">
        <f>VLOOKUP(H5039,[3]CODE_SHEET!$A$2:$G$151,3,FALSE)</f>
        <v>Siderastrea</v>
      </c>
      <c r="J5039" t="str">
        <f>VLOOKUP(H5039,[3]CODE_SHEET!$A$2:$G$151,4,FALSE)</f>
        <v>siderea</v>
      </c>
      <c r="K5039" s="1">
        <v>8</v>
      </c>
      <c r="L5039" s="1">
        <v>4</v>
      </c>
      <c r="M5039" s="1">
        <v>2</v>
      </c>
      <c r="N5039">
        <f t="shared" si="243"/>
        <v>37.699111843077517</v>
      </c>
      <c r="O5039" s="17">
        <v>10</v>
      </c>
      <c r="P5039" t="s">
        <v>29</v>
      </c>
      <c r="Q5039" t="s">
        <v>30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f t="shared" si="244"/>
        <v>0</v>
      </c>
      <c r="Y5039">
        <f t="shared" si="242"/>
        <v>37.699111843077517</v>
      </c>
    </row>
    <row r="5040" spans="1:25">
      <c r="A5040">
        <v>2021</v>
      </c>
      <c r="B5040" t="s">
        <v>25</v>
      </c>
      <c r="C5040">
        <v>30</v>
      </c>
      <c r="D5040" t="s">
        <v>82</v>
      </c>
      <c r="E5040">
        <v>39.4</v>
      </c>
      <c r="F5040">
        <v>1</v>
      </c>
      <c r="G5040" t="s">
        <v>91</v>
      </c>
      <c r="H5040" t="s">
        <v>39</v>
      </c>
      <c r="I5040" t="str">
        <f>VLOOKUP(H5040,[3]CODE_SHEET!$A$2:$G$151,3,FALSE)</f>
        <v>Pseudodiploria</v>
      </c>
      <c r="J5040" t="str">
        <f>VLOOKUP(H5040,[3]CODE_SHEET!$A$2:$G$151,4,FALSE)</f>
        <v>strigosa</v>
      </c>
      <c r="K5040" s="1">
        <v>14</v>
      </c>
      <c r="L5040" s="1">
        <v>12</v>
      </c>
      <c r="M5040" s="1">
        <v>1</v>
      </c>
      <c r="N5040">
        <f t="shared" si="243"/>
        <v>40.840704496667314</v>
      </c>
      <c r="O5040" s="17">
        <v>10</v>
      </c>
      <c r="P5040" t="s">
        <v>29</v>
      </c>
      <c r="Q5040" t="s">
        <v>30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f t="shared" si="244"/>
        <v>0</v>
      </c>
      <c r="Y5040">
        <f t="shared" si="242"/>
        <v>40.840704496667314</v>
      </c>
    </row>
    <row r="5041" spans="1:25">
      <c r="A5041">
        <v>2021</v>
      </c>
      <c r="B5041" t="s">
        <v>25</v>
      </c>
      <c r="C5041">
        <v>30</v>
      </c>
      <c r="D5041" t="s">
        <v>82</v>
      </c>
      <c r="E5041">
        <v>39.4</v>
      </c>
      <c r="F5041">
        <v>1</v>
      </c>
      <c r="G5041" t="s">
        <v>91</v>
      </c>
      <c r="H5041" t="s">
        <v>39</v>
      </c>
      <c r="I5041" t="str">
        <f>VLOOKUP(H5041,[3]CODE_SHEET!$A$2:$G$151,3,FALSE)</f>
        <v>Pseudodiploria</v>
      </c>
      <c r="J5041" t="str">
        <f>VLOOKUP(H5041,[3]CODE_SHEET!$A$2:$G$151,4,FALSE)</f>
        <v>strigosa</v>
      </c>
      <c r="K5041" s="1">
        <v>10</v>
      </c>
      <c r="L5041" s="1">
        <v>8</v>
      </c>
      <c r="M5041" s="1">
        <v>3</v>
      </c>
      <c r="N5041">
        <f t="shared" si="243"/>
        <v>84.823001646924411</v>
      </c>
      <c r="O5041" s="17">
        <v>10</v>
      </c>
      <c r="P5041" t="s">
        <v>29</v>
      </c>
      <c r="Q5041" t="s">
        <v>30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f t="shared" si="244"/>
        <v>0</v>
      </c>
      <c r="Y5041">
        <f t="shared" si="242"/>
        <v>84.823001646924411</v>
      </c>
    </row>
    <row r="5042" spans="1:25">
      <c r="A5042">
        <v>2021</v>
      </c>
      <c r="B5042" t="s">
        <v>25</v>
      </c>
      <c r="C5042">
        <v>30</v>
      </c>
      <c r="D5042" t="s">
        <v>82</v>
      </c>
      <c r="E5042">
        <v>39.4</v>
      </c>
      <c r="F5042">
        <v>1</v>
      </c>
      <c r="G5042" t="s">
        <v>91</v>
      </c>
      <c r="H5042" t="s">
        <v>34</v>
      </c>
      <c r="I5042" t="str">
        <f>VLOOKUP(H5042,[3]CODE_SHEET!$A$2:$G$151,3,FALSE)</f>
        <v>Porites</v>
      </c>
      <c r="J5042" t="str">
        <f>VLOOKUP(H5042,[3]CODE_SHEET!$A$2:$G$151,4,FALSE)</f>
        <v>astreoides</v>
      </c>
      <c r="K5042" s="1">
        <v>6</v>
      </c>
      <c r="L5042" s="1">
        <v>2</v>
      </c>
      <c r="M5042" s="1">
        <v>1</v>
      </c>
      <c r="N5042">
        <f t="shared" si="243"/>
        <v>12.566370614359172</v>
      </c>
      <c r="O5042" s="17">
        <v>10</v>
      </c>
      <c r="P5042" t="s">
        <v>29</v>
      </c>
      <c r="Q5042" t="s">
        <v>30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f t="shared" si="244"/>
        <v>0</v>
      </c>
      <c r="Y5042">
        <f t="shared" si="242"/>
        <v>12.566370614359172</v>
      </c>
    </row>
    <row r="5043" spans="1:25">
      <c r="A5043">
        <v>2021</v>
      </c>
      <c r="B5043" t="s">
        <v>25</v>
      </c>
      <c r="C5043">
        <v>30</v>
      </c>
      <c r="D5043" t="s">
        <v>82</v>
      </c>
      <c r="E5043">
        <v>39.4</v>
      </c>
      <c r="F5043">
        <v>1</v>
      </c>
      <c r="G5043" t="s">
        <v>91</v>
      </c>
      <c r="H5043" t="s">
        <v>34</v>
      </c>
      <c r="I5043" t="str">
        <f>VLOOKUP(H5043,[3]CODE_SHEET!$A$2:$G$151,3,FALSE)</f>
        <v>Porites</v>
      </c>
      <c r="J5043" t="str">
        <f>VLOOKUP(H5043,[3]CODE_SHEET!$A$2:$G$151,4,FALSE)</f>
        <v>astreoides</v>
      </c>
      <c r="K5043" s="1">
        <v>22</v>
      </c>
      <c r="L5043" s="1">
        <v>8</v>
      </c>
      <c r="M5043" s="1">
        <v>1</v>
      </c>
      <c r="N5043">
        <f t="shared" si="243"/>
        <v>47.123889803846893</v>
      </c>
      <c r="O5043" s="17">
        <v>10</v>
      </c>
      <c r="P5043" t="s">
        <v>29</v>
      </c>
      <c r="Q5043" t="s">
        <v>30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f t="shared" si="244"/>
        <v>0</v>
      </c>
      <c r="Y5043">
        <f t="shared" si="242"/>
        <v>47.123889803846893</v>
      </c>
    </row>
    <row r="5044" spans="1:25">
      <c r="A5044">
        <v>2021</v>
      </c>
      <c r="B5044" t="s">
        <v>25</v>
      </c>
      <c r="C5044">
        <v>30</v>
      </c>
      <c r="D5044" t="s">
        <v>82</v>
      </c>
      <c r="E5044">
        <v>39.4</v>
      </c>
      <c r="F5044">
        <v>1</v>
      </c>
      <c r="G5044" t="s">
        <v>91</v>
      </c>
      <c r="H5044" t="s">
        <v>34</v>
      </c>
      <c r="I5044" t="str">
        <f>VLOOKUP(H5044,[3]CODE_SHEET!$A$2:$G$151,3,FALSE)</f>
        <v>Porites</v>
      </c>
      <c r="J5044" t="str">
        <f>VLOOKUP(H5044,[3]CODE_SHEET!$A$2:$G$151,4,FALSE)</f>
        <v>astreoides</v>
      </c>
      <c r="K5044" s="1">
        <v>6</v>
      </c>
      <c r="L5044" s="1">
        <v>2</v>
      </c>
      <c r="M5044" s="1">
        <v>1</v>
      </c>
      <c r="N5044">
        <f t="shared" si="243"/>
        <v>12.566370614359172</v>
      </c>
      <c r="O5044" s="17">
        <v>10</v>
      </c>
      <c r="P5044" t="s">
        <v>29</v>
      </c>
      <c r="Q5044" t="s">
        <v>30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f t="shared" si="244"/>
        <v>0</v>
      </c>
      <c r="Y5044">
        <f t="shared" si="242"/>
        <v>12.566370614359172</v>
      </c>
    </row>
    <row r="5045" spans="1:25">
      <c r="A5045">
        <v>2021</v>
      </c>
      <c r="B5045" t="s">
        <v>25</v>
      </c>
      <c r="C5045">
        <v>30</v>
      </c>
      <c r="D5045" t="s">
        <v>82</v>
      </c>
      <c r="E5045">
        <v>39.4</v>
      </c>
      <c r="F5045">
        <v>1</v>
      </c>
      <c r="G5045" t="s">
        <v>91</v>
      </c>
      <c r="H5045" t="s">
        <v>33</v>
      </c>
      <c r="I5045" t="str">
        <f>VLOOKUP(H5045,[3]CODE_SHEET!$A$2:$G$151,3,FALSE)</f>
        <v>Orbicella</v>
      </c>
      <c r="J5045" t="str">
        <f>VLOOKUP(H5045,[3]CODE_SHEET!$A$2:$G$151,4,FALSE)</f>
        <v>annularis</v>
      </c>
      <c r="K5045" s="1">
        <v>12</v>
      </c>
      <c r="L5045" s="1">
        <v>10</v>
      </c>
      <c r="M5045" s="1">
        <v>3</v>
      </c>
      <c r="N5045">
        <f t="shared" si="243"/>
        <v>103.67255756846316</v>
      </c>
      <c r="O5045" s="17">
        <v>10</v>
      </c>
      <c r="P5045" t="s">
        <v>29</v>
      </c>
      <c r="Q5045" t="s">
        <v>30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f t="shared" si="244"/>
        <v>0</v>
      </c>
      <c r="Y5045">
        <f t="shared" ref="Y5045:Y5050" si="245">N5045-X5045</f>
        <v>103.67255756846316</v>
      </c>
    </row>
    <row r="5046" spans="1:25">
      <c r="A5046">
        <v>2021</v>
      </c>
      <c r="B5046" t="s">
        <v>25</v>
      </c>
      <c r="C5046">
        <v>30</v>
      </c>
      <c r="D5046" t="s">
        <v>82</v>
      </c>
      <c r="E5046">
        <v>39.4</v>
      </c>
      <c r="F5046">
        <v>1</v>
      </c>
      <c r="G5046" t="s">
        <v>91</v>
      </c>
      <c r="H5046" t="s">
        <v>31</v>
      </c>
      <c r="I5046" t="str">
        <f>VLOOKUP(H5046,[3]CODE_SHEET!$A$2:$G$151,3,FALSE)</f>
        <v>Agaricia</v>
      </c>
      <c r="J5046" t="str">
        <f>VLOOKUP(H5046,[3]CODE_SHEET!$A$2:$G$151,4,FALSE)</f>
        <v>agaricites</v>
      </c>
      <c r="K5046" s="1">
        <v>6</v>
      </c>
      <c r="L5046" s="1">
        <v>5</v>
      </c>
      <c r="M5046" s="1">
        <v>5</v>
      </c>
      <c r="N5046">
        <f t="shared" si="243"/>
        <v>86.393797973719302</v>
      </c>
      <c r="O5046" s="17">
        <v>10</v>
      </c>
      <c r="P5046" t="s">
        <v>29</v>
      </c>
      <c r="Q5046" t="s">
        <v>30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f t="shared" si="244"/>
        <v>0</v>
      </c>
      <c r="Y5046">
        <f t="shared" si="245"/>
        <v>86.393797973719302</v>
      </c>
    </row>
    <row r="5047" spans="1:25">
      <c r="A5047">
        <v>2021</v>
      </c>
      <c r="B5047" t="s">
        <v>25</v>
      </c>
      <c r="C5047">
        <v>30</v>
      </c>
      <c r="D5047" t="s">
        <v>82</v>
      </c>
      <c r="E5047">
        <v>39.4</v>
      </c>
      <c r="F5047">
        <v>1</v>
      </c>
      <c r="G5047" t="s">
        <v>91</v>
      </c>
      <c r="H5047" t="s">
        <v>31</v>
      </c>
      <c r="I5047" t="str">
        <f>VLOOKUP(H5047,[3]CODE_SHEET!$A$2:$G$151,3,FALSE)</f>
        <v>Agaricia</v>
      </c>
      <c r="J5047" t="str">
        <f>VLOOKUP(H5047,[3]CODE_SHEET!$A$2:$G$151,4,FALSE)</f>
        <v>agaricites</v>
      </c>
      <c r="K5047" s="1">
        <v>13</v>
      </c>
      <c r="L5047" s="1">
        <v>15</v>
      </c>
      <c r="M5047" s="1">
        <v>1</v>
      </c>
      <c r="N5047">
        <f t="shared" si="243"/>
        <v>43.982297150257104</v>
      </c>
      <c r="O5047" s="17">
        <v>10</v>
      </c>
      <c r="P5047" t="s">
        <v>29</v>
      </c>
      <c r="Q5047" t="s">
        <v>30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f t="shared" si="244"/>
        <v>0</v>
      </c>
      <c r="Y5047">
        <f t="shared" si="245"/>
        <v>43.982297150257104</v>
      </c>
    </row>
    <row r="5048" spans="1:25">
      <c r="A5048">
        <v>2021</v>
      </c>
      <c r="B5048" t="s">
        <v>25</v>
      </c>
      <c r="C5048">
        <v>30</v>
      </c>
      <c r="D5048" t="s">
        <v>82</v>
      </c>
      <c r="E5048">
        <v>39.4</v>
      </c>
      <c r="F5048">
        <v>1</v>
      </c>
      <c r="G5048" t="s">
        <v>91</v>
      </c>
      <c r="H5048" t="s">
        <v>31</v>
      </c>
      <c r="I5048" t="str">
        <f>VLOOKUP(H5048,[3]CODE_SHEET!$A$2:$G$151,3,FALSE)</f>
        <v>Agaricia</v>
      </c>
      <c r="J5048" t="str">
        <f>VLOOKUP(H5048,[3]CODE_SHEET!$A$2:$G$151,4,FALSE)</f>
        <v>agaricites</v>
      </c>
      <c r="K5048" s="1">
        <v>16</v>
      </c>
      <c r="L5048" s="1">
        <v>11</v>
      </c>
      <c r="M5048" s="1">
        <v>21</v>
      </c>
      <c r="N5048">
        <f t="shared" ref="N5048:N5050" si="246">PI()*(K5048/2)*M5048+PI()*(L5048/2)*M5048</f>
        <v>890.64151729270634</v>
      </c>
      <c r="O5048" s="17">
        <v>10</v>
      </c>
      <c r="P5048" t="s">
        <v>29</v>
      </c>
      <c r="Q5048" t="s">
        <v>30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20</v>
      </c>
      <c r="X5048">
        <f t="shared" si="244"/>
        <v>178.12830345854127</v>
      </c>
      <c r="Y5048">
        <f t="shared" si="245"/>
        <v>712.51321383416507</v>
      </c>
    </row>
    <row r="5049" spans="1:25">
      <c r="A5049">
        <v>2021</v>
      </c>
      <c r="B5049" t="s">
        <v>25</v>
      </c>
      <c r="C5049">
        <v>30</v>
      </c>
      <c r="D5049" t="s">
        <v>82</v>
      </c>
      <c r="E5049">
        <v>39.4</v>
      </c>
      <c r="F5049">
        <v>1</v>
      </c>
      <c r="G5049" t="s">
        <v>91</v>
      </c>
      <c r="H5049" t="s">
        <v>31</v>
      </c>
      <c r="I5049" t="str">
        <f>VLOOKUP(H5049,[3]CODE_SHEET!$A$2:$G$151,3,FALSE)</f>
        <v>Agaricia</v>
      </c>
      <c r="J5049" t="str">
        <f>VLOOKUP(H5049,[3]CODE_SHEET!$A$2:$G$151,4,FALSE)</f>
        <v>agaricites</v>
      </c>
      <c r="K5049" s="1">
        <v>15</v>
      </c>
      <c r="L5049" s="1">
        <v>4</v>
      </c>
      <c r="M5049" s="1">
        <v>1</v>
      </c>
      <c r="N5049">
        <f t="shared" si="246"/>
        <v>29.845130209103033</v>
      </c>
      <c r="O5049" s="17">
        <v>10</v>
      </c>
      <c r="P5049" t="s">
        <v>29</v>
      </c>
      <c r="Q5049" t="s">
        <v>30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f t="shared" si="244"/>
        <v>0</v>
      </c>
      <c r="Y5049">
        <f t="shared" si="245"/>
        <v>29.845130209103033</v>
      </c>
    </row>
    <row r="5050" spans="1:25">
      <c r="A5050">
        <v>2021</v>
      </c>
      <c r="B5050" t="s">
        <v>25</v>
      </c>
      <c r="C5050">
        <v>30</v>
      </c>
      <c r="D5050" t="s">
        <v>82</v>
      </c>
      <c r="E5050">
        <v>39.4</v>
      </c>
      <c r="F5050">
        <v>1</v>
      </c>
      <c r="G5050" t="s">
        <v>91</v>
      </c>
      <c r="H5050" t="s">
        <v>31</v>
      </c>
      <c r="I5050" t="str">
        <f>VLOOKUP(H5050,[3]CODE_SHEET!$A$2:$G$151,3,FALSE)</f>
        <v>Agaricia</v>
      </c>
      <c r="J5050" t="str">
        <f>VLOOKUP(H5050,[3]CODE_SHEET!$A$2:$G$151,4,FALSE)</f>
        <v>agaricites</v>
      </c>
      <c r="K5050" s="1">
        <v>7</v>
      </c>
      <c r="L5050" s="1">
        <v>4</v>
      </c>
      <c r="M5050" s="1">
        <v>1</v>
      </c>
      <c r="N5050">
        <f t="shared" si="246"/>
        <v>17.27875959474386</v>
      </c>
      <c r="O5050" s="17">
        <v>10</v>
      </c>
      <c r="P5050" t="s">
        <v>29</v>
      </c>
      <c r="Q5050" t="s">
        <v>30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f t="shared" si="244"/>
        <v>0</v>
      </c>
      <c r="Y5050">
        <f t="shared" si="245"/>
        <v>17.27875959474386</v>
      </c>
    </row>
  </sheetData>
  <phoneticPr fontId="1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4E02BEA-13E3-4E86-8188-8FEEB3B532BE}">
          <x14:formula1>
            <xm:f>CODE_SHEET!$A$2:$A$41</xm:f>
          </x14:formula1>
          <xm:sqref>H97:H307 H320:H321 H309:H318</xm:sqref>
        </x14:dataValidation>
        <x14:dataValidation type="list" allowBlank="1" showInputMessage="1" showErrorMessage="1" xr:uid="{4B2C8260-DDFF-714B-B1F7-0E76ADF59325}">
          <x14:formula1>
            <xm:f>CODE_SHEET!$I$2:$I$11</xm:f>
          </x14:formula1>
          <xm:sqref>D2:D321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A1E2-81FF-0340-9659-81D5CC8479F5}">
  <dimension ref="A1:J1520"/>
  <sheetViews>
    <sheetView workbookViewId="0">
      <pane ySplit="1" topLeftCell="A632" activePane="bottomLeft" state="frozen"/>
      <selection pane="bottomLeft" activeCell="K1" sqref="K1:K1048576"/>
    </sheetView>
  </sheetViews>
  <sheetFormatPr defaultColWidth="11" defaultRowHeight="15.95"/>
  <cols>
    <col min="9" max="9" width="20.625" bestFit="1" customWidth="1"/>
  </cols>
  <sheetData>
    <row r="1" spans="1:10">
      <c r="A1" t="s">
        <v>0</v>
      </c>
      <c r="B1" t="s">
        <v>1</v>
      </c>
      <c r="C1" t="s">
        <v>93</v>
      </c>
      <c r="D1" t="s">
        <v>3</v>
      </c>
      <c r="E1" t="s">
        <v>4</v>
      </c>
      <c r="F1" t="s">
        <v>6</v>
      </c>
      <c r="G1" t="s">
        <v>5</v>
      </c>
      <c r="H1" t="s">
        <v>94</v>
      </c>
      <c r="I1" t="s">
        <v>95</v>
      </c>
      <c r="J1" t="s">
        <v>96</v>
      </c>
    </row>
    <row r="2" spans="1:10">
      <c r="A2">
        <v>2021</v>
      </c>
      <c r="B2" t="s">
        <v>25</v>
      </c>
      <c r="C2">
        <v>28</v>
      </c>
      <c r="D2" t="s">
        <v>26</v>
      </c>
      <c r="E2">
        <v>38</v>
      </c>
      <c r="F2" t="s">
        <v>27</v>
      </c>
      <c r="G2">
        <v>1</v>
      </c>
      <c r="H2">
        <v>1</v>
      </c>
      <c r="I2" t="s">
        <v>97</v>
      </c>
      <c r="J2">
        <v>1</v>
      </c>
    </row>
    <row r="3" spans="1:10">
      <c r="A3">
        <v>2021</v>
      </c>
      <c r="B3" t="s">
        <v>25</v>
      </c>
      <c r="C3">
        <v>28</v>
      </c>
      <c r="D3" t="s">
        <v>26</v>
      </c>
      <c r="E3">
        <v>38</v>
      </c>
      <c r="F3" t="s">
        <v>27</v>
      </c>
      <c r="G3">
        <v>1</v>
      </c>
      <c r="H3">
        <v>1</v>
      </c>
      <c r="I3" t="s">
        <v>98</v>
      </c>
      <c r="J3">
        <v>5</v>
      </c>
    </row>
    <row r="4" spans="1:10">
      <c r="A4">
        <v>2021</v>
      </c>
      <c r="B4" t="s">
        <v>25</v>
      </c>
      <c r="C4">
        <v>28</v>
      </c>
      <c r="D4" t="s">
        <v>26</v>
      </c>
      <c r="E4">
        <v>38</v>
      </c>
      <c r="F4" t="s">
        <v>27</v>
      </c>
      <c r="G4">
        <v>1</v>
      </c>
      <c r="H4">
        <v>1</v>
      </c>
      <c r="I4" t="s">
        <v>99</v>
      </c>
      <c r="J4">
        <v>90</v>
      </c>
    </row>
    <row r="5" spans="1:10">
      <c r="A5">
        <v>2021</v>
      </c>
      <c r="B5" t="s">
        <v>25</v>
      </c>
      <c r="C5">
        <v>28</v>
      </c>
      <c r="D5" t="s">
        <v>26</v>
      </c>
      <c r="E5">
        <v>38</v>
      </c>
      <c r="F5" t="s">
        <v>27</v>
      </c>
      <c r="G5">
        <v>1</v>
      </c>
      <c r="H5">
        <v>1</v>
      </c>
      <c r="I5" t="s">
        <v>100</v>
      </c>
      <c r="J5">
        <v>4</v>
      </c>
    </row>
    <row r="6" spans="1:10">
      <c r="A6">
        <v>2021</v>
      </c>
      <c r="B6" t="s">
        <v>25</v>
      </c>
      <c r="C6">
        <v>28</v>
      </c>
      <c r="D6" t="s">
        <v>26</v>
      </c>
      <c r="E6">
        <v>38</v>
      </c>
      <c r="F6" t="s">
        <v>27</v>
      </c>
      <c r="G6">
        <v>1</v>
      </c>
      <c r="H6">
        <v>1</v>
      </c>
      <c r="I6" t="s">
        <v>101</v>
      </c>
      <c r="J6">
        <v>0</v>
      </c>
    </row>
    <row r="7" spans="1:10">
      <c r="A7">
        <v>2021</v>
      </c>
      <c r="B7" t="s">
        <v>25</v>
      </c>
      <c r="C7">
        <v>28</v>
      </c>
      <c r="D7" t="s">
        <v>26</v>
      </c>
      <c r="E7">
        <v>38</v>
      </c>
      <c r="F7" t="s">
        <v>27</v>
      </c>
      <c r="G7">
        <v>1</v>
      </c>
      <c r="H7">
        <v>1</v>
      </c>
      <c r="I7" t="s">
        <v>102</v>
      </c>
      <c r="J7">
        <v>0</v>
      </c>
    </row>
    <row r="8" spans="1:10">
      <c r="A8">
        <v>2021</v>
      </c>
      <c r="B8" t="s">
        <v>25</v>
      </c>
      <c r="C8">
        <v>28</v>
      </c>
      <c r="D8" t="s">
        <v>26</v>
      </c>
      <c r="E8">
        <v>38</v>
      </c>
      <c r="F8" t="s">
        <v>27</v>
      </c>
      <c r="G8">
        <v>1</v>
      </c>
      <c r="H8">
        <v>2</v>
      </c>
      <c r="I8" t="s">
        <v>97</v>
      </c>
      <c r="J8">
        <v>40</v>
      </c>
    </row>
    <row r="9" spans="1:10">
      <c r="A9">
        <v>2021</v>
      </c>
      <c r="B9" t="s">
        <v>25</v>
      </c>
      <c r="C9">
        <v>28</v>
      </c>
      <c r="D9" t="s">
        <v>26</v>
      </c>
      <c r="E9">
        <v>38</v>
      </c>
      <c r="F9" t="s">
        <v>27</v>
      </c>
      <c r="G9">
        <v>1</v>
      </c>
      <c r="H9">
        <v>2</v>
      </c>
      <c r="I9" t="s">
        <v>98</v>
      </c>
      <c r="J9">
        <v>15</v>
      </c>
    </row>
    <row r="10" spans="1:10">
      <c r="A10">
        <v>2021</v>
      </c>
      <c r="B10" t="s">
        <v>25</v>
      </c>
      <c r="C10">
        <v>28</v>
      </c>
      <c r="D10" t="s">
        <v>26</v>
      </c>
      <c r="E10">
        <v>38</v>
      </c>
      <c r="F10" t="s">
        <v>27</v>
      </c>
      <c r="G10">
        <v>1</v>
      </c>
      <c r="H10">
        <v>2</v>
      </c>
      <c r="I10" t="s">
        <v>99</v>
      </c>
      <c r="J10">
        <v>35</v>
      </c>
    </row>
    <row r="11" spans="1:10">
      <c r="A11">
        <v>2021</v>
      </c>
      <c r="B11" t="s">
        <v>25</v>
      </c>
      <c r="C11">
        <v>28</v>
      </c>
      <c r="D11" t="s">
        <v>26</v>
      </c>
      <c r="E11">
        <v>38</v>
      </c>
      <c r="F11" t="s">
        <v>27</v>
      </c>
      <c r="G11">
        <v>1</v>
      </c>
      <c r="H11">
        <v>2</v>
      </c>
      <c r="I11" t="s">
        <v>100</v>
      </c>
      <c r="J11">
        <v>10</v>
      </c>
    </row>
    <row r="12" spans="1:10">
      <c r="A12">
        <v>2021</v>
      </c>
      <c r="B12" t="s">
        <v>25</v>
      </c>
      <c r="C12">
        <v>28</v>
      </c>
      <c r="D12" t="s">
        <v>26</v>
      </c>
      <c r="E12">
        <v>38</v>
      </c>
      <c r="F12" t="s">
        <v>27</v>
      </c>
      <c r="G12">
        <v>1</v>
      </c>
      <c r="H12">
        <v>2</v>
      </c>
      <c r="I12" t="s">
        <v>101</v>
      </c>
      <c r="J12">
        <v>0</v>
      </c>
    </row>
    <row r="13" spans="1:10">
      <c r="A13">
        <v>2021</v>
      </c>
      <c r="B13" t="s">
        <v>25</v>
      </c>
      <c r="C13">
        <v>28</v>
      </c>
      <c r="D13" t="s">
        <v>26</v>
      </c>
      <c r="E13">
        <v>38</v>
      </c>
      <c r="F13" t="s">
        <v>27</v>
      </c>
      <c r="G13">
        <v>1</v>
      </c>
      <c r="H13">
        <v>2</v>
      </c>
      <c r="I13" t="s">
        <v>102</v>
      </c>
      <c r="J13">
        <v>0</v>
      </c>
    </row>
    <row r="14" spans="1:10">
      <c r="A14">
        <v>2021</v>
      </c>
      <c r="B14" t="s">
        <v>25</v>
      </c>
      <c r="C14">
        <v>28</v>
      </c>
      <c r="D14" t="s">
        <v>26</v>
      </c>
      <c r="E14">
        <v>38</v>
      </c>
      <c r="F14" t="s">
        <v>27</v>
      </c>
      <c r="G14">
        <v>1</v>
      </c>
      <c r="H14">
        <v>3</v>
      </c>
      <c r="I14" t="s">
        <v>97</v>
      </c>
      <c r="J14">
        <v>40</v>
      </c>
    </row>
    <row r="15" spans="1:10">
      <c r="A15">
        <v>2021</v>
      </c>
      <c r="B15" t="s">
        <v>25</v>
      </c>
      <c r="C15">
        <v>28</v>
      </c>
      <c r="D15" t="s">
        <v>26</v>
      </c>
      <c r="E15">
        <v>38</v>
      </c>
      <c r="F15" t="s">
        <v>27</v>
      </c>
      <c r="G15">
        <v>1</v>
      </c>
      <c r="H15">
        <v>3</v>
      </c>
      <c r="I15" t="s">
        <v>98</v>
      </c>
      <c r="J15">
        <v>25</v>
      </c>
    </row>
    <row r="16" spans="1:10">
      <c r="A16">
        <v>2021</v>
      </c>
      <c r="B16" t="s">
        <v>25</v>
      </c>
      <c r="C16">
        <v>28</v>
      </c>
      <c r="D16" t="s">
        <v>26</v>
      </c>
      <c r="E16">
        <v>38</v>
      </c>
      <c r="F16" t="s">
        <v>27</v>
      </c>
      <c r="G16">
        <v>1</v>
      </c>
      <c r="H16">
        <v>3</v>
      </c>
      <c r="I16" t="s">
        <v>99</v>
      </c>
      <c r="J16">
        <v>25</v>
      </c>
    </row>
    <row r="17" spans="1:10">
      <c r="A17">
        <v>2021</v>
      </c>
      <c r="B17" t="s">
        <v>25</v>
      </c>
      <c r="C17">
        <v>28</v>
      </c>
      <c r="D17" t="s">
        <v>26</v>
      </c>
      <c r="E17">
        <v>38</v>
      </c>
      <c r="F17" t="s">
        <v>27</v>
      </c>
      <c r="G17">
        <v>1</v>
      </c>
      <c r="H17">
        <v>3</v>
      </c>
      <c r="I17" t="s">
        <v>100</v>
      </c>
      <c r="J17">
        <v>10</v>
      </c>
    </row>
    <row r="18" spans="1:10">
      <c r="A18">
        <v>2021</v>
      </c>
      <c r="B18" t="s">
        <v>25</v>
      </c>
      <c r="C18">
        <v>28</v>
      </c>
      <c r="D18" t="s">
        <v>26</v>
      </c>
      <c r="E18">
        <v>38</v>
      </c>
      <c r="F18" t="s">
        <v>27</v>
      </c>
      <c r="G18">
        <v>1</v>
      </c>
      <c r="H18">
        <v>3</v>
      </c>
      <c r="I18" t="s">
        <v>101</v>
      </c>
      <c r="J18">
        <v>0</v>
      </c>
    </row>
    <row r="19" spans="1:10">
      <c r="A19">
        <v>2021</v>
      </c>
      <c r="B19" t="s">
        <v>25</v>
      </c>
      <c r="C19">
        <v>28</v>
      </c>
      <c r="D19" t="s">
        <v>26</v>
      </c>
      <c r="E19">
        <v>38</v>
      </c>
      <c r="F19" t="s">
        <v>27</v>
      </c>
      <c r="G19">
        <v>1</v>
      </c>
      <c r="H19">
        <v>3</v>
      </c>
      <c r="I19" t="s">
        <v>102</v>
      </c>
      <c r="J19">
        <v>0</v>
      </c>
    </row>
    <row r="20" spans="1:10">
      <c r="A20">
        <v>2021</v>
      </c>
      <c r="B20" t="s">
        <v>25</v>
      </c>
      <c r="C20">
        <v>28</v>
      </c>
      <c r="D20" t="s">
        <v>26</v>
      </c>
      <c r="E20">
        <v>38</v>
      </c>
      <c r="F20" t="s">
        <v>27</v>
      </c>
      <c r="G20">
        <v>1</v>
      </c>
      <c r="H20">
        <v>4</v>
      </c>
      <c r="I20" t="s">
        <v>97</v>
      </c>
      <c r="J20">
        <v>30</v>
      </c>
    </row>
    <row r="21" spans="1:10">
      <c r="A21">
        <v>2021</v>
      </c>
      <c r="B21" t="s">
        <v>25</v>
      </c>
      <c r="C21">
        <v>28</v>
      </c>
      <c r="D21" t="s">
        <v>26</v>
      </c>
      <c r="E21">
        <v>38</v>
      </c>
      <c r="F21" t="s">
        <v>27</v>
      </c>
      <c r="G21">
        <v>1</v>
      </c>
      <c r="H21">
        <v>4</v>
      </c>
      <c r="I21" t="s">
        <v>98</v>
      </c>
      <c r="J21">
        <v>15</v>
      </c>
    </row>
    <row r="22" spans="1:10">
      <c r="A22">
        <v>2021</v>
      </c>
      <c r="B22" t="s">
        <v>25</v>
      </c>
      <c r="C22">
        <v>28</v>
      </c>
      <c r="D22" t="s">
        <v>26</v>
      </c>
      <c r="E22">
        <v>38</v>
      </c>
      <c r="F22" t="s">
        <v>27</v>
      </c>
      <c r="G22">
        <v>1</v>
      </c>
      <c r="H22">
        <v>4</v>
      </c>
      <c r="I22" t="s">
        <v>99</v>
      </c>
      <c r="J22">
        <v>40</v>
      </c>
    </row>
    <row r="23" spans="1:10">
      <c r="A23">
        <v>2021</v>
      </c>
      <c r="B23" t="s">
        <v>25</v>
      </c>
      <c r="C23">
        <v>28</v>
      </c>
      <c r="D23" t="s">
        <v>26</v>
      </c>
      <c r="E23">
        <v>38</v>
      </c>
      <c r="F23" t="s">
        <v>27</v>
      </c>
      <c r="G23">
        <v>1</v>
      </c>
      <c r="H23">
        <v>4</v>
      </c>
      <c r="I23" t="s">
        <v>100</v>
      </c>
      <c r="J23">
        <v>15</v>
      </c>
    </row>
    <row r="24" spans="1:10">
      <c r="A24">
        <v>2021</v>
      </c>
      <c r="B24" t="s">
        <v>25</v>
      </c>
      <c r="C24">
        <v>28</v>
      </c>
      <c r="D24" t="s">
        <v>26</v>
      </c>
      <c r="E24">
        <v>38</v>
      </c>
      <c r="F24" t="s">
        <v>27</v>
      </c>
      <c r="G24">
        <v>1</v>
      </c>
      <c r="H24">
        <v>4</v>
      </c>
      <c r="I24" t="s">
        <v>101</v>
      </c>
      <c r="J24">
        <v>0</v>
      </c>
    </row>
    <row r="25" spans="1:10">
      <c r="A25">
        <v>2021</v>
      </c>
      <c r="B25" t="s">
        <v>25</v>
      </c>
      <c r="C25">
        <v>28</v>
      </c>
      <c r="D25" t="s">
        <v>26</v>
      </c>
      <c r="E25">
        <v>38</v>
      </c>
      <c r="F25" t="s">
        <v>27</v>
      </c>
      <c r="G25">
        <v>1</v>
      </c>
      <c r="H25">
        <v>4</v>
      </c>
      <c r="I25" t="s">
        <v>102</v>
      </c>
      <c r="J25">
        <v>0</v>
      </c>
    </row>
    <row r="26" spans="1:10">
      <c r="A26">
        <v>2021</v>
      </c>
      <c r="B26" t="s">
        <v>25</v>
      </c>
      <c r="C26">
        <v>28</v>
      </c>
      <c r="D26" t="s">
        <v>26</v>
      </c>
      <c r="E26">
        <v>38</v>
      </c>
      <c r="F26" t="s">
        <v>27</v>
      </c>
      <c r="G26">
        <v>1</v>
      </c>
      <c r="H26">
        <v>5</v>
      </c>
      <c r="I26" t="s">
        <v>97</v>
      </c>
      <c r="J26">
        <v>80</v>
      </c>
    </row>
    <row r="27" spans="1:10">
      <c r="A27">
        <v>2021</v>
      </c>
      <c r="B27" t="s">
        <v>25</v>
      </c>
      <c r="C27">
        <v>28</v>
      </c>
      <c r="D27" t="s">
        <v>26</v>
      </c>
      <c r="E27">
        <v>38</v>
      </c>
      <c r="F27" t="s">
        <v>27</v>
      </c>
      <c r="G27">
        <v>1</v>
      </c>
      <c r="H27">
        <v>5</v>
      </c>
      <c r="I27" t="s">
        <v>98</v>
      </c>
      <c r="J27">
        <v>5</v>
      </c>
    </row>
    <row r="28" spans="1:10">
      <c r="A28">
        <v>2021</v>
      </c>
      <c r="B28" t="s">
        <v>25</v>
      </c>
      <c r="C28">
        <v>28</v>
      </c>
      <c r="D28" t="s">
        <v>26</v>
      </c>
      <c r="E28">
        <v>38</v>
      </c>
      <c r="F28" t="s">
        <v>27</v>
      </c>
      <c r="G28">
        <v>1</v>
      </c>
      <c r="H28">
        <v>5</v>
      </c>
      <c r="I28" t="s">
        <v>99</v>
      </c>
      <c r="J28">
        <v>15</v>
      </c>
    </row>
    <row r="29" spans="1:10">
      <c r="A29">
        <v>2021</v>
      </c>
      <c r="B29" t="s">
        <v>25</v>
      </c>
      <c r="C29">
        <v>28</v>
      </c>
      <c r="D29" t="s">
        <v>26</v>
      </c>
      <c r="E29">
        <v>38</v>
      </c>
      <c r="F29" t="s">
        <v>27</v>
      </c>
      <c r="G29">
        <v>1</v>
      </c>
      <c r="H29">
        <v>5</v>
      </c>
      <c r="I29" t="s">
        <v>100</v>
      </c>
      <c r="J29">
        <v>0</v>
      </c>
    </row>
    <row r="30" spans="1:10">
      <c r="A30">
        <v>2021</v>
      </c>
      <c r="B30" t="s">
        <v>25</v>
      </c>
      <c r="C30">
        <v>28</v>
      </c>
      <c r="D30" t="s">
        <v>26</v>
      </c>
      <c r="E30">
        <v>38</v>
      </c>
      <c r="F30" t="s">
        <v>27</v>
      </c>
      <c r="G30">
        <v>1</v>
      </c>
      <c r="H30">
        <v>5</v>
      </c>
      <c r="I30" t="s">
        <v>101</v>
      </c>
      <c r="J30">
        <v>0</v>
      </c>
    </row>
    <row r="31" spans="1:10">
      <c r="A31">
        <v>2021</v>
      </c>
      <c r="B31" t="s">
        <v>25</v>
      </c>
      <c r="C31">
        <v>28</v>
      </c>
      <c r="D31" t="s">
        <v>26</v>
      </c>
      <c r="E31">
        <v>38</v>
      </c>
      <c r="F31" t="s">
        <v>27</v>
      </c>
      <c r="G31">
        <v>1</v>
      </c>
      <c r="H31">
        <v>5</v>
      </c>
      <c r="I31" t="s">
        <v>102</v>
      </c>
      <c r="J31">
        <v>0</v>
      </c>
    </row>
    <row r="32" spans="1:10">
      <c r="A32">
        <v>2021</v>
      </c>
      <c r="B32" t="s">
        <v>25</v>
      </c>
      <c r="C32">
        <v>28</v>
      </c>
      <c r="D32" t="s">
        <v>54</v>
      </c>
      <c r="E32">
        <v>33</v>
      </c>
      <c r="F32" t="s">
        <v>27</v>
      </c>
      <c r="G32">
        <v>1</v>
      </c>
      <c r="H32">
        <v>1</v>
      </c>
      <c r="I32" t="s">
        <v>97</v>
      </c>
      <c r="J32">
        <v>10</v>
      </c>
    </row>
    <row r="33" spans="1:10">
      <c r="A33">
        <v>2021</v>
      </c>
      <c r="B33" t="s">
        <v>25</v>
      </c>
      <c r="C33">
        <v>28</v>
      </c>
      <c r="D33" t="s">
        <v>54</v>
      </c>
      <c r="E33">
        <v>33</v>
      </c>
      <c r="F33" t="s">
        <v>27</v>
      </c>
      <c r="G33">
        <v>1</v>
      </c>
      <c r="H33">
        <v>1</v>
      </c>
      <c r="I33" t="s">
        <v>98</v>
      </c>
      <c r="J33">
        <v>20</v>
      </c>
    </row>
    <row r="34" spans="1:10">
      <c r="A34">
        <v>2021</v>
      </c>
      <c r="B34" t="s">
        <v>25</v>
      </c>
      <c r="C34">
        <v>28</v>
      </c>
      <c r="D34" t="s">
        <v>54</v>
      </c>
      <c r="E34">
        <v>33</v>
      </c>
      <c r="F34" t="s">
        <v>27</v>
      </c>
      <c r="G34">
        <v>1</v>
      </c>
      <c r="H34">
        <v>1</v>
      </c>
      <c r="I34" t="s">
        <v>99</v>
      </c>
      <c r="J34">
        <v>10</v>
      </c>
    </row>
    <row r="35" spans="1:10">
      <c r="A35">
        <v>2021</v>
      </c>
      <c r="B35" t="s">
        <v>25</v>
      </c>
      <c r="C35">
        <v>28</v>
      </c>
      <c r="D35" t="s">
        <v>54</v>
      </c>
      <c r="E35">
        <v>33</v>
      </c>
      <c r="F35" t="s">
        <v>27</v>
      </c>
      <c r="G35">
        <v>1</v>
      </c>
      <c r="H35">
        <v>1</v>
      </c>
      <c r="I35" t="s">
        <v>100</v>
      </c>
      <c r="J35">
        <v>60</v>
      </c>
    </row>
    <row r="36" spans="1:10">
      <c r="A36">
        <v>2021</v>
      </c>
      <c r="B36" t="s">
        <v>25</v>
      </c>
      <c r="C36">
        <v>28</v>
      </c>
      <c r="D36" t="s">
        <v>54</v>
      </c>
      <c r="E36">
        <v>33</v>
      </c>
      <c r="F36" t="s">
        <v>27</v>
      </c>
      <c r="G36">
        <v>1</v>
      </c>
      <c r="H36">
        <v>1</v>
      </c>
      <c r="I36" t="s">
        <v>101</v>
      </c>
      <c r="J36">
        <v>0</v>
      </c>
    </row>
    <row r="37" spans="1:10">
      <c r="A37">
        <v>2021</v>
      </c>
      <c r="B37" t="s">
        <v>25</v>
      </c>
      <c r="C37">
        <v>28</v>
      </c>
      <c r="D37" t="s">
        <v>54</v>
      </c>
      <c r="E37">
        <v>33</v>
      </c>
      <c r="F37" t="s">
        <v>27</v>
      </c>
      <c r="G37">
        <v>1</v>
      </c>
      <c r="H37">
        <v>1</v>
      </c>
      <c r="I37" t="s">
        <v>102</v>
      </c>
      <c r="J37">
        <v>0</v>
      </c>
    </row>
    <row r="38" spans="1:10">
      <c r="A38">
        <v>2021</v>
      </c>
      <c r="B38" t="s">
        <v>25</v>
      </c>
      <c r="C38">
        <v>28</v>
      </c>
      <c r="D38" t="s">
        <v>54</v>
      </c>
      <c r="E38">
        <v>33</v>
      </c>
      <c r="F38" t="s">
        <v>27</v>
      </c>
      <c r="G38">
        <v>1</v>
      </c>
      <c r="H38">
        <v>2</v>
      </c>
      <c r="I38" t="s">
        <v>97</v>
      </c>
      <c r="J38">
        <v>30</v>
      </c>
    </row>
    <row r="39" spans="1:10">
      <c r="A39">
        <v>2021</v>
      </c>
      <c r="B39" t="s">
        <v>25</v>
      </c>
      <c r="C39">
        <v>28</v>
      </c>
      <c r="D39" t="s">
        <v>54</v>
      </c>
      <c r="E39">
        <v>33</v>
      </c>
      <c r="F39" t="s">
        <v>27</v>
      </c>
      <c r="G39">
        <v>1</v>
      </c>
      <c r="H39">
        <v>2</v>
      </c>
      <c r="I39" t="s">
        <v>98</v>
      </c>
      <c r="J39">
        <v>15</v>
      </c>
    </row>
    <row r="40" spans="1:10">
      <c r="A40">
        <v>2021</v>
      </c>
      <c r="B40" t="s">
        <v>25</v>
      </c>
      <c r="C40">
        <v>28</v>
      </c>
      <c r="D40" t="s">
        <v>54</v>
      </c>
      <c r="E40">
        <v>33</v>
      </c>
      <c r="F40" t="s">
        <v>27</v>
      </c>
      <c r="G40">
        <v>1</v>
      </c>
      <c r="H40">
        <v>2</v>
      </c>
      <c r="I40" t="s">
        <v>99</v>
      </c>
      <c r="J40">
        <v>15</v>
      </c>
    </row>
    <row r="41" spans="1:10">
      <c r="A41">
        <v>2021</v>
      </c>
      <c r="B41" t="s">
        <v>25</v>
      </c>
      <c r="C41">
        <v>28</v>
      </c>
      <c r="D41" t="s">
        <v>54</v>
      </c>
      <c r="E41">
        <v>33</v>
      </c>
      <c r="F41" t="s">
        <v>27</v>
      </c>
      <c r="G41">
        <v>1</v>
      </c>
      <c r="H41">
        <v>2</v>
      </c>
      <c r="I41" t="s">
        <v>100</v>
      </c>
      <c r="J41">
        <v>40</v>
      </c>
    </row>
    <row r="42" spans="1:10">
      <c r="A42">
        <v>2021</v>
      </c>
      <c r="B42" t="s">
        <v>25</v>
      </c>
      <c r="C42">
        <v>28</v>
      </c>
      <c r="D42" t="s">
        <v>54</v>
      </c>
      <c r="E42">
        <v>33</v>
      </c>
      <c r="F42" t="s">
        <v>27</v>
      </c>
      <c r="G42">
        <v>1</v>
      </c>
      <c r="H42">
        <v>2</v>
      </c>
      <c r="I42" t="s">
        <v>101</v>
      </c>
      <c r="J42">
        <v>0</v>
      </c>
    </row>
    <row r="43" spans="1:10">
      <c r="A43">
        <v>2021</v>
      </c>
      <c r="B43" t="s">
        <v>25</v>
      </c>
      <c r="C43">
        <v>28</v>
      </c>
      <c r="D43" t="s">
        <v>54</v>
      </c>
      <c r="E43">
        <v>33</v>
      </c>
      <c r="F43" t="s">
        <v>27</v>
      </c>
      <c r="G43">
        <v>1</v>
      </c>
      <c r="H43">
        <v>2</v>
      </c>
      <c r="I43" t="s">
        <v>102</v>
      </c>
      <c r="J43">
        <v>0</v>
      </c>
    </row>
    <row r="44" spans="1:10">
      <c r="A44">
        <v>2021</v>
      </c>
      <c r="B44" t="s">
        <v>25</v>
      </c>
      <c r="C44">
        <v>28</v>
      </c>
      <c r="D44" t="s">
        <v>54</v>
      </c>
      <c r="E44">
        <v>33</v>
      </c>
      <c r="F44" t="s">
        <v>27</v>
      </c>
      <c r="G44">
        <v>1</v>
      </c>
      <c r="H44">
        <v>3</v>
      </c>
      <c r="I44" t="s">
        <v>97</v>
      </c>
      <c r="J44">
        <v>25</v>
      </c>
    </row>
    <row r="45" spans="1:10">
      <c r="A45">
        <v>2021</v>
      </c>
      <c r="B45" t="s">
        <v>25</v>
      </c>
      <c r="C45">
        <v>28</v>
      </c>
      <c r="D45" t="s">
        <v>54</v>
      </c>
      <c r="E45">
        <v>33</v>
      </c>
      <c r="F45" t="s">
        <v>27</v>
      </c>
      <c r="G45">
        <v>1</v>
      </c>
      <c r="H45">
        <v>3</v>
      </c>
      <c r="I45" t="s">
        <v>98</v>
      </c>
      <c r="J45">
        <v>10</v>
      </c>
    </row>
    <row r="46" spans="1:10">
      <c r="A46">
        <v>2021</v>
      </c>
      <c r="B46" t="s">
        <v>25</v>
      </c>
      <c r="C46">
        <v>28</v>
      </c>
      <c r="D46" t="s">
        <v>54</v>
      </c>
      <c r="E46">
        <v>33</v>
      </c>
      <c r="F46" t="s">
        <v>27</v>
      </c>
      <c r="G46">
        <v>1</v>
      </c>
      <c r="H46">
        <v>3</v>
      </c>
      <c r="I46" t="s">
        <v>99</v>
      </c>
      <c r="J46">
        <v>50</v>
      </c>
    </row>
    <row r="47" spans="1:10">
      <c r="A47">
        <v>2021</v>
      </c>
      <c r="B47" t="s">
        <v>25</v>
      </c>
      <c r="C47">
        <v>28</v>
      </c>
      <c r="D47" t="s">
        <v>54</v>
      </c>
      <c r="E47">
        <v>33</v>
      </c>
      <c r="F47" t="s">
        <v>27</v>
      </c>
      <c r="G47">
        <v>1</v>
      </c>
      <c r="H47">
        <v>3</v>
      </c>
      <c r="I47" t="s">
        <v>100</v>
      </c>
      <c r="J47">
        <v>15</v>
      </c>
    </row>
    <row r="48" spans="1:10">
      <c r="A48">
        <v>2021</v>
      </c>
      <c r="B48" t="s">
        <v>25</v>
      </c>
      <c r="C48">
        <v>28</v>
      </c>
      <c r="D48" t="s">
        <v>54</v>
      </c>
      <c r="E48">
        <v>33</v>
      </c>
      <c r="F48" t="s">
        <v>27</v>
      </c>
      <c r="G48">
        <v>1</v>
      </c>
      <c r="H48">
        <v>3</v>
      </c>
      <c r="I48" t="s">
        <v>101</v>
      </c>
      <c r="J48">
        <v>0</v>
      </c>
    </row>
    <row r="49" spans="1:10">
      <c r="A49">
        <v>2021</v>
      </c>
      <c r="B49" t="s">
        <v>25</v>
      </c>
      <c r="C49">
        <v>28</v>
      </c>
      <c r="D49" t="s">
        <v>54</v>
      </c>
      <c r="E49">
        <v>33</v>
      </c>
      <c r="F49" t="s">
        <v>27</v>
      </c>
      <c r="G49">
        <v>1</v>
      </c>
      <c r="H49">
        <v>3</v>
      </c>
      <c r="I49" t="s">
        <v>103</v>
      </c>
      <c r="J49">
        <v>20</v>
      </c>
    </row>
    <row r="50" spans="1:10">
      <c r="A50">
        <v>2021</v>
      </c>
      <c r="B50" t="s">
        <v>25</v>
      </c>
      <c r="C50">
        <v>28</v>
      </c>
      <c r="D50" t="s">
        <v>54</v>
      </c>
      <c r="E50">
        <v>33</v>
      </c>
      <c r="F50" t="s">
        <v>27</v>
      </c>
      <c r="G50">
        <v>1</v>
      </c>
      <c r="H50">
        <v>4</v>
      </c>
      <c r="I50" t="s">
        <v>97</v>
      </c>
      <c r="J50">
        <v>20</v>
      </c>
    </row>
    <row r="51" spans="1:10">
      <c r="A51">
        <v>2021</v>
      </c>
      <c r="B51" t="s">
        <v>25</v>
      </c>
      <c r="C51">
        <v>28</v>
      </c>
      <c r="D51" t="s">
        <v>54</v>
      </c>
      <c r="E51">
        <v>33</v>
      </c>
      <c r="F51" t="s">
        <v>27</v>
      </c>
      <c r="G51">
        <v>1</v>
      </c>
      <c r="H51">
        <v>4</v>
      </c>
      <c r="I51" t="s">
        <v>98</v>
      </c>
      <c r="J51">
        <v>20</v>
      </c>
    </row>
    <row r="52" spans="1:10">
      <c r="A52">
        <v>2021</v>
      </c>
      <c r="B52" t="s">
        <v>25</v>
      </c>
      <c r="C52">
        <v>28</v>
      </c>
      <c r="D52" t="s">
        <v>54</v>
      </c>
      <c r="E52">
        <v>33</v>
      </c>
      <c r="F52" t="s">
        <v>27</v>
      </c>
      <c r="G52">
        <v>1</v>
      </c>
      <c r="H52">
        <v>4</v>
      </c>
      <c r="I52" t="s">
        <v>99</v>
      </c>
      <c r="J52">
        <v>15</v>
      </c>
    </row>
    <row r="53" spans="1:10">
      <c r="A53">
        <v>2021</v>
      </c>
      <c r="B53" t="s">
        <v>25</v>
      </c>
      <c r="C53">
        <v>28</v>
      </c>
      <c r="D53" t="s">
        <v>54</v>
      </c>
      <c r="E53">
        <v>33</v>
      </c>
      <c r="F53" t="s">
        <v>27</v>
      </c>
      <c r="G53">
        <v>1</v>
      </c>
      <c r="H53">
        <v>4</v>
      </c>
      <c r="I53" t="s">
        <v>100</v>
      </c>
      <c r="J53">
        <v>45</v>
      </c>
    </row>
    <row r="54" spans="1:10">
      <c r="A54">
        <v>2021</v>
      </c>
      <c r="B54" t="s">
        <v>25</v>
      </c>
      <c r="C54">
        <v>28</v>
      </c>
      <c r="D54" t="s">
        <v>54</v>
      </c>
      <c r="E54">
        <v>33</v>
      </c>
      <c r="F54" t="s">
        <v>27</v>
      </c>
      <c r="G54">
        <v>1</v>
      </c>
      <c r="H54">
        <v>4</v>
      </c>
      <c r="I54" t="s">
        <v>101</v>
      </c>
      <c r="J54">
        <v>0</v>
      </c>
    </row>
    <row r="55" spans="1:10">
      <c r="A55">
        <v>2021</v>
      </c>
      <c r="B55" t="s">
        <v>25</v>
      </c>
      <c r="C55">
        <v>28</v>
      </c>
      <c r="D55" t="s">
        <v>54</v>
      </c>
      <c r="E55">
        <v>33</v>
      </c>
      <c r="F55" t="s">
        <v>27</v>
      </c>
      <c r="G55">
        <v>1</v>
      </c>
      <c r="H55">
        <v>4</v>
      </c>
      <c r="I55" t="s">
        <v>102</v>
      </c>
      <c r="J55">
        <v>0</v>
      </c>
    </row>
    <row r="56" spans="1:10">
      <c r="A56">
        <v>2021</v>
      </c>
      <c r="B56" t="s">
        <v>25</v>
      </c>
      <c r="C56">
        <v>28</v>
      </c>
      <c r="D56" t="s">
        <v>54</v>
      </c>
      <c r="E56">
        <v>33</v>
      </c>
      <c r="F56" t="s">
        <v>27</v>
      </c>
      <c r="G56">
        <v>1</v>
      </c>
      <c r="H56">
        <v>5</v>
      </c>
      <c r="I56" t="s">
        <v>97</v>
      </c>
      <c r="J56">
        <v>15</v>
      </c>
    </row>
    <row r="57" spans="1:10">
      <c r="A57">
        <v>2021</v>
      </c>
      <c r="B57" t="s">
        <v>25</v>
      </c>
      <c r="C57">
        <v>28</v>
      </c>
      <c r="D57" t="s">
        <v>54</v>
      </c>
      <c r="E57">
        <v>33</v>
      </c>
      <c r="F57" t="s">
        <v>27</v>
      </c>
      <c r="G57">
        <v>1</v>
      </c>
      <c r="H57">
        <v>5</v>
      </c>
      <c r="I57" t="s">
        <v>98</v>
      </c>
      <c r="J57">
        <v>30</v>
      </c>
    </row>
    <row r="58" spans="1:10">
      <c r="A58">
        <v>2021</v>
      </c>
      <c r="B58" t="s">
        <v>25</v>
      </c>
      <c r="C58">
        <v>28</v>
      </c>
      <c r="D58" t="s">
        <v>54</v>
      </c>
      <c r="E58">
        <v>33</v>
      </c>
      <c r="F58" t="s">
        <v>27</v>
      </c>
      <c r="G58">
        <v>1</v>
      </c>
      <c r="H58">
        <v>5</v>
      </c>
      <c r="I58" t="s">
        <v>99</v>
      </c>
      <c r="J58">
        <v>10</v>
      </c>
    </row>
    <row r="59" spans="1:10">
      <c r="A59">
        <v>2021</v>
      </c>
      <c r="B59" t="s">
        <v>25</v>
      </c>
      <c r="C59">
        <v>28</v>
      </c>
      <c r="D59" t="s">
        <v>54</v>
      </c>
      <c r="E59">
        <v>33</v>
      </c>
      <c r="F59" t="s">
        <v>27</v>
      </c>
      <c r="G59">
        <v>1</v>
      </c>
      <c r="H59">
        <v>5</v>
      </c>
      <c r="I59" t="s">
        <v>100</v>
      </c>
      <c r="J59">
        <v>45</v>
      </c>
    </row>
    <row r="60" spans="1:10">
      <c r="A60">
        <v>2021</v>
      </c>
      <c r="B60" t="s">
        <v>25</v>
      </c>
      <c r="C60">
        <v>28</v>
      </c>
      <c r="D60" t="s">
        <v>54</v>
      </c>
      <c r="E60">
        <v>33</v>
      </c>
      <c r="F60" t="s">
        <v>27</v>
      </c>
      <c r="G60">
        <v>1</v>
      </c>
      <c r="H60">
        <v>5</v>
      </c>
      <c r="I60" t="s">
        <v>101</v>
      </c>
      <c r="J60">
        <v>0</v>
      </c>
    </row>
    <row r="61" spans="1:10">
      <c r="A61">
        <v>2021</v>
      </c>
      <c r="B61" t="s">
        <v>25</v>
      </c>
      <c r="C61">
        <v>28</v>
      </c>
      <c r="D61" t="s">
        <v>54</v>
      </c>
      <c r="E61">
        <v>33</v>
      </c>
      <c r="F61" t="s">
        <v>27</v>
      </c>
      <c r="G61">
        <v>1</v>
      </c>
      <c r="H61">
        <v>5</v>
      </c>
      <c r="I61" t="s">
        <v>102</v>
      </c>
      <c r="J61">
        <v>0</v>
      </c>
    </row>
    <row r="62" spans="1:10">
      <c r="A62">
        <v>2021</v>
      </c>
      <c r="B62" t="s">
        <v>25</v>
      </c>
      <c r="C62">
        <v>25</v>
      </c>
      <c r="D62" t="s">
        <v>61</v>
      </c>
      <c r="E62">
        <v>40</v>
      </c>
      <c r="F62" t="s">
        <v>62</v>
      </c>
      <c r="G62">
        <v>1</v>
      </c>
      <c r="H62">
        <v>1</v>
      </c>
      <c r="I62" t="s">
        <v>97</v>
      </c>
      <c r="J62">
        <v>40</v>
      </c>
    </row>
    <row r="63" spans="1:10">
      <c r="A63">
        <v>2021</v>
      </c>
      <c r="B63" t="s">
        <v>25</v>
      </c>
      <c r="C63">
        <v>25</v>
      </c>
      <c r="D63" t="s">
        <v>61</v>
      </c>
      <c r="E63">
        <v>40</v>
      </c>
      <c r="F63" t="s">
        <v>62</v>
      </c>
      <c r="G63">
        <v>1</v>
      </c>
      <c r="H63">
        <v>1</v>
      </c>
      <c r="I63" t="s">
        <v>98</v>
      </c>
      <c r="J63">
        <v>20</v>
      </c>
    </row>
    <row r="64" spans="1:10">
      <c r="A64">
        <v>2021</v>
      </c>
      <c r="B64" t="s">
        <v>25</v>
      </c>
      <c r="C64">
        <v>25</v>
      </c>
      <c r="D64" t="s">
        <v>61</v>
      </c>
      <c r="E64">
        <v>40</v>
      </c>
      <c r="F64" t="s">
        <v>62</v>
      </c>
      <c r="G64">
        <v>1</v>
      </c>
      <c r="H64">
        <v>1</v>
      </c>
      <c r="I64" t="s">
        <v>99</v>
      </c>
      <c r="J64">
        <v>10</v>
      </c>
    </row>
    <row r="65" spans="1:10">
      <c r="A65">
        <v>2021</v>
      </c>
      <c r="B65" t="s">
        <v>25</v>
      </c>
      <c r="C65">
        <v>25</v>
      </c>
      <c r="D65" t="s">
        <v>61</v>
      </c>
      <c r="E65">
        <v>40</v>
      </c>
      <c r="F65" t="s">
        <v>62</v>
      </c>
      <c r="G65">
        <v>1</v>
      </c>
      <c r="H65">
        <v>1</v>
      </c>
      <c r="I65" t="s">
        <v>101</v>
      </c>
      <c r="J65">
        <v>0</v>
      </c>
    </row>
    <row r="66" spans="1:10">
      <c r="A66">
        <v>2021</v>
      </c>
      <c r="B66" t="s">
        <v>25</v>
      </c>
      <c r="C66">
        <v>25</v>
      </c>
      <c r="D66" t="s">
        <v>61</v>
      </c>
      <c r="E66">
        <v>40</v>
      </c>
      <c r="F66" t="s">
        <v>62</v>
      </c>
      <c r="G66">
        <v>1</v>
      </c>
      <c r="H66">
        <v>1</v>
      </c>
      <c r="I66" t="s">
        <v>102</v>
      </c>
      <c r="J66">
        <v>0</v>
      </c>
    </row>
    <row r="67" spans="1:10">
      <c r="A67">
        <v>2021</v>
      </c>
      <c r="B67" t="s">
        <v>25</v>
      </c>
      <c r="C67">
        <v>25</v>
      </c>
      <c r="D67" t="s">
        <v>61</v>
      </c>
      <c r="E67">
        <v>40</v>
      </c>
      <c r="F67" t="s">
        <v>62</v>
      </c>
      <c r="G67">
        <v>1</v>
      </c>
      <c r="H67">
        <v>1</v>
      </c>
      <c r="I67" t="s">
        <v>100</v>
      </c>
      <c r="J67">
        <v>30</v>
      </c>
    </row>
    <row r="68" spans="1:10">
      <c r="A68">
        <v>2021</v>
      </c>
      <c r="B68" t="s">
        <v>25</v>
      </c>
      <c r="C68">
        <v>25</v>
      </c>
      <c r="D68" t="s">
        <v>61</v>
      </c>
      <c r="E68">
        <v>40</v>
      </c>
      <c r="F68" t="s">
        <v>62</v>
      </c>
      <c r="G68">
        <v>1</v>
      </c>
      <c r="H68">
        <v>3</v>
      </c>
      <c r="I68" t="s">
        <v>97</v>
      </c>
      <c r="J68">
        <v>25</v>
      </c>
    </row>
    <row r="69" spans="1:10">
      <c r="A69">
        <v>2021</v>
      </c>
      <c r="B69" t="s">
        <v>25</v>
      </c>
      <c r="C69">
        <v>25</v>
      </c>
      <c r="D69" t="s">
        <v>61</v>
      </c>
      <c r="E69">
        <v>40</v>
      </c>
      <c r="F69" t="s">
        <v>62</v>
      </c>
      <c r="G69">
        <v>1</v>
      </c>
      <c r="H69">
        <v>3</v>
      </c>
      <c r="I69" t="s">
        <v>98</v>
      </c>
      <c r="J69">
        <v>0</v>
      </c>
    </row>
    <row r="70" spans="1:10">
      <c r="A70">
        <v>2021</v>
      </c>
      <c r="B70" t="s">
        <v>25</v>
      </c>
      <c r="C70">
        <v>25</v>
      </c>
      <c r="D70" t="s">
        <v>61</v>
      </c>
      <c r="E70">
        <v>40</v>
      </c>
      <c r="F70" t="s">
        <v>62</v>
      </c>
      <c r="G70">
        <v>1</v>
      </c>
      <c r="H70">
        <v>3</v>
      </c>
      <c r="I70" t="s">
        <v>100</v>
      </c>
      <c r="J70">
        <v>0</v>
      </c>
    </row>
    <row r="71" spans="1:10">
      <c r="A71">
        <v>2021</v>
      </c>
      <c r="B71" t="s">
        <v>25</v>
      </c>
      <c r="C71">
        <v>25</v>
      </c>
      <c r="D71" t="s">
        <v>61</v>
      </c>
      <c r="E71">
        <v>40</v>
      </c>
      <c r="F71" t="s">
        <v>62</v>
      </c>
      <c r="G71">
        <v>1</v>
      </c>
      <c r="H71">
        <v>3</v>
      </c>
      <c r="I71" t="s">
        <v>101</v>
      </c>
      <c r="J71">
        <v>0</v>
      </c>
    </row>
    <row r="72" spans="1:10">
      <c r="A72">
        <v>2021</v>
      </c>
      <c r="B72" t="s">
        <v>25</v>
      </c>
      <c r="C72">
        <v>25</v>
      </c>
      <c r="D72" t="s">
        <v>61</v>
      </c>
      <c r="E72">
        <v>40</v>
      </c>
      <c r="F72" t="s">
        <v>62</v>
      </c>
      <c r="G72">
        <v>1</v>
      </c>
      <c r="H72">
        <v>3</v>
      </c>
      <c r="I72" t="s">
        <v>102</v>
      </c>
      <c r="J72">
        <v>0</v>
      </c>
    </row>
    <row r="73" spans="1:10">
      <c r="A73">
        <v>2021</v>
      </c>
      <c r="B73" t="s">
        <v>25</v>
      </c>
      <c r="C73">
        <v>25</v>
      </c>
      <c r="D73" t="s">
        <v>61</v>
      </c>
      <c r="E73">
        <v>40</v>
      </c>
      <c r="F73" t="s">
        <v>62</v>
      </c>
      <c r="G73">
        <v>1</v>
      </c>
      <c r="H73">
        <v>3</v>
      </c>
      <c r="I73" t="s">
        <v>99</v>
      </c>
      <c r="J73">
        <v>75</v>
      </c>
    </row>
    <row r="74" spans="1:10">
      <c r="A74">
        <v>2021</v>
      </c>
      <c r="B74" t="s">
        <v>25</v>
      </c>
      <c r="C74">
        <v>25</v>
      </c>
      <c r="D74" t="s">
        <v>61</v>
      </c>
      <c r="E74">
        <v>40</v>
      </c>
      <c r="F74" t="s">
        <v>62</v>
      </c>
      <c r="G74">
        <v>1</v>
      </c>
      <c r="H74">
        <v>5</v>
      </c>
      <c r="I74" t="s">
        <v>97</v>
      </c>
      <c r="J74">
        <v>20</v>
      </c>
    </row>
    <row r="75" spans="1:10">
      <c r="A75">
        <v>2021</v>
      </c>
      <c r="B75" t="s">
        <v>25</v>
      </c>
      <c r="C75">
        <v>25</v>
      </c>
      <c r="D75" t="s">
        <v>61</v>
      </c>
      <c r="E75">
        <v>40</v>
      </c>
      <c r="F75" t="s">
        <v>62</v>
      </c>
      <c r="G75">
        <v>1</v>
      </c>
      <c r="H75">
        <v>5</v>
      </c>
      <c r="I75" t="s">
        <v>98</v>
      </c>
      <c r="J75">
        <v>0</v>
      </c>
    </row>
    <row r="76" spans="1:10">
      <c r="A76">
        <v>2021</v>
      </c>
      <c r="B76" t="s">
        <v>25</v>
      </c>
      <c r="C76">
        <v>25</v>
      </c>
      <c r="D76" t="s">
        <v>61</v>
      </c>
      <c r="E76">
        <v>40</v>
      </c>
      <c r="F76" t="s">
        <v>62</v>
      </c>
      <c r="G76">
        <v>1</v>
      </c>
      <c r="H76">
        <v>5</v>
      </c>
      <c r="I76" t="s">
        <v>100</v>
      </c>
      <c r="J76">
        <v>0</v>
      </c>
    </row>
    <row r="77" spans="1:10">
      <c r="A77">
        <v>2021</v>
      </c>
      <c r="B77" t="s">
        <v>25</v>
      </c>
      <c r="C77">
        <v>25</v>
      </c>
      <c r="D77" t="s">
        <v>61</v>
      </c>
      <c r="E77">
        <v>40</v>
      </c>
      <c r="F77" t="s">
        <v>62</v>
      </c>
      <c r="G77">
        <v>1</v>
      </c>
      <c r="H77">
        <v>5</v>
      </c>
      <c r="I77" t="s">
        <v>101</v>
      </c>
      <c r="J77">
        <v>0</v>
      </c>
    </row>
    <row r="78" spans="1:10">
      <c r="A78">
        <v>2021</v>
      </c>
      <c r="B78" t="s">
        <v>25</v>
      </c>
      <c r="C78">
        <v>25</v>
      </c>
      <c r="D78" t="s">
        <v>61</v>
      </c>
      <c r="E78">
        <v>40</v>
      </c>
      <c r="F78" t="s">
        <v>62</v>
      </c>
      <c r="G78">
        <v>1</v>
      </c>
      <c r="H78">
        <v>5</v>
      </c>
      <c r="I78" t="s">
        <v>102</v>
      </c>
      <c r="J78">
        <v>0</v>
      </c>
    </row>
    <row r="79" spans="1:10">
      <c r="A79">
        <v>2021</v>
      </c>
      <c r="B79" t="s">
        <v>25</v>
      </c>
      <c r="C79">
        <v>25</v>
      </c>
      <c r="D79" t="s">
        <v>61</v>
      </c>
      <c r="E79">
        <v>40</v>
      </c>
      <c r="F79" t="s">
        <v>62</v>
      </c>
      <c r="G79">
        <v>1</v>
      </c>
      <c r="H79">
        <v>5</v>
      </c>
      <c r="I79" t="s">
        <v>99</v>
      </c>
      <c r="J79">
        <v>80</v>
      </c>
    </row>
    <row r="80" spans="1:10">
      <c r="A80">
        <v>2021</v>
      </c>
      <c r="B80" t="s">
        <v>25</v>
      </c>
      <c r="C80">
        <v>25</v>
      </c>
      <c r="D80" t="s">
        <v>61</v>
      </c>
      <c r="E80">
        <v>40</v>
      </c>
      <c r="F80" t="s">
        <v>62</v>
      </c>
      <c r="G80">
        <v>1</v>
      </c>
      <c r="H80">
        <v>7</v>
      </c>
      <c r="I80" t="s">
        <v>97</v>
      </c>
      <c r="J80">
        <v>5</v>
      </c>
    </row>
    <row r="81" spans="1:10">
      <c r="A81">
        <v>2021</v>
      </c>
      <c r="B81" t="s">
        <v>25</v>
      </c>
      <c r="C81">
        <v>25</v>
      </c>
      <c r="D81" t="s">
        <v>61</v>
      </c>
      <c r="E81">
        <v>40</v>
      </c>
      <c r="F81" t="s">
        <v>62</v>
      </c>
      <c r="G81">
        <v>1</v>
      </c>
      <c r="H81">
        <v>7</v>
      </c>
      <c r="I81" t="s">
        <v>98</v>
      </c>
      <c r="J81">
        <v>0</v>
      </c>
    </row>
    <row r="82" spans="1:10">
      <c r="A82">
        <v>2021</v>
      </c>
      <c r="B82" t="s">
        <v>25</v>
      </c>
      <c r="C82">
        <v>25</v>
      </c>
      <c r="D82" t="s">
        <v>61</v>
      </c>
      <c r="E82">
        <v>40</v>
      </c>
      <c r="F82" t="s">
        <v>62</v>
      </c>
      <c r="G82">
        <v>1</v>
      </c>
      <c r="H82">
        <v>7</v>
      </c>
      <c r="I82" t="s">
        <v>100</v>
      </c>
      <c r="J82">
        <v>0</v>
      </c>
    </row>
    <row r="83" spans="1:10">
      <c r="A83">
        <v>2021</v>
      </c>
      <c r="B83" t="s">
        <v>25</v>
      </c>
      <c r="C83">
        <v>25</v>
      </c>
      <c r="D83" t="s">
        <v>61</v>
      </c>
      <c r="E83">
        <v>40</v>
      </c>
      <c r="F83" t="s">
        <v>62</v>
      </c>
      <c r="G83">
        <v>1</v>
      </c>
      <c r="H83">
        <v>7</v>
      </c>
      <c r="I83" t="s">
        <v>101</v>
      </c>
      <c r="J83">
        <v>0</v>
      </c>
    </row>
    <row r="84" spans="1:10">
      <c r="A84">
        <v>2021</v>
      </c>
      <c r="B84" t="s">
        <v>25</v>
      </c>
      <c r="C84">
        <v>25</v>
      </c>
      <c r="D84" t="s">
        <v>61</v>
      </c>
      <c r="E84">
        <v>40</v>
      </c>
      <c r="F84" t="s">
        <v>62</v>
      </c>
      <c r="G84">
        <v>1</v>
      </c>
      <c r="H84">
        <v>7</v>
      </c>
      <c r="I84" t="s">
        <v>102</v>
      </c>
      <c r="J84">
        <v>0</v>
      </c>
    </row>
    <row r="85" spans="1:10">
      <c r="A85">
        <v>2021</v>
      </c>
      <c r="B85" t="s">
        <v>25</v>
      </c>
      <c r="C85">
        <v>25</v>
      </c>
      <c r="D85" t="s">
        <v>61</v>
      </c>
      <c r="E85">
        <v>40</v>
      </c>
      <c r="F85" t="s">
        <v>62</v>
      </c>
      <c r="G85">
        <v>1</v>
      </c>
      <c r="H85">
        <v>7</v>
      </c>
      <c r="I85" t="s">
        <v>99</v>
      </c>
      <c r="J85">
        <v>95</v>
      </c>
    </row>
    <row r="86" spans="1:10">
      <c r="A86">
        <v>2021</v>
      </c>
      <c r="B86" t="s">
        <v>25</v>
      </c>
      <c r="C86">
        <v>25</v>
      </c>
      <c r="D86" t="s">
        <v>61</v>
      </c>
      <c r="E86">
        <v>40</v>
      </c>
      <c r="F86" t="s">
        <v>62</v>
      </c>
      <c r="G86">
        <v>1</v>
      </c>
      <c r="H86">
        <v>9</v>
      </c>
      <c r="I86" t="s">
        <v>97</v>
      </c>
      <c r="J86">
        <v>50</v>
      </c>
    </row>
    <row r="87" spans="1:10">
      <c r="A87">
        <v>2021</v>
      </c>
      <c r="B87" t="s">
        <v>25</v>
      </c>
      <c r="C87">
        <v>25</v>
      </c>
      <c r="D87" t="s">
        <v>61</v>
      </c>
      <c r="E87">
        <v>40</v>
      </c>
      <c r="F87" t="s">
        <v>62</v>
      </c>
      <c r="G87">
        <v>1</v>
      </c>
      <c r="H87">
        <v>9</v>
      </c>
      <c r="I87" t="s">
        <v>98</v>
      </c>
      <c r="J87">
        <v>0</v>
      </c>
    </row>
    <row r="88" spans="1:10">
      <c r="A88">
        <v>2021</v>
      </c>
      <c r="B88" t="s">
        <v>25</v>
      </c>
      <c r="C88">
        <v>25</v>
      </c>
      <c r="D88" t="s">
        <v>61</v>
      </c>
      <c r="E88">
        <v>40</v>
      </c>
      <c r="F88" t="s">
        <v>62</v>
      </c>
      <c r="G88">
        <v>1</v>
      </c>
      <c r="H88">
        <v>9</v>
      </c>
      <c r="I88" t="s">
        <v>101</v>
      </c>
      <c r="J88">
        <v>0</v>
      </c>
    </row>
    <row r="89" spans="1:10">
      <c r="A89">
        <v>2021</v>
      </c>
      <c r="B89" t="s">
        <v>25</v>
      </c>
      <c r="C89">
        <v>25</v>
      </c>
      <c r="D89" t="s">
        <v>61</v>
      </c>
      <c r="E89">
        <v>40</v>
      </c>
      <c r="F89" t="s">
        <v>62</v>
      </c>
      <c r="G89">
        <v>1</v>
      </c>
      <c r="H89">
        <v>9</v>
      </c>
      <c r="I89" t="s">
        <v>102</v>
      </c>
      <c r="J89">
        <v>0</v>
      </c>
    </row>
    <row r="90" spans="1:10">
      <c r="A90">
        <v>2021</v>
      </c>
      <c r="B90" t="s">
        <v>25</v>
      </c>
      <c r="C90">
        <v>25</v>
      </c>
      <c r="D90" t="s">
        <v>61</v>
      </c>
      <c r="E90">
        <v>40</v>
      </c>
      <c r="F90" t="s">
        <v>62</v>
      </c>
      <c r="G90">
        <v>1</v>
      </c>
      <c r="H90">
        <v>9</v>
      </c>
      <c r="I90" t="s">
        <v>99</v>
      </c>
      <c r="J90">
        <v>40</v>
      </c>
    </row>
    <row r="91" spans="1:10">
      <c r="A91">
        <v>2021</v>
      </c>
      <c r="B91" t="s">
        <v>25</v>
      </c>
      <c r="C91">
        <v>25</v>
      </c>
      <c r="D91" t="s">
        <v>61</v>
      </c>
      <c r="E91">
        <v>40</v>
      </c>
      <c r="F91" t="s">
        <v>62</v>
      </c>
      <c r="G91">
        <v>1</v>
      </c>
      <c r="H91">
        <v>9</v>
      </c>
      <c r="I91" t="s">
        <v>100</v>
      </c>
      <c r="J91">
        <v>10</v>
      </c>
    </row>
    <row r="92" spans="1:10">
      <c r="A92">
        <v>2021</v>
      </c>
      <c r="B92" t="s">
        <v>25</v>
      </c>
      <c r="C92">
        <v>25</v>
      </c>
      <c r="D92" t="s">
        <v>61</v>
      </c>
      <c r="E92">
        <v>35</v>
      </c>
      <c r="F92" t="s">
        <v>62</v>
      </c>
      <c r="G92">
        <v>2</v>
      </c>
      <c r="H92">
        <v>1</v>
      </c>
      <c r="I92" t="s">
        <v>97</v>
      </c>
      <c r="J92">
        <v>20</v>
      </c>
    </row>
    <row r="93" spans="1:10">
      <c r="A93">
        <v>2021</v>
      </c>
      <c r="B93" t="s">
        <v>25</v>
      </c>
      <c r="C93">
        <v>25</v>
      </c>
      <c r="D93" t="s">
        <v>61</v>
      </c>
      <c r="E93">
        <v>35</v>
      </c>
      <c r="F93" t="s">
        <v>62</v>
      </c>
      <c r="G93">
        <v>2</v>
      </c>
      <c r="H93">
        <v>1</v>
      </c>
      <c r="I93" t="s">
        <v>99</v>
      </c>
      <c r="J93">
        <v>40</v>
      </c>
    </row>
    <row r="94" spans="1:10">
      <c r="A94">
        <v>2021</v>
      </c>
      <c r="B94" t="s">
        <v>25</v>
      </c>
      <c r="C94">
        <v>25</v>
      </c>
      <c r="D94" t="s">
        <v>61</v>
      </c>
      <c r="E94">
        <v>35</v>
      </c>
      <c r="F94" t="s">
        <v>62</v>
      </c>
      <c r="G94">
        <v>2</v>
      </c>
      <c r="H94">
        <v>1</v>
      </c>
      <c r="I94" t="s">
        <v>100</v>
      </c>
      <c r="J94">
        <v>20</v>
      </c>
    </row>
    <row r="95" spans="1:10">
      <c r="A95">
        <v>2021</v>
      </c>
      <c r="B95" t="s">
        <v>25</v>
      </c>
      <c r="C95">
        <v>25</v>
      </c>
      <c r="D95" t="s">
        <v>61</v>
      </c>
      <c r="E95">
        <v>35</v>
      </c>
      <c r="F95" t="s">
        <v>62</v>
      </c>
      <c r="G95">
        <v>2</v>
      </c>
      <c r="H95">
        <v>1</v>
      </c>
      <c r="I95" t="s">
        <v>98</v>
      </c>
      <c r="J95">
        <v>0</v>
      </c>
    </row>
    <row r="96" spans="1:10">
      <c r="A96">
        <v>2021</v>
      </c>
      <c r="B96" t="s">
        <v>25</v>
      </c>
      <c r="C96">
        <v>25</v>
      </c>
      <c r="D96" t="s">
        <v>61</v>
      </c>
      <c r="E96">
        <v>35</v>
      </c>
      <c r="F96" t="s">
        <v>62</v>
      </c>
      <c r="G96">
        <v>2</v>
      </c>
      <c r="H96">
        <v>1</v>
      </c>
      <c r="I96" t="s">
        <v>102</v>
      </c>
      <c r="J96">
        <v>0</v>
      </c>
    </row>
    <row r="97" spans="1:10">
      <c r="A97">
        <v>2021</v>
      </c>
      <c r="B97" t="s">
        <v>25</v>
      </c>
      <c r="C97">
        <v>25</v>
      </c>
      <c r="D97" t="s">
        <v>61</v>
      </c>
      <c r="E97">
        <v>35</v>
      </c>
      <c r="F97" t="s">
        <v>62</v>
      </c>
      <c r="G97">
        <v>2</v>
      </c>
      <c r="H97">
        <v>1</v>
      </c>
      <c r="I97" t="s">
        <v>101</v>
      </c>
      <c r="J97">
        <v>20</v>
      </c>
    </row>
    <row r="98" spans="1:10">
      <c r="A98">
        <v>2021</v>
      </c>
      <c r="B98" t="s">
        <v>25</v>
      </c>
      <c r="C98">
        <v>25</v>
      </c>
      <c r="D98" t="s">
        <v>61</v>
      </c>
      <c r="E98">
        <v>35</v>
      </c>
      <c r="F98" t="s">
        <v>62</v>
      </c>
      <c r="G98">
        <v>2</v>
      </c>
      <c r="H98">
        <v>3</v>
      </c>
      <c r="I98" t="s">
        <v>97</v>
      </c>
      <c r="J98">
        <v>10</v>
      </c>
    </row>
    <row r="99" spans="1:10">
      <c r="A99">
        <v>2021</v>
      </c>
      <c r="B99" t="s">
        <v>25</v>
      </c>
      <c r="C99">
        <v>25</v>
      </c>
      <c r="D99" t="s">
        <v>61</v>
      </c>
      <c r="E99">
        <v>35</v>
      </c>
      <c r="F99" t="s">
        <v>62</v>
      </c>
      <c r="G99">
        <v>2</v>
      </c>
      <c r="H99">
        <v>3</v>
      </c>
      <c r="I99" t="s">
        <v>98</v>
      </c>
      <c r="J99">
        <v>30</v>
      </c>
    </row>
    <row r="100" spans="1:10">
      <c r="A100">
        <v>2021</v>
      </c>
      <c r="B100" t="s">
        <v>25</v>
      </c>
      <c r="C100">
        <v>25</v>
      </c>
      <c r="D100" t="s">
        <v>61</v>
      </c>
      <c r="E100">
        <v>35</v>
      </c>
      <c r="F100" t="s">
        <v>62</v>
      </c>
      <c r="G100">
        <v>2</v>
      </c>
      <c r="H100">
        <v>3</v>
      </c>
      <c r="I100" t="s">
        <v>102</v>
      </c>
      <c r="J100">
        <v>0</v>
      </c>
    </row>
    <row r="101" spans="1:10">
      <c r="A101">
        <v>2021</v>
      </c>
      <c r="B101" t="s">
        <v>25</v>
      </c>
      <c r="C101">
        <v>25</v>
      </c>
      <c r="D101" t="s">
        <v>61</v>
      </c>
      <c r="E101">
        <v>35</v>
      </c>
      <c r="F101" t="s">
        <v>62</v>
      </c>
      <c r="G101">
        <v>2</v>
      </c>
      <c r="H101">
        <v>3</v>
      </c>
      <c r="I101" t="s">
        <v>99</v>
      </c>
      <c r="J101">
        <v>20</v>
      </c>
    </row>
    <row r="102" spans="1:10">
      <c r="A102">
        <v>2021</v>
      </c>
      <c r="B102" t="s">
        <v>25</v>
      </c>
      <c r="C102">
        <v>25</v>
      </c>
      <c r="D102" t="s">
        <v>61</v>
      </c>
      <c r="E102">
        <v>35</v>
      </c>
      <c r="F102" t="s">
        <v>62</v>
      </c>
      <c r="G102">
        <v>2</v>
      </c>
      <c r="H102">
        <v>3</v>
      </c>
      <c r="I102" t="s">
        <v>100</v>
      </c>
      <c r="J102">
        <v>20</v>
      </c>
    </row>
    <row r="103" spans="1:10">
      <c r="A103">
        <v>2021</v>
      </c>
      <c r="B103" t="s">
        <v>25</v>
      </c>
      <c r="C103">
        <v>25</v>
      </c>
      <c r="D103" t="s">
        <v>61</v>
      </c>
      <c r="E103">
        <v>35</v>
      </c>
      <c r="F103" t="s">
        <v>62</v>
      </c>
      <c r="G103">
        <v>2</v>
      </c>
      <c r="H103">
        <v>3</v>
      </c>
      <c r="I103" t="s">
        <v>101</v>
      </c>
      <c r="J103">
        <v>20</v>
      </c>
    </row>
    <row r="104" spans="1:10">
      <c r="A104">
        <v>2021</v>
      </c>
      <c r="B104" t="s">
        <v>25</v>
      </c>
      <c r="C104">
        <v>25</v>
      </c>
      <c r="D104" t="s">
        <v>61</v>
      </c>
      <c r="E104">
        <v>35</v>
      </c>
      <c r="F104" t="s">
        <v>62</v>
      </c>
      <c r="G104">
        <v>2</v>
      </c>
      <c r="H104">
        <v>5</v>
      </c>
      <c r="I104" t="s">
        <v>97</v>
      </c>
      <c r="J104">
        <v>20</v>
      </c>
    </row>
    <row r="105" spans="1:10">
      <c r="A105">
        <v>2021</v>
      </c>
      <c r="B105" t="s">
        <v>25</v>
      </c>
      <c r="C105">
        <v>25</v>
      </c>
      <c r="D105" t="s">
        <v>61</v>
      </c>
      <c r="E105">
        <v>35</v>
      </c>
      <c r="F105" t="s">
        <v>62</v>
      </c>
      <c r="G105">
        <v>2</v>
      </c>
      <c r="H105">
        <v>5</v>
      </c>
      <c r="I105" t="s">
        <v>98</v>
      </c>
      <c r="J105">
        <v>0</v>
      </c>
    </row>
    <row r="106" spans="1:10">
      <c r="A106">
        <v>2021</v>
      </c>
      <c r="B106" t="s">
        <v>25</v>
      </c>
      <c r="C106">
        <v>25</v>
      </c>
      <c r="D106" t="s">
        <v>61</v>
      </c>
      <c r="E106">
        <v>35</v>
      </c>
      <c r="F106" t="s">
        <v>62</v>
      </c>
      <c r="G106">
        <v>2</v>
      </c>
      <c r="H106">
        <v>5</v>
      </c>
      <c r="I106" t="s">
        <v>102</v>
      </c>
      <c r="J106">
        <v>0</v>
      </c>
    </row>
    <row r="107" spans="1:10">
      <c r="A107">
        <v>2021</v>
      </c>
      <c r="B107" t="s">
        <v>25</v>
      </c>
      <c r="C107">
        <v>25</v>
      </c>
      <c r="D107" t="s">
        <v>61</v>
      </c>
      <c r="E107">
        <v>35</v>
      </c>
      <c r="F107" t="s">
        <v>62</v>
      </c>
      <c r="G107">
        <v>2</v>
      </c>
      <c r="H107">
        <v>5</v>
      </c>
      <c r="I107" t="s">
        <v>99</v>
      </c>
      <c r="J107">
        <v>10</v>
      </c>
    </row>
    <row r="108" spans="1:10">
      <c r="A108">
        <v>2021</v>
      </c>
      <c r="B108" t="s">
        <v>25</v>
      </c>
      <c r="C108">
        <v>25</v>
      </c>
      <c r="D108" t="s">
        <v>61</v>
      </c>
      <c r="E108">
        <v>35</v>
      </c>
      <c r="F108" t="s">
        <v>62</v>
      </c>
      <c r="G108">
        <v>2</v>
      </c>
      <c r="H108">
        <v>5</v>
      </c>
      <c r="I108" t="s">
        <v>100</v>
      </c>
      <c r="J108">
        <v>60</v>
      </c>
    </row>
    <row r="109" spans="1:10">
      <c r="A109">
        <v>2021</v>
      </c>
      <c r="B109" t="s">
        <v>25</v>
      </c>
      <c r="C109">
        <v>25</v>
      </c>
      <c r="D109" t="s">
        <v>61</v>
      </c>
      <c r="E109">
        <v>35</v>
      </c>
      <c r="F109" t="s">
        <v>62</v>
      </c>
      <c r="G109">
        <v>2</v>
      </c>
      <c r="H109">
        <v>5</v>
      </c>
      <c r="I109" t="s">
        <v>101</v>
      </c>
      <c r="J109">
        <v>10</v>
      </c>
    </row>
    <row r="110" spans="1:10">
      <c r="A110">
        <v>2021</v>
      </c>
      <c r="B110" t="s">
        <v>25</v>
      </c>
      <c r="C110">
        <v>25</v>
      </c>
      <c r="D110" t="s">
        <v>61</v>
      </c>
      <c r="E110">
        <v>35</v>
      </c>
      <c r="F110" t="s">
        <v>62</v>
      </c>
      <c r="G110">
        <v>2</v>
      </c>
      <c r="H110">
        <v>7</v>
      </c>
      <c r="I110" t="s">
        <v>97</v>
      </c>
      <c r="J110">
        <v>75</v>
      </c>
    </row>
    <row r="111" spans="1:10">
      <c r="A111">
        <v>2021</v>
      </c>
      <c r="B111" t="s">
        <v>25</v>
      </c>
      <c r="C111">
        <v>25</v>
      </c>
      <c r="D111" t="s">
        <v>61</v>
      </c>
      <c r="E111">
        <v>35</v>
      </c>
      <c r="F111" t="s">
        <v>62</v>
      </c>
      <c r="G111">
        <v>2</v>
      </c>
      <c r="H111">
        <v>7</v>
      </c>
      <c r="I111" t="s">
        <v>99</v>
      </c>
      <c r="J111">
        <v>10</v>
      </c>
    </row>
    <row r="112" spans="1:10">
      <c r="A112">
        <v>2021</v>
      </c>
      <c r="B112" t="s">
        <v>25</v>
      </c>
      <c r="C112">
        <v>25</v>
      </c>
      <c r="D112" t="s">
        <v>61</v>
      </c>
      <c r="E112">
        <v>35</v>
      </c>
      <c r="F112" t="s">
        <v>62</v>
      </c>
      <c r="G112">
        <v>2</v>
      </c>
      <c r="H112">
        <v>7</v>
      </c>
      <c r="I112" t="s">
        <v>102</v>
      </c>
      <c r="J112">
        <v>0</v>
      </c>
    </row>
    <row r="113" spans="1:10">
      <c r="A113">
        <v>2021</v>
      </c>
      <c r="B113" t="s">
        <v>25</v>
      </c>
      <c r="C113">
        <v>25</v>
      </c>
      <c r="D113" t="s">
        <v>61</v>
      </c>
      <c r="E113">
        <v>35</v>
      </c>
      <c r="F113" t="s">
        <v>62</v>
      </c>
      <c r="G113">
        <v>2</v>
      </c>
      <c r="H113">
        <v>7</v>
      </c>
      <c r="I113" t="s">
        <v>98</v>
      </c>
      <c r="J113">
        <v>0</v>
      </c>
    </row>
    <row r="114" spans="1:10">
      <c r="A114">
        <v>2021</v>
      </c>
      <c r="B114" t="s">
        <v>25</v>
      </c>
      <c r="C114">
        <v>25</v>
      </c>
      <c r="D114" t="s">
        <v>61</v>
      </c>
      <c r="E114">
        <v>35</v>
      </c>
      <c r="F114" t="s">
        <v>62</v>
      </c>
      <c r="G114">
        <v>2</v>
      </c>
      <c r="H114">
        <v>7</v>
      </c>
      <c r="I114" t="s">
        <v>100</v>
      </c>
      <c r="J114">
        <v>10</v>
      </c>
    </row>
    <row r="115" spans="1:10">
      <c r="A115">
        <v>2021</v>
      </c>
      <c r="B115" t="s">
        <v>25</v>
      </c>
      <c r="C115">
        <v>25</v>
      </c>
      <c r="D115" t="s">
        <v>61</v>
      </c>
      <c r="E115">
        <v>35</v>
      </c>
      <c r="F115" t="s">
        <v>62</v>
      </c>
      <c r="G115">
        <v>2</v>
      </c>
      <c r="H115">
        <v>7</v>
      </c>
      <c r="I115" t="s">
        <v>101</v>
      </c>
      <c r="J115">
        <v>5</v>
      </c>
    </row>
    <row r="116" spans="1:10">
      <c r="A116">
        <v>2021</v>
      </c>
      <c r="B116" t="s">
        <v>25</v>
      </c>
      <c r="C116">
        <v>25</v>
      </c>
      <c r="D116" t="s">
        <v>61</v>
      </c>
      <c r="E116">
        <v>35</v>
      </c>
      <c r="F116" t="s">
        <v>62</v>
      </c>
      <c r="G116">
        <v>2</v>
      </c>
      <c r="H116">
        <v>9</v>
      </c>
      <c r="I116" t="s">
        <v>97</v>
      </c>
      <c r="J116">
        <v>50</v>
      </c>
    </row>
    <row r="117" spans="1:10">
      <c r="A117">
        <v>2021</v>
      </c>
      <c r="B117" t="s">
        <v>25</v>
      </c>
      <c r="C117">
        <v>25</v>
      </c>
      <c r="D117" t="s">
        <v>61</v>
      </c>
      <c r="E117">
        <v>35</v>
      </c>
      <c r="F117" t="s">
        <v>62</v>
      </c>
      <c r="G117">
        <v>2</v>
      </c>
      <c r="H117">
        <v>9</v>
      </c>
      <c r="I117" t="s">
        <v>99</v>
      </c>
      <c r="J117">
        <v>25</v>
      </c>
    </row>
    <row r="118" spans="1:10">
      <c r="A118">
        <v>2021</v>
      </c>
      <c r="B118" t="s">
        <v>25</v>
      </c>
      <c r="C118">
        <v>25</v>
      </c>
      <c r="D118" t="s">
        <v>61</v>
      </c>
      <c r="E118">
        <v>35</v>
      </c>
      <c r="F118" t="s">
        <v>62</v>
      </c>
      <c r="G118">
        <v>2</v>
      </c>
      <c r="H118">
        <v>9</v>
      </c>
      <c r="I118" t="s">
        <v>98</v>
      </c>
      <c r="J118">
        <v>0</v>
      </c>
    </row>
    <row r="119" spans="1:10">
      <c r="A119">
        <v>2021</v>
      </c>
      <c r="B119" t="s">
        <v>25</v>
      </c>
      <c r="C119">
        <v>25</v>
      </c>
      <c r="D119" t="s">
        <v>61</v>
      </c>
      <c r="E119">
        <v>35</v>
      </c>
      <c r="F119" t="s">
        <v>62</v>
      </c>
      <c r="G119">
        <v>2</v>
      </c>
      <c r="H119">
        <v>9</v>
      </c>
      <c r="I119" t="s">
        <v>102</v>
      </c>
      <c r="J119">
        <v>0</v>
      </c>
    </row>
    <row r="120" spans="1:10">
      <c r="A120">
        <v>2021</v>
      </c>
      <c r="B120" t="s">
        <v>25</v>
      </c>
      <c r="C120">
        <v>25</v>
      </c>
      <c r="D120" t="s">
        <v>61</v>
      </c>
      <c r="E120">
        <v>35</v>
      </c>
      <c r="F120" t="s">
        <v>62</v>
      </c>
      <c r="G120">
        <v>2</v>
      </c>
      <c r="H120">
        <v>9</v>
      </c>
      <c r="I120" t="s">
        <v>100</v>
      </c>
      <c r="J120">
        <v>10</v>
      </c>
    </row>
    <row r="121" spans="1:10">
      <c r="A121">
        <v>2021</v>
      </c>
      <c r="B121" t="s">
        <v>25</v>
      </c>
      <c r="C121">
        <v>25</v>
      </c>
      <c r="D121" t="s">
        <v>61</v>
      </c>
      <c r="E121">
        <v>35</v>
      </c>
      <c r="F121" t="s">
        <v>62</v>
      </c>
      <c r="G121">
        <v>2</v>
      </c>
      <c r="H121">
        <v>9</v>
      </c>
      <c r="I121" t="s">
        <v>101</v>
      </c>
      <c r="J121">
        <v>15</v>
      </c>
    </row>
    <row r="122" spans="1:10">
      <c r="A122">
        <v>2021</v>
      </c>
      <c r="B122" t="s">
        <v>25</v>
      </c>
      <c r="C122">
        <v>25</v>
      </c>
      <c r="D122" t="s">
        <v>70</v>
      </c>
      <c r="E122">
        <v>40</v>
      </c>
      <c r="F122" t="s">
        <v>62</v>
      </c>
      <c r="G122">
        <v>1</v>
      </c>
      <c r="H122">
        <v>1</v>
      </c>
      <c r="I122" t="s">
        <v>97</v>
      </c>
      <c r="J122">
        <v>10</v>
      </c>
    </row>
    <row r="123" spans="1:10">
      <c r="A123">
        <v>2021</v>
      </c>
      <c r="B123" t="s">
        <v>25</v>
      </c>
      <c r="C123">
        <v>25</v>
      </c>
      <c r="D123" t="s">
        <v>70</v>
      </c>
      <c r="E123">
        <v>40</v>
      </c>
      <c r="F123" t="s">
        <v>62</v>
      </c>
      <c r="G123">
        <v>1</v>
      </c>
      <c r="H123">
        <v>1</v>
      </c>
      <c r="I123" t="s">
        <v>98</v>
      </c>
      <c r="J123">
        <v>0</v>
      </c>
    </row>
    <row r="124" spans="1:10">
      <c r="A124">
        <v>2021</v>
      </c>
      <c r="B124" t="s">
        <v>25</v>
      </c>
      <c r="C124">
        <v>25</v>
      </c>
      <c r="D124" t="s">
        <v>70</v>
      </c>
      <c r="E124">
        <v>40</v>
      </c>
      <c r="F124" t="s">
        <v>62</v>
      </c>
      <c r="G124">
        <v>1</v>
      </c>
      <c r="H124">
        <v>1</v>
      </c>
      <c r="I124" t="s">
        <v>102</v>
      </c>
      <c r="J124">
        <v>0</v>
      </c>
    </row>
    <row r="125" spans="1:10">
      <c r="A125">
        <v>2021</v>
      </c>
      <c r="B125" t="s">
        <v>25</v>
      </c>
      <c r="C125">
        <v>25</v>
      </c>
      <c r="D125" t="s">
        <v>70</v>
      </c>
      <c r="E125">
        <v>40</v>
      </c>
      <c r="F125" t="s">
        <v>62</v>
      </c>
      <c r="G125">
        <v>1</v>
      </c>
      <c r="H125">
        <v>1</v>
      </c>
      <c r="I125" t="s">
        <v>100</v>
      </c>
      <c r="J125">
        <v>0</v>
      </c>
    </row>
    <row r="126" spans="1:10">
      <c r="A126">
        <v>2021</v>
      </c>
      <c r="B126" t="s">
        <v>25</v>
      </c>
      <c r="C126">
        <v>25</v>
      </c>
      <c r="D126" t="s">
        <v>70</v>
      </c>
      <c r="E126">
        <v>40</v>
      </c>
      <c r="F126" t="s">
        <v>62</v>
      </c>
      <c r="G126">
        <v>1</v>
      </c>
      <c r="H126">
        <v>1</v>
      </c>
      <c r="I126" t="s">
        <v>99</v>
      </c>
      <c r="J126">
        <v>20</v>
      </c>
    </row>
    <row r="127" spans="1:10">
      <c r="A127">
        <v>2021</v>
      </c>
      <c r="B127" t="s">
        <v>25</v>
      </c>
      <c r="C127">
        <v>25</v>
      </c>
      <c r="D127" t="s">
        <v>70</v>
      </c>
      <c r="E127">
        <v>40</v>
      </c>
      <c r="F127" t="s">
        <v>62</v>
      </c>
      <c r="G127">
        <v>1</v>
      </c>
      <c r="H127">
        <v>1</v>
      </c>
      <c r="I127" t="s">
        <v>101</v>
      </c>
      <c r="J127">
        <v>70</v>
      </c>
    </row>
    <row r="128" spans="1:10">
      <c r="A128">
        <v>2021</v>
      </c>
      <c r="B128" t="s">
        <v>25</v>
      </c>
      <c r="C128">
        <v>25</v>
      </c>
      <c r="D128" t="s">
        <v>70</v>
      </c>
      <c r="E128">
        <v>40</v>
      </c>
      <c r="F128" t="s">
        <v>62</v>
      </c>
      <c r="G128">
        <v>1</v>
      </c>
      <c r="H128">
        <v>3</v>
      </c>
      <c r="I128" t="s">
        <v>97</v>
      </c>
      <c r="J128">
        <v>30</v>
      </c>
    </row>
    <row r="129" spans="1:10">
      <c r="A129">
        <v>2021</v>
      </c>
      <c r="B129" t="s">
        <v>25</v>
      </c>
      <c r="C129">
        <v>25</v>
      </c>
      <c r="D129" t="s">
        <v>70</v>
      </c>
      <c r="E129">
        <v>40</v>
      </c>
      <c r="F129" t="s">
        <v>62</v>
      </c>
      <c r="G129">
        <v>1</v>
      </c>
      <c r="H129">
        <v>3</v>
      </c>
      <c r="I129" t="s">
        <v>98</v>
      </c>
      <c r="J129">
        <v>10</v>
      </c>
    </row>
    <row r="130" spans="1:10">
      <c r="A130">
        <v>2021</v>
      </c>
      <c r="B130" t="s">
        <v>25</v>
      </c>
      <c r="C130">
        <v>25</v>
      </c>
      <c r="D130" t="s">
        <v>70</v>
      </c>
      <c r="E130">
        <v>40</v>
      </c>
      <c r="F130" t="s">
        <v>62</v>
      </c>
      <c r="G130">
        <v>1</v>
      </c>
      <c r="H130">
        <v>3</v>
      </c>
      <c r="I130" t="s">
        <v>99</v>
      </c>
      <c r="J130">
        <v>0</v>
      </c>
    </row>
    <row r="131" spans="1:10">
      <c r="A131">
        <v>2021</v>
      </c>
      <c r="B131" t="s">
        <v>25</v>
      </c>
      <c r="C131">
        <v>25</v>
      </c>
      <c r="D131" t="s">
        <v>70</v>
      </c>
      <c r="E131">
        <v>40</v>
      </c>
      <c r="F131" t="s">
        <v>62</v>
      </c>
      <c r="G131">
        <v>1</v>
      </c>
      <c r="H131">
        <v>3</v>
      </c>
      <c r="I131" t="s">
        <v>101</v>
      </c>
      <c r="J131">
        <v>0</v>
      </c>
    </row>
    <row r="132" spans="1:10">
      <c r="A132">
        <v>2021</v>
      </c>
      <c r="B132" t="s">
        <v>25</v>
      </c>
      <c r="C132">
        <v>25</v>
      </c>
      <c r="D132" t="s">
        <v>70</v>
      </c>
      <c r="E132">
        <v>40</v>
      </c>
      <c r="F132" t="s">
        <v>62</v>
      </c>
      <c r="G132">
        <v>1</v>
      </c>
      <c r="H132">
        <v>3</v>
      </c>
      <c r="I132" t="s">
        <v>100</v>
      </c>
      <c r="J132">
        <v>30</v>
      </c>
    </row>
    <row r="133" spans="1:10">
      <c r="A133">
        <v>2021</v>
      </c>
      <c r="B133" t="s">
        <v>25</v>
      </c>
      <c r="C133">
        <v>25</v>
      </c>
      <c r="D133" t="s">
        <v>70</v>
      </c>
      <c r="E133">
        <v>40</v>
      </c>
      <c r="F133" t="s">
        <v>62</v>
      </c>
      <c r="G133">
        <v>1</v>
      </c>
      <c r="H133">
        <v>3</v>
      </c>
      <c r="I133" t="s">
        <v>102</v>
      </c>
      <c r="J133">
        <v>30</v>
      </c>
    </row>
    <row r="134" spans="1:10">
      <c r="A134">
        <v>2021</v>
      </c>
      <c r="B134" t="s">
        <v>25</v>
      </c>
      <c r="C134">
        <v>25</v>
      </c>
      <c r="D134" t="s">
        <v>70</v>
      </c>
      <c r="E134">
        <v>40</v>
      </c>
      <c r="F134" t="s">
        <v>62</v>
      </c>
      <c r="G134">
        <v>1</v>
      </c>
      <c r="H134">
        <v>5</v>
      </c>
      <c r="I134" t="s">
        <v>97</v>
      </c>
      <c r="J134">
        <v>90</v>
      </c>
    </row>
    <row r="135" spans="1:10">
      <c r="A135">
        <v>2021</v>
      </c>
      <c r="B135" t="s">
        <v>25</v>
      </c>
      <c r="C135">
        <v>25</v>
      </c>
      <c r="D135" t="s">
        <v>70</v>
      </c>
      <c r="E135">
        <v>40</v>
      </c>
      <c r="F135" t="s">
        <v>62</v>
      </c>
      <c r="G135">
        <v>1</v>
      </c>
      <c r="H135">
        <v>5</v>
      </c>
      <c r="I135" t="s">
        <v>100</v>
      </c>
      <c r="J135">
        <v>5</v>
      </c>
    </row>
    <row r="136" spans="1:10">
      <c r="A136">
        <v>2021</v>
      </c>
      <c r="B136" t="s">
        <v>25</v>
      </c>
      <c r="C136">
        <v>25</v>
      </c>
      <c r="D136" t="s">
        <v>70</v>
      </c>
      <c r="E136">
        <v>40</v>
      </c>
      <c r="F136" t="s">
        <v>62</v>
      </c>
      <c r="G136">
        <v>1</v>
      </c>
      <c r="H136">
        <v>5</v>
      </c>
      <c r="I136" t="s">
        <v>99</v>
      </c>
      <c r="J136">
        <v>0</v>
      </c>
    </row>
    <row r="137" spans="1:10">
      <c r="A137">
        <v>2021</v>
      </c>
      <c r="B137" t="s">
        <v>25</v>
      </c>
      <c r="C137">
        <v>25</v>
      </c>
      <c r="D137" t="s">
        <v>70</v>
      </c>
      <c r="E137">
        <v>40</v>
      </c>
      <c r="F137" t="s">
        <v>62</v>
      </c>
      <c r="G137">
        <v>1</v>
      </c>
      <c r="H137">
        <v>5</v>
      </c>
      <c r="I137" t="s">
        <v>98</v>
      </c>
      <c r="J137">
        <v>0</v>
      </c>
    </row>
    <row r="138" spans="1:10">
      <c r="A138">
        <v>2021</v>
      </c>
      <c r="B138" t="s">
        <v>25</v>
      </c>
      <c r="C138">
        <v>25</v>
      </c>
      <c r="D138" t="s">
        <v>70</v>
      </c>
      <c r="E138">
        <v>40</v>
      </c>
      <c r="F138" t="s">
        <v>62</v>
      </c>
      <c r="G138">
        <v>1</v>
      </c>
      <c r="H138">
        <v>5</v>
      </c>
      <c r="I138" t="s">
        <v>102</v>
      </c>
      <c r="J138">
        <v>0</v>
      </c>
    </row>
    <row r="139" spans="1:10">
      <c r="A139">
        <v>2021</v>
      </c>
      <c r="B139" t="s">
        <v>25</v>
      </c>
      <c r="C139">
        <v>25</v>
      </c>
      <c r="D139" t="s">
        <v>70</v>
      </c>
      <c r="E139">
        <v>40</v>
      </c>
      <c r="F139" t="s">
        <v>62</v>
      </c>
      <c r="G139">
        <v>1</v>
      </c>
      <c r="H139">
        <v>5</v>
      </c>
      <c r="I139" t="s">
        <v>101</v>
      </c>
      <c r="J139">
        <v>5</v>
      </c>
    </row>
    <row r="140" spans="1:10">
      <c r="A140">
        <v>2021</v>
      </c>
      <c r="B140" t="s">
        <v>25</v>
      </c>
      <c r="C140">
        <v>25</v>
      </c>
      <c r="D140" t="s">
        <v>70</v>
      </c>
      <c r="E140">
        <v>40</v>
      </c>
      <c r="F140" t="s">
        <v>62</v>
      </c>
      <c r="G140">
        <v>1</v>
      </c>
      <c r="H140">
        <v>7</v>
      </c>
      <c r="I140" t="s">
        <v>97</v>
      </c>
      <c r="J140">
        <v>40</v>
      </c>
    </row>
    <row r="141" spans="1:10">
      <c r="A141">
        <v>2021</v>
      </c>
      <c r="B141" t="s">
        <v>25</v>
      </c>
      <c r="C141">
        <v>25</v>
      </c>
      <c r="D141" t="s">
        <v>70</v>
      </c>
      <c r="E141">
        <v>40</v>
      </c>
      <c r="F141" t="s">
        <v>62</v>
      </c>
      <c r="G141">
        <v>1</v>
      </c>
      <c r="H141">
        <v>7</v>
      </c>
      <c r="I141" t="s">
        <v>98</v>
      </c>
      <c r="J141">
        <v>30</v>
      </c>
    </row>
    <row r="142" spans="1:10">
      <c r="A142">
        <v>2021</v>
      </c>
      <c r="B142" t="s">
        <v>25</v>
      </c>
      <c r="C142">
        <v>25</v>
      </c>
      <c r="D142" t="s">
        <v>70</v>
      </c>
      <c r="E142">
        <v>40</v>
      </c>
      <c r="F142" t="s">
        <v>62</v>
      </c>
      <c r="G142">
        <v>1</v>
      </c>
      <c r="H142">
        <v>7</v>
      </c>
      <c r="I142" t="s">
        <v>100</v>
      </c>
      <c r="J142">
        <v>10</v>
      </c>
    </row>
    <row r="143" spans="1:10">
      <c r="A143">
        <v>2021</v>
      </c>
      <c r="B143" t="s">
        <v>25</v>
      </c>
      <c r="C143">
        <v>25</v>
      </c>
      <c r="D143" t="s">
        <v>70</v>
      </c>
      <c r="E143">
        <v>40</v>
      </c>
      <c r="F143" t="s">
        <v>62</v>
      </c>
      <c r="G143">
        <v>1</v>
      </c>
      <c r="H143">
        <v>7</v>
      </c>
      <c r="I143" t="s">
        <v>102</v>
      </c>
      <c r="J143">
        <v>0</v>
      </c>
    </row>
    <row r="144" spans="1:10">
      <c r="A144">
        <v>2021</v>
      </c>
      <c r="B144" t="s">
        <v>25</v>
      </c>
      <c r="C144">
        <v>25</v>
      </c>
      <c r="D144" t="s">
        <v>70</v>
      </c>
      <c r="E144">
        <v>40</v>
      </c>
      <c r="F144" t="s">
        <v>62</v>
      </c>
      <c r="G144">
        <v>1</v>
      </c>
      <c r="H144">
        <v>7</v>
      </c>
      <c r="I144" t="s">
        <v>101</v>
      </c>
      <c r="J144">
        <v>20</v>
      </c>
    </row>
    <row r="145" spans="1:10">
      <c r="A145">
        <v>2021</v>
      </c>
      <c r="B145" t="s">
        <v>25</v>
      </c>
      <c r="C145">
        <v>25</v>
      </c>
      <c r="D145" t="s">
        <v>70</v>
      </c>
      <c r="E145">
        <v>40</v>
      </c>
      <c r="F145" t="s">
        <v>62</v>
      </c>
      <c r="G145">
        <v>1</v>
      </c>
      <c r="H145">
        <v>9</v>
      </c>
      <c r="I145" t="s">
        <v>97</v>
      </c>
      <c r="J145">
        <v>10</v>
      </c>
    </row>
    <row r="146" spans="1:10">
      <c r="A146">
        <v>2021</v>
      </c>
      <c r="B146" t="s">
        <v>25</v>
      </c>
      <c r="C146">
        <v>25</v>
      </c>
      <c r="D146" t="s">
        <v>70</v>
      </c>
      <c r="E146">
        <v>40</v>
      </c>
      <c r="F146" t="s">
        <v>62</v>
      </c>
      <c r="G146">
        <v>1</v>
      </c>
      <c r="H146">
        <v>9</v>
      </c>
      <c r="I146" t="s">
        <v>98</v>
      </c>
      <c r="J146">
        <v>30</v>
      </c>
    </row>
    <row r="147" spans="1:10">
      <c r="A147">
        <v>2021</v>
      </c>
      <c r="B147" t="s">
        <v>25</v>
      </c>
      <c r="C147">
        <v>25</v>
      </c>
      <c r="D147" t="s">
        <v>70</v>
      </c>
      <c r="E147">
        <v>40</v>
      </c>
      <c r="F147" t="s">
        <v>62</v>
      </c>
      <c r="G147">
        <v>1</v>
      </c>
      <c r="H147">
        <v>9</v>
      </c>
      <c r="I147" t="s">
        <v>99</v>
      </c>
      <c r="J147">
        <v>10</v>
      </c>
    </row>
    <row r="148" spans="1:10">
      <c r="A148">
        <v>2021</v>
      </c>
      <c r="B148" t="s">
        <v>25</v>
      </c>
      <c r="C148">
        <v>25</v>
      </c>
      <c r="D148" t="s">
        <v>70</v>
      </c>
      <c r="E148">
        <v>40</v>
      </c>
      <c r="F148" t="s">
        <v>62</v>
      </c>
      <c r="G148">
        <v>1</v>
      </c>
      <c r="H148">
        <v>9</v>
      </c>
      <c r="I148" t="s">
        <v>100</v>
      </c>
      <c r="J148">
        <v>0</v>
      </c>
    </row>
    <row r="149" spans="1:10">
      <c r="A149">
        <v>2021</v>
      </c>
      <c r="B149" t="s">
        <v>25</v>
      </c>
      <c r="C149">
        <v>25</v>
      </c>
      <c r="D149" t="s">
        <v>70</v>
      </c>
      <c r="E149">
        <v>40</v>
      </c>
      <c r="F149" t="s">
        <v>62</v>
      </c>
      <c r="G149">
        <v>1</v>
      </c>
      <c r="H149">
        <v>9</v>
      </c>
      <c r="I149" t="s">
        <v>101</v>
      </c>
      <c r="J149">
        <v>10</v>
      </c>
    </row>
    <row r="150" spans="1:10">
      <c r="A150">
        <v>2021</v>
      </c>
      <c r="B150" t="s">
        <v>25</v>
      </c>
      <c r="C150">
        <v>25</v>
      </c>
      <c r="D150" t="s">
        <v>70</v>
      </c>
      <c r="E150">
        <v>40</v>
      </c>
      <c r="F150" t="s">
        <v>62</v>
      </c>
      <c r="G150">
        <v>1</v>
      </c>
      <c r="H150">
        <v>9</v>
      </c>
      <c r="I150" t="s">
        <v>102</v>
      </c>
      <c r="J150">
        <v>40</v>
      </c>
    </row>
    <row r="151" spans="1:10">
      <c r="A151">
        <v>2021</v>
      </c>
      <c r="B151" t="s">
        <v>25</v>
      </c>
      <c r="C151">
        <v>25</v>
      </c>
      <c r="D151" t="s">
        <v>61</v>
      </c>
      <c r="E151">
        <v>38</v>
      </c>
      <c r="F151" t="s">
        <v>27</v>
      </c>
      <c r="G151">
        <v>1</v>
      </c>
      <c r="H151">
        <v>1</v>
      </c>
      <c r="I151" t="s">
        <v>97</v>
      </c>
      <c r="J151">
        <v>25</v>
      </c>
    </row>
    <row r="152" spans="1:10">
      <c r="A152">
        <v>2021</v>
      </c>
      <c r="B152" t="s">
        <v>25</v>
      </c>
      <c r="C152">
        <v>25</v>
      </c>
      <c r="D152" t="s">
        <v>61</v>
      </c>
      <c r="E152">
        <v>38</v>
      </c>
      <c r="F152" t="s">
        <v>27</v>
      </c>
      <c r="G152">
        <v>1</v>
      </c>
      <c r="H152">
        <v>1</v>
      </c>
      <c r="I152" t="s">
        <v>98</v>
      </c>
      <c r="J152">
        <v>50</v>
      </c>
    </row>
    <row r="153" spans="1:10">
      <c r="A153">
        <v>2021</v>
      </c>
      <c r="B153" t="s">
        <v>25</v>
      </c>
      <c r="C153">
        <v>25</v>
      </c>
      <c r="D153" t="s">
        <v>61</v>
      </c>
      <c r="E153">
        <v>38</v>
      </c>
      <c r="F153" t="s">
        <v>27</v>
      </c>
      <c r="G153">
        <v>1</v>
      </c>
      <c r="H153">
        <v>1</v>
      </c>
      <c r="I153" t="s">
        <v>101</v>
      </c>
      <c r="J153">
        <v>0</v>
      </c>
    </row>
    <row r="154" spans="1:10">
      <c r="A154">
        <v>2021</v>
      </c>
      <c r="B154" t="s">
        <v>25</v>
      </c>
      <c r="C154">
        <v>25</v>
      </c>
      <c r="D154" t="s">
        <v>61</v>
      </c>
      <c r="E154">
        <v>38</v>
      </c>
      <c r="F154" t="s">
        <v>27</v>
      </c>
      <c r="G154">
        <v>1</v>
      </c>
      <c r="H154">
        <v>1</v>
      </c>
      <c r="I154" t="s">
        <v>102</v>
      </c>
      <c r="J154">
        <v>0</v>
      </c>
    </row>
    <row r="155" spans="1:10">
      <c r="A155">
        <v>2021</v>
      </c>
      <c r="B155" t="s">
        <v>25</v>
      </c>
      <c r="C155">
        <v>25</v>
      </c>
      <c r="D155" t="s">
        <v>61</v>
      </c>
      <c r="E155">
        <v>38</v>
      </c>
      <c r="F155" t="s">
        <v>27</v>
      </c>
      <c r="G155">
        <v>1</v>
      </c>
      <c r="H155">
        <v>1</v>
      </c>
      <c r="I155" t="s">
        <v>99</v>
      </c>
      <c r="J155">
        <v>20</v>
      </c>
    </row>
    <row r="156" spans="1:10">
      <c r="A156">
        <v>2021</v>
      </c>
      <c r="B156" t="s">
        <v>25</v>
      </c>
      <c r="C156">
        <v>25</v>
      </c>
      <c r="D156" t="s">
        <v>61</v>
      </c>
      <c r="E156">
        <v>38</v>
      </c>
      <c r="F156" t="s">
        <v>27</v>
      </c>
      <c r="G156">
        <v>1</v>
      </c>
      <c r="H156">
        <v>1</v>
      </c>
      <c r="I156" t="s">
        <v>100</v>
      </c>
      <c r="J156">
        <v>5</v>
      </c>
    </row>
    <row r="157" spans="1:10">
      <c r="A157">
        <v>2021</v>
      </c>
      <c r="B157" t="s">
        <v>25</v>
      </c>
      <c r="C157">
        <v>25</v>
      </c>
      <c r="D157" t="s">
        <v>61</v>
      </c>
      <c r="E157">
        <v>38</v>
      </c>
      <c r="F157" t="s">
        <v>27</v>
      </c>
      <c r="G157">
        <v>1</v>
      </c>
      <c r="H157">
        <v>3</v>
      </c>
      <c r="I157" t="s">
        <v>97</v>
      </c>
      <c r="J157">
        <v>7</v>
      </c>
    </row>
    <row r="158" spans="1:10">
      <c r="A158">
        <v>2021</v>
      </c>
      <c r="B158" t="s">
        <v>25</v>
      </c>
      <c r="C158">
        <v>25</v>
      </c>
      <c r="D158" t="s">
        <v>61</v>
      </c>
      <c r="E158">
        <v>38</v>
      </c>
      <c r="F158" t="s">
        <v>27</v>
      </c>
      <c r="G158">
        <v>1</v>
      </c>
      <c r="H158">
        <v>3</v>
      </c>
      <c r="I158" t="s">
        <v>98</v>
      </c>
      <c r="J158">
        <v>5</v>
      </c>
    </row>
    <row r="159" spans="1:10">
      <c r="A159">
        <v>2021</v>
      </c>
      <c r="B159" t="s">
        <v>25</v>
      </c>
      <c r="C159">
        <v>25</v>
      </c>
      <c r="D159" t="s">
        <v>61</v>
      </c>
      <c r="E159">
        <v>38</v>
      </c>
      <c r="F159" t="s">
        <v>27</v>
      </c>
      <c r="G159">
        <v>1</v>
      </c>
      <c r="H159">
        <v>3</v>
      </c>
      <c r="I159" t="s">
        <v>102</v>
      </c>
      <c r="J159">
        <v>0</v>
      </c>
    </row>
    <row r="160" spans="1:10">
      <c r="A160">
        <v>2021</v>
      </c>
      <c r="B160" t="s">
        <v>25</v>
      </c>
      <c r="C160">
        <v>25</v>
      </c>
      <c r="D160" t="s">
        <v>61</v>
      </c>
      <c r="E160">
        <v>38</v>
      </c>
      <c r="F160" t="s">
        <v>27</v>
      </c>
      <c r="G160">
        <v>1</v>
      </c>
      <c r="H160">
        <v>3</v>
      </c>
      <c r="I160" t="s">
        <v>101</v>
      </c>
      <c r="J160">
        <v>0</v>
      </c>
    </row>
    <row r="161" spans="1:10">
      <c r="A161">
        <v>2021</v>
      </c>
      <c r="B161" t="s">
        <v>25</v>
      </c>
      <c r="C161">
        <v>25</v>
      </c>
      <c r="D161" t="s">
        <v>61</v>
      </c>
      <c r="E161">
        <v>38</v>
      </c>
      <c r="F161" t="s">
        <v>27</v>
      </c>
      <c r="G161">
        <v>1</v>
      </c>
      <c r="H161">
        <v>3</v>
      </c>
      <c r="I161" t="s">
        <v>99</v>
      </c>
      <c r="J161">
        <v>75</v>
      </c>
    </row>
    <row r="162" spans="1:10">
      <c r="A162">
        <v>2021</v>
      </c>
      <c r="B162" t="s">
        <v>25</v>
      </c>
      <c r="C162">
        <v>25</v>
      </c>
      <c r="D162" t="s">
        <v>61</v>
      </c>
      <c r="E162">
        <v>38</v>
      </c>
      <c r="F162" t="s">
        <v>27</v>
      </c>
      <c r="G162">
        <v>1</v>
      </c>
      <c r="H162">
        <v>3</v>
      </c>
      <c r="I162" t="s">
        <v>100</v>
      </c>
      <c r="J162">
        <v>13</v>
      </c>
    </row>
    <row r="163" spans="1:10">
      <c r="A163">
        <v>2021</v>
      </c>
      <c r="B163" t="s">
        <v>25</v>
      </c>
      <c r="C163">
        <v>25</v>
      </c>
      <c r="D163" t="s">
        <v>61</v>
      </c>
      <c r="E163">
        <v>38</v>
      </c>
      <c r="F163" t="s">
        <v>27</v>
      </c>
      <c r="G163">
        <v>1</v>
      </c>
      <c r="H163">
        <v>5</v>
      </c>
      <c r="I163" t="s">
        <v>97</v>
      </c>
      <c r="J163">
        <v>2</v>
      </c>
    </row>
    <row r="164" spans="1:10">
      <c r="A164">
        <v>2021</v>
      </c>
      <c r="B164" t="s">
        <v>25</v>
      </c>
      <c r="C164">
        <v>25</v>
      </c>
      <c r="D164" t="s">
        <v>61</v>
      </c>
      <c r="E164">
        <v>38</v>
      </c>
      <c r="F164" t="s">
        <v>27</v>
      </c>
      <c r="G164">
        <v>1</v>
      </c>
      <c r="H164">
        <v>5</v>
      </c>
      <c r="I164" t="s">
        <v>98</v>
      </c>
      <c r="J164">
        <v>5</v>
      </c>
    </row>
    <row r="165" spans="1:10">
      <c r="A165">
        <v>2021</v>
      </c>
      <c r="B165" t="s">
        <v>25</v>
      </c>
      <c r="C165">
        <v>25</v>
      </c>
      <c r="D165" t="s">
        <v>61</v>
      </c>
      <c r="E165">
        <v>38</v>
      </c>
      <c r="F165" t="s">
        <v>27</v>
      </c>
      <c r="G165">
        <v>1</v>
      </c>
      <c r="H165">
        <v>5</v>
      </c>
      <c r="I165" t="s">
        <v>99</v>
      </c>
      <c r="J165">
        <v>33</v>
      </c>
    </row>
    <row r="166" spans="1:10">
      <c r="A166">
        <v>2021</v>
      </c>
      <c r="B166" t="s">
        <v>25</v>
      </c>
      <c r="C166">
        <v>25</v>
      </c>
      <c r="D166" t="s">
        <v>61</v>
      </c>
      <c r="E166">
        <v>38</v>
      </c>
      <c r="F166" t="s">
        <v>27</v>
      </c>
      <c r="G166">
        <v>1</v>
      </c>
      <c r="H166">
        <v>5</v>
      </c>
      <c r="I166" t="s">
        <v>101</v>
      </c>
      <c r="J166">
        <v>0</v>
      </c>
    </row>
    <row r="167" spans="1:10">
      <c r="A167">
        <v>2021</v>
      </c>
      <c r="B167" t="s">
        <v>25</v>
      </c>
      <c r="C167">
        <v>25</v>
      </c>
      <c r="D167" t="s">
        <v>61</v>
      </c>
      <c r="E167">
        <v>38</v>
      </c>
      <c r="F167" t="s">
        <v>27</v>
      </c>
      <c r="G167">
        <v>1</v>
      </c>
      <c r="H167">
        <v>5</v>
      </c>
      <c r="I167" t="s">
        <v>100</v>
      </c>
      <c r="J167">
        <v>55</v>
      </c>
    </row>
    <row r="168" spans="1:10">
      <c r="A168">
        <v>2021</v>
      </c>
      <c r="B168" t="s">
        <v>25</v>
      </c>
      <c r="C168">
        <v>25</v>
      </c>
      <c r="D168" t="s">
        <v>61</v>
      </c>
      <c r="E168">
        <v>38</v>
      </c>
      <c r="F168" t="s">
        <v>27</v>
      </c>
      <c r="G168">
        <v>1</v>
      </c>
      <c r="H168">
        <v>5</v>
      </c>
      <c r="I168" t="s">
        <v>102</v>
      </c>
      <c r="J168">
        <v>5</v>
      </c>
    </row>
    <row r="169" spans="1:10">
      <c r="A169">
        <v>2021</v>
      </c>
      <c r="B169" t="s">
        <v>25</v>
      </c>
      <c r="C169">
        <v>25</v>
      </c>
      <c r="D169" t="s">
        <v>61</v>
      </c>
      <c r="E169">
        <v>38</v>
      </c>
      <c r="F169" t="s">
        <v>27</v>
      </c>
      <c r="G169">
        <v>1</v>
      </c>
      <c r="H169">
        <v>7</v>
      </c>
      <c r="I169" t="s">
        <v>97</v>
      </c>
      <c r="J169">
        <v>20</v>
      </c>
    </row>
    <row r="170" spans="1:10">
      <c r="A170">
        <v>2021</v>
      </c>
      <c r="B170" t="s">
        <v>25</v>
      </c>
      <c r="C170">
        <v>25</v>
      </c>
      <c r="D170" t="s">
        <v>61</v>
      </c>
      <c r="E170">
        <v>38</v>
      </c>
      <c r="F170" t="s">
        <v>27</v>
      </c>
      <c r="G170">
        <v>1</v>
      </c>
      <c r="H170">
        <v>7</v>
      </c>
      <c r="I170" t="s">
        <v>98</v>
      </c>
      <c r="J170">
        <v>5</v>
      </c>
    </row>
    <row r="171" spans="1:10">
      <c r="A171">
        <v>2021</v>
      </c>
      <c r="B171" t="s">
        <v>25</v>
      </c>
      <c r="C171">
        <v>25</v>
      </c>
      <c r="D171" t="s">
        <v>61</v>
      </c>
      <c r="E171">
        <v>38</v>
      </c>
      <c r="F171" t="s">
        <v>27</v>
      </c>
      <c r="G171">
        <v>1</v>
      </c>
      <c r="H171">
        <v>7</v>
      </c>
      <c r="I171" t="s">
        <v>101</v>
      </c>
      <c r="J171">
        <v>0</v>
      </c>
    </row>
    <row r="172" spans="1:10">
      <c r="A172">
        <v>2021</v>
      </c>
      <c r="B172" t="s">
        <v>25</v>
      </c>
      <c r="C172">
        <v>25</v>
      </c>
      <c r="D172" t="s">
        <v>61</v>
      </c>
      <c r="E172">
        <v>38</v>
      </c>
      <c r="F172" t="s">
        <v>27</v>
      </c>
      <c r="G172">
        <v>1</v>
      </c>
      <c r="H172">
        <v>7</v>
      </c>
      <c r="I172" t="s">
        <v>102</v>
      </c>
      <c r="J172">
        <v>0</v>
      </c>
    </row>
    <row r="173" spans="1:10">
      <c r="A173">
        <v>2021</v>
      </c>
      <c r="B173" t="s">
        <v>25</v>
      </c>
      <c r="C173">
        <v>25</v>
      </c>
      <c r="D173" t="s">
        <v>61</v>
      </c>
      <c r="E173">
        <v>38</v>
      </c>
      <c r="F173" t="s">
        <v>27</v>
      </c>
      <c r="G173">
        <v>1</v>
      </c>
      <c r="H173">
        <v>7</v>
      </c>
      <c r="I173" t="s">
        <v>99</v>
      </c>
      <c r="J173">
        <v>65</v>
      </c>
    </row>
    <row r="174" spans="1:10">
      <c r="A174">
        <v>2021</v>
      </c>
      <c r="B174" t="s">
        <v>25</v>
      </c>
      <c r="C174">
        <v>25</v>
      </c>
      <c r="D174" t="s">
        <v>61</v>
      </c>
      <c r="E174">
        <v>38</v>
      </c>
      <c r="F174" t="s">
        <v>27</v>
      </c>
      <c r="G174">
        <v>1</v>
      </c>
      <c r="H174">
        <v>7</v>
      </c>
      <c r="I174" t="s">
        <v>100</v>
      </c>
      <c r="J174">
        <v>20</v>
      </c>
    </row>
    <row r="175" spans="1:10">
      <c r="A175">
        <v>2021</v>
      </c>
      <c r="B175" t="s">
        <v>25</v>
      </c>
      <c r="C175">
        <v>25</v>
      </c>
      <c r="D175" t="s">
        <v>61</v>
      </c>
      <c r="E175">
        <v>38</v>
      </c>
      <c r="F175" t="s">
        <v>27</v>
      </c>
      <c r="G175">
        <v>1</v>
      </c>
      <c r="H175">
        <v>9</v>
      </c>
      <c r="I175" t="s">
        <v>97</v>
      </c>
      <c r="J175">
        <v>15</v>
      </c>
    </row>
    <row r="176" spans="1:10">
      <c r="A176">
        <v>2021</v>
      </c>
      <c r="B176" t="s">
        <v>25</v>
      </c>
      <c r="C176">
        <v>25</v>
      </c>
      <c r="D176" t="s">
        <v>61</v>
      </c>
      <c r="E176">
        <v>38</v>
      </c>
      <c r="F176" t="s">
        <v>27</v>
      </c>
      <c r="G176">
        <v>1</v>
      </c>
      <c r="H176">
        <v>9</v>
      </c>
      <c r="I176" t="s">
        <v>98</v>
      </c>
      <c r="J176">
        <v>10</v>
      </c>
    </row>
    <row r="177" spans="1:10">
      <c r="A177">
        <v>2021</v>
      </c>
      <c r="B177" t="s">
        <v>25</v>
      </c>
      <c r="C177">
        <v>25</v>
      </c>
      <c r="D177" t="s">
        <v>61</v>
      </c>
      <c r="E177">
        <v>38</v>
      </c>
      <c r="F177" t="s">
        <v>27</v>
      </c>
      <c r="G177">
        <v>1</v>
      </c>
      <c r="H177">
        <v>9</v>
      </c>
      <c r="I177" t="s">
        <v>102</v>
      </c>
      <c r="J177">
        <v>0</v>
      </c>
    </row>
    <row r="178" spans="1:10">
      <c r="A178">
        <v>2021</v>
      </c>
      <c r="B178" t="s">
        <v>25</v>
      </c>
      <c r="C178">
        <v>25</v>
      </c>
      <c r="D178" t="s">
        <v>61</v>
      </c>
      <c r="E178">
        <v>38</v>
      </c>
      <c r="F178" t="s">
        <v>27</v>
      </c>
      <c r="G178">
        <v>1</v>
      </c>
      <c r="H178">
        <v>9</v>
      </c>
      <c r="I178" t="s">
        <v>101</v>
      </c>
      <c r="J178">
        <v>0</v>
      </c>
    </row>
    <row r="179" spans="1:10">
      <c r="A179">
        <v>2021</v>
      </c>
      <c r="B179" t="s">
        <v>25</v>
      </c>
      <c r="C179">
        <v>25</v>
      </c>
      <c r="D179" t="s">
        <v>61</v>
      </c>
      <c r="E179">
        <v>38</v>
      </c>
      <c r="F179" t="s">
        <v>27</v>
      </c>
      <c r="G179">
        <v>1</v>
      </c>
      <c r="H179">
        <v>9</v>
      </c>
      <c r="I179" t="s">
        <v>99</v>
      </c>
      <c r="J179">
        <v>55</v>
      </c>
    </row>
    <row r="180" spans="1:10">
      <c r="A180">
        <v>2021</v>
      </c>
      <c r="B180" t="s">
        <v>25</v>
      </c>
      <c r="C180">
        <v>25</v>
      </c>
      <c r="D180" t="s">
        <v>61</v>
      </c>
      <c r="E180">
        <v>38</v>
      </c>
      <c r="F180" t="s">
        <v>27</v>
      </c>
      <c r="G180">
        <v>1</v>
      </c>
      <c r="H180">
        <v>9</v>
      </c>
      <c r="I180" t="s">
        <v>100</v>
      </c>
      <c r="J180">
        <v>20</v>
      </c>
    </row>
    <row r="181" spans="1:10">
      <c r="A181">
        <v>2021</v>
      </c>
      <c r="B181" t="s">
        <v>25</v>
      </c>
      <c r="C181">
        <v>25</v>
      </c>
      <c r="D181" t="s">
        <v>61</v>
      </c>
      <c r="E181">
        <v>40</v>
      </c>
      <c r="F181" t="s">
        <v>27</v>
      </c>
      <c r="G181">
        <v>2</v>
      </c>
      <c r="H181">
        <v>1</v>
      </c>
      <c r="I181" t="s">
        <v>97</v>
      </c>
      <c r="J181">
        <v>10</v>
      </c>
    </row>
    <row r="182" spans="1:10">
      <c r="A182">
        <v>2021</v>
      </c>
      <c r="B182" t="s">
        <v>25</v>
      </c>
      <c r="C182">
        <v>25</v>
      </c>
      <c r="D182" t="s">
        <v>61</v>
      </c>
      <c r="E182">
        <v>40</v>
      </c>
      <c r="F182" t="s">
        <v>27</v>
      </c>
      <c r="G182">
        <v>2</v>
      </c>
      <c r="H182">
        <v>1</v>
      </c>
      <c r="I182" t="s">
        <v>98</v>
      </c>
      <c r="J182">
        <v>10</v>
      </c>
    </row>
    <row r="183" spans="1:10">
      <c r="A183">
        <v>2021</v>
      </c>
      <c r="B183" t="s">
        <v>25</v>
      </c>
      <c r="C183">
        <v>25</v>
      </c>
      <c r="D183" t="s">
        <v>61</v>
      </c>
      <c r="E183">
        <v>40</v>
      </c>
      <c r="F183" t="s">
        <v>27</v>
      </c>
      <c r="G183">
        <v>2</v>
      </c>
      <c r="H183">
        <v>1</v>
      </c>
      <c r="I183" t="s">
        <v>99</v>
      </c>
      <c r="J183">
        <v>70</v>
      </c>
    </row>
    <row r="184" spans="1:10">
      <c r="A184">
        <v>2021</v>
      </c>
      <c r="B184" t="s">
        <v>25</v>
      </c>
      <c r="C184">
        <v>25</v>
      </c>
      <c r="D184" t="s">
        <v>61</v>
      </c>
      <c r="E184">
        <v>40</v>
      </c>
      <c r="F184" t="s">
        <v>27</v>
      </c>
      <c r="G184">
        <v>2</v>
      </c>
      <c r="H184">
        <v>1</v>
      </c>
      <c r="I184" t="s">
        <v>101</v>
      </c>
      <c r="J184">
        <v>0</v>
      </c>
    </row>
    <row r="185" spans="1:10">
      <c r="A185">
        <v>2021</v>
      </c>
      <c r="B185" t="s">
        <v>25</v>
      </c>
      <c r="C185">
        <v>25</v>
      </c>
      <c r="D185" t="s">
        <v>61</v>
      </c>
      <c r="E185">
        <v>40</v>
      </c>
      <c r="F185" t="s">
        <v>27</v>
      </c>
      <c r="G185">
        <v>2</v>
      </c>
      <c r="H185">
        <v>1</v>
      </c>
      <c r="I185" t="s">
        <v>102</v>
      </c>
      <c r="J185">
        <v>0</v>
      </c>
    </row>
    <row r="186" spans="1:10">
      <c r="A186">
        <v>2021</v>
      </c>
      <c r="B186" t="s">
        <v>25</v>
      </c>
      <c r="C186">
        <v>25</v>
      </c>
      <c r="D186" t="s">
        <v>61</v>
      </c>
      <c r="E186">
        <v>40</v>
      </c>
      <c r="F186" t="s">
        <v>27</v>
      </c>
      <c r="G186">
        <v>2</v>
      </c>
      <c r="H186">
        <v>1</v>
      </c>
      <c r="I186" t="s">
        <v>100</v>
      </c>
      <c r="J186">
        <v>10</v>
      </c>
    </row>
    <row r="187" spans="1:10">
      <c r="A187">
        <v>2021</v>
      </c>
      <c r="B187" t="s">
        <v>25</v>
      </c>
      <c r="C187">
        <v>25</v>
      </c>
      <c r="D187" t="s">
        <v>61</v>
      </c>
      <c r="E187">
        <v>40</v>
      </c>
      <c r="F187" t="s">
        <v>27</v>
      </c>
      <c r="G187">
        <v>2</v>
      </c>
      <c r="H187">
        <v>3</v>
      </c>
      <c r="I187" t="s">
        <v>97</v>
      </c>
      <c r="J187">
        <v>25</v>
      </c>
    </row>
    <row r="188" spans="1:10">
      <c r="A188">
        <v>2021</v>
      </c>
      <c r="B188" t="s">
        <v>25</v>
      </c>
      <c r="C188">
        <v>25</v>
      </c>
      <c r="D188" t="s">
        <v>61</v>
      </c>
      <c r="E188">
        <v>40</v>
      </c>
      <c r="F188" t="s">
        <v>27</v>
      </c>
      <c r="G188">
        <v>2</v>
      </c>
      <c r="H188">
        <v>3</v>
      </c>
      <c r="I188" t="s">
        <v>98</v>
      </c>
      <c r="J188">
        <v>10</v>
      </c>
    </row>
    <row r="189" spans="1:10">
      <c r="A189">
        <v>2021</v>
      </c>
      <c r="B189" t="s">
        <v>25</v>
      </c>
      <c r="C189">
        <v>25</v>
      </c>
      <c r="D189" t="s">
        <v>61</v>
      </c>
      <c r="E189">
        <v>40</v>
      </c>
      <c r="F189" t="s">
        <v>27</v>
      </c>
      <c r="G189">
        <v>2</v>
      </c>
      <c r="H189">
        <v>3</v>
      </c>
      <c r="I189" t="s">
        <v>99</v>
      </c>
      <c r="J189">
        <v>60</v>
      </c>
    </row>
    <row r="190" spans="1:10">
      <c r="A190">
        <v>2021</v>
      </c>
      <c r="B190" t="s">
        <v>25</v>
      </c>
      <c r="C190">
        <v>25</v>
      </c>
      <c r="D190" t="s">
        <v>61</v>
      </c>
      <c r="E190">
        <v>40</v>
      </c>
      <c r="F190" t="s">
        <v>27</v>
      </c>
      <c r="G190">
        <v>2</v>
      </c>
      <c r="H190">
        <v>3</v>
      </c>
      <c r="I190" t="s">
        <v>101</v>
      </c>
      <c r="J190">
        <v>0</v>
      </c>
    </row>
    <row r="191" spans="1:10">
      <c r="A191">
        <v>2021</v>
      </c>
      <c r="B191" t="s">
        <v>25</v>
      </c>
      <c r="C191">
        <v>25</v>
      </c>
      <c r="D191" t="s">
        <v>61</v>
      </c>
      <c r="E191">
        <v>40</v>
      </c>
      <c r="F191" t="s">
        <v>27</v>
      </c>
      <c r="G191">
        <v>2</v>
      </c>
      <c r="H191">
        <v>3</v>
      </c>
      <c r="I191" t="s">
        <v>102</v>
      </c>
      <c r="J191">
        <v>0</v>
      </c>
    </row>
    <row r="192" spans="1:10">
      <c r="A192">
        <v>2021</v>
      </c>
      <c r="B192" t="s">
        <v>25</v>
      </c>
      <c r="C192">
        <v>25</v>
      </c>
      <c r="D192" t="s">
        <v>61</v>
      </c>
      <c r="E192">
        <v>40</v>
      </c>
      <c r="F192" t="s">
        <v>27</v>
      </c>
      <c r="G192">
        <v>2</v>
      </c>
      <c r="H192">
        <v>3</v>
      </c>
      <c r="I192" t="s">
        <v>100</v>
      </c>
      <c r="J192">
        <v>5</v>
      </c>
    </row>
    <row r="193" spans="1:10">
      <c r="A193">
        <v>2021</v>
      </c>
      <c r="B193" t="s">
        <v>25</v>
      </c>
      <c r="C193">
        <v>25</v>
      </c>
      <c r="D193" t="s">
        <v>61</v>
      </c>
      <c r="E193">
        <v>40</v>
      </c>
      <c r="F193" t="s">
        <v>27</v>
      </c>
      <c r="G193">
        <v>2</v>
      </c>
      <c r="H193">
        <v>5</v>
      </c>
      <c r="I193" t="s">
        <v>97</v>
      </c>
      <c r="J193">
        <v>50</v>
      </c>
    </row>
    <row r="194" spans="1:10">
      <c r="A194">
        <v>2021</v>
      </c>
      <c r="B194" t="s">
        <v>25</v>
      </c>
      <c r="C194">
        <v>25</v>
      </c>
      <c r="D194" t="s">
        <v>61</v>
      </c>
      <c r="E194">
        <v>40</v>
      </c>
      <c r="F194" t="s">
        <v>27</v>
      </c>
      <c r="G194">
        <v>2</v>
      </c>
      <c r="H194">
        <v>5</v>
      </c>
      <c r="I194" t="s">
        <v>98</v>
      </c>
      <c r="J194">
        <v>30</v>
      </c>
    </row>
    <row r="195" spans="1:10">
      <c r="A195">
        <v>2021</v>
      </c>
      <c r="B195" t="s">
        <v>25</v>
      </c>
      <c r="C195">
        <v>25</v>
      </c>
      <c r="D195" t="s">
        <v>61</v>
      </c>
      <c r="E195">
        <v>40</v>
      </c>
      <c r="F195" t="s">
        <v>27</v>
      </c>
      <c r="G195">
        <v>2</v>
      </c>
      <c r="H195">
        <v>5</v>
      </c>
      <c r="I195" t="s">
        <v>99</v>
      </c>
      <c r="J195">
        <v>10</v>
      </c>
    </row>
    <row r="196" spans="1:10">
      <c r="A196">
        <v>2021</v>
      </c>
      <c r="B196" t="s">
        <v>25</v>
      </c>
      <c r="C196">
        <v>25</v>
      </c>
      <c r="D196" t="s">
        <v>61</v>
      </c>
      <c r="E196">
        <v>40</v>
      </c>
      <c r="F196" t="s">
        <v>27</v>
      </c>
      <c r="G196">
        <v>2</v>
      </c>
      <c r="H196">
        <v>5</v>
      </c>
      <c r="I196" t="s">
        <v>101</v>
      </c>
      <c r="J196">
        <v>0</v>
      </c>
    </row>
    <row r="197" spans="1:10">
      <c r="A197">
        <v>2021</v>
      </c>
      <c r="B197" t="s">
        <v>25</v>
      </c>
      <c r="C197">
        <v>25</v>
      </c>
      <c r="D197" t="s">
        <v>61</v>
      </c>
      <c r="E197">
        <v>40</v>
      </c>
      <c r="F197" t="s">
        <v>27</v>
      </c>
      <c r="G197">
        <v>2</v>
      </c>
      <c r="H197">
        <v>5</v>
      </c>
      <c r="I197" t="s">
        <v>100</v>
      </c>
      <c r="J197">
        <v>0</v>
      </c>
    </row>
    <row r="198" spans="1:10">
      <c r="A198">
        <v>2021</v>
      </c>
      <c r="B198" t="s">
        <v>25</v>
      </c>
      <c r="C198">
        <v>25</v>
      </c>
      <c r="D198" t="s">
        <v>61</v>
      </c>
      <c r="E198">
        <v>40</v>
      </c>
      <c r="F198" t="s">
        <v>27</v>
      </c>
      <c r="G198">
        <v>2</v>
      </c>
      <c r="H198">
        <v>5</v>
      </c>
      <c r="I198" t="s">
        <v>102</v>
      </c>
      <c r="J198">
        <v>10</v>
      </c>
    </row>
    <row r="199" spans="1:10">
      <c r="A199">
        <v>2021</v>
      </c>
      <c r="B199" t="s">
        <v>25</v>
      </c>
      <c r="C199">
        <v>25</v>
      </c>
      <c r="D199" t="s">
        <v>61</v>
      </c>
      <c r="E199">
        <v>40</v>
      </c>
      <c r="F199" t="s">
        <v>27</v>
      </c>
      <c r="G199">
        <v>2</v>
      </c>
      <c r="H199">
        <v>7</v>
      </c>
      <c r="I199" t="s">
        <v>97</v>
      </c>
      <c r="J199">
        <v>25</v>
      </c>
    </row>
    <row r="200" spans="1:10">
      <c r="A200">
        <v>2021</v>
      </c>
      <c r="B200" t="s">
        <v>25</v>
      </c>
      <c r="C200">
        <v>25</v>
      </c>
      <c r="D200" t="s">
        <v>61</v>
      </c>
      <c r="E200">
        <v>40</v>
      </c>
      <c r="F200" t="s">
        <v>27</v>
      </c>
      <c r="G200">
        <v>2</v>
      </c>
      <c r="H200">
        <v>7</v>
      </c>
      <c r="I200" t="s">
        <v>98</v>
      </c>
      <c r="J200">
        <v>20</v>
      </c>
    </row>
    <row r="201" spans="1:10">
      <c r="A201">
        <v>2021</v>
      </c>
      <c r="B201" t="s">
        <v>25</v>
      </c>
      <c r="C201">
        <v>25</v>
      </c>
      <c r="D201" t="s">
        <v>61</v>
      </c>
      <c r="E201">
        <v>40</v>
      </c>
      <c r="F201" t="s">
        <v>27</v>
      </c>
      <c r="G201">
        <v>2</v>
      </c>
      <c r="H201">
        <v>7</v>
      </c>
      <c r="I201" t="s">
        <v>99</v>
      </c>
      <c r="J201">
        <v>50</v>
      </c>
    </row>
    <row r="202" spans="1:10">
      <c r="A202">
        <v>2021</v>
      </c>
      <c r="B202" t="s">
        <v>25</v>
      </c>
      <c r="C202">
        <v>25</v>
      </c>
      <c r="D202" t="s">
        <v>61</v>
      </c>
      <c r="E202">
        <v>40</v>
      </c>
      <c r="F202" t="s">
        <v>27</v>
      </c>
      <c r="G202">
        <v>2</v>
      </c>
      <c r="H202">
        <v>7</v>
      </c>
      <c r="I202" t="s">
        <v>100</v>
      </c>
      <c r="J202">
        <v>0</v>
      </c>
    </row>
    <row r="203" spans="1:10">
      <c r="A203">
        <v>2021</v>
      </c>
      <c r="B203" t="s">
        <v>25</v>
      </c>
      <c r="C203">
        <v>25</v>
      </c>
      <c r="D203" t="s">
        <v>61</v>
      </c>
      <c r="E203">
        <v>40</v>
      </c>
      <c r="F203" t="s">
        <v>27</v>
      </c>
      <c r="G203">
        <v>2</v>
      </c>
      <c r="H203">
        <v>7</v>
      </c>
      <c r="I203" t="s">
        <v>101</v>
      </c>
      <c r="J203">
        <v>0</v>
      </c>
    </row>
    <row r="204" spans="1:10">
      <c r="A204">
        <v>2021</v>
      </c>
      <c r="B204" t="s">
        <v>25</v>
      </c>
      <c r="C204">
        <v>25</v>
      </c>
      <c r="D204" t="s">
        <v>61</v>
      </c>
      <c r="E204">
        <v>40</v>
      </c>
      <c r="F204" t="s">
        <v>27</v>
      </c>
      <c r="G204">
        <v>2</v>
      </c>
      <c r="H204">
        <v>7</v>
      </c>
      <c r="I204" t="s">
        <v>102</v>
      </c>
      <c r="J204">
        <v>5</v>
      </c>
    </row>
    <row r="205" spans="1:10">
      <c r="A205">
        <v>2021</v>
      </c>
      <c r="B205" t="s">
        <v>25</v>
      </c>
      <c r="C205">
        <v>25</v>
      </c>
      <c r="D205" t="s">
        <v>61</v>
      </c>
      <c r="E205">
        <v>40</v>
      </c>
      <c r="F205" t="s">
        <v>27</v>
      </c>
      <c r="G205">
        <v>2</v>
      </c>
      <c r="H205">
        <v>9</v>
      </c>
      <c r="I205" t="s">
        <v>97</v>
      </c>
      <c r="J205">
        <v>5</v>
      </c>
    </row>
    <row r="206" spans="1:10">
      <c r="A206">
        <v>2021</v>
      </c>
      <c r="B206" t="s">
        <v>25</v>
      </c>
      <c r="C206">
        <v>25</v>
      </c>
      <c r="D206" t="s">
        <v>61</v>
      </c>
      <c r="E206">
        <v>40</v>
      </c>
      <c r="F206" t="s">
        <v>27</v>
      </c>
      <c r="G206">
        <v>2</v>
      </c>
      <c r="H206">
        <v>9</v>
      </c>
      <c r="I206" t="s">
        <v>98</v>
      </c>
      <c r="J206">
        <v>50</v>
      </c>
    </row>
    <row r="207" spans="1:10">
      <c r="A207">
        <v>2021</v>
      </c>
      <c r="B207" t="s">
        <v>25</v>
      </c>
      <c r="C207">
        <v>25</v>
      </c>
      <c r="D207" t="s">
        <v>61</v>
      </c>
      <c r="E207">
        <v>40</v>
      </c>
      <c r="F207" t="s">
        <v>27</v>
      </c>
      <c r="G207">
        <v>2</v>
      </c>
      <c r="H207">
        <v>9</v>
      </c>
      <c r="I207" t="s">
        <v>99</v>
      </c>
      <c r="J207">
        <v>25</v>
      </c>
    </row>
    <row r="208" spans="1:10">
      <c r="A208">
        <v>2021</v>
      </c>
      <c r="B208" t="s">
        <v>25</v>
      </c>
      <c r="C208">
        <v>25</v>
      </c>
      <c r="D208" t="s">
        <v>61</v>
      </c>
      <c r="E208">
        <v>40</v>
      </c>
      <c r="F208" t="s">
        <v>27</v>
      </c>
      <c r="G208">
        <v>2</v>
      </c>
      <c r="H208">
        <v>9</v>
      </c>
      <c r="I208" t="s">
        <v>101</v>
      </c>
      <c r="J208">
        <v>0</v>
      </c>
    </row>
    <row r="209" spans="1:10">
      <c r="A209">
        <v>2021</v>
      </c>
      <c r="B209" t="s">
        <v>25</v>
      </c>
      <c r="C209">
        <v>25</v>
      </c>
      <c r="D209" t="s">
        <v>61</v>
      </c>
      <c r="E209">
        <v>40</v>
      </c>
      <c r="F209" t="s">
        <v>27</v>
      </c>
      <c r="G209">
        <v>2</v>
      </c>
      <c r="H209">
        <v>9</v>
      </c>
      <c r="I209" t="s">
        <v>102</v>
      </c>
      <c r="J209">
        <v>0</v>
      </c>
    </row>
    <row r="210" spans="1:10">
      <c r="A210">
        <v>2021</v>
      </c>
      <c r="B210" t="s">
        <v>25</v>
      </c>
      <c r="C210">
        <v>25</v>
      </c>
      <c r="D210" t="s">
        <v>61</v>
      </c>
      <c r="E210">
        <v>40</v>
      </c>
      <c r="F210" t="s">
        <v>27</v>
      </c>
      <c r="G210">
        <v>2</v>
      </c>
      <c r="H210">
        <v>9</v>
      </c>
      <c r="I210" t="s">
        <v>100</v>
      </c>
      <c r="J210">
        <v>20</v>
      </c>
    </row>
    <row r="211" spans="1:10">
      <c r="A211">
        <v>2021</v>
      </c>
      <c r="B211" t="s">
        <v>25</v>
      </c>
      <c r="C211">
        <v>25</v>
      </c>
      <c r="D211" t="s">
        <v>61</v>
      </c>
      <c r="E211">
        <v>35</v>
      </c>
      <c r="F211" t="s">
        <v>27</v>
      </c>
      <c r="G211">
        <v>3</v>
      </c>
      <c r="H211">
        <v>1</v>
      </c>
      <c r="I211" t="s">
        <v>97</v>
      </c>
      <c r="J211">
        <v>95</v>
      </c>
    </row>
    <row r="212" spans="1:10">
      <c r="A212">
        <v>2021</v>
      </c>
      <c r="B212" t="s">
        <v>25</v>
      </c>
      <c r="C212">
        <v>25</v>
      </c>
      <c r="D212" t="s">
        <v>61</v>
      </c>
      <c r="E212">
        <v>35</v>
      </c>
      <c r="F212" t="s">
        <v>27</v>
      </c>
      <c r="G212">
        <v>3</v>
      </c>
      <c r="H212">
        <v>1</v>
      </c>
      <c r="I212" t="s">
        <v>98</v>
      </c>
      <c r="J212">
        <v>0</v>
      </c>
    </row>
    <row r="213" spans="1:10">
      <c r="A213">
        <v>2021</v>
      </c>
      <c r="B213" t="s">
        <v>25</v>
      </c>
      <c r="C213">
        <v>25</v>
      </c>
      <c r="D213" t="s">
        <v>61</v>
      </c>
      <c r="E213">
        <v>35</v>
      </c>
      <c r="F213" t="s">
        <v>27</v>
      </c>
      <c r="G213">
        <v>3</v>
      </c>
      <c r="H213">
        <v>1</v>
      </c>
      <c r="I213" t="s">
        <v>100</v>
      </c>
      <c r="J213">
        <v>0</v>
      </c>
    </row>
    <row r="214" spans="1:10">
      <c r="A214">
        <v>2021</v>
      </c>
      <c r="B214" t="s">
        <v>25</v>
      </c>
      <c r="C214">
        <v>25</v>
      </c>
      <c r="D214" t="s">
        <v>61</v>
      </c>
      <c r="E214">
        <v>35</v>
      </c>
      <c r="F214" t="s">
        <v>27</v>
      </c>
      <c r="G214">
        <v>3</v>
      </c>
      <c r="H214">
        <v>1</v>
      </c>
      <c r="I214" t="s">
        <v>101</v>
      </c>
      <c r="J214">
        <v>0</v>
      </c>
    </row>
    <row r="215" spans="1:10">
      <c r="A215">
        <v>2021</v>
      </c>
      <c r="B215" t="s">
        <v>25</v>
      </c>
      <c r="C215">
        <v>25</v>
      </c>
      <c r="D215" t="s">
        <v>61</v>
      </c>
      <c r="E215">
        <v>35</v>
      </c>
      <c r="F215" t="s">
        <v>27</v>
      </c>
      <c r="G215">
        <v>3</v>
      </c>
      <c r="H215">
        <v>1</v>
      </c>
      <c r="I215" t="s">
        <v>102</v>
      </c>
      <c r="J215">
        <v>0</v>
      </c>
    </row>
    <row r="216" spans="1:10">
      <c r="A216">
        <v>2021</v>
      </c>
      <c r="B216" t="s">
        <v>25</v>
      </c>
      <c r="C216">
        <v>25</v>
      </c>
      <c r="D216" t="s">
        <v>61</v>
      </c>
      <c r="E216">
        <v>35</v>
      </c>
      <c r="F216" t="s">
        <v>27</v>
      </c>
      <c r="G216">
        <v>3</v>
      </c>
      <c r="H216">
        <v>1</v>
      </c>
      <c r="I216" t="s">
        <v>99</v>
      </c>
      <c r="J216">
        <v>5</v>
      </c>
    </row>
    <row r="217" spans="1:10">
      <c r="A217">
        <v>2021</v>
      </c>
      <c r="B217" t="s">
        <v>25</v>
      </c>
      <c r="C217">
        <v>25</v>
      </c>
      <c r="D217" t="s">
        <v>61</v>
      </c>
      <c r="E217">
        <v>35</v>
      </c>
      <c r="F217" t="s">
        <v>27</v>
      </c>
      <c r="G217">
        <v>3</v>
      </c>
      <c r="H217">
        <v>3</v>
      </c>
      <c r="I217" t="s">
        <v>97</v>
      </c>
      <c r="J217">
        <v>50</v>
      </c>
    </row>
    <row r="218" spans="1:10">
      <c r="A218">
        <v>2021</v>
      </c>
      <c r="B218" t="s">
        <v>25</v>
      </c>
      <c r="C218">
        <v>25</v>
      </c>
      <c r="D218" t="s">
        <v>61</v>
      </c>
      <c r="E218">
        <v>35</v>
      </c>
      <c r="F218" t="s">
        <v>27</v>
      </c>
      <c r="G218">
        <v>3</v>
      </c>
      <c r="H218">
        <v>3</v>
      </c>
      <c r="I218" t="s">
        <v>99</v>
      </c>
      <c r="J218">
        <v>0</v>
      </c>
    </row>
    <row r="219" spans="1:10">
      <c r="A219">
        <v>2021</v>
      </c>
      <c r="B219" t="s">
        <v>25</v>
      </c>
      <c r="C219">
        <v>25</v>
      </c>
      <c r="D219" t="s">
        <v>61</v>
      </c>
      <c r="E219">
        <v>35</v>
      </c>
      <c r="F219" t="s">
        <v>27</v>
      </c>
      <c r="G219">
        <v>3</v>
      </c>
      <c r="H219">
        <v>3</v>
      </c>
      <c r="I219" t="s">
        <v>100</v>
      </c>
      <c r="J219">
        <v>0</v>
      </c>
    </row>
    <row r="220" spans="1:10">
      <c r="A220">
        <v>2021</v>
      </c>
      <c r="B220" t="s">
        <v>25</v>
      </c>
      <c r="C220">
        <v>25</v>
      </c>
      <c r="D220" t="s">
        <v>61</v>
      </c>
      <c r="E220">
        <v>35</v>
      </c>
      <c r="F220" t="s">
        <v>27</v>
      </c>
      <c r="G220">
        <v>3</v>
      </c>
      <c r="H220">
        <v>3</v>
      </c>
      <c r="I220" t="s">
        <v>101</v>
      </c>
      <c r="J220">
        <v>0</v>
      </c>
    </row>
    <row r="221" spans="1:10">
      <c r="A221">
        <v>2021</v>
      </c>
      <c r="B221" t="s">
        <v>25</v>
      </c>
      <c r="C221">
        <v>25</v>
      </c>
      <c r="D221" t="s">
        <v>61</v>
      </c>
      <c r="E221">
        <v>35</v>
      </c>
      <c r="F221" t="s">
        <v>27</v>
      </c>
      <c r="G221">
        <v>3</v>
      </c>
      <c r="H221">
        <v>3</v>
      </c>
      <c r="I221" t="s">
        <v>102</v>
      </c>
      <c r="J221">
        <v>0</v>
      </c>
    </row>
    <row r="222" spans="1:10">
      <c r="A222">
        <v>2021</v>
      </c>
      <c r="B222" t="s">
        <v>25</v>
      </c>
      <c r="C222">
        <v>25</v>
      </c>
      <c r="D222" t="s">
        <v>61</v>
      </c>
      <c r="E222">
        <v>35</v>
      </c>
      <c r="F222" t="s">
        <v>27</v>
      </c>
      <c r="G222">
        <v>3</v>
      </c>
      <c r="H222">
        <v>3</v>
      </c>
      <c r="I222" t="s">
        <v>98</v>
      </c>
      <c r="J222">
        <v>50</v>
      </c>
    </row>
    <row r="223" spans="1:10">
      <c r="A223">
        <v>2021</v>
      </c>
      <c r="B223" t="s">
        <v>25</v>
      </c>
      <c r="C223">
        <v>25</v>
      </c>
      <c r="D223" t="s">
        <v>61</v>
      </c>
      <c r="E223">
        <v>35</v>
      </c>
      <c r="F223" t="s">
        <v>27</v>
      </c>
      <c r="G223">
        <v>3</v>
      </c>
      <c r="H223">
        <v>5</v>
      </c>
      <c r="I223" t="s">
        <v>98</v>
      </c>
      <c r="J223">
        <v>40</v>
      </c>
    </row>
    <row r="224" spans="1:10">
      <c r="A224">
        <v>2021</v>
      </c>
      <c r="B224" t="s">
        <v>25</v>
      </c>
      <c r="C224">
        <v>25</v>
      </c>
      <c r="D224" t="s">
        <v>61</v>
      </c>
      <c r="E224">
        <v>35</v>
      </c>
      <c r="F224" t="s">
        <v>27</v>
      </c>
      <c r="G224">
        <v>3</v>
      </c>
      <c r="H224">
        <v>5</v>
      </c>
      <c r="I224" t="s">
        <v>99</v>
      </c>
      <c r="J224">
        <v>35</v>
      </c>
    </row>
    <row r="225" spans="1:10">
      <c r="A225">
        <v>2021</v>
      </c>
      <c r="B225" t="s">
        <v>25</v>
      </c>
      <c r="C225">
        <v>25</v>
      </c>
      <c r="D225" t="s">
        <v>61</v>
      </c>
      <c r="E225">
        <v>35</v>
      </c>
      <c r="F225" t="s">
        <v>27</v>
      </c>
      <c r="G225">
        <v>3</v>
      </c>
      <c r="H225">
        <v>5</v>
      </c>
      <c r="I225" t="s">
        <v>100</v>
      </c>
      <c r="J225">
        <v>20</v>
      </c>
    </row>
    <row r="226" spans="1:10">
      <c r="A226">
        <v>2021</v>
      </c>
      <c r="B226" t="s">
        <v>25</v>
      </c>
      <c r="C226">
        <v>25</v>
      </c>
      <c r="D226" t="s">
        <v>61</v>
      </c>
      <c r="E226">
        <v>35</v>
      </c>
      <c r="F226" t="s">
        <v>27</v>
      </c>
      <c r="G226">
        <v>3</v>
      </c>
      <c r="H226">
        <v>5</v>
      </c>
      <c r="I226" t="s">
        <v>97</v>
      </c>
      <c r="J226">
        <v>0</v>
      </c>
    </row>
    <row r="227" spans="1:10">
      <c r="A227">
        <v>2021</v>
      </c>
      <c r="B227" t="s">
        <v>25</v>
      </c>
      <c r="C227">
        <v>25</v>
      </c>
      <c r="D227" t="s">
        <v>61</v>
      </c>
      <c r="E227">
        <v>35</v>
      </c>
      <c r="F227" t="s">
        <v>27</v>
      </c>
      <c r="G227">
        <v>3</v>
      </c>
      <c r="H227">
        <v>5</v>
      </c>
      <c r="I227" t="s">
        <v>101</v>
      </c>
      <c r="J227">
        <v>0</v>
      </c>
    </row>
    <row r="228" spans="1:10">
      <c r="A228">
        <v>2021</v>
      </c>
      <c r="B228" t="s">
        <v>25</v>
      </c>
      <c r="C228">
        <v>25</v>
      </c>
      <c r="D228" t="s">
        <v>61</v>
      </c>
      <c r="E228">
        <v>35</v>
      </c>
      <c r="F228" t="s">
        <v>27</v>
      </c>
      <c r="G228">
        <v>3</v>
      </c>
      <c r="H228">
        <v>5</v>
      </c>
      <c r="I228" t="s">
        <v>103</v>
      </c>
      <c r="J228">
        <v>5</v>
      </c>
    </row>
    <row r="229" spans="1:10">
      <c r="A229">
        <v>2021</v>
      </c>
      <c r="B229" t="s">
        <v>25</v>
      </c>
      <c r="C229">
        <v>25</v>
      </c>
      <c r="D229" t="s">
        <v>61</v>
      </c>
      <c r="E229">
        <v>35</v>
      </c>
      <c r="F229" t="s">
        <v>27</v>
      </c>
      <c r="G229">
        <v>3</v>
      </c>
      <c r="H229">
        <v>7</v>
      </c>
      <c r="I229" t="s">
        <v>97</v>
      </c>
      <c r="J229">
        <v>65</v>
      </c>
    </row>
    <row r="230" spans="1:10">
      <c r="A230">
        <v>2021</v>
      </c>
      <c r="B230" t="s">
        <v>25</v>
      </c>
      <c r="C230">
        <v>25</v>
      </c>
      <c r="D230" t="s">
        <v>61</v>
      </c>
      <c r="E230">
        <v>35</v>
      </c>
      <c r="F230" t="s">
        <v>27</v>
      </c>
      <c r="G230">
        <v>3</v>
      </c>
      <c r="H230">
        <v>7</v>
      </c>
      <c r="I230" t="s">
        <v>98</v>
      </c>
      <c r="J230">
        <v>10</v>
      </c>
    </row>
    <row r="231" spans="1:10">
      <c r="A231">
        <v>2021</v>
      </c>
      <c r="B231" t="s">
        <v>25</v>
      </c>
      <c r="C231">
        <v>25</v>
      </c>
      <c r="D231" t="s">
        <v>61</v>
      </c>
      <c r="E231">
        <v>35</v>
      </c>
      <c r="F231" t="s">
        <v>27</v>
      </c>
      <c r="G231">
        <v>3</v>
      </c>
      <c r="H231">
        <v>7</v>
      </c>
      <c r="I231" t="s">
        <v>99</v>
      </c>
      <c r="J231">
        <v>20</v>
      </c>
    </row>
    <row r="232" spans="1:10">
      <c r="A232">
        <v>2021</v>
      </c>
      <c r="B232" t="s">
        <v>25</v>
      </c>
      <c r="C232">
        <v>25</v>
      </c>
      <c r="D232" t="s">
        <v>61</v>
      </c>
      <c r="E232">
        <v>35</v>
      </c>
      <c r="F232" t="s">
        <v>27</v>
      </c>
      <c r="G232">
        <v>3</v>
      </c>
      <c r="H232">
        <v>7</v>
      </c>
      <c r="I232" t="s">
        <v>102</v>
      </c>
      <c r="J232">
        <v>0</v>
      </c>
    </row>
    <row r="233" spans="1:10">
      <c r="A233">
        <v>2021</v>
      </c>
      <c r="B233" t="s">
        <v>25</v>
      </c>
      <c r="C233">
        <v>25</v>
      </c>
      <c r="D233" t="s">
        <v>61</v>
      </c>
      <c r="E233">
        <v>35</v>
      </c>
      <c r="F233" t="s">
        <v>27</v>
      </c>
      <c r="G233">
        <v>3</v>
      </c>
      <c r="H233">
        <v>7</v>
      </c>
      <c r="I233" t="s">
        <v>101</v>
      </c>
      <c r="J233">
        <v>0</v>
      </c>
    </row>
    <row r="234" spans="1:10">
      <c r="A234">
        <v>2021</v>
      </c>
      <c r="B234" t="s">
        <v>25</v>
      </c>
      <c r="C234">
        <v>25</v>
      </c>
      <c r="D234" t="s">
        <v>61</v>
      </c>
      <c r="E234">
        <v>35</v>
      </c>
      <c r="F234" t="s">
        <v>27</v>
      </c>
      <c r="G234">
        <v>3</v>
      </c>
      <c r="H234">
        <v>7</v>
      </c>
      <c r="I234" t="s">
        <v>100</v>
      </c>
      <c r="J234">
        <v>5</v>
      </c>
    </row>
    <row r="235" spans="1:10">
      <c r="A235">
        <v>2021</v>
      </c>
      <c r="B235" t="s">
        <v>25</v>
      </c>
      <c r="C235">
        <v>25</v>
      </c>
      <c r="D235" t="s">
        <v>61</v>
      </c>
      <c r="E235">
        <v>35</v>
      </c>
      <c r="F235" t="s">
        <v>27</v>
      </c>
      <c r="G235">
        <v>3</v>
      </c>
      <c r="H235">
        <v>9</v>
      </c>
      <c r="I235" t="s">
        <v>97</v>
      </c>
      <c r="J235">
        <v>10</v>
      </c>
    </row>
    <row r="236" spans="1:10">
      <c r="A236">
        <v>2021</v>
      </c>
      <c r="B236" t="s">
        <v>25</v>
      </c>
      <c r="C236">
        <v>25</v>
      </c>
      <c r="D236" t="s">
        <v>61</v>
      </c>
      <c r="E236">
        <v>35</v>
      </c>
      <c r="F236" t="s">
        <v>27</v>
      </c>
      <c r="G236">
        <v>3</v>
      </c>
      <c r="H236">
        <v>9</v>
      </c>
      <c r="I236" t="s">
        <v>98</v>
      </c>
      <c r="J236">
        <v>10</v>
      </c>
    </row>
    <row r="237" spans="1:10">
      <c r="A237">
        <v>2021</v>
      </c>
      <c r="B237" t="s">
        <v>25</v>
      </c>
      <c r="C237">
        <v>25</v>
      </c>
      <c r="D237" t="s">
        <v>61</v>
      </c>
      <c r="E237">
        <v>35</v>
      </c>
      <c r="F237" t="s">
        <v>27</v>
      </c>
      <c r="G237">
        <v>3</v>
      </c>
      <c r="H237">
        <v>9</v>
      </c>
      <c r="I237" t="s">
        <v>99</v>
      </c>
      <c r="J237">
        <v>30</v>
      </c>
    </row>
    <row r="238" spans="1:10">
      <c r="A238">
        <v>2021</v>
      </c>
      <c r="B238" t="s">
        <v>25</v>
      </c>
      <c r="C238">
        <v>25</v>
      </c>
      <c r="D238" t="s">
        <v>61</v>
      </c>
      <c r="E238">
        <v>35</v>
      </c>
      <c r="F238" t="s">
        <v>27</v>
      </c>
      <c r="G238">
        <v>3</v>
      </c>
      <c r="H238">
        <v>9</v>
      </c>
      <c r="I238" t="s">
        <v>102</v>
      </c>
      <c r="J238">
        <v>0</v>
      </c>
    </row>
    <row r="239" spans="1:10">
      <c r="A239">
        <v>2021</v>
      </c>
      <c r="B239" t="s">
        <v>25</v>
      </c>
      <c r="C239">
        <v>25</v>
      </c>
      <c r="D239" t="s">
        <v>61</v>
      </c>
      <c r="E239">
        <v>35</v>
      </c>
      <c r="F239" t="s">
        <v>27</v>
      </c>
      <c r="G239">
        <v>3</v>
      </c>
      <c r="H239">
        <v>9</v>
      </c>
      <c r="I239" t="s">
        <v>101</v>
      </c>
      <c r="J239">
        <v>0</v>
      </c>
    </row>
    <row r="240" spans="1:10">
      <c r="A240">
        <v>2021</v>
      </c>
      <c r="B240" t="s">
        <v>25</v>
      </c>
      <c r="C240">
        <v>25</v>
      </c>
      <c r="D240" t="s">
        <v>61</v>
      </c>
      <c r="E240">
        <v>35</v>
      </c>
      <c r="F240" t="s">
        <v>27</v>
      </c>
      <c r="G240">
        <v>3</v>
      </c>
      <c r="H240">
        <v>9</v>
      </c>
      <c r="I240" t="s">
        <v>100</v>
      </c>
      <c r="J240">
        <v>50</v>
      </c>
    </row>
    <row r="241" spans="1:10">
      <c r="A241">
        <v>2021</v>
      </c>
      <c r="B241" t="s">
        <v>25</v>
      </c>
      <c r="C241">
        <v>25</v>
      </c>
      <c r="D241" t="s">
        <v>70</v>
      </c>
      <c r="E241">
        <v>43</v>
      </c>
      <c r="F241" t="s">
        <v>27</v>
      </c>
      <c r="G241">
        <v>1</v>
      </c>
      <c r="H241">
        <v>1</v>
      </c>
      <c r="I241" t="s">
        <v>98</v>
      </c>
      <c r="J241">
        <v>50</v>
      </c>
    </row>
    <row r="242" spans="1:10">
      <c r="A242">
        <v>2021</v>
      </c>
      <c r="B242" t="s">
        <v>25</v>
      </c>
      <c r="C242">
        <v>25</v>
      </c>
      <c r="D242" t="s">
        <v>70</v>
      </c>
      <c r="E242">
        <v>43</v>
      </c>
      <c r="F242" t="s">
        <v>27</v>
      </c>
      <c r="G242">
        <v>1</v>
      </c>
      <c r="H242">
        <v>1</v>
      </c>
      <c r="I242" t="s">
        <v>99</v>
      </c>
      <c r="J242">
        <v>30</v>
      </c>
    </row>
    <row r="243" spans="1:10">
      <c r="A243">
        <v>2021</v>
      </c>
      <c r="B243" t="s">
        <v>25</v>
      </c>
      <c r="C243">
        <v>25</v>
      </c>
      <c r="D243" t="s">
        <v>70</v>
      </c>
      <c r="E243">
        <v>43</v>
      </c>
      <c r="F243" t="s">
        <v>27</v>
      </c>
      <c r="G243">
        <v>1</v>
      </c>
      <c r="H243">
        <v>1</v>
      </c>
      <c r="I243" t="s">
        <v>102</v>
      </c>
      <c r="J243">
        <v>0</v>
      </c>
    </row>
    <row r="244" spans="1:10">
      <c r="A244">
        <v>2021</v>
      </c>
      <c r="B244" t="s">
        <v>25</v>
      </c>
      <c r="C244">
        <v>25</v>
      </c>
      <c r="D244" t="s">
        <v>70</v>
      </c>
      <c r="E244">
        <v>43</v>
      </c>
      <c r="F244" t="s">
        <v>27</v>
      </c>
      <c r="G244">
        <v>1</v>
      </c>
      <c r="H244">
        <v>1</v>
      </c>
      <c r="I244" t="s">
        <v>101</v>
      </c>
      <c r="J244">
        <v>0</v>
      </c>
    </row>
    <row r="245" spans="1:10">
      <c r="A245">
        <v>2021</v>
      </c>
      <c r="B245" t="s">
        <v>25</v>
      </c>
      <c r="C245">
        <v>25</v>
      </c>
      <c r="D245" t="s">
        <v>70</v>
      </c>
      <c r="E245">
        <v>43</v>
      </c>
      <c r="F245" t="s">
        <v>27</v>
      </c>
      <c r="G245">
        <v>1</v>
      </c>
      <c r="H245">
        <v>1</v>
      </c>
      <c r="I245" t="s">
        <v>97</v>
      </c>
      <c r="J245">
        <v>0</v>
      </c>
    </row>
    <row r="246" spans="1:10">
      <c r="A246">
        <v>2021</v>
      </c>
      <c r="B246" t="s">
        <v>25</v>
      </c>
      <c r="C246">
        <v>25</v>
      </c>
      <c r="D246" t="s">
        <v>70</v>
      </c>
      <c r="E246">
        <v>43</v>
      </c>
      <c r="F246" t="s">
        <v>27</v>
      </c>
      <c r="G246">
        <v>1</v>
      </c>
      <c r="H246">
        <v>1</v>
      </c>
      <c r="I246" t="s">
        <v>100</v>
      </c>
      <c r="J246">
        <v>20</v>
      </c>
    </row>
    <row r="247" spans="1:10">
      <c r="A247">
        <v>2021</v>
      </c>
      <c r="B247" t="s">
        <v>25</v>
      </c>
      <c r="C247">
        <v>25</v>
      </c>
      <c r="D247" t="s">
        <v>70</v>
      </c>
      <c r="E247">
        <v>43</v>
      </c>
      <c r="F247" t="s">
        <v>27</v>
      </c>
      <c r="G247">
        <v>1</v>
      </c>
      <c r="H247">
        <v>3</v>
      </c>
      <c r="I247" t="s">
        <v>97</v>
      </c>
      <c r="J247">
        <v>5</v>
      </c>
    </row>
    <row r="248" spans="1:10">
      <c r="A248">
        <v>2021</v>
      </c>
      <c r="B248" t="s">
        <v>25</v>
      </c>
      <c r="C248">
        <v>25</v>
      </c>
      <c r="D248" t="s">
        <v>70</v>
      </c>
      <c r="E248">
        <v>43</v>
      </c>
      <c r="F248" t="s">
        <v>27</v>
      </c>
      <c r="G248">
        <v>1</v>
      </c>
      <c r="H248">
        <v>3</v>
      </c>
      <c r="I248" t="s">
        <v>98</v>
      </c>
      <c r="J248">
        <v>20</v>
      </c>
    </row>
    <row r="249" spans="1:10">
      <c r="A249">
        <v>2021</v>
      </c>
      <c r="B249" t="s">
        <v>25</v>
      </c>
      <c r="C249">
        <v>25</v>
      </c>
      <c r="D249" t="s">
        <v>70</v>
      </c>
      <c r="E249">
        <v>43</v>
      </c>
      <c r="F249" t="s">
        <v>27</v>
      </c>
      <c r="G249">
        <v>1</v>
      </c>
      <c r="H249">
        <v>3</v>
      </c>
      <c r="I249" t="s">
        <v>99</v>
      </c>
      <c r="J249" s="11">
        <v>30</v>
      </c>
    </row>
    <row r="250" spans="1:10">
      <c r="A250">
        <v>2021</v>
      </c>
      <c r="B250" t="s">
        <v>25</v>
      </c>
      <c r="C250">
        <v>25</v>
      </c>
      <c r="D250" t="s">
        <v>70</v>
      </c>
      <c r="E250">
        <v>43</v>
      </c>
      <c r="F250" t="s">
        <v>27</v>
      </c>
      <c r="G250">
        <v>1</v>
      </c>
      <c r="H250">
        <v>3</v>
      </c>
      <c r="I250" t="s">
        <v>100</v>
      </c>
      <c r="J250">
        <v>40</v>
      </c>
    </row>
    <row r="251" spans="1:10">
      <c r="A251">
        <v>2021</v>
      </c>
      <c r="B251" t="s">
        <v>25</v>
      </c>
      <c r="C251">
        <v>25</v>
      </c>
      <c r="D251" t="s">
        <v>70</v>
      </c>
      <c r="E251">
        <v>43</v>
      </c>
      <c r="F251" t="s">
        <v>27</v>
      </c>
      <c r="G251">
        <v>1</v>
      </c>
      <c r="H251">
        <v>3</v>
      </c>
      <c r="I251" t="s">
        <v>102</v>
      </c>
      <c r="J251">
        <v>0</v>
      </c>
    </row>
    <row r="252" spans="1:10">
      <c r="A252">
        <v>2021</v>
      </c>
      <c r="B252" t="s">
        <v>25</v>
      </c>
      <c r="C252">
        <v>25</v>
      </c>
      <c r="D252" t="s">
        <v>70</v>
      </c>
      <c r="E252">
        <v>43</v>
      </c>
      <c r="F252" t="s">
        <v>27</v>
      </c>
      <c r="G252">
        <v>1</v>
      </c>
      <c r="H252">
        <v>3</v>
      </c>
      <c r="I252" t="s">
        <v>101</v>
      </c>
      <c r="J252">
        <v>5</v>
      </c>
    </row>
    <row r="253" spans="1:10">
      <c r="A253">
        <v>2021</v>
      </c>
      <c r="B253" t="s">
        <v>25</v>
      </c>
      <c r="C253">
        <v>25</v>
      </c>
      <c r="D253" t="s">
        <v>70</v>
      </c>
      <c r="E253">
        <v>43</v>
      </c>
      <c r="F253" t="s">
        <v>27</v>
      </c>
      <c r="G253">
        <v>1</v>
      </c>
      <c r="H253">
        <v>5</v>
      </c>
      <c r="I253" t="s">
        <v>97</v>
      </c>
      <c r="J253">
        <v>20</v>
      </c>
    </row>
    <row r="254" spans="1:10">
      <c r="A254">
        <v>2021</v>
      </c>
      <c r="B254" t="s">
        <v>25</v>
      </c>
      <c r="C254">
        <v>25</v>
      </c>
      <c r="D254" t="s">
        <v>70</v>
      </c>
      <c r="E254">
        <v>43</v>
      </c>
      <c r="F254" t="s">
        <v>27</v>
      </c>
      <c r="G254">
        <v>1</v>
      </c>
      <c r="H254">
        <v>5</v>
      </c>
      <c r="I254" t="s">
        <v>98</v>
      </c>
      <c r="J254">
        <v>5</v>
      </c>
    </row>
    <row r="255" spans="1:10">
      <c r="A255">
        <v>2021</v>
      </c>
      <c r="B255" t="s">
        <v>25</v>
      </c>
      <c r="C255">
        <v>25</v>
      </c>
      <c r="D255" t="s">
        <v>70</v>
      </c>
      <c r="E255">
        <v>43</v>
      </c>
      <c r="F255" t="s">
        <v>27</v>
      </c>
      <c r="G255">
        <v>1</v>
      </c>
      <c r="H255">
        <v>5</v>
      </c>
      <c r="I255" t="s">
        <v>99</v>
      </c>
      <c r="J255">
        <v>10</v>
      </c>
    </row>
    <row r="256" spans="1:10">
      <c r="A256">
        <v>2021</v>
      </c>
      <c r="B256" t="s">
        <v>25</v>
      </c>
      <c r="C256">
        <v>25</v>
      </c>
      <c r="D256" t="s">
        <v>70</v>
      </c>
      <c r="E256">
        <v>43</v>
      </c>
      <c r="F256" t="s">
        <v>27</v>
      </c>
      <c r="G256">
        <v>1</v>
      </c>
      <c r="H256">
        <v>5</v>
      </c>
      <c r="I256" t="s">
        <v>100</v>
      </c>
      <c r="J256">
        <v>40</v>
      </c>
    </row>
    <row r="257" spans="1:10">
      <c r="A257">
        <v>2021</v>
      </c>
      <c r="B257" t="s">
        <v>25</v>
      </c>
      <c r="C257">
        <v>25</v>
      </c>
      <c r="D257" t="s">
        <v>70</v>
      </c>
      <c r="E257">
        <v>43</v>
      </c>
      <c r="F257" t="s">
        <v>27</v>
      </c>
      <c r="G257">
        <v>1</v>
      </c>
      <c r="H257">
        <v>5</v>
      </c>
      <c r="I257" t="s">
        <v>101</v>
      </c>
      <c r="J257">
        <v>5</v>
      </c>
    </row>
    <row r="258" spans="1:10">
      <c r="A258">
        <v>2021</v>
      </c>
      <c r="B258" t="s">
        <v>25</v>
      </c>
      <c r="C258">
        <v>25</v>
      </c>
      <c r="D258" t="s">
        <v>70</v>
      </c>
      <c r="E258">
        <v>43</v>
      </c>
      <c r="F258" t="s">
        <v>27</v>
      </c>
      <c r="G258">
        <v>1</v>
      </c>
      <c r="H258">
        <v>5</v>
      </c>
      <c r="I258" t="s">
        <v>103</v>
      </c>
      <c r="J258">
        <v>20</v>
      </c>
    </row>
    <row r="259" spans="1:10">
      <c r="A259">
        <v>2021</v>
      </c>
      <c r="B259" t="s">
        <v>25</v>
      </c>
      <c r="C259">
        <v>25</v>
      </c>
      <c r="D259" t="s">
        <v>70</v>
      </c>
      <c r="E259">
        <v>43</v>
      </c>
      <c r="F259" t="s">
        <v>27</v>
      </c>
      <c r="G259">
        <v>1</v>
      </c>
      <c r="H259">
        <v>7</v>
      </c>
      <c r="I259" t="s">
        <v>97</v>
      </c>
      <c r="J259">
        <v>70</v>
      </c>
    </row>
    <row r="260" spans="1:10">
      <c r="A260">
        <v>2021</v>
      </c>
      <c r="B260" t="s">
        <v>25</v>
      </c>
      <c r="C260">
        <v>25</v>
      </c>
      <c r="D260" t="s">
        <v>70</v>
      </c>
      <c r="E260">
        <v>43</v>
      </c>
      <c r="F260" t="s">
        <v>27</v>
      </c>
      <c r="G260">
        <v>1</v>
      </c>
      <c r="H260">
        <v>7</v>
      </c>
      <c r="I260" t="s">
        <v>98</v>
      </c>
      <c r="J260">
        <v>5</v>
      </c>
    </row>
    <row r="261" spans="1:10">
      <c r="A261">
        <v>2021</v>
      </c>
      <c r="B261" t="s">
        <v>25</v>
      </c>
      <c r="C261">
        <v>25</v>
      </c>
      <c r="D261" t="s">
        <v>70</v>
      </c>
      <c r="E261">
        <v>43</v>
      </c>
      <c r="F261" t="s">
        <v>27</v>
      </c>
      <c r="G261">
        <v>1</v>
      </c>
      <c r="H261">
        <v>7</v>
      </c>
      <c r="I261" t="s">
        <v>99</v>
      </c>
      <c r="J261">
        <v>15</v>
      </c>
    </row>
    <row r="262" spans="1:10">
      <c r="A262">
        <v>2021</v>
      </c>
      <c r="B262" t="s">
        <v>25</v>
      </c>
      <c r="C262">
        <v>25</v>
      </c>
      <c r="D262" t="s">
        <v>70</v>
      </c>
      <c r="E262">
        <v>43</v>
      </c>
      <c r="F262" t="s">
        <v>27</v>
      </c>
      <c r="G262">
        <v>1</v>
      </c>
      <c r="H262">
        <v>7</v>
      </c>
      <c r="I262" t="s">
        <v>100</v>
      </c>
      <c r="J262">
        <v>5</v>
      </c>
    </row>
    <row r="263" spans="1:10">
      <c r="A263">
        <v>2021</v>
      </c>
      <c r="B263" t="s">
        <v>25</v>
      </c>
      <c r="C263">
        <v>25</v>
      </c>
      <c r="D263" t="s">
        <v>70</v>
      </c>
      <c r="E263">
        <v>43</v>
      </c>
      <c r="F263" t="s">
        <v>27</v>
      </c>
      <c r="G263">
        <v>1</v>
      </c>
      <c r="H263">
        <v>7</v>
      </c>
      <c r="I263" t="s">
        <v>101</v>
      </c>
      <c r="J263">
        <v>0</v>
      </c>
    </row>
    <row r="264" spans="1:10">
      <c r="A264">
        <v>2021</v>
      </c>
      <c r="B264" t="s">
        <v>25</v>
      </c>
      <c r="C264">
        <v>25</v>
      </c>
      <c r="D264" t="s">
        <v>70</v>
      </c>
      <c r="E264">
        <v>43</v>
      </c>
      <c r="F264" t="s">
        <v>27</v>
      </c>
      <c r="G264">
        <v>1</v>
      </c>
      <c r="H264">
        <v>7</v>
      </c>
      <c r="I264" t="s">
        <v>103</v>
      </c>
      <c r="J264">
        <v>15</v>
      </c>
    </row>
    <row r="265" spans="1:10">
      <c r="A265">
        <v>2021</v>
      </c>
      <c r="B265" t="s">
        <v>25</v>
      </c>
      <c r="C265">
        <v>25</v>
      </c>
      <c r="D265" t="s">
        <v>70</v>
      </c>
      <c r="E265">
        <v>43</v>
      </c>
      <c r="F265" t="s">
        <v>27</v>
      </c>
      <c r="G265">
        <v>1</v>
      </c>
      <c r="H265">
        <v>9</v>
      </c>
      <c r="I265" t="s">
        <v>97</v>
      </c>
      <c r="J265">
        <v>25</v>
      </c>
    </row>
    <row r="266" spans="1:10">
      <c r="A266">
        <v>2021</v>
      </c>
      <c r="B266" t="s">
        <v>25</v>
      </c>
      <c r="C266">
        <v>25</v>
      </c>
      <c r="D266" t="s">
        <v>70</v>
      </c>
      <c r="E266">
        <v>43</v>
      </c>
      <c r="F266" t="s">
        <v>27</v>
      </c>
      <c r="G266">
        <v>1</v>
      </c>
      <c r="H266">
        <v>9</v>
      </c>
      <c r="I266" t="s">
        <v>98</v>
      </c>
      <c r="J266">
        <v>30</v>
      </c>
    </row>
    <row r="267" spans="1:10">
      <c r="A267">
        <v>2021</v>
      </c>
      <c r="B267" t="s">
        <v>25</v>
      </c>
      <c r="C267">
        <v>25</v>
      </c>
      <c r="D267" t="s">
        <v>70</v>
      </c>
      <c r="E267">
        <v>43</v>
      </c>
      <c r="F267" t="s">
        <v>27</v>
      </c>
      <c r="G267">
        <v>1</v>
      </c>
      <c r="H267">
        <v>9</v>
      </c>
      <c r="I267" t="s">
        <v>99</v>
      </c>
      <c r="J267">
        <v>10</v>
      </c>
    </row>
    <row r="268" spans="1:10">
      <c r="A268">
        <v>2021</v>
      </c>
      <c r="B268" t="s">
        <v>25</v>
      </c>
      <c r="C268">
        <v>25</v>
      </c>
      <c r="D268" t="s">
        <v>70</v>
      </c>
      <c r="E268">
        <v>43</v>
      </c>
      <c r="F268" t="s">
        <v>27</v>
      </c>
      <c r="G268">
        <v>1</v>
      </c>
      <c r="H268">
        <v>9</v>
      </c>
      <c r="I268" t="s">
        <v>100</v>
      </c>
      <c r="J268">
        <v>25</v>
      </c>
    </row>
    <row r="269" spans="1:10">
      <c r="A269">
        <v>2021</v>
      </c>
      <c r="B269" t="s">
        <v>25</v>
      </c>
      <c r="C269">
        <v>25</v>
      </c>
      <c r="D269" t="s">
        <v>70</v>
      </c>
      <c r="E269">
        <v>43</v>
      </c>
      <c r="F269" t="s">
        <v>27</v>
      </c>
      <c r="G269">
        <v>1</v>
      </c>
      <c r="H269">
        <v>9</v>
      </c>
      <c r="I269" t="s">
        <v>102</v>
      </c>
      <c r="J269">
        <v>0</v>
      </c>
    </row>
    <row r="270" spans="1:10">
      <c r="A270">
        <v>2021</v>
      </c>
      <c r="B270" t="s">
        <v>25</v>
      </c>
      <c r="C270">
        <v>25</v>
      </c>
      <c r="D270" t="s">
        <v>70</v>
      </c>
      <c r="E270">
        <v>43</v>
      </c>
      <c r="F270" t="s">
        <v>27</v>
      </c>
      <c r="G270">
        <v>1</v>
      </c>
      <c r="H270">
        <v>9</v>
      </c>
      <c r="I270" t="s">
        <v>101</v>
      </c>
      <c r="J270">
        <v>10</v>
      </c>
    </row>
    <row r="271" spans="1:10">
      <c r="A271">
        <v>2021</v>
      </c>
      <c r="B271" t="s">
        <v>25</v>
      </c>
      <c r="C271">
        <v>25</v>
      </c>
      <c r="D271" t="s">
        <v>70</v>
      </c>
      <c r="E271">
        <v>40</v>
      </c>
      <c r="F271" t="s">
        <v>27</v>
      </c>
      <c r="G271">
        <v>2</v>
      </c>
      <c r="H271">
        <v>1</v>
      </c>
      <c r="I271" t="s">
        <v>98</v>
      </c>
      <c r="J271">
        <v>25</v>
      </c>
    </row>
    <row r="272" spans="1:10">
      <c r="A272">
        <v>2021</v>
      </c>
      <c r="B272" t="s">
        <v>25</v>
      </c>
      <c r="C272">
        <v>25</v>
      </c>
      <c r="D272" t="s">
        <v>70</v>
      </c>
      <c r="E272">
        <v>40</v>
      </c>
      <c r="F272" t="s">
        <v>27</v>
      </c>
      <c r="G272">
        <v>2</v>
      </c>
      <c r="H272">
        <v>1</v>
      </c>
      <c r="I272" t="s">
        <v>99</v>
      </c>
      <c r="J272">
        <v>25</v>
      </c>
    </row>
    <row r="273" spans="1:10">
      <c r="A273">
        <v>2021</v>
      </c>
      <c r="B273" t="s">
        <v>25</v>
      </c>
      <c r="C273">
        <v>25</v>
      </c>
      <c r="D273" t="s">
        <v>70</v>
      </c>
      <c r="E273">
        <v>40</v>
      </c>
      <c r="F273" t="s">
        <v>27</v>
      </c>
      <c r="G273">
        <v>2</v>
      </c>
      <c r="H273">
        <v>1</v>
      </c>
      <c r="I273" t="s">
        <v>100</v>
      </c>
      <c r="J273">
        <v>45</v>
      </c>
    </row>
    <row r="274" spans="1:10">
      <c r="A274">
        <v>2021</v>
      </c>
      <c r="B274" t="s">
        <v>25</v>
      </c>
      <c r="C274">
        <v>25</v>
      </c>
      <c r="D274" t="s">
        <v>70</v>
      </c>
      <c r="E274">
        <v>40</v>
      </c>
      <c r="F274" t="s">
        <v>27</v>
      </c>
      <c r="G274">
        <v>2</v>
      </c>
      <c r="H274">
        <v>1</v>
      </c>
      <c r="I274" t="s">
        <v>102</v>
      </c>
      <c r="J274">
        <v>0</v>
      </c>
    </row>
    <row r="275" spans="1:10">
      <c r="A275">
        <v>2021</v>
      </c>
      <c r="B275" t="s">
        <v>25</v>
      </c>
      <c r="C275">
        <v>25</v>
      </c>
      <c r="D275" t="s">
        <v>70</v>
      </c>
      <c r="E275">
        <v>40</v>
      </c>
      <c r="F275" t="s">
        <v>27</v>
      </c>
      <c r="G275">
        <v>2</v>
      </c>
      <c r="H275">
        <v>1</v>
      </c>
      <c r="I275" t="s">
        <v>97</v>
      </c>
      <c r="J275">
        <v>0</v>
      </c>
    </row>
    <row r="276" spans="1:10">
      <c r="A276">
        <v>2021</v>
      </c>
      <c r="B276" t="s">
        <v>25</v>
      </c>
      <c r="C276">
        <v>25</v>
      </c>
      <c r="D276" t="s">
        <v>70</v>
      </c>
      <c r="E276">
        <v>40</v>
      </c>
      <c r="F276" t="s">
        <v>27</v>
      </c>
      <c r="G276">
        <v>2</v>
      </c>
      <c r="H276">
        <v>1</v>
      </c>
      <c r="I276" t="s">
        <v>101</v>
      </c>
      <c r="J276">
        <v>5</v>
      </c>
    </row>
    <row r="277" spans="1:10">
      <c r="A277">
        <v>2021</v>
      </c>
      <c r="B277" t="s">
        <v>25</v>
      </c>
      <c r="C277">
        <v>25</v>
      </c>
      <c r="D277" t="s">
        <v>70</v>
      </c>
      <c r="E277">
        <v>40</v>
      </c>
      <c r="F277" t="s">
        <v>27</v>
      </c>
      <c r="G277">
        <v>2</v>
      </c>
      <c r="H277">
        <v>3</v>
      </c>
      <c r="I277" t="s">
        <v>97</v>
      </c>
      <c r="J277">
        <v>10</v>
      </c>
    </row>
    <row r="278" spans="1:10">
      <c r="A278">
        <v>2021</v>
      </c>
      <c r="B278" t="s">
        <v>25</v>
      </c>
      <c r="C278">
        <v>25</v>
      </c>
      <c r="D278" t="s">
        <v>70</v>
      </c>
      <c r="E278">
        <v>40</v>
      </c>
      <c r="F278" t="s">
        <v>27</v>
      </c>
      <c r="G278">
        <v>2</v>
      </c>
      <c r="H278">
        <v>3</v>
      </c>
      <c r="I278" t="s">
        <v>98</v>
      </c>
      <c r="J278">
        <v>70</v>
      </c>
    </row>
    <row r="279" spans="1:10">
      <c r="A279">
        <v>2021</v>
      </c>
      <c r="B279" t="s">
        <v>25</v>
      </c>
      <c r="C279">
        <v>25</v>
      </c>
      <c r="D279" t="s">
        <v>70</v>
      </c>
      <c r="E279">
        <v>40</v>
      </c>
      <c r="F279" t="s">
        <v>27</v>
      </c>
      <c r="G279">
        <v>2</v>
      </c>
      <c r="H279">
        <v>3</v>
      </c>
      <c r="I279" t="s">
        <v>99</v>
      </c>
      <c r="J279">
        <v>5</v>
      </c>
    </row>
    <row r="280" spans="1:10">
      <c r="A280">
        <v>2021</v>
      </c>
      <c r="B280" t="s">
        <v>25</v>
      </c>
      <c r="C280">
        <v>25</v>
      </c>
      <c r="D280" t="s">
        <v>70</v>
      </c>
      <c r="E280">
        <v>40</v>
      </c>
      <c r="F280" t="s">
        <v>27</v>
      </c>
      <c r="G280">
        <v>2</v>
      </c>
      <c r="H280">
        <v>3</v>
      </c>
      <c r="I280" t="s">
        <v>102</v>
      </c>
      <c r="J280">
        <v>0</v>
      </c>
    </row>
    <row r="281" spans="1:10">
      <c r="A281">
        <v>2021</v>
      </c>
      <c r="B281" t="s">
        <v>25</v>
      </c>
      <c r="C281">
        <v>25</v>
      </c>
      <c r="D281" t="s">
        <v>70</v>
      </c>
      <c r="E281">
        <v>40</v>
      </c>
      <c r="F281" t="s">
        <v>27</v>
      </c>
      <c r="G281">
        <v>2</v>
      </c>
      <c r="H281">
        <v>3</v>
      </c>
      <c r="I281" t="s">
        <v>101</v>
      </c>
      <c r="J281">
        <v>0</v>
      </c>
    </row>
    <row r="282" spans="1:10">
      <c r="A282">
        <v>2021</v>
      </c>
      <c r="B282" t="s">
        <v>25</v>
      </c>
      <c r="C282">
        <v>25</v>
      </c>
      <c r="D282" t="s">
        <v>70</v>
      </c>
      <c r="E282">
        <v>40</v>
      </c>
      <c r="F282" t="s">
        <v>27</v>
      </c>
      <c r="G282">
        <v>2</v>
      </c>
      <c r="H282">
        <v>3</v>
      </c>
      <c r="I282" t="s">
        <v>100</v>
      </c>
      <c r="J282">
        <v>15</v>
      </c>
    </row>
    <row r="283" spans="1:10">
      <c r="A283">
        <v>2021</v>
      </c>
      <c r="B283" t="s">
        <v>25</v>
      </c>
      <c r="C283">
        <v>25</v>
      </c>
      <c r="D283" t="s">
        <v>70</v>
      </c>
      <c r="E283">
        <v>40</v>
      </c>
      <c r="F283" t="s">
        <v>27</v>
      </c>
      <c r="G283">
        <v>2</v>
      </c>
      <c r="H283">
        <v>5</v>
      </c>
      <c r="I283" t="s">
        <v>97</v>
      </c>
      <c r="J283">
        <v>5</v>
      </c>
    </row>
    <row r="284" spans="1:10">
      <c r="A284">
        <v>2021</v>
      </c>
      <c r="B284" t="s">
        <v>25</v>
      </c>
      <c r="C284">
        <v>25</v>
      </c>
      <c r="D284" t="s">
        <v>70</v>
      </c>
      <c r="E284">
        <v>40</v>
      </c>
      <c r="F284" t="s">
        <v>27</v>
      </c>
      <c r="G284">
        <v>2</v>
      </c>
      <c r="H284">
        <v>5</v>
      </c>
      <c r="I284" t="s">
        <v>98</v>
      </c>
      <c r="J284">
        <v>5</v>
      </c>
    </row>
    <row r="285" spans="1:10">
      <c r="A285">
        <v>2021</v>
      </c>
      <c r="B285" t="s">
        <v>25</v>
      </c>
      <c r="C285">
        <v>25</v>
      </c>
      <c r="D285" t="s">
        <v>70</v>
      </c>
      <c r="E285">
        <v>40</v>
      </c>
      <c r="F285" t="s">
        <v>27</v>
      </c>
      <c r="G285">
        <v>2</v>
      </c>
      <c r="H285">
        <v>5</v>
      </c>
      <c r="I285" t="s">
        <v>99</v>
      </c>
      <c r="J285">
        <v>15</v>
      </c>
    </row>
    <row r="286" spans="1:10">
      <c r="A286">
        <v>2021</v>
      </c>
      <c r="B286" t="s">
        <v>25</v>
      </c>
      <c r="C286">
        <v>25</v>
      </c>
      <c r="D286" t="s">
        <v>70</v>
      </c>
      <c r="E286">
        <v>40</v>
      </c>
      <c r="F286" t="s">
        <v>27</v>
      </c>
      <c r="G286">
        <v>2</v>
      </c>
      <c r="H286">
        <v>5</v>
      </c>
      <c r="I286" t="s">
        <v>100</v>
      </c>
      <c r="J286">
        <v>70</v>
      </c>
    </row>
    <row r="287" spans="1:10">
      <c r="A287">
        <v>2021</v>
      </c>
      <c r="B287" t="s">
        <v>25</v>
      </c>
      <c r="C287">
        <v>25</v>
      </c>
      <c r="D287" t="s">
        <v>70</v>
      </c>
      <c r="E287">
        <v>40</v>
      </c>
      <c r="F287" t="s">
        <v>27</v>
      </c>
      <c r="G287">
        <v>2</v>
      </c>
      <c r="H287">
        <v>5</v>
      </c>
      <c r="I287" t="s">
        <v>101</v>
      </c>
      <c r="J287">
        <v>0</v>
      </c>
    </row>
    <row r="288" spans="1:10">
      <c r="A288">
        <v>2021</v>
      </c>
      <c r="B288" t="s">
        <v>25</v>
      </c>
      <c r="C288">
        <v>25</v>
      </c>
      <c r="D288" t="s">
        <v>70</v>
      </c>
      <c r="E288">
        <v>40</v>
      </c>
      <c r="F288" t="s">
        <v>27</v>
      </c>
      <c r="G288">
        <v>2</v>
      </c>
      <c r="H288">
        <v>5</v>
      </c>
      <c r="I288" t="s">
        <v>103</v>
      </c>
      <c r="J288">
        <v>5</v>
      </c>
    </row>
    <row r="289" spans="1:10">
      <c r="A289">
        <v>2021</v>
      </c>
      <c r="B289" t="s">
        <v>25</v>
      </c>
      <c r="C289">
        <v>25</v>
      </c>
      <c r="D289" t="s">
        <v>70</v>
      </c>
      <c r="E289">
        <v>40</v>
      </c>
      <c r="F289" t="s">
        <v>27</v>
      </c>
      <c r="G289">
        <v>2</v>
      </c>
      <c r="H289">
        <v>7</v>
      </c>
      <c r="I289" t="s">
        <v>97</v>
      </c>
      <c r="J289">
        <v>5</v>
      </c>
    </row>
    <row r="290" spans="1:10">
      <c r="A290">
        <v>2021</v>
      </c>
      <c r="B290" t="s">
        <v>25</v>
      </c>
      <c r="C290">
        <v>25</v>
      </c>
      <c r="D290" t="s">
        <v>70</v>
      </c>
      <c r="E290">
        <v>40</v>
      </c>
      <c r="F290" t="s">
        <v>27</v>
      </c>
      <c r="G290">
        <v>2</v>
      </c>
      <c r="H290">
        <v>7</v>
      </c>
      <c r="I290" t="s">
        <v>98</v>
      </c>
      <c r="J290">
        <v>15</v>
      </c>
    </row>
    <row r="291" spans="1:10">
      <c r="A291">
        <v>2021</v>
      </c>
      <c r="B291" t="s">
        <v>25</v>
      </c>
      <c r="C291">
        <v>25</v>
      </c>
      <c r="D291" t="s">
        <v>70</v>
      </c>
      <c r="E291">
        <v>40</v>
      </c>
      <c r="F291" t="s">
        <v>27</v>
      </c>
      <c r="G291">
        <v>2</v>
      </c>
      <c r="H291">
        <v>7</v>
      </c>
      <c r="I291" t="s">
        <v>99</v>
      </c>
      <c r="J291">
        <v>20</v>
      </c>
    </row>
    <row r="292" spans="1:10">
      <c r="A292">
        <v>2021</v>
      </c>
      <c r="B292" t="s">
        <v>25</v>
      </c>
      <c r="C292">
        <v>25</v>
      </c>
      <c r="D292" t="s">
        <v>70</v>
      </c>
      <c r="E292">
        <v>40</v>
      </c>
      <c r="F292" t="s">
        <v>27</v>
      </c>
      <c r="G292">
        <v>2</v>
      </c>
      <c r="H292">
        <v>7</v>
      </c>
      <c r="I292" t="s">
        <v>100</v>
      </c>
      <c r="J292">
        <v>50</v>
      </c>
    </row>
    <row r="293" spans="1:10">
      <c r="A293">
        <v>2021</v>
      </c>
      <c r="B293" t="s">
        <v>25</v>
      </c>
      <c r="C293">
        <v>25</v>
      </c>
      <c r="D293" t="s">
        <v>70</v>
      </c>
      <c r="E293">
        <v>40</v>
      </c>
      <c r="F293" t="s">
        <v>27</v>
      </c>
      <c r="G293">
        <v>2</v>
      </c>
      <c r="H293">
        <v>7</v>
      </c>
      <c r="I293" t="s">
        <v>102</v>
      </c>
      <c r="J293">
        <v>0</v>
      </c>
    </row>
    <row r="294" spans="1:10">
      <c r="A294">
        <v>2021</v>
      </c>
      <c r="B294" t="s">
        <v>25</v>
      </c>
      <c r="C294">
        <v>25</v>
      </c>
      <c r="D294" t="s">
        <v>70</v>
      </c>
      <c r="E294">
        <v>40</v>
      </c>
      <c r="F294" t="s">
        <v>27</v>
      </c>
      <c r="G294">
        <v>2</v>
      </c>
      <c r="H294">
        <v>7</v>
      </c>
      <c r="I294" t="s">
        <v>101</v>
      </c>
      <c r="J294">
        <v>10</v>
      </c>
    </row>
    <row r="295" spans="1:10">
      <c r="A295">
        <v>2021</v>
      </c>
      <c r="B295" t="s">
        <v>25</v>
      </c>
      <c r="C295">
        <v>25</v>
      </c>
      <c r="D295" t="s">
        <v>70</v>
      </c>
      <c r="E295">
        <v>40</v>
      </c>
      <c r="F295" t="s">
        <v>27</v>
      </c>
      <c r="G295">
        <v>2</v>
      </c>
      <c r="H295">
        <v>9</v>
      </c>
      <c r="I295" t="s">
        <v>97</v>
      </c>
      <c r="J295">
        <v>55</v>
      </c>
    </row>
    <row r="296" spans="1:10">
      <c r="A296">
        <v>2021</v>
      </c>
      <c r="B296" t="s">
        <v>25</v>
      </c>
      <c r="C296">
        <v>25</v>
      </c>
      <c r="D296" t="s">
        <v>70</v>
      </c>
      <c r="E296">
        <v>40</v>
      </c>
      <c r="F296" t="s">
        <v>27</v>
      </c>
      <c r="G296">
        <v>2</v>
      </c>
      <c r="H296">
        <v>9</v>
      </c>
      <c r="I296" t="s">
        <v>98</v>
      </c>
      <c r="J296">
        <v>10</v>
      </c>
    </row>
    <row r="297" spans="1:10">
      <c r="A297">
        <v>2021</v>
      </c>
      <c r="B297" t="s">
        <v>25</v>
      </c>
      <c r="C297">
        <v>25</v>
      </c>
      <c r="D297" t="s">
        <v>70</v>
      </c>
      <c r="E297">
        <v>40</v>
      </c>
      <c r="F297" t="s">
        <v>27</v>
      </c>
      <c r="G297">
        <v>2</v>
      </c>
      <c r="H297">
        <v>9</v>
      </c>
      <c r="I297" t="s">
        <v>99</v>
      </c>
      <c r="J297">
        <v>15</v>
      </c>
    </row>
    <row r="298" spans="1:10">
      <c r="A298">
        <v>2021</v>
      </c>
      <c r="B298" t="s">
        <v>25</v>
      </c>
      <c r="C298">
        <v>25</v>
      </c>
      <c r="D298" t="s">
        <v>70</v>
      </c>
      <c r="E298">
        <v>40</v>
      </c>
      <c r="F298" t="s">
        <v>27</v>
      </c>
      <c r="G298">
        <v>2</v>
      </c>
      <c r="H298">
        <v>9</v>
      </c>
      <c r="I298" t="s">
        <v>102</v>
      </c>
      <c r="J298">
        <v>0</v>
      </c>
    </row>
    <row r="299" spans="1:10">
      <c r="A299">
        <v>2021</v>
      </c>
      <c r="B299" t="s">
        <v>25</v>
      </c>
      <c r="C299">
        <v>25</v>
      </c>
      <c r="D299" t="s">
        <v>70</v>
      </c>
      <c r="E299">
        <v>40</v>
      </c>
      <c r="F299" t="s">
        <v>27</v>
      </c>
      <c r="G299">
        <v>2</v>
      </c>
      <c r="H299">
        <v>9</v>
      </c>
      <c r="I299" t="s">
        <v>101</v>
      </c>
      <c r="J299">
        <v>0</v>
      </c>
    </row>
    <row r="300" spans="1:10">
      <c r="A300">
        <v>2021</v>
      </c>
      <c r="B300" t="s">
        <v>25</v>
      </c>
      <c r="C300">
        <v>25</v>
      </c>
      <c r="D300" t="s">
        <v>70</v>
      </c>
      <c r="E300">
        <v>40</v>
      </c>
      <c r="F300" t="s">
        <v>27</v>
      </c>
      <c r="G300">
        <v>2</v>
      </c>
      <c r="H300">
        <v>9</v>
      </c>
      <c r="I300" t="s">
        <v>100</v>
      </c>
      <c r="J300">
        <v>25</v>
      </c>
    </row>
    <row r="301" spans="1:10">
      <c r="A301">
        <v>2021</v>
      </c>
      <c r="B301" t="s">
        <v>25</v>
      </c>
      <c r="C301">
        <v>25</v>
      </c>
      <c r="D301" t="s">
        <v>70</v>
      </c>
      <c r="E301">
        <v>33</v>
      </c>
      <c r="F301" t="s">
        <v>62</v>
      </c>
      <c r="G301">
        <v>2</v>
      </c>
      <c r="H301">
        <v>1</v>
      </c>
      <c r="I301" t="s">
        <v>97</v>
      </c>
      <c r="J301">
        <v>10</v>
      </c>
    </row>
    <row r="302" spans="1:10">
      <c r="A302">
        <v>2021</v>
      </c>
      <c r="B302" t="s">
        <v>25</v>
      </c>
      <c r="C302">
        <v>25</v>
      </c>
      <c r="D302" t="s">
        <v>70</v>
      </c>
      <c r="E302">
        <v>33</v>
      </c>
      <c r="F302" t="s">
        <v>62</v>
      </c>
      <c r="G302">
        <v>2</v>
      </c>
      <c r="H302">
        <v>1</v>
      </c>
      <c r="I302" t="s">
        <v>99</v>
      </c>
      <c r="J302">
        <v>10</v>
      </c>
    </row>
    <row r="303" spans="1:10">
      <c r="A303">
        <v>2021</v>
      </c>
      <c r="B303" t="s">
        <v>25</v>
      </c>
      <c r="C303">
        <v>25</v>
      </c>
      <c r="D303" t="s">
        <v>70</v>
      </c>
      <c r="E303">
        <v>33</v>
      </c>
      <c r="F303" t="s">
        <v>62</v>
      </c>
      <c r="G303">
        <v>2</v>
      </c>
      <c r="H303">
        <v>1</v>
      </c>
      <c r="I303" t="s">
        <v>100</v>
      </c>
      <c r="J303">
        <v>30</v>
      </c>
    </row>
    <row r="304" spans="1:10">
      <c r="A304">
        <v>2021</v>
      </c>
      <c r="B304" t="s">
        <v>25</v>
      </c>
      <c r="C304">
        <v>25</v>
      </c>
      <c r="D304" t="s">
        <v>70</v>
      </c>
      <c r="E304">
        <v>33</v>
      </c>
      <c r="F304" t="s">
        <v>62</v>
      </c>
      <c r="G304">
        <v>2</v>
      </c>
      <c r="H304">
        <v>1</v>
      </c>
      <c r="I304" t="s">
        <v>101</v>
      </c>
      <c r="J304">
        <v>40</v>
      </c>
    </row>
    <row r="305" spans="1:10">
      <c r="A305">
        <v>2021</v>
      </c>
      <c r="B305" t="s">
        <v>25</v>
      </c>
      <c r="C305">
        <v>25</v>
      </c>
      <c r="D305" t="s">
        <v>70</v>
      </c>
      <c r="E305">
        <v>33</v>
      </c>
      <c r="F305" t="s">
        <v>62</v>
      </c>
      <c r="G305">
        <v>2</v>
      </c>
      <c r="H305">
        <v>1</v>
      </c>
      <c r="I305" t="s">
        <v>98</v>
      </c>
      <c r="J305">
        <v>0</v>
      </c>
    </row>
    <row r="306" spans="1:10">
      <c r="A306">
        <v>2021</v>
      </c>
      <c r="B306" t="s">
        <v>25</v>
      </c>
      <c r="C306">
        <v>25</v>
      </c>
      <c r="D306" t="s">
        <v>70</v>
      </c>
      <c r="E306">
        <v>33</v>
      </c>
      <c r="F306" t="s">
        <v>62</v>
      </c>
      <c r="G306">
        <v>2</v>
      </c>
      <c r="H306">
        <v>1</v>
      </c>
      <c r="I306" t="s">
        <v>102</v>
      </c>
      <c r="J306">
        <v>10</v>
      </c>
    </row>
    <row r="307" spans="1:10">
      <c r="A307">
        <v>2021</v>
      </c>
      <c r="B307" t="s">
        <v>25</v>
      </c>
      <c r="C307">
        <v>25</v>
      </c>
      <c r="D307" t="s">
        <v>70</v>
      </c>
      <c r="E307">
        <v>33</v>
      </c>
      <c r="F307" t="s">
        <v>62</v>
      </c>
      <c r="G307">
        <v>2</v>
      </c>
      <c r="H307">
        <v>3</v>
      </c>
      <c r="I307" t="s">
        <v>98</v>
      </c>
      <c r="J307">
        <v>30</v>
      </c>
    </row>
    <row r="308" spans="1:10">
      <c r="A308">
        <v>2021</v>
      </c>
      <c r="B308" t="s">
        <v>25</v>
      </c>
      <c r="C308">
        <v>25</v>
      </c>
      <c r="D308" t="s">
        <v>70</v>
      </c>
      <c r="E308">
        <v>33</v>
      </c>
      <c r="F308" t="s">
        <v>62</v>
      </c>
      <c r="G308">
        <v>2</v>
      </c>
      <c r="H308">
        <v>3</v>
      </c>
      <c r="I308" t="s">
        <v>100</v>
      </c>
      <c r="J308">
        <v>20</v>
      </c>
    </row>
    <row r="309" spans="1:10">
      <c r="A309">
        <v>2021</v>
      </c>
      <c r="B309" t="s">
        <v>25</v>
      </c>
      <c r="C309">
        <v>25</v>
      </c>
      <c r="D309" t="s">
        <v>70</v>
      </c>
      <c r="E309">
        <v>33</v>
      </c>
      <c r="F309" t="s">
        <v>62</v>
      </c>
      <c r="G309">
        <v>2</v>
      </c>
      <c r="H309">
        <v>3</v>
      </c>
      <c r="I309" t="s">
        <v>99</v>
      </c>
      <c r="J309">
        <v>0</v>
      </c>
    </row>
    <row r="310" spans="1:10">
      <c r="A310">
        <v>2021</v>
      </c>
      <c r="B310" t="s">
        <v>25</v>
      </c>
      <c r="C310">
        <v>25</v>
      </c>
      <c r="D310" t="s">
        <v>70</v>
      </c>
      <c r="E310">
        <v>33</v>
      </c>
      <c r="F310" t="s">
        <v>62</v>
      </c>
      <c r="G310">
        <v>2</v>
      </c>
      <c r="H310">
        <v>3</v>
      </c>
      <c r="I310" t="s">
        <v>97</v>
      </c>
      <c r="J310">
        <v>0</v>
      </c>
    </row>
    <row r="311" spans="1:10">
      <c r="A311">
        <v>2021</v>
      </c>
      <c r="B311" t="s">
        <v>25</v>
      </c>
      <c r="C311">
        <v>25</v>
      </c>
      <c r="D311" t="s">
        <v>70</v>
      </c>
      <c r="E311">
        <v>33</v>
      </c>
      <c r="F311" t="s">
        <v>62</v>
      </c>
      <c r="G311">
        <v>2</v>
      </c>
      <c r="H311">
        <v>3</v>
      </c>
      <c r="I311" t="s">
        <v>102</v>
      </c>
      <c r="J311">
        <v>0</v>
      </c>
    </row>
    <row r="312" spans="1:10">
      <c r="A312">
        <v>2021</v>
      </c>
      <c r="B312" t="s">
        <v>25</v>
      </c>
      <c r="C312">
        <v>25</v>
      </c>
      <c r="D312" t="s">
        <v>70</v>
      </c>
      <c r="E312">
        <v>33</v>
      </c>
      <c r="F312" t="s">
        <v>62</v>
      </c>
      <c r="G312">
        <v>2</v>
      </c>
      <c r="H312">
        <v>3</v>
      </c>
      <c r="I312" t="s">
        <v>101</v>
      </c>
      <c r="J312">
        <v>50</v>
      </c>
    </row>
    <row r="313" spans="1:10">
      <c r="A313">
        <v>2021</v>
      </c>
      <c r="B313" t="s">
        <v>25</v>
      </c>
      <c r="C313">
        <v>25</v>
      </c>
      <c r="D313" t="s">
        <v>70</v>
      </c>
      <c r="E313">
        <v>33</v>
      </c>
      <c r="F313" t="s">
        <v>62</v>
      </c>
      <c r="G313">
        <v>2</v>
      </c>
      <c r="H313">
        <v>5</v>
      </c>
      <c r="I313" t="s">
        <v>97</v>
      </c>
      <c r="J313">
        <v>40</v>
      </c>
    </row>
    <row r="314" spans="1:10">
      <c r="A314">
        <v>2021</v>
      </c>
      <c r="B314" t="s">
        <v>25</v>
      </c>
      <c r="C314">
        <v>25</v>
      </c>
      <c r="D314" t="s">
        <v>70</v>
      </c>
      <c r="E314">
        <v>33</v>
      </c>
      <c r="F314" t="s">
        <v>62</v>
      </c>
      <c r="G314">
        <v>2</v>
      </c>
      <c r="H314">
        <v>5</v>
      </c>
      <c r="I314" t="s">
        <v>98</v>
      </c>
      <c r="J314">
        <v>30</v>
      </c>
    </row>
    <row r="315" spans="1:10">
      <c r="A315">
        <v>2021</v>
      </c>
      <c r="B315" t="s">
        <v>25</v>
      </c>
      <c r="C315">
        <v>25</v>
      </c>
      <c r="D315" t="s">
        <v>70</v>
      </c>
      <c r="E315">
        <v>33</v>
      </c>
      <c r="F315" t="s">
        <v>62</v>
      </c>
      <c r="G315">
        <v>2</v>
      </c>
      <c r="H315">
        <v>5</v>
      </c>
      <c r="I315" t="s">
        <v>102</v>
      </c>
      <c r="J315">
        <v>0</v>
      </c>
    </row>
    <row r="316" spans="1:10">
      <c r="A316">
        <v>2021</v>
      </c>
      <c r="B316" t="s">
        <v>25</v>
      </c>
      <c r="C316">
        <v>25</v>
      </c>
      <c r="D316" t="s">
        <v>70</v>
      </c>
      <c r="E316">
        <v>33</v>
      </c>
      <c r="F316" t="s">
        <v>62</v>
      </c>
      <c r="G316">
        <v>2</v>
      </c>
      <c r="H316">
        <v>5</v>
      </c>
      <c r="I316" t="s">
        <v>99</v>
      </c>
      <c r="J316">
        <v>0</v>
      </c>
    </row>
    <row r="317" spans="1:10">
      <c r="A317">
        <v>2021</v>
      </c>
      <c r="B317" t="s">
        <v>25</v>
      </c>
      <c r="C317">
        <v>25</v>
      </c>
      <c r="D317" t="s">
        <v>70</v>
      </c>
      <c r="E317">
        <v>33</v>
      </c>
      <c r="F317" t="s">
        <v>62</v>
      </c>
      <c r="G317">
        <v>2</v>
      </c>
      <c r="H317">
        <v>5</v>
      </c>
      <c r="I317" t="s">
        <v>100</v>
      </c>
      <c r="J317">
        <v>0</v>
      </c>
    </row>
    <row r="318" spans="1:10">
      <c r="A318">
        <v>2021</v>
      </c>
      <c r="B318" t="s">
        <v>25</v>
      </c>
      <c r="C318">
        <v>25</v>
      </c>
      <c r="D318" t="s">
        <v>70</v>
      </c>
      <c r="E318">
        <v>33</v>
      </c>
      <c r="F318" t="s">
        <v>62</v>
      </c>
      <c r="G318">
        <v>2</v>
      </c>
      <c r="H318">
        <v>5</v>
      </c>
      <c r="I318" t="s">
        <v>101</v>
      </c>
      <c r="J318">
        <v>30</v>
      </c>
    </row>
    <row r="319" spans="1:10">
      <c r="A319">
        <v>2021</v>
      </c>
      <c r="B319" t="s">
        <v>25</v>
      </c>
      <c r="C319">
        <v>25</v>
      </c>
      <c r="D319" t="s">
        <v>70</v>
      </c>
      <c r="E319">
        <v>33</v>
      </c>
      <c r="F319" t="s">
        <v>62</v>
      </c>
      <c r="G319">
        <v>2</v>
      </c>
      <c r="H319">
        <v>7</v>
      </c>
      <c r="I319" t="s">
        <v>97</v>
      </c>
      <c r="J319">
        <v>80</v>
      </c>
    </row>
    <row r="320" spans="1:10">
      <c r="A320">
        <v>2021</v>
      </c>
      <c r="B320" t="s">
        <v>25</v>
      </c>
      <c r="C320">
        <v>25</v>
      </c>
      <c r="D320" t="s">
        <v>70</v>
      </c>
      <c r="E320">
        <v>33</v>
      </c>
      <c r="F320" t="s">
        <v>62</v>
      </c>
      <c r="G320">
        <v>2</v>
      </c>
      <c r="H320">
        <v>7</v>
      </c>
      <c r="I320" t="s">
        <v>98</v>
      </c>
      <c r="J320">
        <v>10</v>
      </c>
    </row>
    <row r="321" spans="1:10">
      <c r="A321">
        <v>2021</v>
      </c>
      <c r="B321" t="s">
        <v>25</v>
      </c>
      <c r="C321">
        <v>25</v>
      </c>
      <c r="D321" t="s">
        <v>70</v>
      </c>
      <c r="E321">
        <v>33</v>
      </c>
      <c r="F321" t="s">
        <v>62</v>
      </c>
      <c r="G321">
        <v>2</v>
      </c>
      <c r="H321">
        <v>7</v>
      </c>
      <c r="I321" t="s">
        <v>99</v>
      </c>
      <c r="J321">
        <v>0</v>
      </c>
    </row>
    <row r="322" spans="1:10">
      <c r="A322">
        <v>2021</v>
      </c>
      <c r="B322" t="s">
        <v>25</v>
      </c>
      <c r="C322">
        <v>25</v>
      </c>
      <c r="D322" t="s">
        <v>70</v>
      </c>
      <c r="E322">
        <v>33</v>
      </c>
      <c r="F322" t="s">
        <v>62</v>
      </c>
      <c r="G322">
        <v>2</v>
      </c>
      <c r="H322">
        <v>7</v>
      </c>
      <c r="I322" t="s">
        <v>100</v>
      </c>
      <c r="J322">
        <v>0</v>
      </c>
    </row>
    <row r="323" spans="1:10">
      <c r="A323">
        <v>2021</v>
      </c>
      <c r="B323" t="s">
        <v>25</v>
      </c>
      <c r="C323">
        <v>25</v>
      </c>
      <c r="D323" t="s">
        <v>70</v>
      </c>
      <c r="E323">
        <v>33</v>
      </c>
      <c r="F323" t="s">
        <v>62</v>
      </c>
      <c r="G323">
        <v>2</v>
      </c>
      <c r="H323">
        <v>7</v>
      </c>
      <c r="I323" t="s">
        <v>102</v>
      </c>
      <c r="J323">
        <v>0</v>
      </c>
    </row>
    <row r="324" spans="1:10">
      <c r="A324">
        <v>2021</v>
      </c>
      <c r="B324" t="s">
        <v>25</v>
      </c>
      <c r="C324">
        <v>25</v>
      </c>
      <c r="D324" t="s">
        <v>70</v>
      </c>
      <c r="E324">
        <v>33</v>
      </c>
      <c r="F324" t="s">
        <v>62</v>
      </c>
      <c r="G324">
        <v>2</v>
      </c>
      <c r="H324">
        <v>7</v>
      </c>
      <c r="I324" t="s">
        <v>101</v>
      </c>
      <c r="J324">
        <v>10</v>
      </c>
    </row>
    <row r="325" spans="1:10">
      <c r="A325">
        <v>2021</v>
      </c>
      <c r="B325" t="s">
        <v>25</v>
      </c>
      <c r="C325">
        <v>25</v>
      </c>
      <c r="D325" t="s">
        <v>70</v>
      </c>
      <c r="E325">
        <v>33</v>
      </c>
      <c r="F325" t="s">
        <v>62</v>
      </c>
      <c r="G325">
        <v>2</v>
      </c>
      <c r="H325">
        <v>9</v>
      </c>
      <c r="I325" t="s">
        <v>97</v>
      </c>
      <c r="J325">
        <v>20</v>
      </c>
    </row>
    <row r="326" spans="1:10">
      <c r="A326">
        <v>2021</v>
      </c>
      <c r="B326" t="s">
        <v>25</v>
      </c>
      <c r="C326">
        <v>25</v>
      </c>
      <c r="D326" t="s">
        <v>70</v>
      </c>
      <c r="E326">
        <v>33</v>
      </c>
      <c r="F326" t="s">
        <v>62</v>
      </c>
      <c r="G326">
        <v>2</v>
      </c>
      <c r="H326">
        <v>9</v>
      </c>
      <c r="I326" t="s">
        <v>98</v>
      </c>
      <c r="J326">
        <v>20</v>
      </c>
    </row>
    <row r="327" spans="1:10">
      <c r="A327">
        <v>2021</v>
      </c>
      <c r="B327" t="s">
        <v>25</v>
      </c>
      <c r="C327">
        <v>25</v>
      </c>
      <c r="D327" t="s">
        <v>70</v>
      </c>
      <c r="E327">
        <v>33</v>
      </c>
      <c r="F327" t="s">
        <v>62</v>
      </c>
      <c r="G327">
        <v>2</v>
      </c>
      <c r="H327">
        <v>9</v>
      </c>
      <c r="I327" t="s">
        <v>99</v>
      </c>
      <c r="J327">
        <v>30</v>
      </c>
    </row>
    <row r="328" spans="1:10">
      <c r="A328">
        <v>2021</v>
      </c>
      <c r="B328" t="s">
        <v>25</v>
      </c>
      <c r="C328">
        <v>25</v>
      </c>
      <c r="D328" t="s">
        <v>70</v>
      </c>
      <c r="E328">
        <v>33</v>
      </c>
      <c r="F328" t="s">
        <v>62</v>
      </c>
      <c r="G328">
        <v>2</v>
      </c>
      <c r="H328">
        <v>9</v>
      </c>
      <c r="I328" t="s">
        <v>101</v>
      </c>
      <c r="J328">
        <v>20</v>
      </c>
    </row>
    <row r="329" spans="1:10">
      <c r="A329">
        <v>2021</v>
      </c>
      <c r="B329" t="s">
        <v>25</v>
      </c>
      <c r="C329">
        <v>25</v>
      </c>
      <c r="D329" t="s">
        <v>70</v>
      </c>
      <c r="E329">
        <v>33</v>
      </c>
      <c r="F329" t="s">
        <v>62</v>
      </c>
      <c r="G329">
        <v>2</v>
      </c>
      <c r="H329">
        <v>9</v>
      </c>
      <c r="I329" t="s">
        <v>100</v>
      </c>
      <c r="J329">
        <v>0</v>
      </c>
    </row>
    <row r="330" spans="1:10">
      <c r="A330">
        <v>2021</v>
      </c>
      <c r="B330" t="s">
        <v>25</v>
      </c>
      <c r="C330">
        <v>25</v>
      </c>
      <c r="D330" t="s">
        <v>70</v>
      </c>
      <c r="E330">
        <v>33</v>
      </c>
      <c r="F330" t="s">
        <v>62</v>
      </c>
      <c r="G330">
        <v>2</v>
      </c>
      <c r="H330">
        <v>9</v>
      </c>
      <c r="I330" t="s">
        <v>102</v>
      </c>
      <c r="J330">
        <v>10</v>
      </c>
    </row>
    <row r="331" spans="1:10">
      <c r="A331">
        <v>2021</v>
      </c>
      <c r="B331" t="s">
        <v>25</v>
      </c>
      <c r="C331">
        <v>28</v>
      </c>
      <c r="D331" t="s">
        <v>54</v>
      </c>
      <c r="E331">
        <v>30</v>
      </c>
      <c r="F331" t="s">
        <v>62</v>
      </c>
      <c r="G331">
        <v>1</v>
      </c>
      <c r="H331">
        <v>1</v>
      </c>
      <c r="I331" t="s">
        <v>97</v>
      </c>
      <c r="J331">
        <v>5</v>
      </c>
    </row>
    <row r="332" spans="1:10">
      <c r="A332">
        <v>2021</v>
      </c>
      <c r="B332" t="s">
        <v>25</v>
      </c>
      <c r="C332">
        <v>28</v>
      </c>
      <c r="D332" t="s">
        <v>54</v>
      </c>
      <c r="E332">
        <v>30</v>
      </c>
      <c r="F332" t="s">
        <v>62</v>
      </c>
      <c r="G332">
        <v>1</v>
      </c>
      <c r="H332">
        <v>1</v>
      </c>
      <c r="I332" t="s">
        <v>99</v>
      </c>
      <c r="J332">
        <v>80</v>
      </c>
    </row>
    <row r="333" spans="1:10">
      <c r="A333">
        <v>2021</v>
      </c>
      <c r="B333" t="s">
        <v>25</v>
      </c>
      <c r="C333">
        <v>28</v>
      </c>
      <c r="D333" t="s">
        <v>54</v>
      </c>
      <c r="E333">
        <v>30</v>
      </c>
      <c r="F333" t="s">
        <v>62</v>
      </c>
      <c r="G333">
        <v>1</v>
      </c>
      <c r="H333">
        <v>1</v>
      </c>
      <c r="I333" t="s">
        <v>100</v>
      </c>
      <c r="J333">
        <v>5</v>
      </c>
    </row>
    <row r="334" spans="1:10">
      <c r="A334">
        <v>2021</v>
      </c>
      <c r="B334" t="s">
        <v>25</v>
      </c>
      <c r="C334">
        <v>28</v>
      </c>
      <c r="D334" t="s">
        <v>54</v>
      </c>
      <c r="E334">
        <v>30</v>
      </c>
      <c r="F334" t="s">
        <v>62</v>
      </c>
      <c r="G334">
        <v>1</v>
      </c>
      <c r="H334">
        <v>1</v>
      </c>
      <c r="I334" t="s">
        <v>101</v>
      </c>
      <c r="J334">
        <v>5</v>
      </c>
    </row>
    <row r="335" spans="1:10">
      <c r="A335">
        <v>2021</v>
      </c>
      <c r="B335" t="s">
        <v>25</v>
      </c>
      <c r="C335">
        <v>28</v>
      </c>
      <c r="D335" t="s">
        <v>54</v>
      </c>
      <c r="E335">
        <v>30</v>
      </c>
      <c r="F335" t="s">
        <v>62</v>
      </c>
      <c r="G335">
        <v>1</v>
      </c>
      <c r="H335">
        <v>1</v>
      </c>
      <c r="I335" t="s">
        <v>98</v>
      </c>
      <c r="J335">
        <v>0</v>
      </c>
    </row>
    <row r="336" spans="1:10">
      <c r="A336">
        <v>2021</v>
      </c>
      <c r="B336" t="s">
        <v>25</v>
      </c>
      <c r="C336">
        <v>28</v>
      </c>
      <c r="D336" t="s">
        <v>54</v>
      </c>
      <c r="E336">
        <v>30</v>
      </c>
      <c r="F336" t="s">
        <v>62</v>
      </c>
      <c r="G336">
        <v>1</v>
      </c>
      <c r="H336">
        <v>1</v>
      </c>
      <c r="I336" t="s">
        <v>102</v>
      </c>
      <c r="J336">
        <v>5</v>
      </c>
    </row>
    <row r="337" spans="1:10">
      <c r="A337">
        <v>2021</v>
      </c>
      <c r="B337" t="s">
        <v>25</v>
      </c>
      <c r="C337">
        <v>28</v>
      </c>
      <c r="D337" t="s">
        <v>54</v>
      </c>
      <c r="E337">
        <v>30</v>
      </c>
      <c r="F337" t="s">
        <v>62</v>
      </c>
      <c r="G337">
        <v>1</v>
      </c>
      <c r="H337">
        <v>3</v>
      </c>
      <c r="I337" t="s">
        <v>98</v>
      </c>
      <c r="J337">
        <v>10</v>
      </c>
    </row>
    <row r="338" spans="1:10">
      <c r="A338">
        <v>2021</v>
      </c>
      <c r="B338" t="s">
        <v>25</v>
      </c>
      <c r="C338">
        <v>28</v>
      </c>
      <c r="D338" t="s">
        <v>54</v>
      </c>
      <c r="E338">
        <v>30</v>
      </c>
      <c r="F338" t="s">
        <v>62</v>
      </c>
      <c r="G338">
        <v>1</v>
      </c>
      <c r="H338">
        <v>3</v>
      </c>
      <c r="I338" t="s">
        <v>100</v>
      </c>
      <c r="J338">
        <v>0</v>
      </c>
    </row>
    <row r="339" spans="1:10">
      <c r="A339">
        <v>2021</v>
      </c>
      <c r="B339" t="s">
        <v>25</v>
      </c>
      <c r="C339">
        <v>28</v>
      </c>
      <c r="D339" t="s">
        <v>54</v>
      </c>
      <c r="E339">
        <v>30</v>
      </c>
      <c r="F339" t="s">
        <v>62</v>
      </c>
      <c r="G339">
        <v>1</v>
      </c>
      <c r="H339">
        <v>3</v>
      </c>
      <c r="I339" t="s">
        <v>101</v>
      </c>
      <c r="J339">
        <v>0</v>
      </c>
    </row>
    <row r="340" spans="1:10">
      <c r="A340">
        <v>2021</v>
      </c>
      <c r="B340" t="s">
        <v>25</v>
      </c>
      <c r="C340">
        <v>28</v>
      </c>
      <c r="D340" t="s">
        <v>54</v>
      </c>
      <c r="E340">
        <v>30</v>
      </c>
      <c r="F340" t="s">
        <v>62</v>
      </c>
      <c r="G340">
        <v>1</v>
      </c>
      <c r="H340">
        <v>3</v>
      </c>
      <c r="I340" t="s">
        <v>99</v>
      </c>
      <c r="J340">
        <v>50</v>
      </c>
    </row>
    <row r="341" spans="1:10">
      <c r="A341">
        <v>2021</v>
      </c>
      <c r="B341" t="s">
        <v>25</v>
      </c>
      <c r="C341">
        <v>28</v>
      </c>
      <c r="D341" t="s">
        <v>54</v>
      </c>
      <c r="E341">
        <v>30</v>
      </c>
      <c r="F341" t="s">
        <v>62</v>
      </c>
      <c r="G341">
        <v>1</v>
      </c>
      <c r="H341">
        <v>3</v>
      </c>
      <c r="I341" t="s">
        <v>97</v>
      </c>
      <c r="J341">
        <v>0</v>
      </c>
    </row>
    <row r="342" spans="1:10">
      <c r="A342">
        <v>2021</v>
      </c>
      <c r="B342" t="s">
        <v>25</v>
      </c>
      <c r="C342">
        <v>28</v>
      </c>
      <c r="D342" t="s">
        <v>54</v>
      </c>
      <c r="E342">
        <v>30</v>
      </c>
      <c r="F342" t="s">
        <v>62</v>
      </c>
      <c r="G342">
        <v>1</v>
      </c>
      <c r="H342">
        <v>3</v>
      </c>
      <c r="I342" t="s">
        <v>102</v>
      </c>
      <c r="J342">
        <v>40</v>
      </c>
    </row>
    <row r="343" spans="1:10">
      <c r="A343">
        <v>2021</v>
      </c>
      <c r="B343" t="s">
        <v>25</v>
      </c>
      <c r="C343">
        <v>28</v>
      </c>
      <c r="D343" t="s">
        <v>54</v>
      </c>
      <c r="E343">
        <v>30</v>
      </c>
      <c r="F343" t="s">
        <v>62</v>
      </c>
      <c r="G343">
        <v>1</v>
      </c>
      <c r="H343">
        <v>5</v>
      </c>
      <c r="I343" t="s">
        <v>99</v>
      </c>
      <c r="J343">
        <v>60</v>
      </c>
    </row>
    <row r="344" spans="1:10">
      <c r="A344">
        <v>2021</v>
      </c>
      <c r="B344" t="s">
        <v>25</v>
      </c>
      <c r="C344">
        <v>28</v>
      </c>
      <c r="D344" t="s">
        <v>54</v>
      </c>
      <c r="E344">
        <v>30</v>
      </c>
      <c r="F344" t="s">
        <v>62</v>
      </c>
      <c r="G344">
        <v>1</v>
      </c>
      <c r="H344">
        <v>5</v>
      </c>
      <c r="I344" t="s">
        <v>100</v>
      </c>
      <c r="J344">
        <v>20</v>
      </c>
    </row>
    <row r="345" spans="1:10">
      <c r="A345">
        <v>2021</v>
      </c>
      <c r="B345" t="s">
        <v>25</v>
      </c>
      <c r="C345">
        <v>28</v>
      </c>
      <c r="D345" t="s">
        <v>54</v>
      </c>
      <c r="E345">
        <v>30</v>
      </c>
      <c r="F345" t="s">
        <v>62</v>
      </c>
      <c r="G345">
        <v>1</v>
      </c>
      <c r="H345">
        <v>5</v>
      </c>
      <c r="I345" t="s">
        <v>102</v>
      </c>
      <c r="J345">
        <v>0</v>
      </c>
    </row>
    <row r="346" spans="1:10">
      <c r="A346">
        <v>2021</v>
      </c>
      <c r="B346" t="s">
        <v>25</v>
      </c>
      <c r="C346">
        <v>28</v>
      </c>
      <c r="D346" t="s">
        <v>54</v>
      </c>
      <c r="E346">
        <v>30</v>
      </c>
      <c r="F346" t="s">
        <v>62</v>
      </c>
      <c r="G346">
        <v>1</v>
      </c>
      <c r="H346">
        <v>5</v>
      </c>
      <c r="I346" t="s">
        <v>98</v>
      </c>
      <c r="J346">
        <v>0</v>
      </c>
    </row>
    <row r="347" spans="1:10">
      <c r="A347">
        <v>2021</v>
      </c>
      <c r="B347" t="s">
        <v>25</v>
      </c>
      <c r="C347">
        <v>28</v>
      </c>
      <c r="D347" t="s">
        <v>54</v>
      </c>
      <c r="E347">
        <v>30</v>
      </c>
      <c r="F347" t="s">
        <v>62</v>
      </c>
      <c r="G347">
        <v>1</v>
      </c>
      <c r="H347">
        <v>5</v>
      </c>
      <c r="I347" t="s">
        <v>97</v>
      </c>
      <c r="J347">
        <v>0</v>
      </c>
    </row>
    <row r="348" spans="1:10">
      <c r="A348">
        <v>2021</v>
      </c>
      <c r="B348" t="s">
        <v>25</v>
      </c>
      <c r="C348">
        <v>28</v>
      </c>
      <c r="D348" t="s">
        <v>54</v>
      </c>
      <c r="E348">
        <v>30</v>
      </c>
      <c r="F348" t="s">
        <v>62</v>
      </c>
      <c r="G348">
        <v>1</v>
      </c>
      <c r="H348">
        <v>5</v>
      </c>
      <c r="I348" t="s">
        <v>101</v>
      </c>
      <c r="J348">
        <v>20</v>
      </c>
    </row>
    <row r="349" spans="1:10">
      <c r="A349">
        <v>2021</v>
      </c>
      <c r="B349" t="s">
        <v>25</v>
      </c>
      <c r="C349">
        <v>28</v>
      </c>
      <c r="D349" t="s">
        <v>54</v>
      </c>
      <c r="E349">
        <v>30</v>
      </c>
      <c r="F349" t="s">
        <v>62</v>
      </c>
      <c r="G349">
        <v>1</v>
      </c>
      <c r="H349">
        <v>7</v>
      </c>
      <c r="I349" t="s">
        <v>97</v>
      </c>
      <c r="J349">
        <v>5</v>
      </c>
    </row>
    <row r="350" spans="1:10">
      <c r="A350">
        <v>2021</v>
      </c>
      <c r="B350" t="s">
        <v>25</v>
      </c>
      <c r="C350">
        <v>28</v>
      </c>
      <c r="D350" t="s">
        <v>54</v>
      </c>
      <c r="E350">
        <v>30</v>
      </c>
      <c r="F350" t="s">
        <v>62</v>
      </c>
      <c r="G350">
        <v>1</v>
      </c>
      <c r="H350">
        <v>7</v>
      </c>
      <c r="I350" t="s">
        <v>99</v>
      </c>
      <c r="J350">
        <v>60</v>
      </c>
    </row>
    <row r="351" spans="1:10">
      <c r="A351">
        <v>2021</v>
      </c>
      <c r="B351" t="s">
        <v>25</v>
      </c>
      <c r="C351">
        <v>28</v>
      </c>
      <c r="D351" t="s">
        <v>54</v>
      </c>
      <c r="E351">
        <v>30</v>
      </c>
      <c r="F351" t="s">
        <v>62</v>
      </c>
      <c r="G351">
        <v>1</v>
      </c>
      <c r="H351">
        <v>7</v>
      </c>
      <c r="I351" t="s">
        <v>100</v>
      </c>
      <c r="J351">
        <v>5</v>
      </c>
    </row>
    <row r="352" spans="1:10">
      <c r="A352">
        <v>2021</v>
      </c>
      <c r="B352" t="s">
        <v>25</v>
      </c>
      <c r="C352">
        <v>28</v>
      </c>
      <c r="D352" t="s">
        <v>54</v>
      </c>
      <c r="E352">
        <v>30</v>
      </c>
      <c r="F352" t="s">
        <v>62</v>
      </c>
      <c r="G352">
        <v>1</v>
      </c>
      <c r="H352">
        <v>7</v>
      </c>
      <c r="I352" t="s">
        <v>98</v>
      </c>
      <c r="J352">
        <v>0</v>
      </c>
    </row>
    <row r="353" spans="1:10">
      <c r="A353">
        <v>2021</v>
      </c>
      <c r="B353" t="s">
        <v>25</v>
      </c>
      <c r="C353">
        <v>28</v>
      </c>
      <c r="D353" t="s">
        <v>54</v>
      </c>
      <c r="E353">
        <v>30</v>
      </c>
      <c r="F353" t="s">
        <v>62</v>
      </c>
      <c r="G353">
        <v>1</v>
      </c>
      <c r="H353">
        <v>7</v>
      </c>
      <c r="I353" t="s">
        <v>102</v>
      </c>
      <c r="J353">
        <v>0</v>
      </c>
    </row>
    <row r="354" spans="1:10">
      <c r="A354">
        <v>2021</v>
      </c>
      <c r="B354" t="s">
        <v>25</v>
      </c>
      <c r="C354">
        <v>28</v>
      </c>
      <c r="D354" t="s">
        <v>54</v>
      </c>
      <c r="E354">
        <v>30</v>
      </c>
      <c r="F354" t="s">
        <v>62</v>
      </c>
      <c r="G354">
        <v>1</v>
      </c>
      <c r="H354">
        <v>7</v>
      </c>
      <c r="I354" t="s">
        <v>101</v>
      </c>
      <c r="J354">
        <v>30</v>
      </c>
    </row>
    <row r="355" spans="1:10">
      <c r="A355">
        <v>2021</v>
      </c>
      <c r="B355" t="s">
        <v>25</v>
      </c>
      <c r="C355">
        <v>28</v>
      </c>
      <c r="D355" t="s">
        <v>54</v>
      </c>
      <c r="E355">
        <v>30</v>
      </c>
      <c r="F355" t="s">
        <v>62</v>
      </c>
      <c r="G355">
        <v>1</v>
      </c>
      <c r="H355">
        <v>9</v>
      </c>
      <c r="I355" t="s">
        <v>97</v>
      </c>
      <c r="J355">
        <v>2</v>
      </c>
    </row>
    <row r="356" spans="1:10">
      <c r="A356">
        <v>2021</v>
      </c>
      <c r="B356" t="s">
        <v>25</v>
      </c>
      <c r="C356">
        <v>28</v>
      </c>
      <c r="D356" t="s">
        <v>54</v>
      </c>
      <c r="E356">
        <v>30</v>
      </c>
      <c r="F356" t="s">
        <v>62</v>
      </c>
      <c r="G356">
        <v>1</v>
      </c>
      <c r="H356">
        <v>9</v>
      </c>
      <c r="I356" t="s">
        <v>99</v>
      </c>
      <c r="J356">
        <v>40</v>
      </c>
    </row>
    <row r="357" spans="1:10">
      <c r="A357">
        <v>2021</v>
      </c>
      <c r="B357" t="s">
        <v>25</v>
      </c>
      <c r="C357">
        <v>28</v>
      </c>
      <c r="D357" t="s">
        <v>54</v>
      </c>
      <c r="E357">
        <v>30</v>
      </c>
      <c r="F357" t="s">
        <v>62</v>
      </c>
      <c r="G357">
        <v>1</v>
      </c>
      <c r="H357">
        <v>9</v>
      </c>
      <c r="I357" t="s">
        <v>100</v>
      </c>
      <c r="J357">
        <v>30</v>
      </c>
    </row>
    <row r="358" spans="1:10">
      <c r="A358">
        <v>2021</v>
      </c>
      <c r="B358" t="s">
        <v>25</v>
      </c>
      <c r="C358">
        <v>28</v>
      </c>
      <c r="D358" t="s">
        <v>54</v>
      </c>
      <c r="E358">
        <v>30</v>
      </c>
      <c r="F358" t="s">
        <v>62</v>
      </c>
      <c r="G358">
        <v>1</v>
      </c>
      <c r="H358">
        <v>9</v>
      </c>
      <c r="I358" t="s">
        <v>98</v>
      </c>
      <c r="J358">
        <v>0</v>
      </c>
    </row>
    <row r="359" spans="1:10">
      <c r="A359">
        <v>2021</v>
      </c>
      <c r="B359" t="s">
        <v>25</v>
      </c>
      <c r="C359">
        <v>28</v>
      </c>
      <c r="D359" t="s">
        <v>54</v>
      </c>
      <c r="E359">
        <v>30</v>
      </c>
      <c r="F359" t="s">
        <v>62</v>
      </c>
      <c r="G359">
        <v>1</v>
      </c>
      <c r="H359">
        <v>9</v>
      </c>
      <c r="I359" t="s">
        <v>102</v>
      </c>
      <c r="J359">
        <v>0</v>
      </c>
    </row>
    <row r="360" spans="1:10">
      <c r="A360">
        <v>2021</v>
      </c>
      <c r="B360" t="s">
        <v>25</v>
      </c>
      <c r="C360">
        <v>28</v>
      </c>
      <c r="D360" t="s">
        <v>54</v>
      </c>
      <c r="E360">
        <v>30</v>
      </c>
      <c r="F360" t="s">
        <v>62</v>
      </c>
      <c r="G360">
        <v>1</v>
      </c>
      <c r="H360">
        <v>9</v>
      </c>
      <c r="I360" t="s">
        <v>101</v>
      </c>
      <c r="J360">
        <v>28</v>
      </c>
    </row>
    <row r="361" spans="1:10">
      <c r="A361">
        <v>2021</v>
      </c>
      <c r="B361" t="s">
        <v>25</v>
      </c>
      <c r="C361">
        <v>25</v>
      </c>
      <c r="D361" t="s">
        <v>54</v>
      </c>
      <c r="E361">
        <v>30</v>
      </c>
      <c r="F361" t="s">
        <v>62</v>
      </c>
      <c r="G361">
        <v>2</v>
      </c>
      <c r="H361">
        <v>1</v>
      </c>
      <c r="I361" t="s">
        <v>97</v>
      </c>
      <c r="J361">
        <v>40</v>
      </c>
    </row>
    <row r="362" spans="1:10">
      <c r="A362">
        <v>2021</v>
      </c>
      <c r="B362" t="s">
        <v>25</v>
      </c>
      <c r="C362">
        <v>25</v>
      </c>
      <c r="D362" t="s">
        <v>54</v>
      </c>
      <c r="E362">
        <v>30</v>
      </c>
      <c r="F362" t="s">
        <v>62</v>
      </c>
      <c r="G362">
        <v>2</v>
      </c>
      <c r="H362">
        <v>1</v>
      </c>
      <c r="I362" t="s">
        <v>99</v>
      </c>
      <c r="J362">
        <v>40</v>
      </c>
    </row>
    <row r="363" spans="1:10">
      <c r="A363">
        <v>2021</v>
      </c>
      <c r="B363" t="s">
        <v>25</v>
      </c>
      <c r="C363">
        <v>25</v>
      </c>
      <c r="D363" t="s">
        <v>54</v>
      </c>
      <c r="E363">
        <v>30</v>
      </c>
      <c r="F363" t="s">
        <v>62</v>
      </c>
      <c r="G363">
        <v>2</v>
      </c>
      <c r="H363">
        <v>1</v>
      </c>
      <c r="I363" t="s">
        <v>100</v>
      </c>
      <c r="J363">
        <v>10</v>
      </c>
    </row>
    <row r="364" spans="1:10">
      <c r="A364">
        <v>2021</v>
      </c>
      <c r="B364" t="s">
        <v>25</v>
      </c>
      <c r="C364">
        <v>25</v>
      </c>
      <c r="D364" t="s">
        <v>54</v>
      </c>
      <c r="E364">
        <v>30</v>
      </c>
      <c r="F364" t="s">
        <v>62</v>
      </c>
      <c r="G364">
        <v>2</v>
      </c>
      <c r="H364">
        <v>1</v>
      </c>
      <c r="I364" t="s">
        <v>102</v>
      </c>
      <c r="J364">
        <v>0</v>
      </c>
    </row>
    <row r="365" spans="1:10">
      <c r="A365">
        <v>2021</v>
      </c>
      <c r="B365" t="s">
        <v>25</v>
      </c>
      <c r="C365">
        <v>25</v>
      </c>
      <c r="D365" t="s">
        <v>54</v>
      </c>
      <c r="E365">
        <v>30</v>
      </c>
      <c r="F365" t="s">
        <v>62</v>
      </c>
      <c r="G365">
        <v>2</v>
      </c>
      <c r="H365">
        <v>1</v>
      </c>
      <c r="I365" t="s">
        <v>98</v>
      </c>
      <c r="J365">
        <v>0</v>
      </c>
    </row>
    <row r="366" spans="1:10">
      <c r="A366">
        <v>2021</v>
      </c>
      <c r="B366" t="s">
        <v>25</v>
      </c>
      <c r="C366">
        <v>25</v>
      </c>
      <c r="D366" t="s">
        <v>54</v>
      </c>
      <c r="E366">
        <v>30</v>
      </c>
      <c r="F366" t="s">
        <v>62</v>
      </c>
      <c r="G366">
        <v>2</v>
      </c>
      <c r="H366">
        <v>1</v>
      </c>
      <c r="I366" t="s">
        <v>101</v>
      </c>
      <c r="J366">
        <v>10</v>
      </c>
    </row>
    <row r="367" spans="1:10">
      <c r="A367">
        <v>2021</v>
      </c>
      <c r="B367" t="s">
        <v>25</v>
      </c>
      <c r="C367">
        <v>25</v>
      </c>
      <c r="D367" t="s">
        <v>54</v>
      </c>
      <c r="E367">
        <v>30</v>
      </c>
      <c r="F367" t="s">
        <v>62</v>
      </c>
      <c r="G367">
        <v>2</v>
      </c>
      <c r="H367">
        <v>3</v>
      </c>
      <c r="I367" t="s">
        <v>97</v>
      </c>
      <c r="J367">
        <v>15</v>
      </c>
    </row>
    <row r="368" spans="1:10">
      <c r="A368">
        <v>2021</v>
      </c>
      <c r="B368" t="s">
        <v>25</v>
      </c>
      <c r="C368">
        <v>25</v>
      </c>
      <c r="D368" t="s">
        <v>54</v>
      </c>
      <c r="E368">
        <v>30</v>
      </c>
      <c r="F368" t="s">
        <v>62</v>
      </c>
      <c r="G368">
        <v>2</v>
      </c>
      <c r="H368">
        <v>3</v>
      </c>
      <c r="I368" t="s">
        <v>99</v>
      </c>
      <c r="J368">
        <v>60</v>
      </c>
    </row>
    <row r="369" spans="1:10">
      <c r="A369">
        <v>2021</v>
      </c>
      <c r="B369" t="s">
        <v>25</v>
      </c>
      <c r="C369">
        <v>25</v>
      </c>
      <c r="D369" t="s">
        <v>54</v>
      </c>
      <c r="E369">
        <v>30</v>
      </c>
      <c r="F369" t="s">
        <v>62</v>
      </c>
      <c r="G369">
        <v>2</v>
      </c>
      <c r="H369">
        <v>3</v>
      </c>
      <c r="I369" t="s">
        <v>98</v>
      </c>
      <c r="J369">
        <v>0</v>
      </c>
    </row>
    <row r="370" spans="1:10">
      <c r="A370">
        <v>2021</v>
      </c>
      <c r="B370" t="s">
        <v>25</v>
      </c>
      <c r="C370">
        <v>25</v>
      </c>
      <c r="D370" t="s">
        <v>54</v>
      </c>
      <c r="E370">
        <v>30</v>
      </c>
      <c r="F370" t="s">
        <v>62</v>
      </c>
      <c r="G370">
        <v>2</v>
      </c>
      <c r="H370">
        <v>3</v>
      </c>
      <c r="I370" t="s">
        <v>101</v>
      </c>
      <c r="J370">
        <v>0</v>
      </c>
    </row>
    <row r="371" spans="1:10">
      <c r="A371">
        <v>2021</v>
      </c>
      <c r="B371" t="s">
        <v>25</v>
      </c>
      <c r="C371">
        <v>25</v>
      </c>
      <c r="D371" t="s">
        <v>54</v>
      </c>
      <c r="E371">
        <v>30</v>
      </c>
      <c r="F371" t="s">
        <v>62</v>
      </c>
      <c r="G371">
        <v>2</v>
      </c>
      <c r="H371">
        <v>3</v>
      </c>
      <c r="I371" t="s">
        <v>102</v>
      </c>
      <c r="J371">
        <v>0</v>
      </c>
    </row>
    <row r="372" spans="1:10">
      <c r="A372">
        <v>2021</v>
      </c>
      <c r="B372" t="s">
        <v>25</v>
      </c>
      <c r="C372">
        <v>25</v>
      </c>
      <c r="D372" t="s">
        <v>54</v>
      </c>
      <c r="E372">
        <v>30</v>
      </c>
      <c r="F372" t="s">
        <v>62</v>
      </c>
      <c r="G372">
        <v>2</v>
      </c>
      <c r="H372">
        <v>3</v>
      </c>
      <c r="I372" t="s">
        <v>100</v>
      </c>
      <c r="J372">
        <v>25</v>
      </c>
    </row>
    <row r="373" spans="1:10">
      <c r="A373">
        <v>2021</v>
      </c>
      <c r="B373" t="s">
        <v>25</v>
      </c>
      <c r="C373">
        <v>25</v>
      </c>
      <c r="D373" t="s">
        <v>54</v>
      </c>
      <c r="E373">
        <v>30</v>
      </c>
      <c r="F373" t="s">
        <v>62</v>
      </c>
      <c r="G373">
        <v>2</v>
      </c>
      <c r="H373">
        <v>5</v>
      </c>
      <c r="I373" t="s">
        <v>97</v>
      </c>
      <c r="J373">
        <v>10</v>
      </c>
    </row>
    <row r="374" spans="1:10">
      <c r="A374">
        <v>2021</v>
      </c>
      <c r="B374" t="s">
        <v>25</v>
      </c>
      <c r="C374">
        <v>25</v>
      </c>
      <c r="D374" t="s">
        <v>54</v>
      </c>
      <c r="E374">
        <v>30</v>
      </c>
      <c r="F374" t="s">
        <v>62</v>
      </c>
      <c r="G374">
        <v>2</v>
      </c>
      <c r="H374">
        <v>5</v>
      </c>
      <c r="I374" t="s">
        <v>98</v>
      </c>
      <c r="J374">
        <v>40</v>
      </c>
    </row>
    <row r="375" spans="1:10">
      <c r="A375">
        <v>2021</v>
      </c>
      <c r="B375" t="s">
        <v>25</v>
      </c>
      <c r="C375">
        <v>25</v>
      </c>
      <c r="D375" t="s">
        <v>54</v>
      </c>
      <c r="E375">
        <v>30</v>
      </c>
      <c r="F375" t="s">
        <v>62</v>
      </c>
      <c r="G375">
        <v>2</v>
      </c>
      <c r="H375">
        <v>5</v>
      </c>
      <c r="I375" t="s">
        <v>99</v>
      </c>
      <c r="J375">
        <v>30</v>
      </c>
    </row>
    <row r="376" spans="1:10">
      <c r="A376">
        <v>2021</v>
      </c>
      <c r="B376" t="s">
        <v>25</v>
      </c>
      <c r="C376">
        <v>25</v>
      </c>
      <c r="D376" t="s">
        <v>54</v>
      </c>
      <c r="E376">
        <v>30</v>
      </c>
      <c r="F376" t="s">
        <v>62</v>
      </c>
      <c r="G376">
        <v>2</v>
      </c>
      <c r="H376">
        <v>5</v>
      </c>
      <c r="I376" t="s">
        <v>100</v>
      </c>
      <c r="J376">
        <v>5</v>
      </c>
    </row>
    <row r="377" spans="1:10">
      <c r="A377">
        <v>2021</v>
      </c>
      <c r="B377" t="s">
        <v>25</v>
      </c>
      <c r="C377">
        <v>25</v>
      </c>
      <c r="D377" t="s">
        <v>54</v>
      </c>
      <c r="E377">
        <v>30</v>
      </c>
      <c r="F377" t="s">
        <v>62</v>
      </c>
      <c r="G377">
        <v>2</v>
      </c>
      <c r="H377">
        <v>5</v>
      </c>
      <c r="I377" t="s">
        <v>101</v>
      </c>
      <c r="J377">
        <v>0</v>
      </c>
    </row>
    <row r="378" spans="1:10">
      <c r="A378">
        <v>2021</v>
      </c>
      <c r="B378" t="s">
        <v>25</v>
      </c>
      <c r="C378">
        <v>25</v>
      </c>
      <c r="D378" t="s">
        <v>54</v>
      </c>
      <c r="E378">
        <v>30</v>
      </c>
      <c r="F378" t="s">
        <v>62</v>
      </c>
      <c r="G378">
        <v>2</v>
      </c>
      <c r="H378">
        <v>5</v>
      </c>
      <c r="I378" t="s">
        <v>102</v>
      </c>
      <c r="J378">
        <v>15</v>
      </c>
    </row>
    <row r="379" spans="1:10">
      <c r="A379">
        <v>2021</v>
      </c>
      <c r="B379" t="s">
        <v>25</v>
      </c>
      <c r="C379">
        <v>25</v>
      </c>
      <c r="D379" t="s">
        <v>54</v>
      </c>
      <c r="E379">
        <v>30</v>
      </c>
      <c r="F379" t="s">
        <v>62</v>
      </c>
      <c r="G379">
        <v>2</v>
      </c>
      <c r="H379">
        <v>7</v>
      </c>
      <c r="I379" t="s">
        <v>97</v>
      </c>
      <c r="J379">
        <v>40</v>
      </c>
    </row>
    <row r="380" spans="1:10">
      <c r="A380">
        <v>2021</v>
      </c>
      <c r="B380" t="s">
        <v>25</v>
      </c>
      <c r="C380">
        <v>25</v>
      </c>
      <c r="D380" t="s">
        <v>54</v>
      </c>
      <c r="E380">
        <v>30</v>
      </c>
      <c r="F380" t="s">
        <v>62</v>
      </c>
      <c r="G380">
        <v>2</v>
      </c>
      <c r="H380">
        <v>7</v>
      </c>
      <c r="I380" t="s">
        <v>99</v>
      </c>
      <c r="J380">
        <v>20</v>
      </c>
    </row>
    <row r="381" spans="1:10">
      <c r="A381">
        <v>2021</v>
      </c>
      <c r="B381" t="s">
        <v>25</v>
      </c>
      <c r="C381">
        <v>25</v>
      </c>
      <c r="D381" t="s">
        <v>54</v>
      </c>
      <c r="E381">
        <v>30</v>
      </c>
      <c r="F381" t="s">
        <v>62</v>
      </c>
      <c r="G381">
        <v>2</v>
      </c>
      <c r="H381">
        <v>7</v>
      </c>
      <c r="I381" t="s">
        <v>100</v>
      </c>
      <c r="J381">
        <v>10</v>
      </c>
    </row>
    <row r="382" spans="1:10">
      <c r="A382">
        <v>2021</v>
      </c>
      <c r="B382" t="s">
        <v>25</v>
      </c>
      <c r="C382">
        <v>25</v>
      </c>
      <c r="D382" t="s">
        <v>54</v>
      </c>
      <c r="E382">
        <v>30</v>
      </c>
      <c r="F382" t="s">
        <v>62</v>
      </c>
      <c r="G382">
        <v>2</v>
      </c>
      <c r="H382">
        <v>7</v>
      </c>
      <c r="I382" t="s">
        <v>101</v>
      </c>
      <c r="J382">
        <v>10</v>
      </c>
    </row>
    <row r="383" spans="1:10">
      <c r="A383">
        <v>2021</v>
      </c>
      <c r="B383" t="s">
        <v>25</v>
      </c>
      <c r="C383">
        <v>25</v>
      </c>
      <c r="D383" t="s">
        <v>54</v>
      </c>
      <c r="E383">
        <v>30</v>
      </c>
      <c r="F383" t="s">
        <v>62</v>
      </c>
      <c r="G383">
        <v>2</v>
      </c>
      <c r="H383">
        <v>7</v>
      </c>
      <c r="I383" t="s">
        <v>98</v>
      </c>
      <c r="J383">
        <v>0</v>
      </c>
    </row>
    <row r="384" spans="1:10">
      <c r="A384">
        <v>2021</v>
      </c>
      <c r="B384" t="s">
        <v>25</v>
      </c>
      <c r="C384">
        <v>25</v>
      </c>
      <c r="D384" t="s">
        <v>54</v>
      </c>
      <c r="E384">
        <v>30</v>
      </c>
      <c r="F384" t="s">
        <v>62</v>
      </c>
      <c r="G384">
        <v>2</v>
      </c>
      <c r="H384">
        <v>7</v>
      </c>
      <c r="I384" t="s">
        <v>102</v>
      </c>
      <c r="J384">
        <v>20</v>
      </c>
    </row>
    <row r="385" spans="1:10">
      <c r="A385">
        <v>2021</v>
      </c>
      <c r="B385" t="s">
        <v>25</v>
      </c>
      <c r="C385">
        <v>25</v>
      </c>
      <c r="D385" t="s">
        <v>54</v>
      </c>
      <c r="E385">
        <v>30</v>
      </c>
      <c r="F385" t="s">
        <v>62</v>
      </c>
      <c r="G385">
        <v>2</v>
      </c>
      <c r="H385">
        <v>9</v>
      </c>
      <c r="I385" t="s">
        <v>98</v>
      </c>
      <c r="J385">
        <v>20</v>
      </c>
    </row>
    <row r="386" spans="1:10">
      <c r="A386">
        <v>2021</v>
      </c>
      <c r="B386" t="s">
        <v>25</v>
      </c>
      <c r="C386">
        <v>25</v>
      </c>
      <c r="D386" t="s">
        <v>54</v>
      </c>
      <c r="E386">
        <v>30</v>
      </c>
      <c r="F386" t="s">
        <v>62</v>
      </c>
      <c r="G386">
        <v>2</v>
      </c>
      <c r="H386">
        <v>9</v>
      </c>
      <c r="I386" t="s">
        <v>97</v>
      </c>
      <c r="J386">
        <v>0</v>
      </c>
    </row>
    <row r="387" spans="1:10">
      <c r="A387">
        <v>2021</v>
      </c>
      <c r="B387" t="s">
        <v>25</v>
      </c>
      <c r="C387">
        <v>25</v>
      </c>
      <c r="D387" t="s">
        <v>54</v>
      </c>
      <c r="E387">
        <v>30</v>
      </c>
      <c r="F387" t="s">
        <v>62</v>
      </c>
      <c r="G387">
        <v>2</v>
      </c>
      <c r="H387">
        <v>9</v>
      </c>
      <c r="I387" t="s">
        <v>100</v>
      </c>
      <c r="J387">
        <v>0</v>
      </c>
    </row>
    <row r="388" spans="1:10">
      <c r="A388">
        <v>2021</v>
      </c>
      <c r="B388" t="s">
        <v>25</v>
      </c>
      <c r="C388">
        <v>25</v>
      </c>
      <c r="D388" t="s">
        <v>54</v>
      </c>
      <c r="E388">
        <v>30</v>
      </c>
      <c r="F388" t="s">
        <v>62</v>
      </c>
      <c r="G388">
        <v>2</v>
      </c>
      <c r="H388">
        <v>9</v>
      </c>
      <c r="I388" t="s">
        <v>101</v>
      </c>
      <c r="J388">
        <v>0</v>
      </c>
    </row>
    <row r="389" spans="1:10">
      <c r="A389">
        <v>2021</v>
      </c>
      <c r="B389" t="s">
        <v>25</v>
      </c>
      <c r="C389">
        <v>25</v>
      </c>
      <c r="D389" t="s">
        <v>54</v>
      </c>
      <c r="E389">
        <v>30</v>
      </c>
      <c r="F389" t="s">
        <v>62</v>
      </c>
      <c r="G389">
        <v>2</v>
      </c>
      <c r="H389">
        <v>9</v>
      </c>
      <c r="I389" t="s">
        <v>102</v>
      </c>
      <c r="J389">
        <v>0</v>
      </c>
    </row>
    <row r="390" spans="1:10">
      <c r="A390">
        <v>2021</v>
      </c>
      <c r="B390" t="s">
        <v>25</v>
      </c>
      <c r="C390">
        <v>25</v>
      </c>
      <c r="D390" t="s">
        <v>54</v>
      </c>
      <c r="E390">
        <v>30</v>
      </c>
      <c r="F390" t="s">
        <v>62</v>
      </c>
      <c r="G390">
        <v>2</v>
      </c>
      <c r="H390">
        <v>9</v>
      </c>
      <c r="I390" t="s">
        <v>99</v>
      </c>
      <c r="J390">
        <v>80</v>
      </c>
    </row>
    <row r="391" spans="1:10">
      <c r="A391">
        <v>2021</v>
      </c>
      <c r="B391" t="s">
        <v>25</v>
      </c>
      <c r="C391">
        <v>28</v>
      </c>
      <c r="D391" t="s">
        <v>26</v>
      </c>
      <c r="E391">
        <v>35</v>
      </c>
      <c r="F391" t="s">
        <v>62</v>
      </c>
      <c r="G391">
        <v>1</v>
      </c>
      <c r="H391">
        <v>1</v>
      </c>
      <c r="I391" t="s">
        <v>97</v>
      </c>
      <c r="J391">
        <v>30</v>
      </c>
    </row>
    <row r="392" spans="1:10">
      <c r="A392">
        <v>2021</v>
      </c>
      <c r="B392" t="s">
        <v>25</v>
      </c>
      <c r="C392">
        <v>28</v>
      </c>
      <c r="D392" t="s">
        <v>26</v>
      </c>
      <c r="E392">
        <v>35</v>
      </c>
      <c r="F392" t="s">
        <v>62</v>
      </c>
      <c r="G392">
        <v>1</v>
      </c>
      <c r="H392">
        <v>1</v>
      </c>
      <c r="I392" t="s">
        <v>98</v>
      </c>
      <c r="J392">
        <v>25</v>
      </c>
    </row>
    <row r="393" spans="1:10">
      <c r="A393">
        <v>2021</v>
      </c>
      <c r="B393" t="s">
        <v>25</v>
      </c>
      <c r="C393">
        <v>28</v>
      </c>
      <c r="D393" t="s">
        <v>26</v>
      </c>
      <c r="E393">
        <v>35</v>
      </c>
      <c r="F393" t="s">
        <v>62</v>
      </c>
      <c r="G393">
        <v>1</v>
      </c>
      <c r="H393">
        <v>1</v>
      </c>
      <c r="I393" t="s">
        <v>99</v>
      </c>
      <c r="J393">
        <v>25</v>
      </c>
    </row>
    <row r="394" spans="1:10">
      <c r="A394">
        <v>2021</v>
      </c>
      <c r="B394" t="s">
        <v>25</v>
      </c>
      <c r="C394">
        <v>28</v>
      </c>
      <c r="D394" t="s">
        <v>26</v>
      </c>
      <c r="E394">
        <v>35</v>
      </c>
      <c r="F394" t="s">
        <v>62</v>
      </c>
      <c r="G394">
        <v>1</v>
      </c>
      <c r="H394">
        <v>1</v>
      </c>
      <c r="I394" t="s">
        <v>100</v>
      </c>
      <c r="J394">
        <v>0</v>
      </c>
    </row>
    <row r="395" spans="1:10">
      <c r="A395">
        <v>2021</v>
      </c>
      <c r="B395" t="s">
        <v>25</v>
      </c>
      <c r="C395">
        <v>28</v>
      </c>
      <c r="D395" t="s">
        <v>26</v>
      </c>
      <c r="E395">
        <v>35</v>
      </c>
      <c r="F395" t="s">
        <v>62</v>
      </c>
      <c r="G395">
        <v>1</v>
      </c>
      <c r="H395">
        <v>1</v>
      </c>
      <c r="I395" t="s">
        <v>101</v>
      </c>
      <c r="J395">
        <v>0</v>
      </c>
    </row>
    <row r="396" spans="1:10">
      <c r="A396">
        <v>2021</v>
      </c>
      <c r="B396" t="s">
        <v>25</v>
      </c>
      <c r="C396">
        <v>28</v>
      </c>
      <c r="D396" t="s">
        <v>26</v>
      </c>
      <c r="E396">
        <v>35</v>
      </c>
      <c r="F396" t="s">
        <v>62</v>
      </c>
      <c r="G396">
        <v>1</v>
      </c>
      <c r="H396">
        <v>1</v>
      </c>
      <c r="I396" t="s">
        <v>102</v>
      </c>
      <c r="J396">
        <v>20</v>
      </c>
    </row>
    <row r="397" spans="1:10">
      <c r="A397">
        <v>2021</v>
      </c>
      <c r="B397" t="s">
        <v>25</v>
      </c>
      <c r="C397">
        <v>28</v>
      </c>
      <c r="D397" t="s">
        <v>26</v>
      </c>
      <c r="E397">
        <v>35</v>
      </c>
      <c r="F397" t="s">
        <v>62</v>
      </c>
      <c r="G397">
        <v>1</v>
      </c>
      <c r="H397">
        <v>3</v>
      </c>
      <c r="I397" t="s">
        <v>97</v>
      </c>
      <c r="J397">
        <v>80</v>
      </c>
    </row>
    <row r="398" spans="1:10">
      <c r="A398">
        <v>2021</v>
      </c>
      <c r="B398" t="s">
        <v>25</v>
      </c>
      <c r="C398">
        <v>28</v>
      </c>
      <c r="D398" t="s">
        <v>26</v>
      </c>
      <c r="E398">
        <v>35</v>
      </c>
      <c r="F398" t="s">
        <v>62</v>
      </c>
      <c r="G398">
        <v>1</v>
      </c>
      <c r="H398">
        <v>3</v>
      </c>
      <c r="I398" t="s">
        <v>99</v>
      </c>
      <c r="J398">
        <v>10</v>
      </c>
    </row>
    <row r="399" spans="1:10">
      <c r="A399">
        <v>2021</v>
      </c>
      <c r="B399" t="s">
        <v>25</v>
      </c>
      <c r="C399">
        <v>28</v>
      </c>
      <c r="D399" t="s">
        <v>26</v>
      </c>
      <c r="E399">
        <v>35</v>
      </c>
      <c r="F399" t="s">
        <v>62</v>
      </c>
      <c r="G399">
        <v>1</v>
      </c>
      <c r="H399">
        <v>3</v>
      </c>
      <c r="I399" t="s">
        <v>98</v>
      </c>
      <c r="J399">
        <v>0</v>
      </c>
    </row>
    <row r="400" spans="1:10">
      <c r="A400">
        <v>2021</v>
      </c>
      <c r="B400" t="s">
        <v>25</v>
      </c>
      <c r="C400">
        <v>28</v>
      </c>
      <c r="D400" t="s">
        <v>26</v>
      </c>
      <c r="E400">
        <v>35</v>
      </c>
      <c r="F400" t="s">
        <v>62</v>
      </c>
      <c r="G400">
        <v>1</v>
      </c>
      <c r="H400">
        <v>3</v>
      </c>
      <c r="I400" t="s">
        <v>101</v>
      </c>
      <c r="J400">
        <v>0</v>
      </c>
    </row>
    <row r="401" spans="1:10">
      <c r="A401">
        <v>2021</v>
      </c>
      <c r="B401" t="s">
        <v>25</v>
      </c>
      <c r="C401">
        <v>28</v>
      </c>
      <c r="D401" t="s">
        <v>26</v>
      </c>
      <c r="E401">
        <v>35</v>
      </c>
      <c r="F401" t="s">
        <v>62</v>
      </c>
      <c r="G401">
        <v>1</v>
      </c>
      <c r="H401">
        <v>3</v>
      </c>
      <c r="I401" t="s">
        <v>102</v>
      </c>
      <c r="J401">
        <v>0</v>
      </c>
    </row>
    <row r="402" spans="1:10">
      <c r="A402">
        <v>2021</v>
      </c>
      <c r="B402" t="s">
        <v>25</v>
      </c>
      <c r="C402">
        <v>28</v>
      </c>
      <c r="D402" t="s">
        <v>26</v>
      </c>
      <c r="E402">
        <v>35</v>
      </c>
      <c r="F402" t="s">
        <v>62</v>
      </c>
      <c r="G402">
        <v>1</v>
      </c>
      <c r="H402">
        <v>3</v>
      </c>
      <c r="I402" t="s">
        <v>100</v>
      </c>
      <c r="J402">
        <v>10</v>
      </c>
    </row>
    <row r="403" spans="1:10">
      <c r="A403">
        <v>2021</v>
      </c>
      <c r="B403" t="s">
        <v>25</v>
      </c>
      <c r="C403">
        <v>28</v>
      </c>
      <c r="D403" t="s">
        <v>26</v>
      </c>
      <c r="E403">
        <v>35</v>
      </c>
      <c r="F403" t="s">
        <v>62</v>
      </c>
      <c r="G403">
        <v>1</v>
      </c>
      <c r="H403">
        <v>5</v>
      </c>
      <c r="I403" t="s">
        <v>99</v>
      </c>
      <c r="J403">
        <v>80</v>
      </c>
    </row>
    <row r="404" spans="1:10">
      <c r="A404">
        <v>2021</v>
      </c>
      <c r="B404" t="s">
        <v>25</v>
      </c>
      <c r="C404">
        <v>28</v>
      </c>
      <c r="D404" t="s">
        <v>26</v>
      </c>
      <c r="E404">
        <v>35</v>
      </c>
      <c r="F404" t="s">
        <v>62</v>
      </c>
      <c r="G404">
        <v>1</v>
      </c>
      <c r="H404">
        <v>5</v>
      </c>
      <c r="I404" t="s">
        <v>97</v>
      </c>
      <c r="J404">
        <v>0</v>
      </c>
    </row>
    <row r="405" spans="1:10">
      <c r="A405">
        <v>2021</v>
      </c>
      <c r="B405" t="s">
        <v>25</v>
      </c>
      <c r="C405">
        <v>28</v>
      </c>
      <c r="D405" t="s">
        <v>26</v>
      </c>
      <c r="E405">
        <v>35</v>
      </c>
      <c r="F405" t="s">
        <v>62</v>
      </c>
      <c r="G405">
        <v>1</v>
      </c>
      <c r="H405">
        <v>5</v>
      </c>
      <c r="I405" t="s">
        <v>101</v>
      </c>
      <c r="J405">
        <v>0</v>
      </c>
    </row>
    <row r="406" spans="1:10">
      <c r="A406">
        <v>2021</v>
      </c>
      <c r="B406" t="s">
        <v>25</v>
      </c>
      <c r="C406">
        <v>28</v>
      </c>
      <c r="D406" t="s">
        <v>26</v>
      </c>
      <c r="E406">
        <v>35</v>
      </c>
      <c r="F406" t="s">
        <v>62</v>
      </c>
      <c r="G406">
        <v>1</v>
      </c>
      <c r="H406">
        <v>5</v>
      </c>
      <c r="I406" t="s">
        <v>102</v>
      </c>
      <c r="J406">
        <v>0</v>
      </c>
    </row>
    <row r="407" spans="1:10">
      <c r="A407">
        <v>2021</v>
      </c>
      <c r="B407" t="s">
        <v>25</v>
      </c>
      <c r="C407">
        <v>28</v>
      </c>
      <c r="D407" t="s">
        <v>26</v>
      </c>
      <c r="E407">
        <v>35</v>
      </c>
      <c r="F407" t="s">
        <v>62</v>
      </c>
      <c r="G407">
        <v>1</v>
      </c>
      <c r="H407">
        <v>5</v>
      </c>
      <c r="I407" t="s">
        <v>98</v>
      </c>
      <c r="J407">
        <v>0</v>
      </c>
    </row>
    <row r="408" spans="1:10">
      <c r="A408">
        <v>2021</v>
      </c>
      <c r="B408" t="s">
        <v>25</v>
      </c>
      <c r="C408">
        <v>28</v>
      </c>
      <c r="D408" t="s">
        <v>26</v>
      </c>
      <c r="E408">
        <v>35</v>
      </c>
      <c r="F408" t="s">
        <v>62</v>
      </c>
      <c r="G408">
        <v>1</v>
      </c>
      <c r="H408">
        <v>5</v>
      </c>
      <c r="I408" t="s">
        <v>100</v>
      </c>
      <c r="J408">
        <v>20</v>
      </c>
    </row>
    <row r="409" spans="1:10">
      <c r="A409">
        <v>2021</v>
      </c>
      <c r="B409" t="s">
        <v>25</v>
      </c>
      <c r="C409">
        <v>28</v>
      </c>
      <c r="D409" t="s">
        <v>26</v>
      </c>
      <c r="E409">
        <v>35</v>
      </c>
      <c r="F409" t="s">
        <v>62</v>
      </c>
      <c r="G409">
        <v>1</v>
      </c>
      <c r="H409">
        <v>7</v>
      </c>
      <c r="I409" t="s">
        <v>97</v>
      </c>
      <c r="J409">
        <v>20</v>
      </c>
    </row>
    <row r="410" spans="1:10">
      <c r="A410">
        <v>2021</v>
      </c>
      <c r="B410" t="s">
        <v>25</v>
      </c>
      <c r="C410">
        <v>28</v>
      </c>
      <c r="D410" t="s">
        <v>26</v>
      </c>
      <c r="E410">
        <v>35</v>
      </c>
      <c r="F410" t="s">
        <v>62</v>
      </c>
      <c r="G410">
        <v>1</v>
      </c>
      <c r="H410">
        <v>7</v>
      </c>
      <c r="I410" t="s">
        <v>98</v>
      </c>
      <c r="J410">
        <v>0</v>
      </c>
    </row>
    <row r="411" spans="1:10">
      <c r="A411">
        <v>2021</v>
      </c>
      <c r="B411" t="s">
        <v>25</v>
      </c>
      <c r="C411">
        <v>28</v>
      </c>
      <c r="D411" t="s">
        <v>26</v>
      </c>
      <c r="E411">
        <v>35</v>
      </c>
      <c r="F411" t="s">
        <v>62</v>
      </c>
      <c r="G411">
        <v>1</v>
      </c>
      <c r="H411">
        <v>7</v>
      </c>
      <c r="I411" t="s">
        <v>100</v>
      </c>
      <c r="J411">
        <v>0</v>
      </c>
    </row>
    <row r="412" spans="1:10">
      <c r="A412">
        <v>2021</v>
      </c>
      <c r="B412" t="s">
        <v>25</v>
      </c>
      <c r="C412">
        <v>28</v>
      </c>
      <c r="D412" t="s">
        <v>26</v>
      </c>
      <c r="E412">
        <v>35</v>
      </c>
      <c r="F412" t="s">
        <v>62</v>
      </c>
      <c r="G412">
        <v>1</v>
      </c>
      <c r="H412">
        <v>7</v>
      </c>
      <c r="I412" t="s">
        <v>101</v>
      </c>
      <c r="J412">
        <v>0</v>
      </c>
    </row>
    <row r="413" spans="1:10">
      <c r="A413">
        <v>2021</v>
      </c>
      <c r="B413" t="s">
        <v>25</v>
      </c>
      <c r="C413">
        <v>28</v>
      </c>
      <c r="D413" t="s">
        <v>26</v>
      </c>
      <c r="E413">
        <v>35</v>
      </c>
      <c r="F413" t="s">
        <v>62</v>
      </c>
      <c r="G413">
        <v>1</v>
      </c>
      <c r="H413">
        <v>7</v>
      </c>
      <c r="I413" t="s">
        <v>102</v>
      </c>
      <c r="J413">
        <v>0</v>
      </c>
    </row>
    <row r="414" spans="1:10">
      <c r="A414">
        <v>2021</v>
      </c>
      <c r="B414" t="s">
        <v>25</v>
      </c>
      <c r="C414">
        <v>28</v>
      </c>
      <c r="D414" t="s">
        <v>26</v>
      </c>
      <c r="E414">
        <v>35</v>
      </c>
      <c r="F414" t="s">
        <v>62</v>
      </c>
      <c r="G414">
        <v>1</v>
      </c>
      <c r="H414">
        <v>7</v>
      </c>
      <c r="I414" t="s">
        <v>99</v>
      </c>
      <c r="J414">
        <v>80</v>
      </c>
    </row>
    <row r="415" spans="1:10">
      <c r="A415">
        <v>2021</v>
      </c>
      <c r="B415" t="s">
        <v>25</v>
      </c>
      <c r="C415">
        <v>28</v>
      </c>
      <c r="D415" t="s">
        <v>26</v>
      </c>
      <c r="E415">
        <v>35</v>
      </c>
      <c r="F415" t="s">
        <v>62</v>
      </c>
      <c r="G415">
        <v>1</v>
      </c>
      <c r="H415">
        <v>9</v>
      </c>
      <c r="I415" t="s">
        <v>97</v>
      </c>
      <c r="J415">
        <v>10</v>
      </c>
    </row>
    <row r="416" spans="1:10">
      <c r="A416">
        <v>2021</v>
      </c>
      <c r="B416" t="s">
        <v>25</v>
      </c>
      <c r="C416">
        <v>28</v>
      </c>
      <c r="D416" t="s">
        <v>26</v>
      </c>
      <c r="E416">
        <v>35</v>
      </c>
      <c r="F416" t="s">
        <v>62</v>
      </c>
      <c r="G416">
        <v>1</v>
      </c>
      <c r="H416">
        <v>9</v>
      </c>
      <c r="I416" t="s">
        <v>99</v>
      </c>
      <c r="J416">
        <v>70</v>
      </c>
    </row>
    <row r="417" spans="1:10">
      <c r="A417">
        <v>2021</v>
      </c>
      <c r="B417" t="s">
        <v>25</v>
      </c>
      <c r="C417">
        <v>28</v>
      </c>
      <c r="D417" t="s">
        <v>26</v>
      </c>
      <c r="E417">
        <v>35</v>
      </c>
      <c r="F417" t="s">
        <v>62</v>
      </c>
      <c r="G417">
        <v>1</v>
      </c>
      <c r="H417">
        <v>9</v>
      </c>
      <c r="I417" t="s">
        <v>98</v>
      </c>
      <c r="J417">
        <v>0</v>
      </c>
    </row>
    <row r="418" spans="1:10">
      <c r="A418">
        <v>2021</v>
      </c>
      <c r="B418" t="s">
        <v>25</v>
      </c>
      <c r="C418">
        <v>28</v>
      </c>
      <c r="D418" t="s">
        <v>26</v>
      </c>
      <c r="E418">
        <v>35</v>
      </c>
      <c r="F418" t="s">
        <v>62</v>
      </c>
      <c r="G418">
        <v>1</v>
      </c>
      <c r="H418">
        <v>9</v>
      </c>
      <c r="I418" t="s">
        <v>100</v>
      </c>
      <c r="J418">
        <v>0</v>
      </c>
    </row>
    <row r="419" spans="1:10">
      <c r="A419">
        <v>2021</v>
      </c>
      <c r="B419" t="s">
        <v>25</v>
      </c>
      <c r="C419">
        <v>28</v>
      </c>
      <c r="D419" t="s">
        <v>26</v>
      </c>
      <c r="E419">
        <v>35</v>
      </c>
      <c r="F419" t="s">
        <v>62</v>
      </c>
      <c r="G419">
        <v>1</v>
      </c>
      <c r="H419">
        <v>9</v>
      </c>
      <c r="I419" t="s">
        <v>101</v>
      </c>
      <c r="J419">
        <v>0</v>
      </c>
    </row>
    <row r="420" spans="1:10">
      <c r="A420">
        <v>2021</v>
      </c>
      <c r="B420" t="s">
        <v>25</v>
      </c>
      <c r="C420">
        <v>28</v>
      </c>
      <c r="D420" t="s">
        <v>26</v>
      </c>
      <c r="E420">
        <v>35</v>
      </c>
      <c r="F420" t="s">
        <v>62</v>
      </c>
      <c r="G420">
        <v>1</v>
      </c>
      <c r="H420">
        <v>9</v>
      </c>
      <c r="I420" t="s">
        <v>102</v>
      </c>
      <c r="J420">
        <v>20</v>
      </c>
    </row>
    <row r="421" spans="1:10">
      <c r="A421">
        <v>2021</v>
      </c>
      <c r="B421" t="s">
        <v>25</v>
      </c>
      <c r="C421">
        <v>28</v>
      </c>
      <c r="D421" t="s">
        <v>76</v>
      </c>
      <c r="E421">
        <v>43</v>
      </c>
      <c r="F421" t="s">
        <v>62</v>
      </c>
      <c r="G421">
        <v>1</v>
      </c>
      <c r="H421">
        <v>1</v>
      </c>
      <c r="I421" t="s">
        <v>97</v>
      </c>
      <c r="J421">
        <v>65</v>
      </c>
    </row>
    <row r="422" spans="1:10">
      <c r="A422">
        <v>2021</v>
      </c>
      <c r="B422" t="s">
        <v>25</v>
      </c>
      <c r="C422">
        <v>28</v>
      </c>
      <c r="D422" t="s">
        <v>76</v>
      </c>
      <c r="E422">
        <v>43</v>
      </c>
      <c r="F422" t="s">
        <v>62</v>
      </c>
      <c r="G422">
        <v>1</v>
      </c>
      <c r="H422">
        <v>1</v>
      </c>
      <c r="I422" t="s">
        <v>99</v>
      </c>
      <c r="J422">
        <v>10</v>
      </c>
    </row>
    <row r="423" spans="1:10">
      <c r="A423">
        <v>2021</v>
      </c>
      <c r="B423" t="s">
        <v>25</v>
      </c>
      <c r="C423">
        <v>28</v>
      </c>
      <c r="D423" t="s">
        <v>76</v>
      </c>
      <c r="E423">
        <v>43</v>
      </c>
      <c r="F423" t="s">
        <v>62</v>
      </c>
      <c r="G423">
        <v>1</v>
      </c>
      <c r="H423">
        <v>1</v>
      </c>
      <c r="I423" t="s">
        <v>98</v>
      </c>
      <c r="J423">
        <v>0</v>
      </c>
    </row>
    <row r="424" spans="1:10">
      <c r="A424">
        <v>2021</v>
      </c>
      <c r="B424" t="s">
        <v>25</v>
      </c>
      <c r="C424">
        <v>28</v>
      </c>
      <c r="D424" t="s">
        <v>76</v>
      </c>
      <c r="E424">
        <v>43</v>
      </c>
      <c r="F424" t="s">
        <v>62</v>
      </c>
      <c r="G424">
        <v>1</v>
      </c>
      <c r="H424">
        <v>1</v>
      </c>
      <c r="I424" t="s">
        <v>101</v>
      </c>
      <c r="J424">
        <v>0</v>
      </c>
    </row>
    <row r="425" spans="1:10">
      <c r="A425">
        <v>2021</v>
      </c>
      <c r="B425" t="s">
        <v>25</v>
      </c>
      <c r="C425">
        <v>28</v>
      </c>
      <c r="D425" t="s">
        <v>76</v>
      </c>
      <c r="E425">
        <v>43</v>
      </c>
      <c r="F425" t="s">
        <v>62</v>
      </c>
      <c r="G425">
        <v>1</v>
      </c>
      <c r="H425">
        <v>1</v>
      </c>
      <c r="I425" t="s">
        <v>102</v>
      </c>
      <c r="J425">
        <v>0</v>
      </c>
    </row>
    <row r="426" spans="1:10">
      <c r="A426">
        <v>2021</v>
      </c>
      <c r="B426" t="s">
        <v>25</v>
      </c>
      <c r="C426">
        <v>28</v>
      </c>
      <c r="D426" t="s">
        <v>76</v>
      </c>
      <c r="E426">
        <v>43</v>
      </c>
      <c r="F426" t="s">
        <v>62</v>
      </c>
      <c r="G426">
        <v>1</v>
      </c>
      <c r="H426">
        <v>1</v>
      </c>
      <c r="I426" t="s">
        <v>100</v>
      </c>
      <c r="J426">
        <v>25</v>
      </c>
    </row>
    <row r="427" spans="1:10">
      <c r="A427">
        <v>2021</v>
      </c>
      <c r="B427" t="s">
        <v>25</v>
      </c>
      <c r="C427">
        <v>28</v>
      </c>
      <c r="D427" t="s">
        <v>76</v>
      </c>
      <c r="E427">
        <v>43</v>
      </c>
      <c r="F427" t="s">
        <v>62</v>
      </c>
      <c r="G427">
        <v>1</v>
      </c>
      <c r="H427">
        <v>3</v>
      </c>
      <c r="I427" t="s">
        <v>97</v>
      </c>
      <c r="J427">
        <v>20</v>
      </c>
    </row>
    <row r="428" spans="1:10">
      <c r="A428">
        <v>2021</v>
      </c>
      <c r="B428" t="s">
        <v>25</v>
      </c>
      <c r="C428">
        <v>28</v>
      </c>
      <c r="D428" t="s">
        <v>76</v>
      </c>
      <c r="E428">
        <v>43</v>
      </c>
      <c r="F428" t="s">
        <v>62</v>
      </c>
      <c r="G428">
        <v>1</v>
      </c>
      <c r="H428">
        <v>3</v>
      </c>
      <c r="I428" t="s">
        <v>98</v>
      </c>
      <c r="J428">
        <v>40</v>
      </c>
    </row>
    <row r="429" spans="1:10">
      <c r="A429">
        <v>2021</v>
      </c>
      <c r="B429" t="s">
        <v>25</v>
      </c>
      <c r="C429">
        <v>28</v>
      </c>
      <c r="D429" t="s">
        <v>76</v>
      </c>
      <c r="E429">
        <v>43</v>
      </c>
      <c r="F429" t="s">
        <v>62</v>
      </c>
      <c r="G429">
        <v>1</v>
      </c>
      <c r="H429">
        <v>3</v>
      </c>
      <c r="I429" t="s">
        <v>99</v>
      </c>
      <c r="J429">
        <v>20</v>
      </c>
    </row>
    <row r="430" spans="1:10">
      <c r="A430">
        <v>2021</v>
      </c>
      <c r="B430" t="s">
        <v>25</v>
      </c>
      <c r="C430">
        <v>28</v>
      </c>
      <c r="D430" t="s">
        <v>76</v>
      </c>
      <c r="E430">
        <v>43</v>
      </c>
      <c r="F430" t="s">
        <v>62</v>
      </c>
      <c r="G430">
        <v>1</v>
      </c>
      <c r="H430">
        <v>3</v>
      </c>
      <c r="I430" t="s">
        <v>100</v>
      </c>
      <c r="J430">
        <v>0</v>
      </c>
    </row>
    <row r="431" spans="1:10">
      <c r="A431">
        <v>2021</v>
      </c>
      <c r="B431" t="s">
        <v>25</v>
      </c>
      <c r="C431">
        <v>28</v>
      </c>
      <c r="D431" t="s">
        <v>76</v>
      </c>
      <c r="E431">
        <v>43</v>
      </c>
      <c r="F431" t="s">
        <v>62</v>
      </c>
      <c r="G431">
        <v>1</v>
      </c>
      <c r="H431">
        <v>3</v>
      </c>
      <c r="I431" t="s">
        <v>101</v>
      </c>
      <c r="J431">
        <v>0</v>
      </c>
    </row>
    <row r="432" spans="1:10">
      <c r="A432">
        <v>2021</v>
      </c>
      <c r="B432" t="s">
        <v>25</v>
      </c>
      <c r="C432">
        <v>28</v>
      </c>
      <c r="D432" t="s">
        <v>76</v>
      </c>
      <c r="E432">
        <v>43</v>
      </c>
      <c r="F432" t="s">
        <v>62</v>
      </c>
      <c r="G432">
        <v>1</v>
      </c>
      <c r="H432">
        <v>3</v>
      </c>
      <c r="I432" t="s">
        <v>102</v>
      </c>
      <c r="J432">
        <v>20</v>
      </c>
    </row>
    <row r="433" spans="1:10">
      <c r="A433">
        <v>2021</v>
      </c>
      <c r="B433" t="s">
        <v>25</v>
      </c>
      <c r="C433">
        <v>28</v>
      </c>
      <c r="D433" t="s">
        <v>76</v>
      </c>
      <c r="E433">
        <v>43</v>
      </c>
      <c r="F433" t="s">
        <v>62</v>
      </c>
      <c r="G433">
        <v>1</v>
      </c>
      <c r="H433">
        <v>5</v>
      </c>
      <c r="I433" t="s">
        <v>98</v>
      </c>
      <c r="J433">
        <v>20</v>
      </c>
    </row>
    <row r="434" spans="1:10">
      <c r="A434">
        <v>2021</v>
      </c>
      <c r="B434" t="s">
        <v>25</v>
      </c>
      <c r="C434">
        <v>28</v>
      </c>
      <c r="D434" t="s">
        <v>76</v>
      </c>
      <c r="E434">
        <v>43</v>
      </c>
      <c r="F434" t="s">
        <v>62</v>
      </c>
      <c r="G434">
        <v>1</v>
      </c>
      <c r="H434">
        <v>5</v>
      </c>
      <c r="I434" t="s">
        <v>99</v>
      </c>
      <c r="J434">
        <v>50</v>
      </c>
    </row>
    <row r="435" spans="1:10">
      <c r="A435">
        <v>2021</v>
      </c>
      <c r="B435" t="s">
        <v>25</v>
      </c>
      <c r="C435">
        <v>28</v>
      </c>
      <c r="D435" t="s">
        <v>76</v>
      </c>
      <c r="E435">
        <v>43</v>
      </c>
      <c r="F435" t="s">
        <v>62</v>
      </c>
      <c r="G435">
        <v>1</v>
      </c>
      <c r="H435">
        <v>5</v>
      </c>
      <c r="I435" t="s">
        <v>100</v>
      </c>
      <c r="J435">
        <v>25</v>
      </c>
    </row>
    <row r="436" spans="1:10">
      <c r="A436">
        <v>2021</v>
      </c>
      <c r="B436" t="s">
        <v>25</v>
      </c>
      <c r="C436">
        <v>28</v>
      </c>
      <c r="D436" t="s">
        <v>76</v>
      </c>
      <c r="E436">
        <v>43</v>
      </c>
      <c r="F436" t="s">
        <v>62</v>
      </c>
      <c r="G436">
        <v>1</v>
      </c>
      <c r="H436">
        <v>5</v>
      </c>
      <c r="I436" t="s">
        <v>97</v>
      </c>
      <c r="J436">
        <v>0</v>
      </c>
    </row>
    <row r="437" spans="1:10">
      <c r="A437">
        <v>2021</v>
      </c>
      <c r="B437" t="s">
        <v>25</v>
      </c>
      <c r="C437">
        <v>28</v>
      </c>
      <c r="D437" t="s">
        <v>76</v>
      </c>
      <c r="E437">
        <v>43</v>
      </c>
      <c r="F437" t="s">
        <v>62</v>
      </c>
      <c r="G437">
        <v>1</v>
      </c>
      <c r="H437">
        <v>5</v>
      </c>
      <c r="I437" t="s">
        <v>102</v>
      </c>
      <c r="J437">
        <v>0</v>
      </c>
    </row>
    <row r="438" spans="1:10">
      <c r="A438">
        <v>2021</v>
      </c>
      <c r="B438" t="s">
        <v>25</v>
      </c>
      <c r="C438">
        <v>28</v>
      </c>
      <c r="D438" t="s">
        <v>76</v>
      </c>
      <c r="E438">
        <v>43</v>
      </c>
      <c r="F438" t="s">
        <v>62</v>
      </c>
      <c r="G438">
        <v>1</v>
      </c>
      <c r="H438">
        <v>5</v>
      </c>
      <c r="I438" t="s">
        <v>101</v>
      </c>
      <c r="J438">
        <v>5</v>
      </c>
    </row>
    <row r="439" spans="1:10">
      <c r="A439">
        <v>2021</v>
      </c>
      <c r="B439" t="s">
        <v>25</v>
      </c>
      <c r="C439">
        <v>28</v>
      </c>
      <c r="D439" t="s">
        <v>76</v>
      </c>
      <c r="E439">
        <v>43</v>
      </c>
      <c r="F439" t="s">
        <v>62</v>
      </c>
      <c r="G439">
        <v>1</v>
      </c>
      <c r="H439">
        <v>7</v>
      </c>
      <c r="I439" t="s">
        <v>97</v>
      </c>
      <c r="J439">
        <v>50</v>
      </c>
    </row>
    <row r="440" spans="1:10">
      <c r="A440">
        <v>2021</v>
      </c>
      <c r="B440" t="s">
        <v>25</v>
      </c>
      <c r="C440">
        <v>28</v>
      </c>
      <c r="D440" t="s">
        <v>76</v>
      </c>
      <c r="E440">
        <v>43</v>
      </c>
      <c r="F440" t="s">
        <v>62</v>
      </c>
      <c r="G440">
        <v>1</v>
      </c>
      <c r="H440">
        <v>7</v>
      </c>
      <c r="I440" t="s">
        <v>98</v>
      </c>
      <c r="J440">
        <v>30</v>
      </c>
    </row>
    <row r="441" spans="1:10">
      <c r="A441">
        <v>2021</v>
      </c>
      <c r="B441" t="s">
        <v>25</v>
      </c>
      <c r="C441">
        <v>28</v>
      </c>
      <c r="D441" t="s">
        <v>76</v>
      </c>
      <c r="E441">
        <v>43</v>
      </c>
      <c r="F441" t="s">
        <v>62</v>
      </c>
      <c r="G441">
        <v>1</v>
      </c>
      <c r="H441">
        <v>7</v>
      </c>
      <c r="I441" t="s">
        <v>100</v>
      </c>
      <c r="J441">
        <v>0</v>
      </c>
    </row>
    <row r="442" spans="1:10">
      <c r="A442">
        <v>2021</v>
      </c>
      <c r="B442" t="s">
        <v>25</v>
      </c>
      <c r="C442">
        <v>28</v>
      </c>
      <c r="D442" t="s">
        <v>76</v>
      </c>
      <c r="E442">
        <v>43</v>
      </c>
      <c r="F442" t="s">
        <v>62</v>
      </c>
      <c r="G442">
        <v>1</v>
      </c>
      <c r="H442">
        <v>7</v>
      </c>
      <c r="I442" t="s">
        <v>101</v>
      </c>
      <c r="J442">
        <v>0</v>
      </c>
    </row>
    <row r="443" spans="1:10">
      <c r="A443">
        <v>2021</v>
      </c>
      <c r="B443" t="s">
        <v>25</v>
      </c>
      <c r="C443">
        <v>28</v>
      </c>
      <c r="D443" t="s">
        <v>76</v>
      </c>
      <c r="E443">
        <v>43</v>
      </c>
      <c r="F443" t="s">
        <v>62</v>
      </c>
      <c r="G443">
        <v>1</v>
      </c>
      <c r="H443">
        <v>7</v>
      </c>
      <c r="I443" t="s">
        <v>102</v>
      </c>
      <c r="J443">
        <v>0</v>
      </c>
    </row>
    <row r="444" spans="1:10">
      <c r="A444">
        <v>2021</v>
      </c>
      <c r="B444" t="s">
        <v>25</v>
      </c>
      <c r="C444">
        <v>28</v>
      </c>
      <c r="D444" t="s">
        <v>76</v>
      </c>
      <c r="E444">
        <v>43</v>
      </c>
      <c r="F444" t="s">
        <v>62</v>
      </c>
      <c r="G444">
        <v>1</v>
      </c>
      <c r="H444">
        <v>7</v>
      </c>
      <c r="I444" t="s">
        <v>99</v>
      </c>
      <c r="J444">
        <v>20</v>
      </c>
    </row>
    <row r="445" spans="1:10">
      <c r="A445">
        <v>2021</v>
      </c>
      <c r="B445" t="s">
        <v>25</v>
      </c>
      <c r="C445">
        <v>28</v>
      </c>
      <c r="D445" t="s">
        <v>76</v>
      </c>
      <c r="E445">
        <v>43</v>
      </c>
      <c r="F445" t="s">
        <v>62</v>
      </c>
      <c r="G445">
        <v>1</v>
      </c>
      <c r="H445">
        <v>9</v>
      </c>
      <c r="I445" t="s">
        <v>99</v>
      </c>
      <c r="J445">
        <v>40</v>
      </c>
    </row>
    <row r="446" spans="1:10">
      <c r="A446">
        <v>2021</v>
      </c>
      <c r="B446" t="s">
        <v>25</v>
      </c>
      <c r="C446">
        <v>28</v>
      </c>
      <c r="D446" t="s">
        <v>76</v>
      </c>
      <c r="E446">
        <v>43</v>
      </c>
      <c r="F446" t="s">
        <v>62</v>
      </c>
      <c r="G446">
        <v>1</v>
      </c>
      <c r="H446">
        <v>9</v>
      </c>
      <c r="I446" t="s">
        <v>100</v>
      </c>
      <c r="J446">
        <v>30</v>
      </c>
    </row>
    <row r="447" spans="1:10">
      <c r="A447">
        <v>2021</v>
      </c>
      <c r="B447" t="s">
        <v>25</v>
      </c>
      <c r="C447">
        <v>28</v>
      </c>
      <c r="D447" t="s">
        <v>76</v>
      </c>
      <c r="E447">
        <v>43</v>
      </c>
      <c r="F447" t="s">
        <v>62</v>
      </c>
      <c r="G447">
        <v>1</v>
      </c>
      <c r="H447">
        <v>9</v>
      </c>
      <c r="I447" t="s">
        <v>101</v>
      </c>
      <c r="J447">
        <v>20</v>
      </c>
    </row>
    <row r="448" spans="1:10">
      <c r="A448">
        <v>2021</v>
      </c>
      <c r="B448" t="s">
        <v>25</v>
      </c>
      <c r="C448">
        <v>28</v>
      </c>
      <c r="D448" t="s">
        <v>76</v>
      </c>
      <c r="E448">
        <v>43</v>
      </c>
      <c r="F448" t="s">
        <v>62</v>
      </c>
      <c r="G448">
        <v>1</v>
      </c>
      <c r="H448">
        <v>9</v>
      </c>
      <c r="I448" t="s">
        <v>97</v>
      </c>
      <c r="J448">
        <v>0</v>
      </c>
    </row>
    <row r="449" spans="1:10">
      <c r="A449">
        <v>2021</v>
      </c>
      <c r="B449" t="s">
        <v>25</v>
      </c>
      <c r="C449">
        <v>28</v>
      </c>
      <c r="D449" t="s">
        <v>76</v>
      </c>
      <c r="E449">
        <v>43</v>
      </c>
      <c r="F449" t="s">
        <v>62</v>
      </c>
      <c r="G449">
        <v>1</v>
      </c>
      <c r="H449">
        <v>9</v>
      </c>
      <c r="I449" t="s">
        <v>98</v>
      </c>
      <c r="J449">
        <v>0</v>
      </c>
    </row>
    <row r="450" spans="1:10">
      <c r="A450">
        <v>2021</v>
      </c>
      <c r="B450" t="s">
        <v>25</v>
      </c>
      <c r="C450">
        <v>28</v>
      </c>
      <c r="D450" t="s">
        <v>76</v>
      </c>
      <c r="E450">
        <v>43</v>
      </c>
      <c r="F450" t="s">
        <v>62</v>
      </c>
      <c r="G450">
        <v>1</v>
      </c>
      <c r="H450">
        <v>9</v>
      </c>
      <c r="I450" t="s">
        <v>102</v>
      </c>
      <c r="J450">
        <v>10</v>
      </c>
    </row>
    <row r="451" spans="1:10">
      <c r="A451">
        <v>2021</v>
      </c>
      <c r="B451" t="s">
        <v>25</v>
      </c>
      <c r="C451">
        <v>28</v>
      </c>
      <c r="D451" t="s">
        <v>76</v>
      </c>
      <c r="E451">
        <v>43</v>
      </c>
      <c r="F451" t="s">
        <v>62</v>
      </c>
      <c r="G451">
        <v>2</v>
      </c>
      <c r="H451">
        <v>1</v>
      </c>
      <c r="I451" t="s">
        <v>98</v>
      </c>
      <c r="J451">
        <v>20</v>
      </c>
    </row>
    <row r="452" spans="1:10">
      <c r="A452">
        <v>2021</v>
      </c>
      <c r="B452" t="s">
        <v>25</v>
      </c>
      <c r="C452">
        <v>28</v>
      </c>
      <c r="D452" t="s">
        <v>76</v>
      </c>
      <c r="E452">
        <v>43</v>
      </c>
      <c r="F452" t="s">
        <v>62</v>
      </c>
      <c r="G452">
        <v>2</v>
      </c>
      <c r="H452">
        <v>1</v>
      </c>
      <c r="I452" t="s">
        <v>97</v>
      </c>
      <c r="J452">
        <v>0</v>
      </c>
    </row>
    <row r="453" spans="1:10">
      <c r="A453">
        <v>2021</v>
      </c>
      <c r="B453" t="s">
        <v>25</v>
      </c>
      <c r="C453">
        <v>28</v>
      </c>
      <c r="D453" t="s">
        <v>76</v>
      </c>
      <c r="E453">
        <v>43</v>
      </c>
      <c r="F453" t="s">
        <v>62</v>
      </c>
      <c r="G453">
        <v>2</v>
      </c>
      <c r="H453">
        <v>1</v>
      </c>
      <c r="I453" t="s">
        <v>99</v>
      </c>
      <c r="J453">
        <v>0</v>
      </c>
    </row>
    <row r="454" spans="1:10">
      <c r="A454">
        <v>2021</v>
      </c>
      <c r="B454" t="s">
        <v>25</v>
      </c>
      <c r="C454">
        <v>28</v>
      </c>
      <c r="D454" t="s">
        <v>76</v>
      </c>
      <c r="E454">
        <v>43</v>
      </c>
      <c r="F454" t="s">
        <v>62</v>
      </c>
      <c r="G454">
        <v>2</v>
      </c>
      <c r="H454">
        <v>1</v>
      </c>
      <c r="I454" t="s">
        <v>100</v>
      </c>
      <c r="J454">
        <v>0</v>
      </c>
    </row>
    <row r="455" spans="1:10">
      <c r="A455">
        <v>2021</v>
      </c>
      <c r="B455" t="s">
        <v>25</v>
      </c>
      <c r="C455">
        <v>28</v>
      </c>
      <c r="D455" t="s">
        <v>76</v>
      </c>
      <c r="E455">
        <v>43</v>
      </c>
      <c r="F455" t="s">
        <v>62</v>
      </c>
      <c r="G455">
        <v>2</v>
      </c>
      <c r="H455">
        <v>1</v>
      </c>
      <c r="I455" t="s">
        <v>101</v>
      </c>
      <c r="J455">
        <v>0</v>
      </c>
    </row>
    <row r="456" spans="1:10">
      <c r="A456">
        <v>2021</v>
      </c>
      <c r="B456" t="s">
        <v>25</v>
      </c>
      <c r="C456">
        <v>28</v>
      </c>
      <c r="D456" t="s">
        <v>76</v>
      </c>
      <c r="E456">
        <v>43</v>
      </c>
      <c r="F456" t="s">
        <v>62</v>
      </c>
      <c r="G456">
        <v>2</v>
      </c>
      <c r="H456">
        <v>1</v>
      </c>
      <c r="I456" t="s">
        <v>102</v>
      </c>
      <c r="J456">
        <v>80</v>
      </c>
    </row>
    <row r="457" spans="1:10">
      <c r="A457">
        <v>2021</v>
      </c>
      <c r="B457" t="s">
        <v>25</v>
      </c>
      <c r="C457">
        <v>28</v>
      </c>
      <c r="D457" t="s">
        <v>76</v>
      </c>
      <c r="E457">
        <v>43</v>
      </c>
      <c r="F457" t="s">
        <v>62</v>
      </c>
      <c r="G457">
        <v>2</v>
      </c>
      <c r="H457">
        <v>3</v>
      </c>
      <c r="I457" t="s">
        <v>97</v>
      </c>
      <c r="J457">
        <v>75</v>
      </c>
    </row>
    <row r="458" spans="1:10">
      <c r="A458">
        <v>2021</v>
      </c>
      <c r="B458" t="s">
        <v>25</v>
      </c>
      <c r="C458">
        <v>28</v>
      </c>
      <c r="D458" t="s">
        <v>76</v>
      </c>
      <c r="E458">
        <v>43</v>
      </c>
      <c r="F458" t="s">
        <v>62</v>
      </c>
      <c r="G458">
        <v>2</v>
      </c>
      <c r="H458">
        <v>3</v>
      </c>
      <c r="I458" t="s">
        <v>99</v>
      </c>
      <c r="J458">
        <v>20</v>
      </c>
    </row>
    <row r="459" spans="1:10">
      <c r="A459">
        <v>2021</v>
      </c>
      <c r="B459" t="s">
        <v>25</v>
      </c>
      <c r="C459">
        <v>28</v>
      </c>
      <c r="D459" t="s">
        <v>76</v>
      </c>
      <c r="E459">
        <v>43</v>
      </c>
      <c r="F459" t="s">
        <v>62</v>
      </c>
      <c r="G459">
        <v>2</v>
      </c>
      <c r="H459">
        <v>3</v>
      </c>
      <c r="I459" t="s">
        <v>98</v>
      </c>
      <c r="J459">
        <v>0</v>
      </c>
    </row>
    <row r="460" spans="1:10">
      <c r="A460">
        <v>2021</v>
      </c>
      <c r="B460" t="s">
        <v>25</v>
      </c>
      <c r="C460">
        <v>28</v>
      </c>
      <c r="D460" t="s">
        <v>76</v>
      </c>
      <c r="E460">
        <v>43</v>
      </c>
      <c r="F460" t="s">
        <v>62</v>
      </c>
      <c r="G460">
        <v>2</v>
      </c>
      <c r="H460">
        <v>3</v>
      </c>
      <c r="I460" t="s">
        <v>101</v>
      </c>
      <c r="J460">
        <v>0</v>
      </c>
    </row>
    <row r="461" spans="1:10">
      <c r="A461">
        <v>2021</v>
      </c>
      <c r="B461" t="s">
        <v>25</v>
      </c>
      <c r="C461">
        <v>28</v>
      </c>
      <c r="D461" t="s">
        <v>76</v>
      </c>
      <c r="E461">
        <v>43</v>
      </c>
      <c r="F461" t="s">
        <v>62</v>
      </c>
      <c r="G461">
        <v>2</v>
      </c>
      <c r="H461">
        <v>3</v>
      </c>
      <c r="I461" t="s">
        <v>100</v>
      </c>
      <c r="J461">
        <v>0</v>
      </c>
    </row>
    <row r="462" spans="1:10">
      <c r="A462">
        <v>2021</v>
      </c>
      <c r="B462" t="s">
        <v>25</v>
      </c>
      <c r="C462">
        <v>28</v>
      </c>
      <c r="D462" t="s">
        <v>76</v>
      </c>
      <c r="E462">
        <v>43</v>
      </c>
      <c r="F462" t="s">
        <v>62</v>
      </c>
      <c r="G462">
        <v>2</v>
      </c>
      <c r="H462">
        <v>3</v>
      </c>
      <c r="I462" t="s">
        <v>102</v>
      </c>
      <c r="J462">
        <v>5</v>
      </c>
    </row>
    <row r="463" spans="1:10">
      <c r="A463">
        <v>2021</v>
      </c>
      <c r="B463" t="s">
        <v>25</v>
      </c>
      <c r="C463">
        <v>28</v>
      </c>
      <c r="D463" t="s">
        <v>76</v>
      </c>
      <c r="E463">
        <v>43</v>
      </c>
      <c r="F463" t="s">
        <v>62</v>
      </c>
      <c r="G463">
        <v>2</v>
      </c>
      <c r="H463">
        <v>5</v>
      </c>
      <c r="I463" t="s">
        <v>97</v>
      </c>
      <c r="J463">
        <v>50</v>
      </c>
    </row>
    <row r="464" spans="1:10">
      <c r="A464">
        <v>2021</v>
      </c>
      <c r="B464" t="s">
        <v>25</v>
      </c>
      <c r="C464">
        <v>28</v>
      </c>
      <c r="D464" t="s">
        <v>76</v>
      </c>
      <c r="E464">
        <v>43</v>
      </c>
      <c r="F464" t="s">
        <v>62</v>
      </c>
      <c r="G464">
        <v>2</v>
      </c>
      <c r="H464">
        <v>5</v>
      </c>
      <c r="I464" t="s">
        <v>98</v>
      </c>
      <c r="J464">
        <v>0</v>
      </c>
    </row>
    <row r="465" spans="1:10">
      <c r="A465">
        <v>2021</v>
      </c>
      <c r="B465" t="s">
        <v>25</v>
      </c>
      <c r="C465">
        <v>28</v>
      </c>
      <c r="D465" t="s">
        <v>76</v>
      </c>
      <c r="E465">
        <v>43</v>
      </c>
      <c r="F465" t="s">
        <v>62</v>
      </c>
      <c r="G465">
        <v>2</v>
      </c>
      <c r="H465">
        <v>5</v>
      </c>
      <c r="I465" t="s">
        <v>100</v>
      </c>
      <c r="J465">
        <v>0</v>
      </c>
    </row>
    <row r="466" spans="1:10">
      <c r="A466">
        <v>2021</v>
      </c>
      <c r="B466" t="s">
        <v>25</v>
      </c>
      <c r="C466">
        <v>28</v>
      </c>
      <c r="D466" t="s">
        <v>76</v>
      </c>
      <c r="E466">
        <v>43</v>
      </c>
      <c r="F466" t="s">
        <v>62</v>
      </c>
      <c r="G466">
        <v>2</v>
      </c>
      <c r="H466">
        <v>5</v>
      </c>
      <c r="I466" t="s">
        <v>101</v>
      </c>
      <c r="J466">
        <v>0</v>
      </c>
    </row>
    <row r="467" spans="1:10">
      <c r="A467">
        <v>2021</v>
      </c>
      <c r="B467" t="s">
        <v>25</v>
      </c>
      <c r="C467">
        <v>28</v>
      </c>
      <c r="D467" t="s">
        <v>76</v>
      </c>
      <c r="E467">
        <v>43</v>
      </c>
      <c r="F467" t="s">
        <v>62</v>
      </c>
      <c r="G467">
        <v>2</v>
      </c>
      <c r="H467">
        <v>5</v>
      </c>
      <c r="I467" t="s">
        <v>102</v>
      </c>
      <c r="J467">
        <v>0</v>
      </c>
    </row>
    <row r="468" spans="1:10">
      <c r="A468">
        <v>2021</v>
      </c>
      <c r="B468" t="s">
        <v>25</v>
      </c>
      <c r="C468">
        <v>28</v>
      </c>
      <c r="D468" t="s">
        <v>76</v>
      </c>
      <c r="E468">
        <v>43</v>
      </c>
      <c r="F468" t="s">
        <v>62</v>
      </c>
      <c r="G468">
        <v>2</v>
      </c>
      <c r="H468">
        <v>5</v>
      </c>
      <c r="I468" t="s">
        <v>99</v>
      </c>
      <c r="J468">
        <v>50</v>
      </c>
    </row>
    <row r="469" spans="1:10">
      <c r="A469">
        <v>2021</v>
      </c>
      <c r="B469" t="s">
        <v>25</v>
      </c>
      <c r="C469">
        <v>28</v>
      </c>
      <c r="D469" t="s">
        <v>76</v>
      </c>
      <c r="E469">
        <v>43</v>
      </c>
      <c r="F469" t="s">
        <v>62</v>
      </c>
      <c r="G469">
        <v>2</v>
      </c>
      <c r="H469">
        <v>7</v>
      </c>
      <c r="I469" t="s">
        <v>97</v>
      </c>
      <c r="J469">
        <v>70</v>
      </c>
    </row>
    <row r="470" spans="1:10">
      <c r="A470">
        <v>2021</v>
      </c>
      <c r="B470" t="s">
        <v>25</v>
      </c>
      <c r="C470">
        <v>28</v>
      </c>
      <c r="D470" t="s">
        <v>76</v>
      </c>
      <c r="E470">
        <v>43</v>
      </c>
      <c r="F470" t="s">
        <v>62</v>
      </c>
      <c r="G470">
        <v>2</v>
      </c>
      <c r="H470">
        <v>7</v>
      </c>
      <c r="I470" t="s">
        <v>99</v>
      </c>
      <c r="J470">
        <v>15</v>
      </c>
    </row>
    <row r="471" spans="1:10">
      <c r="A471">
        <v>2021</v>
      </c>
      <c r="B471" t="s">
        <v>25</v>
      </c>
      <c r="C471">
        <v>28</v>
      </c>
      <c r="D471" t="s">
        <v>76</v>
      </c>
      <c r="E471">
        <v>43</v>
      </c>
      <c r="F471" t="s">
        <v>62</v>
      </c>
      <c r="G471">
        <v>2</v>
      </c>
      <c r="H471">
        <v>7</v>
      </c>
      <c r="I471" t="s">
        <v>100</v>
      </c>
      <c r="J471">
        <v>5</v>
      </c>
    </row>
    <row r="472" spans="1:10">
      <c r="A472">
        <v>2021</v>
      </c>
      <c r="B472" t="s">
        <v>25</v>
      </c>
      <c r="C472">
        <v>28</v>
      </c>
      <c r="D472" t="s">
        <v>76</v>
      </c>
      <c r="E472">
        <v>43</v>
      </c>
      <c r="F472" t="s">
        <v>62</v>
      </c>
      <c r="G472">
        <v>2</v>
      </c>
      <c r="H472">
        <v>7</v>
      </c>
      <c r="I472" t="s">
        <v>98</v>
      </c>
      <c r="J472">
        <v>0</v>
      </c>
    </row>
    <row r="473" spans="1:10">
      <c r="A473">
        <v>2021</v>
      </c>
      <c r="B473" t="s">
        <v>25</v>
      </c>
      <c r="C473">
        <v>28</v>
      </c>
      <c r="D473" t="s">
        <v>76</v>
      </c>
      <c r="E473">
        <v>43</v>
      </c>
      <c r="F473" t="s">
        <v>62</v>
      </c>
      <c r="G473">
        <v>2</v>
      </c>
      <c r="H473">
        <v>7</v>
      </c>
      <c r="I473" t="s">
        <v>101</v>
      </c>
      <c r="J473">
        <v>0</v>
      </c>
    </row>
    <row r="474" spans="1:10">
      <c r="A474">
        <v>2021</v>
      </c>
      <c r="B474" t="s">
        <v>25</v>
      </c>
      <c r="C474">
        <v>28</v>
      </c>
      <c r="D474" t="s">
        <v>76</v>
      </c>
      <c r="E474">
        <v>43</v>
      </c>
      <c r="F474" t="s">
        <v>62</v>
      </c>
      <c r="G474">
        <v>2</v>
      </c>
      <c r="H474">
        <v>7</v>
      </c>
      <c r="I474" t="s">
        <v>102</v>
      </c>
      <c r="J474">
        <v>10</v>
      </c>
    </row>
    <row r="475" spans="1:10">
      <c r="A475">
        <v>2021</v>
      </c>
      <c r="B475" t="s">
        <v>25</v>
      </c>
      <c r="C475">
        <v>28</v>
      </c>
      <c r="D475" t="s">
        <v>76</v>
      </c>
      <c r="E475">
        <v>43</v>
      </c>
      <c r="F475" t="s">
        <v>62</v>
      </c>
      <c r="G475">
        <v>2</v>
      </c>
      <c r="H475">
        <v>9</v>
      </c>
      <c r="I475" t="s">
        <v>99</v>
      </c>
      <c r="J475">
        <v>70</v>
      </c>
    </row>
    <row r="476" spans="1:10">
      <c r="A476">
        <v>2021</v>
      </c>
      <c r="B476" t="s">
        <v>25</v>
      </c>
      <c r="C476">
        <v>28</v>
      </c>
      <c r="D476" t="s">
        <v>76</v>
      </c>
      <c r="E476">
        <v>43</v>
      </c>
      <c r="F476" t="s">
        <v>62</v>
      </c>
      <c r="G476">
        <v>2</v>
      </c>
      <c r="H476">
        <v>9</v>
      </c>
      <c r="I476" t="s">
        <v>100</v>
      </c>
      <c r="J476">
        <v>20</v>
      </c>
    </row>
    <row r="477" spans="1:10">
      <c r="A477">
        <v>2021</v>
      </c>
      <c r="B477" t="s">
        <v>25</v>
      </c>
      <c r="C477">
        <v>28</v>
      </c>
      <c r="D477" t="s">
        <v>76</v>
      </c>
      <c r="E477">
        <v>43</v>
      </c>
      <c r="F477" t="s">
        <v>62</v>
      </c>
      <c r="G477">
        <v>2</v>
      </c>
      <c r="H477">
        <v>9</v>
      </c>
      <c r="I477" t="s">
        <v>97</v>
      </c>
      <c r="J477">
        <v>0</v>
      </c>
    </row>
    <row r="478" spans="1:10">
      <c r="A478">
        <v>2021</v>
      </c>
      <c r="B478" t="s">
        <v>25</v>
      </c>
      <c r="C478">
        <v>28</v>
      </c>
      <c r="D478" t="s">
        <v>76</v>
      </c>
      <c r="E478">
        <v>43</v>
      </c>
      <c r="F478" t="s">
        <v>62</v>
      </c>
      <c r="G478">
        <v>2</v>
      </c>
      <c r="H478">
        <v>9</v>
      </c>
      <c r="I478" t="s">
        <v>98</v>
      </c>
      <c r="J478">
        <v>0</v>
      </c>
    </row>
    <row r="479" spans="1:10">
      <c r="A479">
        <v>2021</v>
      </c>
      <c r="B479" t="s">
        <v>25</v>
      </c>
      <c r="C479">
        <v>28</v>
      </c>
      <c r="D479" t="s">
        <v>76</v>
      </c>
      <c r="E479">
        <v>43</v>
      </c>
      <c r="F479" t="s">
        <v>62</v>
      </c>
      <c r="G479">
        <v>2</v>
      </c>
      <c r="H479">
        <v>9</v>
      </c>
      <c r="I479" t="s">
        <v>101</v>
      </c>
      <c r="J479">
        <v>0</v>
      </c>
    </row>
    <row r="480" spans="1:10">
      <c r="A480">
        <v>2021</v>
      </c>
      <c r="B480" t="s">
        <v>25</v>
      </c>
      <c r="C480">
        <v>28</v>
      </c>
      <c r="D480" t="s">
        <v>76</v>
      </c>
      <c r="E480">
        <v>43</v>
      </c>
      <c r="F480" t="s">
        <v>62</v>
      </c>
      <c r="G480">
        <v>2</v>
      </c>
      <c r="H480">
        <v>9</v>
      </c>
      <c r="I480" t="s">
        <v>102</v>
      </c>
      <c r="J480">
        <v>10</v>
      </c>
    </row>
    <row r="481" spans="1:10">
      <c r="A481">
        <v>2021</v>
      </c>
      <c r="B481" t="s">
        <v>25</v>
      </c>
      <c r="C481">
        <v>29</v>
      </c>
      <c r="D481" t="s">
        <v>77</v>
      </c>
      <c r="E481">
        <v>38</v>
      </c>
      <c r="F481" t="s">
        <v>62</v>
      </c>
      <c r="G481">
        <v>1</v>
      </c>
      <c r="H481">
        <v>1</v>
      </c>
      <c r="I481" t="s">
        <v>97</v>
      </c>
      <c r="J481">
        <v>20</v>
      </c>
    </row>
    <row r="482" spans="1:10">
      <c r="A482">
        <v>2021</v>
      </c>
      <c r="B482" t="s">
        <v>25</v>
      </c>
      <c r="C482">
        <v>29</v>
      </c>
      <c r="D482" t="s">
        <v>77</v>
      </c>
      <c r="E482">
        <v>38</v>
      </c>
      <c r="F482" t="s">
        <v>62</v>
      </c>
      <c r="G482">
        <v>1</v>
      </c>
      <c r="H482">
        <v>1</v>
      </c>
      <c r="I482" t="s">
        <v>99</v>
      </c>
      <c r="J482">
        <v>70</v>
      </c>
    </row>
    <row r="483" spans="1:10">
      <c r="A483">
        <v>2021</v>
      </c>
      <c r="B483" t="s">
        <v>25</v>
      </c>
      <c r="C483">
        <v>29</v>
      </c>
      <c r="D483" t="s">
        <v>77</v>
      </c>
      <c r="E483">
        <v>38</v>
      </c>
      <c r="F483" t="s">
        <v>62</v>
      </c>
      <c r="G483">
        <v>1</v>
      </c>
      <c r="H483">
        <v>1</v>
      </c>
      <c r="I483" t="s">
        <v>98</v>
      </c>
      <c r="J483">
        <v>0</v>
      </c>
    </row>
    <row r="484" spans="1:10">
      <c r="A484">
        <v>2021</v>
      </c>
      <c r="B484" t="s">
        <v>25</v>
      </c>
      <c r="C484">
        <v>29</v>
      </c>
      <c r="D484" t="s">
        <v>77</v>
      </c>
      <c r="E484">
        <v>38</v>
      </c>
      <c r="F484" t="s">
        <v>62</v>
      </c>
      <c r="G484">
        <v>1</v>
      </c>
      <c r="H484">
        <v>1</v>
      </c>
      <c r="I484" t="s">
        <v>100</v>
      </c>
      <c r="J484">
        <v>0</v>
      </c>
    </row>
    <row r="485" spans="1:10">
      <c r="A485">
        <v>2021</v>
      </c>
      <c r="B485" t="s">
        <v>25</v>
      </c>
      <c r="C485">
        <v>29</v>
      </c>
      <c r="D485" t="s">
        <v>77</v>
      </c>
      <c r="E485">
        <v>38</v>
      </c>
      <c r="F485" t="s">
        <v>62</v>
      </c>
      <c r="G485">
        <v>1</v>
      </c>
      <c r="H485">
        <v>1</v>
      </c>
      <c r="I485" t="s">
        <v>102</v>
      </c>
      <c r="J485">
        <v>0</v>
      </c>
    </row>
    <row r="486" spans="1:10">
      <c r="A486">
        <v>2021</v>
      </c>
      <c r="B486" t="s">
        <v>25</v>
      </c>
      <c r="C486">
        <v>29</v>
      </c>
      <c r="D486" t="s">
        <v>77</v>
      </c>
      <c r="E486">
        <v>38</v>
      </c>
      <c r="F486" t="s">
        <v>62</v>
      </c>
      <c r="G486">
        <v>1</v>
      </c>
      <c r="H486">
        <v>1</v>
      </c>
      <c r="I486" t="s">
        <v>101</v>
      </c>
      <c r="J486">
        <v>10</v>
      </c>
    </row>
    <row r="487" spans="1:10">
      <c r="A487">
        <v>2021</v>
      </c>
      <c r="B487" t="s">
        <v>25</v>
      </c>
      <c r="C487">
        <v>29</v>
      </c>
      <c r="D487" t="s">
        <v>77</v>
      </c>
      <c r="E487">
        <v>38</v>
      </c>
      <c r="F487" t="s">
        <v>62</v>
      </c>
      <c r="G487">
        <v>1</v>
      </c>
      <c r="H487">
        <v>3</v>
      </c>
      <c r="I487" t="s">
        <v>97</v>
      </c>
      <c r="J487">
        <v>15</v>
      </c>
    </row>
    <row r="488" spans="1:10">
      <c r="A488">
        <v>2021</v>
      </c>
      <c r="B488" t="s">
        <v>25</v>
      </c>
      <c r="C488">
        <v>29</v>
      </c>
      <c r="D488" t="s">
        <v>77</v>
      </c>
      <c r="E488">
        <v>38</v>
      </c>
      <c r="F488" t="s">
        <v>62</v>
      </c>
      <c r="G488">
        <v>1</v>
      </c>
      <c r="H488">
        <v>3</v>
      </c>
      <c r="I488" t="s">
        <v>98</v>
      </c>
      <c r="J488">
        <v>20</v>
      </c>
    </row>
    <row r="489" spans="1:10">
      <c r="A489">
        <v>2021</v>
      </c>
      <c r="B489" t="s">
        <v>25</v>
      </c>
      <c r="C489">
        <v>29</v>
      </c>
      <c r="D489" t="s">
        <v>77</v>
      </c>
      <c r="E489">
        <v>38</v>
      </c>
      <c r="F489" t="s">
        <v>62</v>
      </c>
      <c r="G489">
        <v>1</v>
      </c>
      <c r="H489">
        <v>3</v>
      </c>
      <c r="I489" t="s">
        <v>99</v>
      </c>
      <c r="J489">
        <v>35</v>
      </c>
    </row>
    <row r="490" spans="1:10">
      <c r="A490">
        <v>2021</v>
      </c>
      <c r="B490" t="s">
        <v>25</v>
      </c>
      <c r="C490">
        <v>29</v>
      </c>
      <c r="D490" t="s">
        <v>77</v>
      </c>
      <c r="E490">
        <v>38</v>
      </c>
      <c r="F490" t="s">
        <v>62</v>
      </c>
      <c r="G490">
        <v>1</v>
      </c>
      <c r="H490">
        <v>3</v>
      </c>
      <c r="I490" t="s">
        <v>100</v>
      </c>
      <c r="J490">
        <v>0</v>
      </c>
    </row>
    <row r="491" spans="1:10">
      <c r="A491">
        <v>2021</v>
      </c>
      <c r="B491" t="s">
        <v>25</v>
      </c>
      <c r="C491">
        <v>29</v>
      </c>
      <c r="D491" t="s">
        <v>77</v>
      </c>
      <c r="E491">
        <v>38</v>
      </c>
      <c r="F491" t="s">
        <v>62</v>
      </c>
      <c r="G491">
        <v>1</v>
      </c>
      <c r="H491">
        <v>3</v>
      </c>
      <c r="I491" t="s">
        <v>101</v>
      </c>
      <c r="J491">
        <v>0</v>
      </c>
    </row>
    <row r="492" spans="1:10">
      <c r="A492">
        <v>2021</v>
      </c>
      <c r="B492" t="s">
        <v>25</v>
      </c>
      <c r="C492">
        <v>29</v>
      </c>
      <c r="D492" t="s">
        <v>77</v>
      </c>
      <c r="E492">
        <v>38</v>
      </c>
      <c r="F492" t="s">
        <v>62</v>
      </c>
      <c r="G492">
        <v>1</v>
      </c>
      <c r="H492">
        <v>3</v>
      </c>
      <c r="I492" t="s">
        <v>102</v>
      </c>
      <c r="J492">
        <v>30</v>
      </c>
    </row>
    <row r="493" spans="1:10">
      <c r="A493">
        <v>2021</v>
      </c>
      <c r="B493" t="s">
        <v>25</v>
      </c>
      <c r="C493">
        <v>29</v>
      </c>
      <c r="D493" t="s">
        <v>77</v>
      </c>
      <c r="E493">
        <v>38</v>
      </c>
      <c r="F493" t="s">
        <v>62</v>
      </c>
      <c r="G493">
        <v>1</v>
      </c>
      <c r="H493">
        <v>5</v>
      </c>
      <c r="I493" t="s">
        <v>97</v>
      </c>
      <c r="J493">
        <v>10</v>
      </c>
    </row>
    <row r="494" spans="1:10">
      <c r="A494">
        <v>2021</v>
      </c>
      <c r="B494" t="s">
        <v>25</v>
      </c>
      <c r="C494">
        <v>29</v>
      </c>
      <c r="D494" t="s">
        <v>77</v>
      </c>
      <c r="E494">
        <v>38</v>
      </c>
      <c r="F494" t="s">
        <v>62</v>
      </c>
      <c r="G494">
        <v>1</v>
      </c>
      <c r="H494">
        <v>5</v>
      </c>
      <c r="I494" t="s">
        <v>99</v>
      </c>
      <c r="J494">
        <v>20</v>
      </c>
    </row>
    <row r="495" spans="1:10">
      <c r="A495">
        <v>2021</v>
      </c>
      <c r="B495" t="s">
        <v>25</v>
      </c>
      <c r="C495">
        <v>29</v>
      </c>
      <c r="D495" t="s">
        <v>77</v>
      </c>
      <c r="E495">
        <v>38</v>
      </c>
      <c r="F495" t="s">
        <v>62</v>
      </c>
      <c r="G495">
        <v>1</v>
      </c>
      <c r="H495">
        <v>5</v>
      </c>
      <c r="I495" t="s">
        <v>101</v>
      </c>
      <c r="J495">
        <v>30</v>
      </c>
    </row>
    <row r="496" spans="1:10">
      <c r="A496">
        <v>2021</v>
      </c>
      <c r="B496" t="s">
        <v>25</v>
      </c>
      <c r="C496">
        <v>29</v>
      </c>
      <c r="D496" t="s">
        <v>77</v>
      </c>
      <c r="E496">
        <v>38</v>
      </c>
      <c r="F496" t="s">
        <v>62</v>
      </c>
      <c r="G496">
        <v>1</v>
      </c>
      <c r="H496">
        <v>5</v>
      </c>
      <c r="I496" t="s">
        <v>98</v>
      </c>
      <c r="J496">
        <v>0</v>
      </c>
    </row>
    <row r="497" spans="1:10">
      <c r="A497">
        <v>2021</v>
      </c>
      <c r="B497" t="s">
        <v>25</v>
      </c>
      <c r="C497">
        <v>29</v>
      </c>
      <c r="D497" t="s">
        <v>77</v>
      </c>
      <c r="E497">
        <v>38</v>
      </c>
      <c r="F497" t="s">
        <v>62</v>
      </c>
      <c r="G497">
        <v>1</v>
      </c>
      <c r="H497">
        <v>5</v>
      </c>
      <c r="I497" t="s">
        <v>100</v>
      </c>
      <c r="J497">
        <v>0</v>
      </c>
    </row>
    <row r="498" spans="1:10">
      <c r="A498">
        <v>2021</v>
      </c>
      <c r="B498" t="s">
        <v>25</v>
      </c>
      <c r="C498">
        <v>29</v>
      </c>
      <c r="D498" t="s">
        <v>77</v>
      </c>
      <c r="E498">
        <v>38</v>
      </c>
      <c r="F498" t="s">
        <v>62</v>
      </c>
      <c r="G498">
        <v>1</v>
      </c>
      <c r="H498">
        <v>5</v>
      </c>
      <c r="I498" t="s">
        <v>102</v>
      </c>
      <c r="J498">
        <v>40</v>
      </c>
    </row>
    <row r="499" spans="1:10">
      <c r="A499">
        <v>2021</v>
      </c>
      <c r="B499" t="s">
        <v>25</v>
      </c>
      <c r="C499">
        <v>29</v>
      </c>
      <c r="D499" t="s">
        <v>77</v>
      </c>
      <c r="E499">
        <v>38</v>
      </c>
      <c r="F499" t="s">
        <v>62</v>
      </c>
      <c r="G499">
        <v>1</v>
      </c>
      <c r="H499">
        <v>7</v>
      </c>
      <c r="I499" t="s">
        <v>97</v>
      </c>
      <c r="J499">
        <v>40</v>
      </c>
    </row>
    <row r="500" spans="1:10">
      <c r="A500">
        <v>2021</v>
      </c>
      <c r="B500" t="s">
        <v>25</v>
      </c>
      <c r="C500">
        <v>29</v>
      </c>
      <c r="D500" t="s">
        <v>77</v>
      </c>
      <c r="E500">
        <v>38</v>
      </c>
      <c r="F500" t="s">
        <v>62</v>
      </c>
      <c r="G500">
        <v>1</v>
      </c>
      <c r="H500">
        <v>7</v>
      </c>
      <c r="I500" t="s">
        <v>99</v>
      </c>
      <c r="J500">
        <v>20</v>
      </c>
    </row>
    <row r="501" spans="1:10">
      <c r="A501">
        <v>2021</v>
      </c>
      <c r="B501" t="s">
        <v>25</v>
      </c>
      <c r="C501">
        <v>29</v>
      </c>
      <c r="D501" t="s">
        <v>77</v>
      </c>
      <c r="E501">
        <v>38</v>
      </c>
      <c r="F501" t="s">
        <v>62</v>
      </c>
      <c r="G501">
        <v>1</v>
      </c>
      <c r="H501">
        <v>7</v>
      </c>
      <c r="I501" t="s">
        <v>101</v>
      </c>
      <c r="J501">
        <v>10</v>
      </c>
    </row>
    <row r="502" spans="1:10">
      <c r="A502">
        <v>2021</v>
      </c>
      <c r="B502" t="s">
        <v>25</v>
      </c>
      <c r="C502">
        <v>29</v>
      </c>
      <c r="D502" t="s">
        <v>77</v>
      </c>
      <c r="E502">
        <v>38</v>
      </c>
      <c r="F502" t="s">
        <v>62</v>
      </c>
      <c r="G502">
        <v>1</v>
      </c>
      <c r="H502">
        <v>7</v>
      </c>
      <c r="I502" t="s">
        <v>98</v>
      </c>
      <c r="J502">
        <v>0</v>
      </c>
    </row>
    <row r="503" spans="1:10">
      <c r="A503">
        <v>2021</v>
      </c>
      <c r="B503" t="s">
        <v>25</v>
      </c>
      <c r="C503">
        <v>29</v>
      </c>
      <c r="D503" t="s">
        <v>77</v>
      </c>
      <c r="E503">
        <v>38</v>
      </c>
      <c r="F503" t="s">
        <v>62</v>
      </c>
      <c r="G503">
        <v>1</v>
      </c>
      <c r="H503">
        <v>7</v>
      </c>
      <c r="I503" t="s">
        <v>100</v>
      </c>
      <c r="J503">
        <v>0</v>
      </c>
    </row>
    <row r="504" spans="1:10">
      <c r="A504">
        <v>2021</v>
      </c>
      <c r="B504" t="s">
        <v>25</v>
      </c>
      <c r="C504">
        <v>29</v>
      </c>
      <c r="D504" t="s">
        <v>77</v>
      </c>
      <c r="E504">
        <v>38</v>
      </c>
      <c r="F504" t="s">
        <v>62</v>
      </c>
      <c r="G504">
        <v>1</v>
      </c>
      <c r="H504">
        <v>7</v>
      </c>
      <c r="I504" t="s">
        <v>102</v>
      </c>
      <c r="J504">
        <v>30</v>
      </c>
    </row>
    <row r="505" spans="1:10">
      <c r="A505">
        <v>2021</v>
      </c>
      <c r="B505" t="s">
        <v>25</v>
      </c>
      <c r="C505">
        <v>29</v>
      </c>
      <c r="D505" t="s">
        <v>77</v>
      </c>
      <c r="E505">
        <v>38</v>
      </c>
      <c r="F505" t="s">
        <v>62</v>
      </c>
      <c r="G505">
        <v>1</v>
      </c>
      <c r="H505">
        <v>9</v>
      </c>
      <c r="I505" t="s">
        <v>97</v>
      </c>
      <c r="J505">
        <v>5</v>
      </c>
    </row>
    <row r="506" spans="1:10">
      <c r="A506">
        <v>2021</v>
      </c>
      <c r="B506" t="s">
        <v>25</v>
      </c>
      <c r="C506">
        <v>29</v>
      </c>
      <c r="D506" t="s">
        <v>77</v>
      </c>
      <c r="E506">
        <v>38</v>
      </c>
      <c r="F506" t="s">
        <v>62</v>
      </c>
      <c r="G506">
        <v>1</v>
      </c>
      <c r="H506">
        <v>9</v>
      </c>
      <c r="I506" t="s">
        <v>98</v>
      </c>
      <c r="J506">
        <v>10</v>
      </c>
    </row>
    <row r="507" spans="1:10">
      <c r="A507">
        <v>2021</v>
      </c>
      <c r="B507" t="s">
        <v>25</v>
      </c>
      <c r="C507">
        <v>29</v>
      </c>
      <c r="D507" t="s">
        <v>77</v>
      </c>
      <c r="E507">
        <v>38</v>
      </c>
      <c r="F507" t="s">
        <v>62</v>
      </c>
      <c r="G507">
        <v>1</v>
      </c>
      <c r="H507">
        <v>9</v>
      </c>
      <c r="I507" t="s">
        <v>99</v>
      </c>
      <c r="J507">
        <v>30</v>
      </c>
    </row>
    <row r="508" spans="1:10">
      <c r="A508">
        <v>2021</v>
      </c>
      <c r="B508" t="s">
        <v>25</v>
      </c>
      <c r="C508">
        <v>29</v>
      </c>
      <c r="D508" t="s">
        <v>77</v>
      </c>
      <c r="E508">
        <v>38</v>
      </c>
      <c r="F508" t="s">
        <v>62</v>
      </c>
      <c r="G508">
        <v>1</v>
      </c>
      <c r="H508">
        <v>9</v>
      </c>
      <c r="I508" t="s">
        <v>100</v>
      </c>
      <c r="J508">
        <v>25</v>
      </c>
    </row>
    <row r="509" spans="1:10">
      <c r="A509">
        <v>2021</v>
      </c>
      <c r="B509" t="s">
        <v>25</v>
      </c>
      <c r="C509">
        <v>29</v>
      </c>
      <c r="D509" t="s">
        <v>77</v>
      </c>
      <c r="E509">
        <v>38</v>
      </c>
      <c r="F509" t="s">
        <v>62</v>
      </c>
      <c r="G509">
        <v>1</v>
      </c>
      <c r="H509">
        <v>9</v>
      </c>
      <c r="I509" t="s">
        <v>102</v>
      </c>
      <c r="J509">
        <v>0</v>
      </c>
    </row>
    <row r="510" spans="1:10">
      <c r="A510">
        <v>2021</v>
      </c>
      <c r="B510" t="s">
        <v>25</v>
      </c>
      <c r="C510">
        <v>29</v>
      </c>
      <c r="D510" t="s">
        <v>77</v>
      </c>
      <c r="E510">
        <v>38</v>
      </c>
      <c r="F510" t="s">
        <v>62</v>
      </c>
      <c r="G510">
        <v>1</v>
      </c>
      <c r="H510">
        <v>9</v>
      </c>
      <c r="I510" t="s">
        <v>101</v>
      </c>
      <c r="J510">
        <v>30</v>
      </c>
    </row>
    <row r="511" spans="1:10">
      <c r="A511">
        <v>2021</v>
      </c>
      <c r="B511" t="s">
        <v>25</v>
      </c>
      <c r="C511">
        <v>29</v>
      </c>
      <c r="D511" t="s">
        <v>77</v>
      </c>
      <c r="E511">
        <v>38</v>
      </c>
      <c r="F511" t="s">
        <v>104</v>
      </c>
      <c r="G511">
        <v>2</v>
      </c>
      <c r="H511">
        <v>1</v>
      </c>
      <c r="I511" t="s">
        <v>97</v>
      </c>
      <c r="J511">
        <v>10</v>
      </c>
    </row>
    <row r="512" spans="1:10">
      <c r="A512">
        <v>2021</v>
      </c>
      <c r="B512" t="s">
        <v>25</v>
      </c>
      <c r="C512">
        <v>29</v>
      </c>
      <c r="D512" t="s">
        <v>77</v>
      </c>
      <c r="E512">
        <v>38</v>
      </c>
      <c r="F512" t="s">
        <v>104</v>
      </c>
      <c r="G512">
        <v>2</v>
      </c>
      <c r="H512">
        <v>1</v>
      </c>
      <c r="I512" t="s">
        <v>99</v>
      </c>
      <c r="J512">
        <v>70</v>
      </c>
    </row>
    <row r="513" spans="1:10">
      <c r="A513">
        <v>2021</v>
      </c>
      <c r="B513" t="s">
        <v>25</v>
      </c>
      <c r="C513">
        <v>29</v>
      </c>
      <c r="D513" t="s">
        <v>77</v>
      </c>
      <c r="E513">
        <v>38</v>
      </c>
      <c r="F513" t="s">
        <v>104</v>
      </c>
      <c r="G513">
        <v>2</v>
      </c>
      <c r="H513">
        <v>1</v>
      </c>
      <c r="I513" t="s">
        <v>100</v>
      </c>
      <c r="J513">
        <v>0</v>
      </c>
    </row>
    <row r="514" spans="1:10">
      <c r="A514">
        <v>2021</v>
      </c>
      <c r="B514" t="s">
        <v>25</v>
      </c>
      <c r="C514">
        <v>29</v>
      </c>
      <c r="D514" t="s">
        <v>77</v>
      </c>
      <c r="E514">
        <v>38</v>
      </c>
      <c r="F514" t="s">
        <v>104</v>
      </c>
      <c r="G514">
        <v>2</v>
      </c>
      <c r="H514">
        <v>1</v>
      </c>
      <c r="I514" t="s">
        <v>102</v>
      </c>
      <c r="J514">
        <v>0</v>
      </c>
    </row>
    <row r="515" spans="1:10">
      <c r="A515">
        <v>2021</v>
      </c>
      <c r="B515" t="s">
        <v>25</v>
      </c>
      <c r="C515">
        <v>29</v>
      </c>
      <c r="D515" t="s">
        <v>77</v>
      </c>
      <c r="E515">
        <v>38</v>
      </c>
      <c r="F515" t="s">
        <v>104</v>
      </c>
      <c r="G515">
        <v>2</v>
      </c>
      <c r="H515">
        <v>1</v>
      </c>
      <c r="I515" t="s">
        <v>98</v>
      </c>
      <c r="J515">
        <v>0</v>
      </c>
    </row>
    <row r="516" spans="1:10">
      <c r="A516">
        <v>2021</v>
      </c>
      <c r="B516" t="s">
        <v>25</v>
      </c>
      <c r="C516">
        <v>29</v>
      </c>
      <c r="D516" t="s">
        <v>77</v>
      </c>
      <c r="E516">
        <v>38</v>
      </c>
      <c r="F516" t="s">
        <v>104</v>
      </c>
      <c r="G516">
        <v>2</v>
      </c>
      <c r="H516">
        <v>1</v>
      </c>
      <c r="I516" t="s">
        <v>101</v>
      </c>
      <c r="J516">
        <v>20</v>
      </c>
    </row>
    <row r="517" spans="1:10">
      <c r="A517">
        <v>2021</v>
      </c>
      <c r="B517" t="s">
        <v>25</v>
      </c>
      <c r="C517">
        <v>29</v>
      </c>
      <c r="D517" t="s">
        <v>77</v>
      </c>
      <c r="E517">
        <v>38</v>
      </c>
      <c r="F517" t="s">
        <v>104</v>
      </c>
      <c r="G517">
        <v>2</v>
      </c>
      <c r="H517">
        <v>3</v>
      </c>
      <c r="I517" t="s">
        <v>97</v>
      </c>
      <c r="J517">
        <v>40</v>
      </c>
    </row>
    <row r="518" spans="1:10">
      <c r="A518">
        <v>2021</v>
      </c>
      <c r="B518" t="s">
        <v>25</v>
      </c>
      <c r="C518">
        <v>29</v>
      </c>
      <c r="D518" t="s">
        <v>77</v>
      </c>
      <c r="E518">
        <v>38</v>
      </c>
      <c r="F518" t="s">
        <v>104</v>
      </c>
      <c r="G518">
        <v>2</v>
      </c>
      <c r="H518">
        <v>3</v>
      </c>
      <c r="I518" t="s">
        <v>99</v>
      </c>
      <c r="J518">
        <v>30</v>
      </c>
    </row>
    <row r="519" spans="1:10">
      <c r="A519">
        <v>2021</v>
      </c>
      <c r="B519" t="s">
        <v>25</v>
      </c>
      <c r="C519">
        <v>29</v>
      </c>
      <c r="D519" t="s">
        <v>77</v>
      </c>
      <c r="E519">
        <v>38</v>
      </c>
      <c r="F519" t="s">
        <v>104</v>
      </c>
      <c r="G519">
        <v>2</v>
      </c>
      <c r="H519">
        <v>3</v>
      </c>
      <c r="I519" t="s">
        <v>101</v>
      </c>
      <c r="J519">
        <v>20</v>
      </c>
    </row>
    <row r="520" spans="1:10">
      <c r="A520">
        <v>2021</v>
      </c>
      <c r="B520" t="s">
        <v>25</v>
      </c>
      <c r="C520">
        <v>29</v>
      </c>
      <c r="D520" t="s">
        <v>77</v>
      </c>
      <c r="E520">
        <v>38</v>
      </c>
      <c r="F520" t="s">
        <v>104</v>
      </c>
      <c r="G520">
        <v>2</v>
      </c>
      <c r="H520">
        <v>3</v>
      </c>
      <c r="I520" t="s">
        <v>98</v>
      </c>
      <c r="J520">
        <v>0</v>
      </c>
    </row>
    <row r="521" spans="1:10">
      <c r="A521">
        <v>2021</v>
      </c>
      <c r="B521" t="s">
        <v>25</v>
      </c>
      <c r="C521">
        <v>29</v>
      </c>
      <c r="D521" t="s">
        <v>77</v>
      </c>
      <c r="E521">
        <v>38</v>
      </c>
      <c r="F521" t="s">
        <v>104</v>
      </c>
      <c r="G521">
        <v>2</v>
      </c>
      <c r="H521">
        <v>3</v>
      </c>
      <c r="I521" t="s">
        <v>101</v>
      </c>
      <c r="J521">
        <v>0</v>
      </c>
    </row>
    <row r="522" spans="1:10">
      <c r="A522">
        <v>2021</v>
      </c>
      <c r="B522" t="s">
        <v>25</v>
      </c>
      <c r="C522">
        <v>29</v>
      </c>
      <c r="D522" t="s">
        <v>77</v>
      </c>
      <c r="E522">
        <v>38</v>
      </c>
      <c r="F522" t="s">
        <v>104</v>
      </c>
      <c r="G522">
        <v>2</v>
      </c>
      <c r="H522">
        <v>3</v>
      </c>
      <c r="I522" t="s">
        <v>102</v>
      </c>
      <c r="J522">
        <v>10</v>
      </c>
    </row>
    <row r="523" spans="1:10">
      <c r="A523">
        <v>2021</v>
      </c>
      <c r="B523" t="s">
        <v>25</v>
      </c>
      <c r="C523">
        <v>29</v>
      </c>
      <c r="D523" t="s">
        <v>77</v>
      </c>
      <c r="E523">
        <v>38</v>
      </c>
      <c r="F523" t="s">
        <v>104</v>
      </c>
      <c r="G523">
        <v>2</v>
      </c>
      <c r="H523">
        <v>5</v>
      </c>
      <c r="I523" t="s">
        <v>97</v>
      </c>
      <c r="J523">
        <v>20</v>
      </c>
    </row>
    <row r="524" spans="1:10">
      <c r="A524">
        <v>2021</v>
      </c>
      <c r="B524" t="s">
        <v>25</v>
      </c>
      <c r="C524">
        <v>29</v>
      </c>
      <c r="D524" t="s">
        <v>77</v>
      </c>
      <c r="E524">
        <v>38</v>
      </c>
      <c r="F524" t="s">
        <v>104</v>
      </c>
      <c r="G524">
        <v>2</v>
      </c>
      <c r="H524">
        <v>5</v>
      </c>
      <c r="I524" t="s">
        <v>99</v>
      </c>
      <c r="J524">
        <v>30</v>
      </c>
    </row>
    <row r="525" spans="1:10">
      <c r="A525">
        <v>2021</v>
      </c>
      <c r="B525" t="s">
        <v>25</v>
      </c>
      <c r="C525">
        <v>29</v>
      </c>
      <c r="D525" t="s">
        <v>77</v>
      </c>
      <c r="E525">
        <v>38</v>
      </c>
      <c r="F525" t="s">
        <v>104</v>
      </c>
      <c r="G525">
        <v>2</v>
      </c>
      <c r="H525">
        <v>5</v>
      </c>
      <c r="I525" t="s">
        <v>100</v>
      </c>
      <c r="J525">
        <v>30</v>
      </c>
    </row>
    <row r="526" spans="1:10">
      <c r="A526">
        <v>2021</v>
      </c>
      <c r="B526" t="s">
        <v>25</v>
      </c>
      <c r="C526">
        <v>29</v>
      </c>
      <c r="D526" t="s">
        <v>77</v>
      </c>
      <c r="E526">
        <v>38</v>
      </c>
      <c r="F526" t="s">
        <v>104</v>
      </c>
      <c r="G526">
        <v>2</v>
      </c>
      <c r="H526">
        <v>5</v>
      </c>
      <c r="I526" t="s">
        <v>98</v>
      </c>
      <c r="J526">
        <v>0</v>
      </c>
    </row>
    <row r="527" spans="1:10">
      <c r="A527">
        <v>2021</v>
      </c>
      <c r="B527" t="s">
        <v>25</v>
      </c>
      <c r="C527">
        <v>29</v>
      </c>
      <c r="D527" t="s">
        <v>77</v>
      </c>
      <c r="E527">
        <v>38</v>
      </c>
      <c r="F527" t="s">
        <v>104</v>
      </c>
      <c r="G527">
        <v>2</v>
      </c>
      <c r="H527">
        <v>5</v>
      </c>
      <c r="I527" t="s">
        <v>102</v>
      </c>
      <c r="J527">
        <v>0</v>
      </c>
    </row>
    <row r="528" spans="1:10">
      <c r="A528">
        <v>2021</v>
      </c>
      <c r="B528" t="s">
        <v>25</v>
      </c>
      <c r="C528">
        <v>29</v>
      </c>
      <c r="D528" t="s">
        <v>77</v>
      </c>
      <c r="E528">
        <v>38</v>
      </c>
      <c r="F528" t="s">
        <v>104</v>
      </c>
      <c r="G528">
        <v>2</v>
      </c>
      <c r="H528">
        <v>5</v>
      </c>
      <c r="I528" t="s">
        <v>101</v>
      </c>
      <c r="J528">
        <v>20</v>
      </c>
    </row>
    <row r="529" spans="1:10">
      <c r="A529">
        <v>2021</v>
      </c>
      <c r="B529" t="s">
        <v>25</v>
      </c>
      <c r="C529">
        <v>29</v>
      </c>
      <c r="D529" t="s">
        <v>79</v>
      </c>
      <c r="E529">
        <v>33</v>
      </c>
      <c r="F529" t="s">
        <v>62</v>
      </c>
      <c r="G529">
        <v>1</v>
      </c>
      <c r="H529">
        <v>1</v>
      </c>
      <c r="I529" t="s">
        <v>99</v>
      </c>
      <c r="J529">
        <v>20</v>
      </c>
    </row>
    <row r="530" spans="1:10">
      <c r="A530">
        <v>2021</v>
      </c>
      <c r="B530" t="s">
        <v>25</v>
      </c>
      <c r="C530">
        <v>29</v>
      </c>
      <c r="D530" t="s">
        <v>79</v>
      </c>
      <c r="E530">
        <v>33</v>
      </c>
      <c r="F530" t="s">
        <v>62</v>
      </c>
      <c r="G530">
        <v>1</v>
      </c>
      <c r="H530">
        <v>1</v>
      </c>
      <c r="I530" t="s">
        <v>100</v>
      </c>
      <c r="J530">
        <v>30</v>
      </c>
    </row>
    <row r="531" spans="1:10">
      <c r="A531">
        <v>2021</v>
      </c>
      <c r="B531" t="s">
        <v>25</v>
      </c>
      <c r="C531">
        <v>29</v>
      </c>
      <c r="D531" t="s">
        <v>79</v>
      </c>
      <c r="E531">
        <v>33</v>
      </c>
      <c r="F531" t="s">
        <v>62</v>
      </c>
      <c r="G531">
        <v>1</v>
      </c>
      <c r="H531">
        <v>1</v>
      </c>
      <c r="I531" t="s">
        <v>97</v>
      </c>
      <c r="J531">
        <v>0</v>
      </c>
    </row>
    <row r="532" spans="1:10">
      <c r="A532">
        <v>2021</v>
      </c>
      <c r="B532" t="s">
        <v>25</v>
      </c>
      <c r="C532">
        <v>29</v>
      </c>
      <c r="D532" t="s">
        <v>79</v>
      </c>
      <c r="E532">
        <v>33</v>
      </c>
      <c r="F532" t="s">
        <v>62</v>
      </c>
      <c r="G532">
        <v>1</v>
      </c>
      <c r="H532">
        <v>1</v>
      </c>
      <c r="I532" t="s">
        <v>98</v>
      </c>
      <c r="J532">
        <v>0</v>
      </c>
    </row>
    <row r="533" spans="1:10">
      <c r="A533">
        <v>2021</v>
      </c>
      <c r="B533" t="s">
        <v>25</v>
      </c>
      <c r="C533">
        <v>29</v>
      </c>
      <c r="D533" t="s">
        <v>79</v>
      </c>
      <c r="E533">
        <v>33</v>
      </c>
      <c r="F533" t="s">
        <v>62</v>
      </c>
      <c r="G533">
        <v>1</v>
      </c>
      <c r="H533">
        <v>1</v>
      </c>
      <c r="I533" t="s">
        <v>102</v>
      </c>
      <c r="J533">
        <v>0</v>
      </c>
    </row>
    <row r="534" spans="1:10">
      <c r="A534">
        <v>2021</v>
      </c>
      <c r="B534" t="s">
        <v>25</v>
      </c>
      <c r="C534">
        <v>29</v>
      </c>
      <c r="D534" t="s">
        <v>79</v>
      </c>
      <c r="E534">
        <v>33</v>
      </c>
      <c r="F534" t="s">
        <v>62</v>
      </c>
      <c r="G534">
        <v>1</v>
      </c>
      <c r="H534">
        <v>1</v>
      </c>
      <c r="I534" t="s">
        <v>101</v>
      </c>
      <c r="J534">
        <v>50</v>
      </c>
    </row>
    <row r="535" spans="1:10">
      <c r="A535">
        <v>2021</v>
      </c>
      <c r="B535" t="s">
        <v>25</v>
      </c>
      <c r="C535">
        <v>29</v>
      </c>
      <c r="D535" t="s">
        <v>79</v>
      </c>
      <c r="E535">
        <v>33</v>
      </c>
      <c r="F535" t="s">
        <v>62</v>
      </c>
      <c r="G535">
        <v>1</v>
      </c>
      <c r="H535">
        <v>3</v>
      </c>
      <c r="I535" t="s">
        <v>97</v>
      </c>
      <c r="J535">
        <v>20</v>
      </c>
    </row>
    <row r="536" spans="1:10">
      <c r="A536">
        <v>2021</v>
      </c>
      <c r="B536" t="s">
        <v>25</v>
      </c>
      <c r="C536">
        <v>29</v>
      </c>
      <c r="D536" t="s">
        <v>79</v>
      </c>
      <c r="E536">
        <v>33</v>
      </c>
      <c r="F536" t="s">
        <v>62</v>
      </c>
      <c r="G536">
        <v>1</v>
      </c>
      <c r="H536">
        <v>3</v>
      </c>
      <c r="I536" t="s">
        <v>99</v>
      </c>
      <c r="J536">
        <v>30</v>
      </c>
    </row>
    <row r="537" spans="1:10">
      <c r="A537">
        <v>2021</v>
      </c>
      <c r="B537" t="s">
        <v>25</v>
      </c>
      <c r="C537">
        <v>29</v>
      </c>
      <c r="D537" t="s">
        <v>79</v>
      </c>
      <c r="E537">
        <v>33</v>
      </c>
      <c r="F537" t="s">
        <v>62</v>
      </c>
      <c r="G537">
        <v>1</v>
      </c>
      <c r="H537">
        <v>3</v>
      </c>
      <c r="I537" t="s">
        <v>98</v>
      </c>
      <c r="J537">
        <v>0</v>
      </c>
    </row>
    <row r="538" spans="1:10">
      <c r="A538">
        <v>2021</v>
      </c>
      <c r="B538" t="s">
        <v>25</v>
      </c>
      <c r="C538">
        <v>29</v>
      </c>
      <c r="D538" t="s">
        <v>79</v>
      </c>
      <c r="E538">
        <v>33</v>
      </c>
      <c r="F538" t="s">
        <v>62</v>
      </c>
      <c r="G538">
        <v>1</v>
      </c>
      <c r="H538">
        <v>3</v>
      </c>
      <c r="I538" t="s">
        <v>100</v>
      </c>
      <c r="J538">
        <v>0</v>
      </c>
    </row>
    <row r="539" spans="1:10">
      <c r="A539">
        <v>2021</v>
      </c>
      <c r="B539" t="s">
        <v>25</v>
      </c>
      <c r="C539">
        <v>29</v>
      </c>
      <c r="D539" t="s">
        <v>79</v>
      </c>
      <c r="E539">
        <v>33</v>
      </c>
      <c r="F539" t="s">
        <v>62</v>
      </c>
      <c r="G539">
        <v>1</v>
      </c>
      <c r="H539">
        <v>3</v>
      </c>
      <c r="I539" t="s">
        <v>101</v>
      </c>
      <c r="J539">
        <v>0</v>
      </c>
    </row>
    <row r="540" spans="1:10">
      <c r="A540">
        <v>2021</v>
      </c>
      <c r="B540" t="s">
        <v>25</v>
      </c>
      <c r="C540">
        <v>29</v>
      </c>
      <c r="D540" t="s">
        <v>79</v>
      </c>
      <c r="E540">
        <v>33</v>
      </c>
      <c r="F540" t="s">
        <v>62</v>
      </c>
      <c r="G540">
        <v>1</v>
      </c>
      <c r="H540">
        <v>3</v>
      </c>
      <c r="I540" t="s">
        <v>102</v>
      </c>
      <c r="J540">
        <v>50</v>
      </c>
    </row>
    <row r="541" spans="1:10">
      <c r="A541">
        <v>2021</v>
      </c>
      <c r="B541" t="s">
        <v>25</v>
      </c>
      <c r="C541">
        <v>29</v>
      </c>
      <c r="D541" t="s">
        <v>79</v>
      </c>
      <c r="E541">
        <v>33</v>
      </c>
      <c r="F541" t="s">
        <v>62</v>
      </c>
      <c r="G541">
        <v>1</v>
      </c>
      <c r="H541">
        <v>5</v>
      </c>
      <c r="I541" t="s">
        <v>97</v>
      </c>
      <c r="J541">
        <v>80</v>
      </c>
    </row>
    <row r="542" spans="1:10">
      <c r="A542">
        <v>2021</v>
      </c>
      <c r="B542" t="s">
        <v>25</v>
      </c>
      <c r="C542">
        <v>29</v>
      </c>
      <c r="D542" t="s">
        <v>79</v>
      </c>
      <c r="E542">
        <v>33</v>
      </c>
      <c r="F542" t="s">
        <v>62</v>
      </c>
      <c r="G542">
        <v>1</v>
      </c>
      <c r="H542">
        <v>5</v>
      </c>
      <c r="I542" t="s">
        <v>98</v>
      </c>
      <c r="J542">
        <v>0</v>
      </c>
    </row>
    <row r="543" spans="1:10">
      <c r="A543">
        <v>2021</v>
      </c>
      <c r="B543" t="s">
        <v>25</v>
      </c>
      <c r="C543">
        <v>29</v>
      </c>
      <c r="D543" t="s">
        <v>79</v>
      </c>
      <c r="E543">
        <v>33</v>
      </c>
      <c r="F543" t="s">
        <v>62</v>
      </c>
      <c r="G543">
        <v>1</v>
      </c>
      <c r="H543">
        <v>5</v>
      </c>
      <c r="I543" t="s">
        <v>101</v>
      </c>
      <c r="J543">
        <v>0</v>
      </c>
    </row>
    <row r="544" spans="1:10">
      <c r="A544">
        <v>2021</v>
      </c>
      <c r="B544" t="s">
        <v>25</v>
      </c>
      <c r="C544">
        <v>29</v>
      </c>
      <c r="D544" t="s">
        <v>79</v>
      </c>
      <c r="E544">
        <v>33</v>
      </c>
      <c r="F544" t="s">
        <v>62</v>
      </c>
      <c r="G544">
        <v>1</v>
      </c>
      <c r="H544">
        <v>5</v>
      </c>
      <c r="I544" t="s">
        <v>102</v>
      </c>
      <c r="J544">
        <v>0</v>
      </c>
    </row>
    <row r="545" spans="1:10">
      <c r="A545">
        <v>2021</v>
      </c>
      <c r="B545" t="s">
        <v>25</v>
      </c>
      <c r="C545">
        <v>29</v>
      </c>
      <c r="D545" t="s">
        <v>79</v>
      </c>
      <c r="E545">
        <v>33</v>
      </c>
      <c r="F545" t="s">
        <v>62</v>
      </c>
      <c r="G545">
        <v>1</v>
      </c>
      <c r="H545">
        <v>5</v>
      </c>
      <c r="I545" t="s">
        <v>100</v>
      </c>
      <c r="J545">
        <v>0</v>
      </c>
    </row>
    <row r="546" spans="1:10">
      <c r="A546">
        <v>2021</v>
      </c>
      <c r="B546" t="s">
        <v>25</v>
      </c>
      <c r="C546">
        <v>29</v>
      </c>
      <c r="D546" t="s">
        <v>79</v>
      </c>
      <c r="E546">
        <v>33</v>
      </c>
      <c r="F546" t="s">
        <v>62</v>
      </c>
      <c r="G546">
        <v>1</v>
      </c>
      <c r="H546">
        <v>5</v>
      </c>
      <c r="I546" t="s">
        <v>99</v>
      </c>
      <c r="J546">
        <v>20</v>
      </c>
    </row>
    <row r="547" spans="1:10">
      <c r="A547">
        <v>2021</v>
      </c>
      <c r="B547" t="s">
        <v>25</v>
      </c>
      <c r="C547">
        <v>29</v>
      </c>
      <c r="D547" t="s">
        <v>79</v>
      </c>
      <c r="E547">
        <v>33</v>
      </c>
      <c r="F547" t="s">
        <v>62</v>
      </c>
      <c r="G547">
        <v>1</v>
      </c>
      <c r="H547">
        <v>7</v>
      </c>
      <c r="I547" t="s">
        <v>99</v>
      </c>
      <c r="J547">
        <v>75</v>
      </c>
    </row>
    <row r="548" spans="1:10">
      <c r="A548">
        <v>2021</v>
      </c>
      <c r="B548" t="s">
        <v>25</v>
      </c>
      <c r="C548">
        <v>29</v>
      </c>
      <c r="D548" t="s">
        <v>79</v>
      </c>
      <c r="E548">
        <v>33</v>
      </c>
      <c r="F548" t="s">
        <v>62</v>
      </c>
      <c r="G548">
        <v>1</v>
      </c>
      <c r="H548">
        <v>7</v>
      </c>
      <c r="I548" t="s">
        <v>101</v>
      </c>
      <c r="J548">
        <v>5</v>
      </c>
    </row>
    <row r="549" spans="1:10">
      <c r="A549">
        <v>2021</v>
      </c>
      <c r="B549" t="s">
        <v>25</v>
      </c>
      <c r="C549">
        <v>29</v>
      </c>
      <c r="D549" t="s">
        <v>79</v>
      </c>
      <c r="E549">
        <v>33</v>
      </c>
      <c r="F549" t="s">
        <v>62</v>
      </c>
      <c r="G549">
        <v>1</v>
      </c>
      <c r="H549">
        <v>7</v>
      </c>
      <c r="I549" t="s">
        <v>100</v>
      </c>
      <c r="J549">
        <v>0</v>
      </c>
    </row>
    <row r="550" spans="1:10">
      <c r="A550">
        <v>2021</v>
      </c>
      <c r="B550" t="s">
        <v>25</v>
      </c>
      <c r="C550">
        <v>29</v>
      </c>
      <c r="D550" t="s">
        <v>79</v>
      </c>
      <c r="E550">
        <v>33</v>
      </c>
      <c r="F550" t="s">
        <v>62</v>
      </c>
      <c r="G550">
        <v>1</v>
      </c>
      <c r="H550">
        <v>7</v>
      </c>
      <c r="I550" t="s">
        <v>97</v>
      </c>
      <c r="J550">
        <v>0</v>
      </c>
    </row>
    <row r="551" spans="1:10">
      <c r="A551">
        <v>2021</v>
      </c>
      <c r="B551" t="s">
        <v>25</v>
      </c>
      <c r="C551">
        <v>29</v>
      </c>
      <c r="D551" t="s">
        <v>79</v>
      </c>
      <c r="E551">
        <v>33</v>
      </c>
      <c r="F551" t="s">
        <v>62</v>
      </c>
      <c r="G551">
        <v>1</v>
      </c>
      <c r="H551">
        <v>7</v>
      </c>
      <c r="I551" t="s">
        <v>98</v>
      </c>
      <c r="J551">
        <v>0</v>
      </c>
    </row>
    <row r="552" spans="1:10">
      <c r="A552">
        <v>2021</v>
      </c>
      <c r="B552" t="s">
        <v>25</v>
      </c>
      <c r="C552">
        <v>29</v>
      </c>
      <c r="D552" t="s">
        <v>79</v>
      </c>
      <c r="E552">
        <v>33</v>
      </c>
      <c r="F552" t="s">
        <v>62</v>
      </c>
      <c r="G552">
        <v>1</v>
      </c>
      <c r="H552">
        <v>7</v>
      </c>
      <c r="I552" t="s">
        <v>102</v>
      </c>
      <c r="J552">
        <v>20</v>
      </c>
    </row>
    <row r="553" spans="1:10">
      <c r="A553">
        <v>2021</v>
      </c>
      <c r="B553" t="s">
        <v>25</v>
      </c>
      <c r="C553">
        <v>29</v>
      </c>
      <c r="D553" t="s">
        <v>79</v>
      </c>
      <c r="E553">
        <v>33</v>
      </c>
      <c r="F553" t="s">
        <v>62</v>
      </c>
      <c r="G553">
        <v>1</v>
      </c>
      <c r="H553">
        <v>9</v>
      </c>
      <c r="I553" t="s">
        <v>97</v>
      </c>
      <c r="J553">
        <v>10</v>
      </c>
    </row>
    <row r="554" spans="1:10">
      <c r="A554">
        <v>2021</v>
      </c>
      <c r="B554" t="s">
        <v>25</v>
      </c>
      <c r="C554">
        <v>29</v>
      </c>
      <c r="D554" t="s">
        <v>79</v>
      </c>
      <c r="E554">
        <v>33</v>
      </c>
      <c r="F554" t="s">
        <v>62</v>
      </c>
      <c r="G554">
        <v>1</v>
      </c>
      <c r="H554">
        <v>9</v>
      </c>
      <c r="I554" t="s">
        <v>98</v>
      </c>
      <c r="J554">
        <v>0</v>
      </c>
    </row>
    <row r="555" spans="1:10">
      <c r="A555">
        <v>2021</v>
      </c>
      <c r="B555" t="s">
        <v>25</v>
      </c>
      <c r="C555">
        <v>29</v>
      </c>
      <c r="D555" t="s">
        <v>79</v>
      </c>
      <c r="E555">
        <v>33</v>
      </c>
      <c r="F555" t="s">
        <v>62</v>
      </c>
      <c r="G555">
        <v>1</v>
      </c>
      <c r="H555">
        <v>9</v>
      </c>
      <c r="I555" t="s">
        <v>102</v>
      </c>
      <c r="J555">
        <v>0</v>
      </c>
    </row>
    <row r="556" spans="1:10">
      <c r="A556">
        <v>2021</v>
      </c>
      <c r="B556" t="s">
        <v>25</v>
      </c>
      <c r="C556">
        <v>29</v>
      </c>
      <c r="D556" t="s">
        <v>79</v>
      </c>
      <c r="E556">
        <v>33</v>
      </c>
      <c r="F556" t="s">
        <v>62</v>
      </c>
      <c r="G556">
        <v>1</v>
      </c>
      <c r="H556">
        <v>9</v>
      </c>
      <c r="I556" t="s">
        <v>99</v>
      </c>
      <c r="J556">
        <v>0</v>
      </c>
    </row>
    <row r="557" spans="1:10">
      <c r="A557">
        <v>2021</v>
      </c>
      <c r="B557" t="s">
        <v>25</v>
      </c>
      <c r="C557">
        <v>29</v>
      </c>
      <c r="D557" t="s">
        <v>79</v>
      </c>
      <c r="E557">
        <v>33</v>
      </c>
      <c r="F557" t="s">
        <v>62</v>
      </c>
      <c r="G557">
        <v>1</v>
      </c>
      <c r="H557">
        <v>9</v>
      </c>
      <c r="I557" t="s">
        <v>100</v>
      </c>
      <c r="J557">
        <v>0</v>
      </c>
    </row>
    <row r="558" spans="1:10">
      <c r="A558">
        <v>2021</v>
      </c>
      <c r="B558" t="s">
        <v>25</v>
      </c>
      <c r="C558">
        <v>29</v>
      </c>
      <c r="D558" t="s">
        <v>79</v>
      </c>
      <c r="E558">
        <v>33</v>
      </c>
      <c r="F558" t="s">
        <v>62</v>
      </c>
      <c r="G558">
        <v>1</v>
      </c>
      <c r="H558">
        <v>9</v>
      </c>
      <c r="I558" t="s">
        <v>101</v>
      </c>
      <c r="J558">
        <v>90</v>
      </c>
    </row>
    <row r="559" spans="1:10">
      <c r="A559">
        <v>2021</v>
      </c>
      <c r="B559" t="s">
        <v>25</v>
      </c>
      <c r="C559">
        <v>29</v>
      </c>
      <c r="D559" t="s">
        <v>79</v>
      </c>
      <c r="E559">
        <v>33</v>
      </c>
      <c r="F559" t="s">
        <v>62</v>
      </c>
      <c r="G559">
        <v>2</v>
      </c>
      <c r="H559">
        <v>1</v>
      </c>
      <c r="I559" t="s">
        <v>97</v>
      </c>
      <c r="J559">
        <v>5</v>
      </c>
    </row>
    <row r="560" spans="1:10">
      <c r="A560">
        <v>2021</v>
      </c>
      <c r="B560" t="s">
        <v>25</v>
      </c>
      <c r="C560">
        <v>29</v>
      </c>
      <c r="D560" t="s">
        <v>79</v>
      </c>
      <c r="E560">
        <v>33</v>
      </c>
      <c r="F560" t="s">
        <v>62</v>
      </c>
      <c r="G560">
        <v>2</v>
      </c>
      <c r="H560">
        <v>1</v>
      </c>
      <c r="I560" t="s">
        <v>98</v>
      </c>
      <c r="J560">
        <v>30</v>
      </c>
    </row>
    <row r="561" spans="1:10">
      <c r="A561">
        <v>2021</v>
      </c>
      <c r="B561" t="s">
        <v>25</v>
      </c>
      <c r="C561">
        <v>29</v>
      </c>
      <c r="D561" t="s">
        <v>79</v>
      </c>
      <c r="E561">
        <v>33</v>
      </c>
      <c r="F561" t="s">
        <v>62</v>
      </c>
      <c r="G561">
        <v>2</v>
      </c>
      <c r="H561">
        <v>1</v>
      </c>
      <c r="I561" t="s">
        <v>99</v>
      </c>
      <c r="J561">
        <v>40</v>
      </c>
    </row>
    <row r="562" spans="1:10">
      <c r="A562">
        <v>2021</v>
      </c>
      <c r="B562" t="s">
        <v>25</v>
      </c>
      <c r="C562">
        <v>29</v>
      </c>
      <c r="D562" t="s">
        <v>79</v>
      </c>
      <c r="E562">
        <v>33</v>
      </c>
      <c r="F562" t="s">
        <v>62</v>
      </c>
      <c r="G562">
        <v>2</v>
      </c>
      <c r="H562">
        <v>1</v>
      </c>
      <c r="I562" t="s">
        <v>100</v>
      </c>
      <c r="J562">
        <v>5</v>
      </c>
    </row>
    <row r="563" spans="1:10">
      <c r="A563">
        <v>2021</v>
      </c>
      <c r="B563" t="s">
        <v>25</v>
      </c>
      <c r="C563">
        <v>29</v>
      </c>
      <c r="D563" t="s">
        <v>79</v>
      </c>
      <c r="E563">
        <v>33</v>
      </c>
      <c r="F563" t="s">
        <v>62</v>
      </c>
      <c r="G563">
        <v>2</v>
      </c>
      <c r="H563">
        <v>1</v>
      </c>
      <c r="I563" t="s">
        <v>101</v>
      </c>
      <c r="J563">
        <v>0</v>
      </c>
    </row>
    <row r="564" spans="1:10">
      <c r="A564">
        <v>2021</v>
      </c>
      <c r="B564" t="s">
        <v>25</v>
      </c>
      <c r="C564">
        <v>29</v>
      </c>
      <c r="D564" t="s">
        <v>79</v>
      </c>
      <c r="E564">
        <v>33</v>
      </c>
      <c r="F564" t="s">
        <v>62</v>
      </c>
      <c r="G564">
        <v>2</v>
      </c>
      <c r="H564">
        <v>1</v>
      </c>
      <c r="I564" t="s">
        <v>102</v>
      </c>
      <c r="J564">
        <v>20</v>
      </c>
    </row>
    <row r="565" spans="1:10">
      <c r="A565">
        <v>2021</v>
      </c>
      <c r="B565" t="s">
        <v>25</v>
      </c>
      <c r="C565">
        <v>29</v>
      </c>
      <c r="D565" t="s">
        <v>79</v>
      </c>
      <c r="E565">
        <v>33</v>
      </c>
      <c r="F565" t="s">
        <v>62</v>
      </c>
      <c r="G565">
        <v>2</v>
      </c>
      <c r="H565">
        <v>3</v>
      </c>
      <c r="I565" t="s">
        <v>97</v>
      </c>
      <c r="J565">
        <v>100</v>
      </c>
    </row>
    <row r="566" spans="1:10">
      <c r="A566">
        <v>2021</v>
      </c>
      <c r="B566" t="s">
        <v>25</v>
      </c>
      <c r="C566">
        <v>29</v>
      </c>
      <c r="D566" t="s">
        <v>79</v>
      </c>
      <c r="E566">
        <v>33</v>
      </c>
      <c r="F566" t="s">
        <v>62</v>
      </c>
      <c r="G566">
        <v>2</v>
      </c>
      <c r="H566">
        <v>5</v>
      </c>
      <c r="I566" t="s">
        <v>98</v>
      </c>
      <c r="J566">
        <v>100</v>
      </c>
    </row>
    <row r="567" spans="1:10">
      <c r="A567">
        <v>2021</v>
      </c>
      <c r="B567" t="s">
        <v>25</v>
      </c>
      <c r="C567">
        <v>29</v>
      </c>
      <c r="D567" t="s">
        <v>79</v>
      </c>
      <c r="E567">
        <v>33</v>
      </c>
      <c r="F567" t="s">
        <v>62</v>
      </c>
      <c r="G567">
        <v>2</v>
      </c>
      <c r="H567">
        <v>5</v>
      </c>
      <c r="I567" t="s">
        <v>99</v>
      </c>
      <c r="J567">
        <v>100</v>
      </c>
    </row>
    <row r="568" spans="1:10">
      <c r="A568">
        <v>2021</v>
      </c>
      <c r="B568" t="s">
        <v>25</v>
      </c>
      <c r="C568">
        <v>29</v>
      </c>
      <c r="D568" t="s">
        <v>79</v>
      </c>
      <c r="E568">
        <v>33</v>
      </c>
      <c r="F568" t="s">
        <v>62</v>
      </c>
      <c r="G568">
        <v>2</v>
      </c>
      <c r="H568">
        <v>5</v>
      </c>
      <c r="I568" t="s">
        <v>100</v>
      </c>
      <c r="J568">
        <v>100</v>
      </c>
    </row>
    <row r="569" spans="1:10">
      <c r="A569">
        <v>2021</v>
      </c>
      <c r="B569" t="s">
        <v>25</v>
      </c>
      <c r="C569">
        <v>29</v>
      </c>
      <c r="D569" t="s">
        <v>79</v>
      </c>
      <c r="E569">
        <v>33</v>
      </c>
      <c r="F569" t="s">
        <v>62</v>
      </c>
      <c r="G569">
        <v>2</v>
      </c>
      <c r="H569">
        <v>5</v>
      </c>
      <c r="I569" t="s">
        <v>101</v>
      </c>
      <c r="J569">
        <v>100</v>
      </c>
    </row>
    <row r="570" spans="1:10">
      <c r="A570">
        <v>2021</v>
      </c>
      <c r="B570" t="s">
        <v>25</v>
      </c>
      <c r="C570">
        <v>29</v>
      </c>
      <c r="D570" t="s">
        <v>79</v>
      </c>
      <c r="E570">
        <v>33</v>
      </c>
      <c r="F570" t="s">
        <v>62</v>
      </c>
      <c r="G570">
        <v>2</v>
      </c>
      <c r="H570">
        <v>5</v>
      </c>
      <c r="I570" t="s">
        <v>102</v>
      </c>
      <c r="J570">
        <v>100</v>
      </c>
    </row>
    <row r="571" spans="1:10">
      <c r="A571">
        <v>2021</v>
      </c>
      <c r="B571" t="s">
        <v>25</v>
      </c>
      <c r="C571">
        <v>29</v>
      </c>
      <c r="D571" t="s">
        <v>79</v>
      </c>
      <c r="E571">
        <v>33</v>
      </c>
      <c r="F571" t="s">
        <v>62</v>
      </c>
      <c r="G571">
        <v>2</v>
      </c>
      <c r="H571">
        <v>5</v>
      </c>
      <c r="I571" t="s">
        <v>97</v>
      </c>
      <c r="J571">
        <v>100</v>
      </c>
    </row>
    <row r="572" spans="1:10">
      <c r="A572">
        <v>2021</v>
      </c>
      <c r="B572" t="s">
        <v>25</v>
      </c>
      <c r="C572">
        <v>29</v>
      </c>
      <c r="D572" t="s">
        <v>79</v>
      </c>
      <c r="E572">
        <v>33</v>
      </c>
      <c r="F572" t="s">
        <v>62</v>
      </c>
      <c r="G572">
        <v>2</v>
      </c>
      <c r="H572">
        <v>7</v>
      </c>
      <c r="I572" t="s">
        <v>97</v>
      </c>
      <c r="J572">
        <v>20</v>
      </c>
    </row>
    <row r="573" spans="1:10">
      <c r="A573">
        <v>2021</v>
      </c>
      <c r="B573" t="s">
        <v>25</v>
      </c>
      <c r="C573">
        <v>29</v>
      </c>
      <c r="D573" t="s">
        <v>79</v>
      </c>
      <c r="E573">
        <v>33</v>
      </c>
      <c r="F573" t="s">
        <v>62</v>
      </c>
      <c r="G573">
        <v>2</v>
      </c>
      <c r="H573">
        <v>7</v>
      </c>
      <c r="I573" t="s">
        <v>98</v>
      </c>
      <c r="J573">
        <v>10</v>
      </c>
    </row>
    <row r="574" spans="1:10">
      <c r="A574">
        <v>2021</v>
      </c>
      <c r="B574" t="s">
        <v>25</v>
      </c>
      <c r="C574">
        <v>29</v>
      </c>
      <c r="D574" t="s">
        <v>79</v>
      </c>
      <c r="E574">
        <v>33</v>
      </c>
      <c r="F574" t="s">
        <v>62</v>
      </c>
      <c r="G574">
        <v>2</v>
      </c>
      <c r="H574">
        <v>7</v>
      </c>
      <c r="I574" t="s">
        <v>99</v>
      </c>
      <c r="J574">
        <v>30</v>
      </c>
    </row>
    <row r="575" spans="1:10">
      <c r="A575">
        <v>2021</v>
      </c>
      <c r="B575" t="s">
        <v>25</v>
      </c>
      <c r="C575">
        <v>29</v>
      </c>
      <c r="D575" t="s">
        <v>79</v>
      </c>
      <c r="E575">
        <v>33</v>
      </c>
      <c r="F575" t="s">
        <v>62</v>
      </c>
      <c r="G575">
        <v>2</v>
      </c>
      <c r="H575">
        <v>7</v>
      </c>
      <c r="I575" t="s">
        <v>100</v>
      </c>
      <c r="J575">
        <v>0</v>
      </c>
    </row>
    <row r="576" spans="1:10">
      <c r="A576">
        <v>2021</v>
      </c>
      <c r="B576" t="s">
        <v>25</v>
      </c>
      <c r="C576">
        <v>29</v>
      </c>
      <c r="D576" t="s">
        <v>79</v>
      </c>
      <c r="E576">
        <v>33</v>
      </c>
      <c r="F576" t="s">
        <v>62</v>
      </c>
      <c r="G576">
        <v>2</v>
      </c>
      <c r="H576">
        <v>7</v>
      </c>
      <c r="I576" t="s">
        <v>102</v>
      </c>
      <c r="J576">
        <v>0</v>
      </c>
    </row>
    <row r="577" spans="1:10">
      <c r="A577">
        <v>2021</v>
      </c>
      <c r="B577" t="s">
        <v>25</v>
      </c>
      <c r="C577">
        <v>29</v>
      </c>
      <c r="D577" t="s">
        <v>79</v>
      </c>
      <c r="E577">
        <v>33</v>
      </c>
      <c r="F577" t="s">
        <v>62</v>
      </c>
      <c r="G577">
        <v>2</v>
      </c>
      <c r="H577">
        <v>7</v>
      </c>
      <c r="I577" t="s">
        <v>101</v>
      </c>
      <c r="J577">
        <v>40</v>
      </c>
    </row>
    <row r="578" spans="1:10">
      <c r="A578">
        <v>2021</v>
      </c>
      <c r="B578" t="s">
        <v>25</v>
      </c>
      <c r="C578">
        <v>29</v>
      </c>
      <c r="D578" t="s">
        <v>79</v>
      </c>
      <c r="E578">
        <v>33</v>
      </c>
      <c r="F578" t="s">
        <v>62</v>
      </c>
      <c r="G578">
        <v>2</v>
      </c>
      <c r="H578">
        <v>9</v>
      </c>
      <c r="I578" t="s">
        <v>97</v>
      </c>
      <c r="J578">
        <v>20</v>
      </c>
    </row>
    <row r="579" spans="1:10">
      <c r="A579">
        <v>2021</v>
      </c>
      <c r="B579" t="s">
        <v>25</v>
      </c>
      <c r="C579">
        <v>29</v>
      </c>
      <c r="D579" t="s">
        <v>79</v>
      </c>
      <c r="E579">
        <v>33</v>
      </c>
      <c r="F579" t="s">
        <v>62</v>
      </c>
      <c r="G579">
        <v>2</v>
      </c>
      <c r="H579">
        <v>9</v>
      </c>
      <c r="I579" t="s">
        <v>98</v>
      </c>
      <c r="J579">
        <v>10</v>
      </c>
    </row>
    <row r="580" spans="1:10">
      <c r="A580">
        <v>2021</v>
      </c>
      <c r="B580" t="s">
        <v>25</v>
      </c>
      <c r="C580">
        <v>29</v>
      </c>
      <c r="D580" t="s">
        <v>79</v>
      </c>
      <c r="E580">
        <v>33</v>
      </c>
      <c r="F580" t="s">
        <v>62</v>
      </c>
      <c r="G580">
        <v>2</v>
      </c>
      <c r="H580">
        <v>9</v>
      </c>
      <c r="I580" t="s">
        <v>99</v>
      </c>
      <c r="J580">
        <v>30</v>
      </c>
    </row>
    <row r="581" spans="1:10">
      <c r="A581">
        <v>2021</v>
      </c>
      <c r="B581" t="s">
        <v>25</v>
      </c>
      <c r="C581">
        <v>29</v>
      </c>
      <c r="D581" t="s">
        <v>79</v>
      </c>
      <c r="E581">
        <v>33</v>
      </c>
      <c r="F581" t="s">
        <v>62</v>
      </c>
      <c r="G581">
        <v>2</v>
      </c>
      <c r="H581">
        <v>9</v>
      </c>
      <c r="I581" t="s">
        <v>100</v>
      </c>
      <c r="J581">
        <v>0</v>
      </c>
    </row>
    <row r="582" spans="1:10">
      <c r="A582">
        <v>2021</v>
      </c>
      <c r="B582" t="s">
        <v>25</v>
      </c>
      <c r="C582">
        <v>29</v>
      </c>
      <c r="D582" t="s">
        <v>79</v>
      </c>
      <c r="E582">
        <v>33</v>
      </c>
      <c r="F582" t="s">
        <v>62</v>
      </c>
      <c r="G582">
        <v>2</v>
      </c>
      <c r="H582">
        <v>9</v>
      </c>
      <c r="I582" t="s">
        <v>102</v>
      </c>
      <c r="J582">
        <v>0</v>
      </c>
    </row>
    <row r="583" spans="1:10">
      <c r="A583">
        <v>2021</v>
      </c>
      <c r="B583" t="s">
        <v>25</v>
      </c>
      <c r="C583">
        <v>29</v>
      </c>
      <c r="D583" t="s">
        <v>79</v>
      </c>
      <c r="E583">
        <v>33</v>
      </c>
      <c r="F583" t="s">
        <v>62</v>
      </c>
      <c r="G583">
        <v>2</v>
      </c>
      <c r="H583">
        <v>9</v>
      </c>
      <c r="I583" t="s">
        <v>101</v>
      </c>
      <c r="J583">
        <v>40</v>
      </c>
    </row>
    <row r="584" spans="1:10">
      <c r="A584">
        <v>2021</v>
      </c>
      <c r="B584" t="s">
        <v>25</v>
      </c>
      <c r="C584">
        <v>29</v>
      </c>
      <c r="D584" t="s">
        <v>60</v>
      </c>
      <c r="E584">
        <v>18</v>
      </c>
      <c r="F584" t="s">
        <v>62</v>
      </c>
      <c r="G584">
        <v>1</v>
      </c>
      <c r="H584">
        <v>1</v>
      </c>
      <c r="I584" t="s">
        <v>97</v>
      </c>
      <c r="J584">
        <v>70</v>
      </c>
    </row>
    <row r="585" spans="1:10">
      <c r="A585">
        <v>2021</v>
      </c>
      <c r="B585" t="s">
        <v>25</v>
      </c>
      <c r="C585">
        <v>29</v>
      </c>
      <c r="D585" t="s">
        <v>60</v>
      </c>
      <c r="E585">
        <v>18</v>
      </c>
      <c r="F585" t="s">
        <v>62</v>
      </c>
      <c r="G585">
        <v>1</v>
      </c>
      <c r="H585">
        <v>1</v>
      </c>
      <c r="I585" t="s">
        <v>99</v>
      </c>
      <c r="J585">
        <v>10</v>
      </c>
    </row>
    <row r="586" spans="1:10">
      <c r="A586">
        <v>2021</v>
      </c>
      <c r="B586" t="s">
        <v>25</v>
      </c>
      <c r="C586">
        <v>29</v>
      </c>
      <c r="D586" t="s">
        <v>60</v>
      </c>
      <c r="E586">
        <v>18</v>
      </c>
      <c r="F586" t="s">
        <v>62</v>
      </c>
      <c r="G586">
        <v>1</v>
      </c>
      <c r="H586">
        <v>1</v>
      </c>
      <c r="I586" t="s">
        <v>98</v>
      </c>
      <c r="J586">
        <v>0</v>
      </c>
    </row>
    <row r="587" spans="1:10">
      <c r="A587">
        <v>2021</v>
      </c>
      <c r="B587" t="s">
        <v>25</v>
      </c>
      <c r="C587">
        <v>29</v>
      </c>
      <c r="D587" t="s">
        <v>60</v>
      </c>
      <c r="E587">
        <v>18</v>
      </c>
      <c r="F587" t="s">
        <v>62</v>
      </c>
      <c r="G587">
        <v>1</v>
      </c>
      <c r="H587">
        <v>1</v>
      </c>
      <c r="I587" t="s">
        <v>101</v>
      </c>
      <c r="J587">
        <v>0</v>
      </c>
    </row>
    <row r="588" spans="1:10">
      <c r="A588">
        <v>2021</v>
      </c>
      <c r="B588" t="s">
        <v>25</v>
      </c>
      <c r="C588">
        <v>29</v>
      </c>
      <c r="D588" t="s">
        <v>60</v>
      </c>
      <c r="E588">
        <v>18</v>
      </c>
      <c r="F588" t="s">
        <v>62</v>
      </c>
      <c r="G588">
        <v>1</v>
      </c>
      <c r="H588">
        <v>1</v>
      </c>
      <c r="I588" t="s">
        <v>100</v>
      </c>
      <c r="J588">
        <v>0</v>
      </c>
    </row>
    <row r="589" spans="1:10">
      <c r="A589">
        <v>2021</v>
      </c>
      <c r="B589" t="s">
        <v>25</v>
      </c>
      <c r="C589">
        <v>29</v>
      </c>
      <c r="D589" t="s">
        <v>60</v>
      </c>
      <c r="E589">
        <v>18</v>
      </c>
      <c r="F589" t="s">
        <v>62</v>
      </c>
      <c r="G589">
        <v>1</v>
      </c>
      <c r="H589">
        <v>1</v>
      </c>
      <c r="I589" t="s">
        <v>102</v>
      </c>
      <c r="J589">
        <v>20</v>
      </c>
    </row>
    <row r="590" spans="1:10">
      <c r="A590">
        <v>2021</v>
      </c>
      <c r="B590" t="s">
        <v>25</v>
      </c>
      <c r="C590">
        <v>29</v>
      </c>
      <c r="D590" t="s">
        <v>60</v>
      </c>
      <c r="E590">
        <v>18</v>
      </c>
      <c r="F590" t="s">
        <v>62</v>
      </c>
      <c r="G590">
        <v>1</v>
      </c>
      <c r="H590">
        <v>3</v>
      </c>
      <c r="I590" t="s">
        <v>98</v>
      </c>
      <c r="J590">
        <v>0</v>
      </c>
    </row>
    <row r="591" spans="1:10">
      <c r="A591">
        <v>2021</v>
      </c>
      <c r="B591" t="s">
        <v>25</v>
      </c>
      <c r="C591">
        <v>29</v>
      </c>
      <c r="D591" t="s">
        <v>60</v>
      </c>
      <c r="E591">
        <v>18</v>
      </c>
      <c r="F591" t="s">
        <v>62</v>
      </c>
      <c r="G591">
        <v>1</v>
      </c>
      <c r="H591">
        <v>3</v>
      </c>
      <c r="I591" t="s">
        <v>99</v>
      </c>
      <c r="J591">
        <v>0</v>
      </c>
    </row>
    <row r="592" spans="1:10">
      <c r="A592">
        <v>2021</v>
      </c>
      <c r="B592" t="s">
        <v>25</v>
      </c>
      <c r="C592">
        <v>29</v>
      </c>
      <c r="D592" t="s">
        <v>60</v>
      </c>
      <c r="E592">
        <v>18</v>
      </c>
      <c r="F592" t="s">
        <v>62</v>
      </c>
      <c r="G592">
        <v>1</v>
      </c>
      <c r="H592">
        <v>3</v>
      </c>
      <c r="I592" t="s">
        <v>100</v>
      </c>
      <c r="J592">
        <v>0</v>
      </c>
    </row>
    <row r="593" spans="1:10">
      <c r="A593">
        <v>2021</v>
      </c>
      <c r="B593" t="s">
        <v>25</v>
      </c>
      <c r="C593">
        <v>29</v>
      </c>
      <c r="D593" t="s">
        <v>60</v>
      </c>
      <c r="E593">
        <v>18</v>
      </c>
      <c r="F593" t="s">
        <v>62</v>
      </c>
      <c r="G593">
        <v>1</v>
      </c>
      <c r="H593">
        <v>3</v>
      </c>
      <c r="I593" t="s">
        <v>102</v>
      </c>
      <c r="J593">
        <v>0</v>
      </c>
    </row>
    <row r="594" spans="1:10">
      <c r="A594">
        <v>2021</v>
      </c>
      <c r="B594" t="s">
        <v>25</v>
      </c>
      <c r="C594">
        <v>29</v>
      </c>
      <c r="D594" t="s">
        <v>60</v>
      </c>
      <c r="E594">
        <v>18</v>
      </c>
      <c r="F594" t="s">
        <v>62</v>
      </c>
      <c r="G594">
        <v>1</v>
      </c>
      <c r="H594">
        <v>3</v>
      </c>
      <c r="I594" t="s">
        <v>101</v>
      </c>
      <c r="J594">
        <v>0</v>
      </c>
    </row>
    <row r="595" spans="1:10">
      <c r="A595">
        <v>2021</v>
      </c>
      <c r="B595" t="s">
        <v>25</v>
      </c>
      <c r="C595">
        <v>29</v>
      </c>
      <c r="D595" t="s">
        <v>60</v>
      </c>
      <c r="E595">
        <v>18</v>
      </c>
      <c r="F595" t="s">
        <v>62</v>
      </c>
      <c r="G595">
        <v>1</v>
      </c>
      <c r="H595">
        <v>3</v>
      </c>
      <c r="I595" t="s">
        <v>97</v>
      </c>
      <c r="J595">
        <v>100</v>
      </c>
    </row>
    <row r="596" spans="1:10">
      <c r="A596">
        <v>2021</v>
      </c>
      <c r="B596" t="s">
        <v>25</v>
      </c>
      <c r="C596">
        <v>29</v>
      </c>
      <c r="D596" t="s">
        <v>60</v>
      </c>
      <c r="E596">
        <v>18</v>
      </c>
      <c r="F596" t="s">
        <v>62</v>
      </c>
      <c r="G596">
        <v>1</v>
      </c>
      <c r="H596">
        <v>5</v>
      </c>
      <c r="I596" t="s">
        <v>97</v>
      </c>
      <c r="J596">
        <v>0</v>
      </c>
    </row>
    <row r="597" spans="1:10">
      <c r="A597">
        <v>2021</v>
      </c>
      <c r="B597" t="s">
        <v>25</v>
      </c>
      <c r="C597">
        <v>29</v>
      </c>
      <c r="D597" t="s">
        <v>60</v>
      </c>
      <c r="E597">
        <v>18</v>
      </c>
      <c r="F597" t="s">
        <v>62</v>
      </c>
      <c r="G597">
        <v>1</v>
      </c>
      <c r="H597">
        <v>5</v>
      </c>
      <c r="I597" t="s">
        <v>98</v>
      </c>
      <c r="J597">
        <v>0</v>
      </c>
    </row>
    <row r="598" spans="1:10">
      <c r="A598">
        <v>2021</v>
      </c>
      <c r="B598" t="s">
        <v>25</v>
      </c>
      <c r="C598">
        <v>29</v>
      </c>
      <c r="D598" t="s">
        <v>60</v>
      </c>
      <c r="E598">
        <v>18</v>
      </c>
      <c r="F598" t="s">
        <v>62</v>
      </c>
      <c r="G598">
        <v>1</v>
      </c>
      <c r="H598">
        <v>5</v>
      </c>
      <c r="I598" t="s">
        <v>99</v>
      </c>
      <c r="J598">
        <v>0</v>
      </c>
    </row>
    <row r="599" spans="1:10">
      <c r="A599">
        <v>2021</v>
      </c>
      <c r="B599" t="s">
        <v>25</v>
      </c>
      <c r="C599">
        <v>29</v>
      </c>
      <c r="D599" t="s">
        <v>60</v>
      </c>
      <c r="E599">
        <v>18</v>
      </c>
      <c r="F599" t="s">
        <v>62</v>
      </c>
      <c r="G599">
        <v>1</v>
      </c>
      <c r="H599">
        <v>5</v>
      </c>
      <c r="I599" t="s">
        <v>100</v>
      </c>
      <c r="J599">
        <v>0</v>
      </c>
    </row>
    <row r="600" spans="1:10">
      <c r="A600">
        <v>2021</v>
      </c>
      <c r="B600" t="s">
        <v>25</v>
      </c>
      <c r="C600">
        <v>29</v>
      </c>
      <c r="D600" t="s">
        <v>60</v>
      </c>
      <c r="E600">
        <v>18</v>
      </c>
      <c r="F600" t="s">
        <v>62</v>
      </c>
      <c r="G600">
        <v>1</v>
      </c>
      <c r="H600">
        <v>5</v>
      </c>
      <c r="I600" t="s">
        <v>101</v>
      </c>
      <c r="J600">
        <v>0</v>
      </c>
    </row>
    <row r="601" spans="1:10">
      <c r="A601">
        <v>2021</v>
      </c>
      <c r="B601" t="s">
        <v>25</v>
      </c>
      <c r="C601">
        <v>29</v>
      </c>
      <c r="D601" t="s">
        <v>60</v>
      </c>
      <c r="E601">
        <v>18</v>
      </c>
      <c r="F601" t="s">
        <v>62</v>
      </c>
      <c r="G601">
        <v>1</v>
      </c>
      <c r="H601">
        <v>5</v>
      </c>
      <c r="I601" t="s">
        <v>102</v>
      </c>
      <c r="J601">
        <v>100</v>
      </c>
    </row>
    <row r="602" spans="1:10">
      <c r="A602">
        <v>2021</v>
      </c>
      <c r="B602" t="s">
        <v>25</v>
      </c>
      <c r="C602">
        <v>29</v>
      </c>
      <c r="D602" t="s">
        <v>60</v>
      </c>
      <c r="E602">
        <v>18</v>
      </c>
      <c r="F602" t="s">
        <v>62</v>
      </c>
      <c r="G602">
        <v>1</v>
      </c>
      <c r="H602">
        <v>7</v>
      </c>
      <c r="I602" t="s">
        <v>98</v>
      </c>
      <c r="J602">
        <v>0</v>
      </c>
    </row>
    <row r="603" spans="1:10">
      <c r="A603">
        <v>2021</v>
      </c>
      <c r="B603" t="s">
        <v>25</v>
      </c>
      <c r="C603">
        <v>29</v>
      </c>
      <c r="D603" t="s">
        <v>60</v>
      </c>
      <c r="E603">
        <v>18</v>
      </c>
      <c r="F603" t="s">
        <v>62</v>
      </c>
      <c r="G603">
        <v>1</v>
      </c>
      <c r="H603">
        <v>7</v>
      </c>
      <c r="I603" t="s">
        <v>99</v>
      </c>
      <c r="J603">
        <v>0</v>
      </c>
    </row>
    <row r="604" spans="1:10">
      <c r="A604">
        <v>2021</v>
      </c>
      <c r="B604" t="s">
        <v>25</v>
      </c>
      <c r="C604">
        <v>29</v>
      </c>
      <c r="D604" t="s">
        <v>60</v>
      </c>
      <c r="E604">
        <v>18</v>
      </c>
      <c r="F604" t="s">
        <v>62</v>
      </c>
      <c r="G604">
        <v>1</v>
      </c>
      <c r="H604">
        <v>7</v>
      </c>
      <c r="I604" t="s">
        <v>100</v>
      </c>
      <c r="J604">
        <v>0</v>
      </c>
    </row>
    <row r="605" spans="1:10">
      <c r="A605">
        <v>2021</v>
      </c>
      <c r="B605" t="s">
        <v>25</v>
      </c>
      <c r="C605">
        <v>29</v>
      </c>
      <c r="D605" t="s">
        <v>60</v>
      </c>
      <c r="E605">
        <v>18</v>
      </c>
      <c r="F605" t="s">
        <v>62</v>
      </c>
      <c r="G605">
        <v>1</v>
      </c>
      <c r="H605">
        <v>7</v>
      </c>
      <c r="I605" t="s">
        <v>102</v>
      </c>
      <c r="J605">
        <v>0</v>
      </c>
    </row>
    <row r="606" spans="1:10">
      <c r="A606">
        <v>2021</v>
      </c>
      <c r="B606" t="s">
        <v>25</v>
      </c>
      <c r="C606">
        <v>29</v>
      </c>
      <c r="D606" t="s">
        <v>60</v>
      </c>
      <c r="E606">
        <v>18</v>
      </c>
      <c r="F606" t="s">
        <v>62</v>
      </c>
      <c r="G606">
        <v>1</v>
      </c>
      <c r="H606">
        <v>7</v>
      </c>
      <c r="I606" t="s">
        <v>101</v>
      </c>
      <c r="J606">
        <v>0</v>
      </c>
    </row>
    <row r="607" spans="1:10">
      <c r="A607">
        <v>2021</v>
      </c>
      <c r="B607" t="s">
        <v>25</v>
      </c>
      <c r="C607">
        <v>29</v>
      </c>
      <c r="D607" t="s">
        <v>60</v>
      </c>
      <c r="E607">
        <v>18</v>
      </c>
      <c r="F607" t="s">
        <v>62</v>
      </c>
      <c r="G607">
        <v>1</v>
      </c>
      <c r="H607">
        <v>7</v>
      </c>
      <c r="I607" t="s">
        <v>97</v>
      </c>
      <c r="J607">
        <v>100</v>
      </c>
    </row>
    <row r="608" spans="1:10">
      <c r="A608">
        <v>2021</v>
      </c>
      <c r="B608" t="s">
        <v>25</v>
      </c>
      <c r="C608">
        <v>29</v>
      </c>
      <c r="D608" t="s">
        <v>60</v>
      </c>
      <c r="E608">
        <v>18</v>
      </c>
      <c r="F608" t="s">
        <v>62</v>
      </c>
      <c r="G608">
        <v>1</v>
      </c>
      <c r="H608">
        <v>9</v>
      </c>
      <c r="I608" t="s">
        <v>97</v>
      </c>
      <c r="J608">
        <v>10</v>
      </c>
    </row>
    <row r="609" spans="1:10">
      <c r="A609">
        <v>2021</v>
      </c>
      <c r="B609" t="s">
        <v>25</v>
      </c>
      <c r="C609">
        <v>29</v>
      </c>
      <c r="D609" t="s">
        <v>60</v>
      </c>
      <c r="E609">
        <v>18</v>
      </c>
      <c r="F609" t="s">
        <v>62</v>
      </c>
      <c r="G609">
        <v>1</v>
      </c>
      <c r="H609">
        <v>9</v>
      </c>
      <c r="I609" t="s">
        <v>99</v>
      </c>
      <c r="J609">
        <v>80</v>
      </c>
    </row>
    <row r="610" spans="1:10">
      <c r="A610">
        <v>2021</v>
      </c>
      <c r="B610" t="s">
        <v>25</v>
      </c>
      <c r="C610">
        <v>29</v>
      </c>
      <c r="D610" t="s">
        <v>60</v>
      </c>
      <c r="E610">
        <v>18</v>
      </c>
      <c r="F610" t="s">
        <v>62</v>
      </c>
      <c r="G610">
        <v>1</v>
      </c>
      <c r="H610">
        <v>9</v>
      </c>
      <c r="I610" t="s">
        <v>100</v>
      </c>
      <c r="J610">
        <v>0</v>
      </c>
    </row>
    <row r="611" spans="1:10">
      <c r="A611">
        <v>2021</v>
      </c>
      <c r="B611" t="s">
        <v>25</v>
      </c>
      <c r="C611">
        <v>29</v>
      </c>
      <c r="D611" t="s">
        <v>60</v>
      </c>
      <c r="E611">
        <v>18</v>
      </c>
      <c r="F611" t="s">
        <v>62</v>
      </c>
      <c r="G611">
        <v>1</v>
      </c>
      <c r="H611">
        <v>9</v>
      </c>
      <c r="I611" t="s">
        <v>98</v>
      </c>
      <c r="J611">
        <v>0</v>
      </c>
    </row>
    <row r="612" spans="1:10">
      <c r="A612">
        <v>2021</v>
      </c>
      <c r="B612" t="s">
        <v>25</v>
      </c>
      <c r="C612">
        <v>29</v>
      </c>
      <c r="D612" t="s">
        <v>60</v>
      </c>
      <c r="E612">
        <v>18</v>
      </c>
      <c r="F612" t="s">
        <v>62</v>
      </c>
      <c r="G612">
        <v>1</v>
      </c>
      <c r="H612">
        <v>9</v>
      </c>
      <c r="I612" t="s">
        <v>101</v>
      </c>
      <c r="J612">
        <v>0</v>
      </c>
    </row>
    <row r="613" spans="1:10">
      <c r="A613">
        <v>2021</v>
      </c>
      <c r="B613" t="s">
        <v>25</v>
      </c>
      <c r="C613">
        <v>29</v>
      </c>
      <c r="D613" t="s">
        <v>60</v>
      </c>
      <c r="E613">
        <v>18</v>
      </c>
      <c r="F613" t="s">
        <v>62</v>
      </c>
      <c r="G613">
        <v>1</v>
      </c>
      <c r="H613">
        <v>9</v>
      </c>
      <c r="I613" t="s">
        <v>102</v>
      </c>
      <c r="J613">
        <v>10</v>
      </c>
    </row>
    <row r="614" spans="1:10">
      <c r="A614">
        <v>2021</v>
      </c>
      <c r="B614" t="s">
        <v>25</v>
      </c>
      <c r="C614">
        <v>29</v>
      </c>
      <c r="D614" t="s">
        <v>60</v>
      </c>
      <c r="E614">
        <v>18</v>
      </c>
      <c r="F614" t="s">
        <v>62</v>
      </c>
      <c r="G614">
        <v>2</v>
      </c>
      <c r="H614">
        <v>1</v>
      </c>
      <c r="I614" t="s">
        <v>97</v>
      </c>
      <c r="J614">
        <v>5</v>
      </c>
    </row>
    <row r="615" spans="1:10">
      <c r="A615">
        <v>2021</v>
      </c>
      <c r="B615" t="s">
        <v>25</v>
      </c>
      <c r="C615">
        <v>29</v>
      </c>
      <c r="D615" t="s">
        <v>60</v>
      </c>
      <c r="E615">
        <v>18</v>
      </c>
      <c r="F615" t="s">
        <v>62</v>
      </c>
      <c r="G615">
        <v>2</v>
      </c>
      <c r="H615">
        <v>1</v>
      </c>
      <c r="I615" t="s">
        <v>99</v>
      </c>
      <c r="J615">
        <v>60</v>
      </c>
    </row>
    <row r="616" spans="1:10">
      <c r="A616">
        <v>2021</v>
      </c>
      <c r="B616" t="s">
        <v>25</v>
      </c>
      <c r="C616">
        <v>29</v>
      </c>
      <c r="D616" t="s">
        <v>60</v>
      </c>
      <c r="E616">
        <v>18</v>
      </c>
      <c r="F616" t="s">
        <v>62</v>
      </c>
      <c r="G616">
        <v>2</v>
      </c>
      <c r="H616">
        <v>1</v>
      </c>
      <c r="I616" t="s">
        <v>101</v>
      </c>
      <c r="J616">
        <v>20</v>
      </c>
    </row>
    <row r="617" spans="1:10">
      <c r="A617">
        <v>2021</v>
      </c>
      <c r="B617" t="s">
        <v>25</v>
      </c>
      <c r="C617">
        <v>29</v>
      </c>
      <c r="D617" t="s">
        <v>60</v>
      </c>
      <c r="E617">
        <v>18</v>
      </c>
      <c r="F617" t="s">
        <v>62</v>
      </c>
      <c r="G617">
        <v>2</v>
      </c>
      <c r="H617">
        <v>1</v>
      </c>
      <c r="I617" t="s">
        <v>98</v>
      </c>
      <c r="J617">
        <v>0</v>
      </c>
    </row>
    <row r="618" spans="1:10">
      <c r="A618">
        <v>2021</v>
      </c>
      <c r="B618" t="s">
        <v>25</v>
      </c>
      <c r="C618">
        <v>29</v>
      </c>
      <c r="D618" t="s">
        <v>60</v>
      </c>
      <c r="E618">
        <v>18</v>
      </c>
      <c r="F618" t="s">
        <v>62</v>
      </c>
      <c r="G618">
        <v>2</v>
      </c>
      <c r="H618">
        <v>1</v>
      </c>
      <c r="I618" t="s">
        <v>100</v>
      </c>
      <c r="J618">
        <v>0</v>
      </c>
    </row>
    <row r="619" spans="1:10">
      <c r="A619">
        <v>2021</v>
      </c>
      <c r="B619" t="s">
        <v>25</v>
      </c>
      <c r="C619">
        <v>29</v>
      </c>
      <c r="D619" t="s">
        <v>60</v>
      </c>
      <c r="E619">
        <v>18</v>
      </c>
      <c r="F619" t="s">
        <v>62</v>
      </c>
      <c r="G619">
        <v>2</v>
      </c>
      <c r="H619">
        <v>1</v>
      </c>
      <c r="I619" t="s">
        <v>102</v>
      </c>
      <c r="J619">
        <v>15</v>
      </c>
    </row>
    <row r="620" spans="1:10">
      <c r="A620">
        <v>2021</v>
      </c>
      <c r="B620" t="s">
        <v>25</v>
      </c>
      <c r="C620">
        <v>29</v>
      </c>
      <c r="D620" t="s">
        <v>60</v>
      </c>
      <c r="E620">
        <v>18</v>
      </c>
      <c r="F620" t="s">
        <v>62</v>
      </c>
      <c r="G620">
        <v>2</v>
      </c>
      <c r="H620">
        <v>3</v>
      </c>
      <c r="I620" t="s">
        <v>97</v>
      </c>
      <c r="J620">
        <v>30</v>
      </c>
    </row>
    <row r="621" spans="1:10">
      <c r="A621">
        <v>2021</v>
      </c>
      <c r="B621" t="s">
        <v>25</v>
      </c>
      <c r="C621">
        <v>29</v>
      </c>
      <c r="D621" t="s">
        <v>60</v>
      </c>
      <c r="E621">
        <v>18</v>
      </c>
      <c r="F621" t="s">
        <v>62</v>
      </c>
      <c r="G621">
        <v>2</v>
      </c>
      <c r="H621">
        <v>3</v>
      </c>
      <c r="I621" t="s">
        <v>98</v>
      </c>
      <c r="J621">
        <v>20</v>
      </c>
    </row>
    <row r="622" spans="1:10">
      <c r="A622">
        <v>2021</v>
      </c>
      <c r="B622" t="s">
        <v>25</v>
      </c>
      <c r="C622">
        <v>29</v>
      </c>
      <c r="D622" t="s">
        <v>60</v>
      </c>
      <c r="E622">
        <v>18</v>
      </c>
      <c r="F622" t="s">
        <v>62</v>
      </c>
      <c r="G622">
        <v>2</v>
      </c>
      <c r="H622">
        <v>3</v>
      </c>
      <c r="I622" t="s">
        <v>99</v>
      </c>
      <c r="J622">
        <v>20</v>
      </c>
    </row>
    <row r="623" spans="1:10">
      <c r="A623">
        <v>2021</v>
      </c>
      <c r="B623" t="s">
        <v>25</v>
      </c>
      <c r="C623">
        <v>29</v>
      </c>
      <c r="D623" t="s">
        <v>60</v>
      </c>
      <c r="E623">
        <v>18</v>
      </c>
      <c r="F623" t="s">
        <v>62</v>
      </c>
      <c r="G623">
        <v>2</v>
      </c>
      <c r="H623">
        <v>3</v>
      </c>
      <c r="I623" t="s">
        <v>100</v>
      </c>
      <c r="J623">
        <v>0</v>
      </c>
    </row>
    <row r="624" spans="1:10">
      <c r="A624">
        <v>2021</v>
      </c>
      <c r="B624" t="s">
        <v>25</v>
      </c>
      <c r="C624">
        <v>29</v>
      </c>
      <c r="D624" t="s">
        <v>60</v>
      </c>
      <c r="E624">
        <v>18</v>
      </c>
      <c r="F624" t="s">
        <v>62</v>
      </c>
      <c r="G624">
        <v>2</v>
      </c>
      <c r="H624">
        <v>3</v>
      </c>
      <c r="I624" t="s">
        <v>102</v>
      </c>
      <c r="J624">
        <v>0</v>
      </c>
    </row>
    <row r="625" spans="1:10">
      <c r="A625">
        <v>2021</v>
      </c>
      <c r="B625" t="s">
        <v>25</v>
      </c>
      <c r="C625">
        <v>29</v>
      </c>
      <c r="D625" t="s">
        <v>60</v>
      </c>
      <c r="E625">
        <v>18</v>
      </c>
      <c r="F625" t="s">
        <v>62</v>
      </c>
      <c r="G625">
        <v>2</v>
      </c>
      <c r="H625">
        <v>3</v>
      </c>
      <c r="I625" t="s">
        <v>101</v>
      </c>
      <c r="J625">
        <v>30</v>
      </c>
    </row>
    <row r="626" spans="1:10">
      <c r="A626">
        <v>2021</v>
      </c>
      <c r="B626" t="s">
        <v>25</v>
      </c>
      <c r="C626">
        <v>29</v>
      </c>
      <c r="D626" t="s">
        <v>60</v>
      </c>
      <c r="E626">
        <v>18</v>
      </c>
      <c r="F626" t="s">
        <v>62</v>
      </c>
      <c r="G626">
        <v>2</v>
      </c>
      <c r="H626">
        <v>5</v>
      </c>
      <c r="I626" t="s">
        <v>97</v>
      </c>
      <c r="J626">
        <v>0</v>
      </c>
    </row>
    <row r="627" spans="1:10">
      <c r="A627">
        <v>2021</v>
      </c>
      <c r="B627" t="s">
        <v>25</v>
      </c>
      <c r="C627">
        <v>29</v>
      </c>
      <c r="D627" t="s">
        <v>60</v>
      </c>
      <c r="E627">
        <v>18</v>
      </c>
      <c r="F627" t="s">
        <v>62</v>
      </c>
      <c r="G627">
        <v>2</v>
      </c>
      <c r="H627">
        <v>5</v>
      </c>
      <c r="I627" t="s">
        <v>98</v>
      </c>
      <c r="J627">
        <v>0</v>
      </c>
    </row>
    <row r="628" spans="1:10">
      <c r="A628">
        <v>2021</v>
      </c>
      <c r="B628" t="s">
        <v>25</v>
      </c>
      <c r="C628">
        <v>29</v>
      </c>
      <c r="D628" t="s">
        <v>60</v>
      </c>
      <c r="E628">
        <v>18</v>
      </c>
      <c r="F628" t="s">
        <v>62</v>
      </c>
      <c r="G628">
        <v>2</v>
      </c>
      <c r="H628">
        <v>5</v>
      </c>
      <c r="I628" t="s">
        <v>99</v>
      </c>
      <c r="J628">
        <v>0</v>
      </c>
    </row>
    <row r="629" spans="1:10">
      <c r="A629">
        <v>2021</v>
      </c>
      <c r="B629" t="s">
        <v>25</v>
      </c>
      <c r="C629">
        <v>29</v>
      </c>
      <c r="D629" t="s">
        <v>60</v>
      </c>
      <c r="E629">
        <v>18</v>
      </c>
      <c r="F629" t="s">
        <v>62</v>
      </c>
      <c r="G629">
        <v>2</v>
      </c>
      <c r="H629">
        <v>5</v>
      </c>
      <c r="I629" t="s">
        <v>100</v>
      </c>
      <c r="J629">
        <v>0</v>
      </c>
    </row>
    <row r="630" spans="1:10">
      <c r="A630">
        <v>2021</v>
      </c>
      <c r="B630" t="s">
        <v>25</v>
      </c>
      <c r="C630">
        <v>29</v>
      </c>
      <c r="D630" t="s">
        <v>60</v>
      </c>
      <c r="E630">
        <v>18</v>
      </c>
      <c r="F630" t="s">
        <v>62</v>
      </c>
      <c r="G630">
        <v>2</v>
      </c>
      <c r="H630">
        <v>5</v>
      </c>
      <c r="I630" t="s">
        <v>102</v>
      </c>
      <c r="J630">
        <v>0</v>
      </c>
    </row>
    <row r="631" spans="1:10">
      <c r="A631">
        <v>2021</v>
      </c>
      <c r="B631" t="s">
        <v>25</v>
      </c>
      <c r="C631">
        <v>29</v>
      </c>
      <c r="D631" t="s">
        <v>60</v>
      </c>
      <c r="E631">
        <v>18</v>
      </c>
      <c r="F631" t="s">
        <v>62</v>
      </c>
      <c r="G631">
        <v>2</v>
      </c>
      <c r="H631">
        <v>5</v>
      </c>
      <c r="I631" t="s">
        <v>101</v>
      </c>
      <c r="J631">
        <v>100</v>
      </c>
    </row>
    <row r="632" spans="1:10">
      <c r="A632">
        <v>2021</v>
      </c>
      <c r="B632" t="s">
        <v>25</v>
      </c>
      <c r="C632">
        <v>29</v>
      </c>
      <c r="D632" t="s">
        <v>60</v>
      </c>
      <c r="E632">
        <v>18</v>
      </c>
      <c r="F632" t="s">
        <v>62</v>
      </c>
      <c r="G632">
        <v>2</v>
      </c>
      <c r="H632">
        <v>7</v>
      </c>
      <c r="I632" t="s">
        <v>97</v>
      </c>
      <c r="J632">
        <v>30</v>
      </c>
    </row>
    <row r="633" spans="1:10">
      <c r="A633">
        <v>2021</v>
      </c>
      <c r="B633" t="s">
        <v>25</v>
      </c>
      <c r="C633">
        <v>29</v>
      </c>
      <c r="D633" t="s">
        <v>60</v>
      </c>
      <c r="E633">
        <v>18</v>
      </c>
      <c r="F633" t="s">
        <v>62</v>
      </c>
      <c r="G633">
        <v>2</v>
      </c>
      <c r="H633">
        <v>7</v>
      </c>
      <c r="I633" t="s">
        <v>99</v>
      </c>
      <c r="J633">
        <v>50</v>
      </c>
    </row>
    <row r="634" spans="1:10">
      <c r="A634">
        <v>2021</v>
      </c>
      <c r="B634" t="s">
        <v>25</v>
      </c>
      <c r="C634">
        <v>29</v>
      </c>
      <c r="D634" t="s">
        <v>60</v>
      </c>
      <c r="E634">
        <v>18</v>
      </c>
      <c r="F634" t="s">
        <v>62</v>
      </c>
      <c r="G634">
        <v>2</v>
      </c>
      <c r="H634">
        <v>7</v>
      </c>
      <c r="I634" t="s">
        <v>101</v>
      </c>
      <c r="J634">
        <v>10</v>
      </c>
    </row>
    <row r="635" spans="1:10">
      <c r="A635">
        <v>2021</v>
      </c>
      <c r="B635" t="s">
        <v>25</v>
      </c>
      <c r="C635">
        <v>29</v>
      </c>
      <c r="D635" t="s">
        <v>60</v>
      </c>
      <c r="E635">
        <v>18</v>
      </c>
      <c r="F635" t="s">
        <v>62</v>
      </c>
      <c r="G635">
        <v>2</v>
      </c>
      <c r="H635">
        <v>7</v>
      </c>
      <c r="I635" t="s">
        <v>100</v>
      </c>
      <c r="J635">
        <v>0</v>
      </c>
    </row>
    <row r="636" spans="1:10">
      <c r="A636">
        <v>2021</v>
      </c>
      <c r="B636" t="s">
        <v>25</v>
      </c>
      <c r="C636">
        <v>29</v>
      </c>
      <c r="D636" t="s">
        <v>60</v>
      </c>
      <c r="E636">
        <v>18</v>
      </c>
      <c r="F636" t="s">
        <v>62</v>
      </c>
      <c r="G636">
        <v>2</v>
      </c>
      <c r="H636">
        <v>7</v>
      </c>
      <c r="I636" t="s">
        <v>98</v>
      </c>
      <c r="J636">
        <v>0</v>
      </c>
    </row>
    <row r="637" spans="1:10">
      <c r="A637">
        <v>2021</v>
      </c>
      <c r="B637" t="s">
        <v>25</v>
      </c>
      <c r="C637">
        <v>29</v>
      </c>
      <c r="D637" t="s">
        <v>60</v>
      </c>
      <c r="E637">
        <v>18</v>
      </c>
      <c r="F637" t="s">
        <v>62</v>
      </c>
      <c r="G637">
        <v>2</v>
      </c>
      <c r="H637">
        <v>7</v>
      </c>
      <c r="I637" t="s">
        <v>102</v>
      </c>
      <c r="J637">
        <v>10</v>
      </c>
    </row>
    <row r="638" spans="1:10">
      <c r="A638">
        <v>2021</v>
      </c>
      <c r="B638" t="s">
        <v>25</v>
      </c>
      <c r="C638">
        <v>29</v>
      </c>
      <c r="D638" t="s">
        <v>60</v>
      </c>
      <c r="E638">
        <v>18</v>
      </c>
      <c r="F638" t="s">
        <v>62</v>
      </c>
      <c r="G638">
        <v>2</v>
      </c>
      <c r="H638">
        <v>9</v>
      </c>
      <c r="I638" t="s">
        <v>97</v>
      </c>
      <c r="J638">
        <v>5</v>
      </c>
    </row>
    <row r="639" spans="1:10">
      <c r="A639">
        <v>2021</v>
      </c>
      <c r="B639" t="s">
        <v>25</v>
      </c>
      <c r="C639">
        <v>29</v>
      </c>
      <c r="D639" t="s">
        <v>60</v>
      </c>
      <c r="E639">
        <v>18</v>
      </c>
      <c r="F639" t="s">
        <v>62</v>
      </c>
      <c r="G639">
        <v>2</v>
      </c>
      <c r="H639">
        <v>9</v>
      </c>
      <c r="I639" t="s">
        <v>98</v>
      </c>
      <c r="J639">
        <v>10</v>
      </c>
    </row>
    <row r="640" spans="1:10">
      <c r="A640">
        <v>2021</v>
      </c>
      <c r="B640" t="s">
        <v>25</v>
      </c>
      <c r="C640">
        <v>29</v>
      </c>
      <c r="D640" t="s">
        <v>60</v>
      </c>
      <c r="E640">
        <v>18</v>
      </c>
      <c r="F640" t="s">
        <v>62</v>
      </c>
      <c r="G640">
        <v>2</v>
      </c>
      <c r="H640">
        <v>9</v>
      </c>
      <c r="I640" t="s">
        <v>99</v>
      </c>
      <c r="J640">
        <v>80</v>
      </c>
    </row>
    <row r="641" spans="1:10">
      <c r="A641">
        <v>2021</v>
      </c>
      <c r="B641" t="s">
        <v>25</v>
      </c>
      <c r="C641">
        <v>29</v>
      </c>
      <c r="D641" t="s">
        <v>60</v>
      </c>
      <c r="E641">
        <v>18</v>
      </c>
      <c r="F641" t="s">
        <v>62</v>
      </c>
      <c r="G641">
        <v>2</v>
      </c>
      <c r="H641">
        <v>9</v>
      </c>
      <c r="I641" t="s">
        <v>100</v>
      </c>
      <c r="J641">
        <v>0</v>
      </c>
    </row>
    <row r="642" spans="1:10">
      <c r="A642">
        <v>2021</v>
      </c>
      <c r="B642" t="s">
        <v>25</v>
      </c>
      <c r="C642">
        <v>29</v>
      </c>
      <c r="D642" t="s">
        <v>60</v>
      </c>
      <c r="E642">
        <v>18</v>
      </c>
      <c r="F642" t="s">
        <v>62</v>
      </c>
      <c r="G642">
        <v>2</v>
      </c>
      <c r="H642">
        <v>9</v>
      </c>
      <c r="I642" t="s">
        <v>102</v>
      </c>
      <c r="J642">
        <v>0</v>
      </c>
    </row>
    <row r="643" spans="1:10">
      <c r="A643">
        <v>2021</v>
      </c>
      <c r="B643" t="s">
        <v>25</v>
      </c>
      <c r="C643">
        <v>29</v>
      </c>
      <c r="D643" t="s">
        <v>60</v>
      </c>
      <c r="E643">
        <v>18</v>
      </c>
      <c r="F643" t="s">
        <v>62</v>
      </c>
      <c r="G643">
        <v>2</v>
      </c>
      <c r="H643">
        <v>9</v>
      </c>
      <c r="I643" t="s">
        <v>101</v>
      </c>
      <c r="J643">
        <v>5</v>
      </c>
    </row>
    <row r="644" spans="1:10">
      <c r="A644">
        <v>2021</v>
      </c>
      <c r="B644" t="s">
        <v>25</v>
      </c>
      <c r="C644">
        <v>30</v>
      </c>
      <c r="D644" t="s">
        <v>81</v>
      </c>
      <c r="E644">
        <v>30</v>
      </c>
      <c r="F644" t="s">
        <v>62</v>
      </c>
      <c r="G644">
        <v>1</v>
      </c>
      <c r="H644">
        <v>1</v>
      </c>
      <c r="I644" t="s">
        <v>97</v>
      </c>
      <c r="J644">
        <v>10</v>
      </c>
    </row>
    <row r="645" spans="1:10">
      <c r="A645">
        <v>2021</v>
      </c>
      <c r="B645" t="s">
        <v>25</v>
      </c>
      <c r="C645">
        <v>30</v>
      </c>
      <c r="D645" t="s">
        <v>81</v>
      </c>
      <c r="E645">
        <v>30</v>
      </c>
      <c r="F645" t="s">
        <v>62</v>
      </c>
      <c r="G645">
        <v>1</v>
      </c>
      <c r="H645">
        <v>1</v>
      </c>
      <c r="I645" t="s">
        <v>99</v>
      </c>
      <c r="J645">
        <v>80</v>
      </c>
    </row>
    <row r="646" spans="1:10">
      <c r="A646">
        <v>2021</v>
      </c>
      <c r="B646" t="s">
        <v>25</v>
      </c>
      <c r="C646">
        <v>30</v>
      </c>
      <c r="D646" t="s">
        <v>81</v>
      </c>
      <c r="E646">
        <v>30</v>
      </c>
      <c r="F646" t="s">
        <v>62</v>
      </c>
      <c r="G646">
        <v>1</v>
      </c>
      <c r="H646">
        <v>1</v>
      </c>
      <c r="I646" t="s">
        <v>101</v>
      </c>
      <c r="J646">
        <v>5</v>
      </c>
    </row>
    <row r="647" spans="1:10">
      <c r="A647">
        <v>2021</v>
      </c>
      <c r="B647" t="s">
        <v>25</v>
      </c>
      <c r="C647">
        <v>30</v>
      </c>
      <c r="D647" t="s">
        <v>81</v>
      </c>
      <c r="E647">
        <v>30</v>
      </c>
      <c r="F647" t="s">
        <v>62</v>
      </c>
      <c r="G647">
        <v>1</v>
      </c>
      <c r="H647">
        <v>1</v>
      </c>
      <c r="I647" t="s">
        <v>98</v>
      </c>
      <c r="J647">
        <v>0</v>
      </c>
    </row>
    <row r="648" spans="1:10">
      <c r="A648">
        <v>2021</v>
      </c>
      <c r="B648" t="s">
        <v>25</v>
      </c>
      <c r="C648">
        <v>30</v>
      </c>
      <c r="D648" t="s">
        <v>81</v>
      </c>
      <c r="E648">
        <v>30</v>
      </c>
      <c r="F648" t="s">
        <v>62</v>
      </c>
      <c r="G648">
        <v>1</v>
      </c>
      <c r="H648">
        <v>1</v>
      </c>
      <c r="I648" t="s">
        <v>100</v>
      </c>
      <c r="J648">
        <v>0</v>
      </c>
    </row>
    <row r="649" spans="1:10">
      <c r="A649">
        <v>2021</v>
      </c>
      <c r="B649" t="s">
        <v>25</v>
      </c>
      <c r="C649">
        <v>30</v>
      </c>
      <c r="D649" t="s">
        <v>81</v>
      </c>
      <c r="E649">
        <v>30</v>
      </c>
      <c r="F649" t="s">
        <v>62</v>
      </c>
      <c r="G649">
        <v>1</v>
      </c>
      <c r="H649">
        <v>1</v>
      </c>
      <c r="I649" t="s">
        <v>102</v>
      </c>
      <c r="J649">
        <v>5</v>
      </c>
    </row>
    <row r="650" spans="1:10">
      <c r="A650">
        <v>2021</v>
      </c>
      <c r="B650" t="s">
        <v>25</v>
      </c>
      <c r="C650">
        <v>30</v>
      </c>
      <c r="D650" t="s">
        <v>81</v>
      </c>
      <c r="E650">
        <v>30</v>
      </c>
      <c r="F650" t="s">
        <v>62</v>
      </c>
      <c r="G650">
        <v>1</v>
      </c>
      <c r="H650">
        <v>3</v>
      </c>
      <c r="I650" t="s">
        <v>99</v>
      </c>
      <c r="J650">
        <v>100</v>
      </c>
    </row>
    <row r="651" spans="1:10">
      <c r="A651">
        <v>2021</v>
      </c>
      <c r="B651" t="s">
        <v>25</v>
      </c>
      <c r="C651">
        <v>30</v>
      </c>
      <c r="D651" t="s">
        <v>81</v>
      </c>
      <c r="E651">
        <v>30</v>
      </c>
      <c r="F651" t="s">
        <v>62</v>
      </c>
      <c r="G651">
        <v>1</v>
      </c>
      <c r="H651">
        <v>3</v>
      </c>
      <c r="I651" t="s">
        <v>100</v>
      </c>
      <c r="J651">
        <v>0</v>
      </c>
    </row>
    <row r="652" spans="1:10">
      <c r="A652">
        <v>2021</v>
      </c>
      <c r="B652" t="s">
        <v>25</v>
      </c>
      <c r="C652">
        <v>30</v>
      </c>
      <c r="D652" t="s">
        <v>81</v>
      </c>
      <c r="E652">
        <v>30</v>
      </c>
      <c r="F652" t="s">
        <v>62</v>
      </c>
      <c r="G652">
        <v>1</v>
      </c>
      <c r="H652">
        <v>3</v>
      </c>
      <c r="I652" t="s">
        <v>97</v>
      </c>
      <c r="J652">
        <v>0</v>
      </c>
    </row>
    <row r="653" spans="1:10">
      <c r="A653">
        <v>2021</v>
      </c>
      <c r="B653" t="s">
        <v>25</v>
      </c>
      <c r="C653">
        <v>30</v>
      </c>
      <c r="D653" t="s">
        <v>81</v>
      </c>
      <c r="E653">
        <v>30</v>
      </c>
      <c r="F653" t="s">
        <v>62</v>
      </c>
      <c r="G653">
        <v>1</v>
      </c>
      <c r="H653">
        <v>3</v>
      </c>
      <c r="I653" t="s">
        <v>98</v>
      </c>
      <c r="J653">
        <v>0</v>
      </c>
    </row>
    <row r="654" spans="1:10">
      <c r="A654">
        <v>2021</v>
      </c>
      <c r="B654" t="s">
        <v>25</v>
      </c>
      <c r="C654">
        <v>30</v>
      </c>
      <c r="D654" t="s">
        <v>81</v>
      </c>
      <c r="E654">
        <v>30</v>
      </c>
      <c r="F654" t="s">
        <v>62</v>
      </c>
      <c r="G654">
        <v>1</v>
      </c>
      <c r="H654">
        <v>3</v>
      </c>
      <c r="I654" t="s">
        <v>101</v>
      </c>
      <c r="J654">
        <v>0</v>
      </c>
    </row>
    <row r="655" spans="1:10">
      <c r="A655">
        <v>2021</v>
      </c>
      <c r="B655" t="s">
        <v>25</v>
      </c>
      <c r="C655">
        <v>30</v>
      </c>
      <c r="D655" t="s">
        <v>81</v>
      </c>
      <c r="E655">
        <v>30</v>
      </c>
      <c r="F655" t="s">
        <v>62</v>
      </c>
      <c r="G655">
        <v>1</v>
      </c>
      <c r="H655">
        <v>3</v>
      </c>
      <c r="I655" t="s">
        <v>102</v>
      </c>
      <c r="J655">
        <v>0</v>
      </c>
    </row>
    <row r="656" spans="1:10">
      <c r="A656">
        <v>2021</v>
      </c>
      <c r="B656" t="s">
        <v>25</v>
      </c>
      <c r="C656">
        <v>30</v>
      </c>
      <c r="D656" t="s">
        <v>81</v>
      </c>
      <c r="E656">
        <v>30</v>
      </c>
      <c r="F656" t="s">
        <v>62</v>
      </c>
      <c r="G656">
        <v>1</v>
      </c>
      <c r="H656">
        <v>5</v>
      </c>
      <c r="I656" t="s">
        <v>97</v>
      </c>
      <c r="J656">
        <v>10</v>
      </c>
    </row>
    <row r="657" spans="1:10">
      <c r="A657">
        <v>2021</v>
      </c>
      <c r="B657" t="s">
        <v>25</v>
      </c>
      <c r="C657">
        <v>30</v>
      </c>
      <c r="D657" t="s">
        <v>81</v>
      </c>
      <c r="E657">
        <v>30</v>
      </c>
      <c r="F657" t="s">
        <v>62</v>
      </c>
      <c r="G657">
        <v>1</v>
      </c>
      <c r="H657">
        <v>5</v>
      </c>
      <c r="I657" t="s">
        <v>99</v>
      </c>
      <c r="J657">
        <v>70</v>
      </c>
    </row>
    <row r="658" spans="1:10">
      <c r="A658">
        <v>2021</v>
      </c>
      <c r="B658" t="s">
        <v>25</v>
      </c>
      <c r="C658">
        <v>30</v>
      </c>
      <c r="D658" t="s">
        <v>81</v>
      </c>
      <c r="E658">
        <v>30</v>
      </c>
      <c r="F658" t="s">
        <v>62</v>
      </c>
      <c r="G658">
        <v>1</v>
      </c>
      <c r="H658">
        <v>5</v>
      </c>
      <c r="I658" t="s">
        <v>101</v>
      </c>
      <c r="J658">
        <v>10</v>
      </c>
    </row>
    <row r="659" spans="1:10">
      <c r="A659">
        <v>2021</v>
      </c>
      <c r="B659" t="s">
        <v>25</v>
      </c>
      <c r="C659">
        <v>30</v>
      </c>
      <c r="D659" t="s">
        <v>81</v>
      </c>
      <c r="E659">
        <v>30</v>
      </c>
      <c r="F659" t="s">
        <v>62</v>
      </c>
      <c r="G659">
        <v>1</v>
      </c>
      <c r="H659">
        <v>5</v>
      </c>
      <c r="I659" t="s">
        <v>98</v>
      </c>
      <c r="J659">
        <v>0</v>
      </c>
    </row>
    <row r="660" spans="1:10">
      <c r="A660">
        <v>2021</v>
      </c>
      <c r="B660" t="s">
        <v>25</v>
      </c>
      <c r="C660">
        <v>30</v>
      </c>
      <c r="D660" t="s">
        <v>81</v>
      </c>
      <c r="E660">
        <v>30</v>
      </c>
      <c r="F660" t="s">
        <v>62</v>
      </c>
      <c r="G660">
        <v>1</v>
      </c>
      <c r="H660">
        <v>5</v>
      </c>
      <c r="I660" t="s">
        <v>100</v>
      </c>
      <c r="J660">
        <v>0</v>
      </c>
    </row>
    <row r="661" spans="1:10">
      <c r="A661">
        <v>2021</v>
      </c>
      <c r="B661" t="s">
        <v>25</v>
      </c>
      <c r="C661">
        <v>30</v>
      </c>
      <c r="D661" t="s">
        <v>81</v>
      </c>
      <c r="E661">
        <v>30</v>
      </c>
      <c r="F661" t="s">
        <v>62</v>
      </c>
      <c r="G661">
        <v>1</v>
      </c>
      <c r="H661">
        <v>5</v>
      </c>
      <c r="I661" t="s">
        <v>102</v>
      </c>
      <c r="J661">
        <v>10</v>
      </c>
    </row>
    <row r="662" spans="1:10">
      <c r="A662">
        <v>2021</v>
      </c>
      <c r="B662" t="s">
        <v>25</v>
      </c>
      <c r="C662">
        <v>30</v>
      </c>
      <c r="D662" t="s">
        <v>81</v>
      </c>
      <c r="E662">
        <v>30</v>
      </c>
      <c r="F662" t="s">
        <v>62</v>
      </c>
      <c r="G662">
        <v>1</v>
      </c>
      <c r="H662">
        <v>7</v>
      </c>
      <c r="I662" t="s">
        <v>97</v>
      </c>
      <c r="J662">
        <v>10</v>
      </c>
    </row>
    <row r="663" spans="1:10">
      <c r="A663">
        <v>2021</v>
      </c>
      <c r="B663" t="s">
        <v>25</v>
      </c>
      <c r="C663">
        <v>30</v>
      </c>
      <c r="D663" t="s">
        <v>81</v>
      </c>
      <c r="E663">
        <v>30</v>
      </c>
      <c r="F663" t="s">
        <v>62</v>
      </c>
      <c r="G663">
        <v>1</v>
      </c>
      <c r="H663">
        <v>7</v>
      </c>
      <c r="I663" t="s">
        <v>99</v>
      </c>
      <c r="J663">
        <v>65</v>
      </c>
    </row>
    <row r="664" spans="1:10">
      <c r="A664">
        <v>2021</v>
      </c>
      <c r="B664" t="s">
        <v>25</v>
      </c>
      <c r="C664">
        <v>30</v>
      </c>
      <c r="D664" t="s">
        <v>81</v>
      </c>
      <c r="E664">
        <v>30</v>
      </c>
      <c r="F664" t="s">
        <v>62</v>
      </c>
      <c r="G664">
        <v>1</v>
      </c>
      <c r="H664">
        <v>7</v>
      </c>
      <c r="I664" t="s">
        <v>101</v>
      </c>
      <c r="J664">
        <v>20</v>
      </c>
    </row>
    <row r="665" spans="1:10">
      <c r="A665">
        <v>2021</v>
      </c>
      <c r="B665" t="s">
        <v>25</v>
      </c>
      <c r="C665">
        <v>30</v>
      </c>
      <c r="D665" t="s">
        <v>81</v>
      </c>
      <c r="E665">
        <v>30</v>
      </c>
      <c r="F665" t="s">
        <v>62</v>
      </c>
      <c r="G665">
        <v>1</v>
      </c>
      <c r="H665">
        <v>7</v>
      </c>
      <c r="I665" t="s">
        <v>100</v>
      </c>
      <c r="J665">
        <v>0</v>
      </c>
    </row>
    <row r="666" spans="1:10">
      <c r="A666">
        <v>2021</v>
      </c>
      <c r="B666" t="s">
        <v>25</v>
      </c>
      <c r="C666">
        <v>30</v>
      </c>
      <c r="D666" t="s">
        <v>81</v>
      </c>
      <c r="E666">
        <v>30</v>
      </c>
      <c r="F666" t="s">
        <v>62</v>
      </c>
      <c r="G666">
        <v>1</v>
      </c>
      <c r="H666">
        <v>7</v>
      </c>
      <c r="I666" t="s">
        <v>98</v>
      </c>
      <c r="J666">
        <v>0</v>
      </c>
    </row>
    <row r="667" spans="1:10">
      <c r="A667">
        <v>2021</v>
      </c>
      <c r="B667" t="s">
        <v>25</v>
      </c>
      <c r="C667">
        <v>30</v>
      </c>
      <c r="D667" t="s">
        <v>81</v>
      </c>
      <c r="E667">
        <v>30</v>
      </c>
      <c r="F667" t="s">
        <v>62</v>
      </c>
      <c r="G667">
        <v>1</v>
      </c>
      <c r="H667">
        <v>7</v>
      </c>
      <c r="I667" t="s">
        <v>102</v>
      </c>
      <c r="J667">
        <v>5</v>
      </c>
    </row>
    <row r="668" spans="1:10">
      <c r="A668">
        <v>2021</v>
      </c>
      <c r="B668" t="s">
        <v>25</v>
      </c>
      <c r="C668">
        <v>30</v>
      </c>
      <c r="D668" t="s">
        <v>81</v>
      </c>
      <c r="E668">
        <v>30</v>
      </c>
      <c r="F668" t="s">
        <v>62</v>
      </c>
      <c r="G668">
        <v>1</v>
      </c>
      <c r="H668">
        <v>9</v>
      </c>
      <c r="I668" t="s">
        <v>99</v>
      </c>
      <c r="J668">
        <v>30</v>
      </c>
    </row>
    <row r="669" spans="1:10">
      <c r="A669">
        <v>2021</v>
      </c>
      <c r="B669" t="s">
        <v>25</v>
      </c>
      <c r="C669">
        <v>30</v>
      </c>
      <c r="D669" t="s">
        <v>81</v>
      </c>
      <c r="E669">
        <v>30</v>
      </c>
      <c r="F669" t="s">
        <v>62</v>
      </c>
      <c r="G669">
        <v>1</v>
      </c>
      <c r="H669">
        <v>9</v>
      </c>
      <c r="I669" t="s">
        <v>100</v>
      </c>
      <c r="J669">
        <v>10</v>
      </c>
    </row>
    <row r="670" spans="1:10">
      <c r="A670">
        <v>2021</v>
      </c>
      <c r="B670" t="s">
        <v>25</v>
      </c>
      <c r="C670">
        <v>30</v>
      </c>
      <c r="D670" t="s">
        <v>81</v>
      </c>
      <c r="E670">
        <v>30</v>
      </c>
      <c r="F670" t="s">
        <v>62</v>
      </c>
      <c r="G670">
        <v>1</v>
      </c>
      <c r="H670">
        <v>9</v>
      </c>
      <c r="I670" t="s">
        <v>101</v>
      </c>
      <c r="J670">
        <v>20</v>
      </c>
    </row>
    <row r="671" spans="1:10">
      <c r="A671">
        <v>2021</v>
      </c>
      <c r="B671" t="s">
        <v>25</v>
      </c>
      <c r="C671">
        <v>30</v>
      </c>
      <c r="D671" t="s">
        <v>81</v>
      </c>
      <c r="E671">
        <v>30</v>
      </c>
      <c r="F671" t="s">
        <v>62</v>
      </c>
      <c r="G671">
        <v>1</v>
      </c>
      <c r="H671">
        <v>9</v>
      </c>
      <c r="I671" t="s">
        <v>97</v>
      </c>
      <c r="J671">
        <v>0</v>
      </c>
    </row>
    <row r="672" spans="1:10">
      <c r="A672">
        <v>2021</v>
      </c>
      <c r="B672" t="s">
        <v>25</v>
      </c>
      <c r="C672">
        <v>30</v>
      </c>
      <c r="D672" t="s">
        <v>81</v>
      </c>
      <c r="E672">
        <v>30</v>
      </c>
      <c r="F672" t="s">
        <v>62</v>
      </c>
      <c r="G672">
        <v>1</v>
      </c>
      <c r="H672">
        <v>9</v>
      </c>
      <c r="I672" t="s">
        <v>98</v>
      </c>
      <c r="J672">
        <v>0</v>
      </c>
    </row>
    <row r="673" spans="1:10">
      <c r="A673">
        <v>2021</v>
      </c>
      <c r="B673" t="s">
        <v>25</v>
      </c>
      <c r="C673">
        <v>30</v>
      </c>
      <c r="D673" t="s">
        <v>81</v>
      </c>
      <c r="E673">
        <v>30</v>
      </c>
      <c r="F673" t="s">
        <v>62</v>
      </c>
      <c r="G673">
        <v>1</v>
      </c>
      <c r="H673">
        <v>9</v>
      </c>
      <c r="I673" t="s">
        <v>102</v>
      </c>
      <c r="J673">
        <v>40</v>
      </c>
    </row>
    <row r="674" spans="1:10">
      <c r="A674">
        <v>2021</v>
      </c>
      <c r="B674" t="s">
        <v>25</v>
      </c>
      <c r="C674">
        <v>30</v>
      </c>
      <c r="D674" t="s">
        <v>81</v>
      </c>
      <c r="E674">
        <v>30</v>
      </c>
      <c r="F674" t="s">
        <v>62</v>
      </c>
      <c r="G674">
        <v>2</v>
      </c>
      <c r="H674">
        <v>1</v>
      </c>
      <c r="I674" t="s">
        <v>97</v>
      </c>
      <c r="J674">
        <v>20</v>
      </c>
    </row>
    <row r="675" spans="1:10">
      <c r="A675">
        <v>2021</v>
      </c>
      <c r="B675" t="s">
        <v>25</v>
      </c>
      <c r="C675">
        <v>30</v>
      </c>
      <c r="D675" t="s">
        <v>81</v>
      </c>
      <c r="E675">
        <v>30</v>
      </c>
      <c r="F675" t="s">
        <v>62</v>
      </c>
      <c r="G675">
        <v>2</v>
      </c>
      <c r="H675">
        <v>1</v>
      </c>
      <c r="I675" t="s">
        <v>99</v>
      </c>
      <c r="J675">
        <v>30</v>
      </c>
    </row>
    <row r="676" spans="1:10">
      <c r="A676">
        <v>2021</v>
      </c>
      <c r="B676" t="s">
        <v>25</v>
      </c>
      <c r="C676">
        <v>30</v>
      </c>
      <c r="D676" t="s">
        <v>81</v>
      </c>
      <c r="E676">
        <v>30</v>
      </c>
      <c r="F676" t="s">
        <v>62</v>
      </c>
      <c r="G676">
        <v>2</v>
      </c>
      <c r="H676">
        <v>1</v>
      </c>
      <c r="I676" t="s">
        <v>98</v>
      </c>
      <c r="J676">
        <v>0</v>
      </c>
    </row>
    <row r="677" spans="1:10">
      <c r="A677">
        <v>2021</v>
      </c>
      <c r="B677" t="s">
        <v>25</v>
      </c>
      <c r="C677">
        <v>30</v>
      </c>
      <c r="D677" t="s">
        <v>81</v>
      </c>
      <c r="E677">
        <v>30</v>
      </c>
      <c r="F677" t="s">
        <v>62</v>
      </c>
      <c r="G677">
        <v>2</v>
      </c>
      <c r="H677">
        <v>1</v>
      </c>
      <c r="I677" t="s">
        <v>100</v>
      </c>
      <c r="J677">
        <v>0</v>
      </c>
    </row>
    <row r="678" spans="1:10">
      <c r="A678">
        <v>2021</v>
      </c>
      <c r="B678" t="s">
        <v>25</v>
      </c>
      <c r="C678">
        <v>30</v>
      </c>
      <c r="D678" t="s">
        <v>81</v>
      </c>
      <c r="E678">
        <v>30</v>
      </c>
      <c r="F678" t="s">
        <v>62</v>
      </c>
      <c r="G678">
        <v>2</v>
      </c>
      <c r="H678">
        <v>1</v>
      </c>
      <c r="I678" t="s">
        <v>102</v>
      </c>
      <c r="J678">
        <v>0</v>
      </c>
    </row>
    <row r="679" spans="1:10">
      <c r="A679">
        <v>2021</v>
      </c>
      <c r="B679" t="s">
        <v>25</v>
      </c>
      <c r="C679">
        <v>30</v>
      </c>
      <c r="D679" t="s">
        <v>81</v>
      </c>
      <c r="E679">
        <v>30</v>
      </c>
      <c r="F679" t="s">
        <v>62</v>
      </c>
      <c r="G679">
        <v>2</v>
      </c>
      <c r="H679">
        <v>1</v>
      </c>
      <c r="I679" t="s">
        <v>101</v>
      </c>
      <c r="J679">
        <v>50</v>
      </c>
    </row>
    <row r="680" spans="1:10">
      <c r="A680">
        <v>2021</v>
      </c>
      <c r="B680" t="s">
        <v>25</v>
      </c>
      <c r="C680">
        <v>30</v>
      </c>
      <c r="D680" t="s">
        <v>81</v>
      </c>
      <c r="E680">
        <v>30</v>
      </c>
      <c r="F680" t="s">
        <v>62</v>
      </c>
      <c r="G680">
        <v>2</v>
      </c>
      <c r="H680">
        <v>3</v>
      </c>
      <c r="I680" t="s">
        <v>97</v>
      </c>
      <c r="J680">
        <v>20</v>
      </c>
    </row>
    <row r="681" spans="1:10">
      <c r="A681">
        <v>2021</v>
      </c>
      <c r="B681" t="s">
        <v>25</v>
      </c>
      <c r="C681">
        <v>30</v>
      </c>
      <c r="D681" t="s">
        <v>81</v>
      </c>
      <c r="E681">
        <v>30</v>
      </c>
      <c r="F681" t="s">
        <v>62</v>
      </c>
      <c r="G681">
        <v>2</v>
      </c>
      <c r="H681">
        <v>3</v>
      </c>
      <c r="I681" t="s">
        <v>99</v>
      </c>
      <c r="J681">
        <v>20</v>
      </c>
    </row>
    <row r="682" spans="1:10">
      <c r="A682">
        <v>2021</v>
      </c>
      <c r="B682" t="s">
        <v>25</v>
      </c>
      <c r="C682">
        <v>30</v>
      </c>
      <c r="D682" t="s">
        <v>81</v>
      </c>
      <c r="E682">
        <v>30</v>
      </c>
      <c r="F682" t="s">
        <v>62</v>
      </c>
      <c r="G682">
        <v>2</v>
      </c>
      <c r="H682">
        <v>3</v>
      </c>
      <c r="I682" t="s">
        <v>100</v>
      </c>
      <c r="J682">
        <v>0</v>
      </c>
    </row>
    <row r="683" spans="1:10">
      <c r="A683">
        <v>2021</v>
      </c>
      <c r="B683" t="s">
        <v>25</v>
      </c>
      <c r="C683">
        <v>30</v>
      </c>
      <c r="D683" t="s">
        <v>81</v>
      </c>
      <c r="E683">
        <v>30</v>
      </c>
      <c r="F683" t="s">
        <v>62</v>
      </c>
      <c r="G683">
        <v>2</v>
      </c>
      <c r="H683">
        <v>3</v>
      </c>
      <c r="I683" t="s">
        <v>98</v>
      </c>
      <c r="J683">
        <v>0</v>
      </c>
    </row>
    <row r="684" spans="1:10">
      <c r="A684">
        <v>2021</v>
      </c>
      <c r="B684" t="s">
        <v>25</v>
      </c>
      <c r="C684">
        <v>30</v>
      </c>
      <c r="D684" t="s">
        <v>81</v>
      </c>
      <c r="E684">
        <v>30</v>
      </c>
      <c r="F684" t="s">
        <v>62</v>
      </c>
      <c r="G684">
        <v>2</v>
      </c>
      <c r="H684">
        <v>3</v>
      </c>
      <c r="I684" t="s">
        <v>102</v>
      </c>
      <c r="J684">
        <v>0</v>
      </c>
    </row>
    <row r="685" spans="1:10">
      <c r="A685">
        <v>2021</v>
      </c>
      <c r="B685" t="s">
        <v>25</v>
      </c>
      <c r="C685">
        <v>30</v>
      </c>
      <c r="D685" t="s">
        <v>81</v>
      </c>
      <c r="E685">
        <v>30</v>
      </c>
      <c r="F685" t="s">
        <v>62</v>
      </c>
      <c r="G685">
        <v>2</v>
      </c>
      <c r="H685">
        <v>3</v>
      </c>
      <c r="I685" t="s">
        <v>101</v>
      </c>
      <c r="J685">
        <v>60</v>
      </c>
    </row>
    <row r="686" spans="1:10">
      <c r="A686">
        <v>2021</v>
      </c>
      <c r="B686" t="s">
        <v>25</v>
      </c>
      <c r="C686">
        <v>30</v>
      </c>
      <c r="D686" t="s">
        <v>81</v>
      </c>
      <c r="E686">
        <v>30</v>
      </c>
      <c r="F686" t="s">
        <v>62</v>
      </c>
      <c r="G686">
        <v>2</v>
      </c>
      <c r="H686">
        <v>5</v>
      </c>
      <c r="I686" t="s">
        <v>97</v>
      </c>
      <c r="J686">
        <v>10</v>
      </c>
    </row>
    <row r="687" spans="1:10">
      <c r="A687">
        <v>2021</v>
      </c>
      <c r="B687" t="s">
        <v>25</v>
      </c>
      <c r="C687">
        <v>30</v>
      </c>
      <c r="D687" t="s">
        <v>81</v>
      </c>
      <c r="E687">
        <v>30</v>
      </c>
      <c r="F687" t="s">
        <v>62</v>
      </c>
      <c r="G687">
        <v>2</v>
      </c>
      <c r="H687">
        <v>5</v>
      </c>
      <c r="I687" t="s">
        <v>98</v>
      </c>
      <c r="J687">
        <v>20</v>
      </c>
    </row>
    <row r="688" spans="1:10">
      <c r="A688">
        <v>2021</v>
      </c>
      <c r="B688" t="s">
        <v>25</v>
      </c>
      <c r="C688">
        <v>30</v>
      </c>
      <c r="D688" t="s">
        <v>81</v>
      </c>
      <c r="E688">
        <v>30</v>
      </c>
      <c r="F688" t="s">
        <v>62</v>
      </c>
      <c r="G688">
        <v>2</v>
      </c>
      <c r="H688">
        <v>5</v>
      </c>
      <c r="I688" t="s">
        <v>99</v>
      </c>
      <c r="J688">
        <v>30</v>
      </c>
    </row>
    <row r="689" spans="1:10">
      <c r="A689">
        <v>2021</v>
      </c>
      <c r="B689" t="s">
        <v>25</v>
      </c>
      <c r="C689">
        <v>30</v>
      </c>
      <c r="D689" t="s">
        <v>81</v>
      </c>
      <c r="E689">
        <v>30</v>
      </c>
      <c r="F689" t="s">
        <v>62</v>
      </c>
      <c r="G689">
        <v>2</v>
      </c>
      <c r="H689">
        <v>5</v>
      </c>
      <c r="I689" t="s">
        <v>101</v>
      </c>
      <c r="J689">
        <v>20</v>
      </c>
    </row>
    <row r="690" spans="1:10">
      <c r="A690">
        <v>2021</v>
      </c>
      <c r="B690" t="s">
        <v>25</v>
      </c>
      <c r="C690">
        <v>30</v>
      </c>
      <c r="D690" t="s">
        <v>81</v>
      </c>
      <c r="E690">
        <v>30</v>
      </c>
      <c r="F690" t="s">
        <v>62</v>
      </c>
      <c r="G690">
        <v>2</v>
      </c>
      <c r="H690">
        <v>5</v>
      </c>
      <c r="I690" t="s">
        <v>102</v>
      </c>
      <c r="J690">
        <v>20</v>
      </c>
    </row>
    <row r="691" spans="1:10">
      <c r="A691">
        <v>2021</v>
      </c>
      <c r="B691" t="s">
        <v>25</v>
      </c>
      <c r="C691">
        <v>30</v>
      </c>
      <c r="D691" t="s">
        <v>81</v>
      </c>
      <c r="E691">
        <v>30</v>
      </c>
      <c r="F691" t="s">
        <v>62</v>
      </c>
      <c r="G691">
        <v>2</v>
      </c>
      <c r="H691">
        <v>5</v>
      </c>
      <c r="I691" t="s">
        <v>100</v>
      </c>
      <c r="J691">
        <v>0</v>
      </c>
    </row>
    <row r="692" spans="1:10">
      <c r="A692">
        <v>2021</v>
      </c>
      <c r="B692" t="s">
        <v>25</v>
      </c>
      <c r="C692">
        <v>30</v>
      </c>
      <c r="D692" t="s">
        <v>81</v>
      </c>
      <c r="E692">
        <v>30</v>
      </c>
      <c r="F692" t="s">
        <v>62</v>
      </c>
      <c r="G692">
        <v>2</v>
      </c>
      <c r="H692">
        <v>7</v>
      </c>
      <c r="I692" t="s">
        <v>97</v>
      </c>
      <c r="J692">
        <v>10</v>
      </c>
    </row>
    <row r="693" spans="1:10">
      <c r="A693">
        <v>2021</v>
      </c>
      <c r="B693" t="s">
        <v>25</v>
      </c>
      <c r="C693">
        <v>30</v>
      </c>
      <c r="D693" t="s">
        <v>81</v>
      </c>
      <c r="E693">
        <v>30</v>
      </c>
      <c r="F693" t="s">
        <v>62</v>
      </c>
      <c r="G693">
        <v>2</v>
      </c>
      <c r="H693">
        <v>7</v>
      </c>
      <c r="I693" t="s">
        <v>98</v>
      </c>
      <c r="J693">
        <v>10</v>
      </c>
    </row>
    <row r="694" spans="1:10">
      <c r="A694">
        <v>2021</v>
      </c>
      <c r="B694" t="s">
        <v>25</v>
      </c>
      <c r="C694">
        <v>30</v>
      </c>
      <c r="D694" t="s">
        <v>81</v>
      </c>
      <c r="E694">
        <v>30</v>
      </c>
      <c r="F694" t="s">
        <v>62</v>
      </c>
      <c r="G694">
        <v>2</v>
      </c>
      <c r="H694">
        <v>7</v>
      </c>
      <c r="I694" t="s">
        <v>99</v>
      </c>
      <c r="J694">
        <v>30</v>
      </c>
    </row>
    <row r="695" spans="1:10">
      <c r="A695">
        <v>2021</v>
      </c>
      <c r="B695" t="s">
        <v>25</v>
      </c>
      <c r="C695">
        <v>30</v>
      </c>
      <c r="D695" t="s">
        <v>81</v>
      </c>
      <c r="E695">
        <v>30</v>
      </c>
      <c r="F695" t="s">
        <v>62</v>
      </c>
      <c r="G695">
        <v>2</v>
      </c>
      <c r="H695">
        <v>7</v>
      </c>
      <c r="I695" t="s">
        <v>101</v>
      </c>
      <c r="J695">
        <v>40</v>
      </c>
    </row>
    <row r="696" spans="1:10">
      <c r="A696">
        <v>2021</v>
      </c>
      <c r="B696" t="s">
        <v>25</v>
      </c>
      <c r="C696">
        <v>30</v>
      </c>
      <c r="D696" t="s">
        <v>81</v>
      </c>
      <c r="E696">
        <v>30</v>
      </c>
      <c r="F696" t="s">
        <v>62</v>
      </c>
      <c r="G696">
        <v>2</v>
      </c>
      <c r="H696">
        <v>7</v>
      </c>
      <c r="I696" t="s">
        <v>102</v>
      </c>
      <c r="J696">
        <v>10</v>
      </c>
    </row>
    <row r="697" spans="1:10">
      <c r="A697">
        <v>2021</v>
      </c>
      <c r="B697" t="s">
        <v>25</v>
      </c>
      <c r="C697">
        <v>30</v>
      </c>
      <c r="D697" t="s">
        <v>81</v>
      </c>
      <c r="E697">
        <v>30</v>
      </c>
      <c r="F697" t="s">
        <v>62</v>
      </c>
      <c r="G697">
        <v>2</v>
      </c>
      <c r="H697">
        <v>7</v>
      </c>
      <c r="I697" t="s">
        <v>100</v>
      </c>
      <c r="J697">
        <v>0</v>
      </c>
    </row>
    <row r="698" spans="1:10">
      <c r="A698">
        <v>2021</v>
      </c>
      <c r="B698" t="s">
        <v>25</v>
      </c>
      <c r="C698">
        <v>30</v>
      </c>
      <c r="D698" t="s">
        <v>81</v>
      </c>
      <c r="E698">
        <v>30</v>
      </c>
      <c r="F698" t="s">
        <v>62</v>
      </c>
      <c r="G698">
        <v>2</v>
      </c>
      <c r="H698">
        <v>9</v>
      </c>
      <c r="I698" t="s">
        <v>97</v>
      </c>
      <c r="J698">
        <v>10</v>
      </c>
    </row>
    <row r="699" spans="1:10">
      <c r="A699">
        <v>2021</v>
      </c>
      <c r="B699" t="s">
        <v>25</v>
      </c>
      <c r="C699">
        <v>30</v>
      </c>
      <c r="D699" t="s">
        <v>81</v>
      </c>
      <c r="E699">
        <v>30</v>
      </c>
      <c r="F699" t="s">
        <v>62</v>
      </c>
      <c r="G699">
        <v>2</v>
      </c>
      <c r="H699">
        <v>9</v>
      </c>
      <c r="I699" t="s">
        <v>99</v>
      </c>
      <c r="J699">
        <v>70</v>
      </c>
    </row>
    <row r="700" spans="1:10">
      <c r="A700">
        <v>2021</v>
      </c>
      <c r="B700" t="s">
        <v>25</v>
      </c>
      <c r="C700">
        <v>30</v>
      </c>
      <c r="D700" t="s">
        <v>81</v>
      </c>
      <c r="E700">
        <v>30</v>
      </c>
      <c r="F700" t="s">
        <v>62</v>
      </c>
      <c r="G700">
        <v>2</v>
      </c>
      <c r="H700">
        <v>9</v>
      </c>
      <c r="I700" t="s">
        <v>100</v>
      </c>
      <c r="J700">
        <v>0</v>
      </c>
    </row>
    <row r="701" spans="1:10">
      <c r="A701">
        <v>2021</v>
      </c>
      <c r="B701" t="s">
        <v>25</v>
      </c>
      <c r="C701">
        <v>30</v>
      </c>
      <c r="D701" t="s">
        <v>81</v>
      </c>
      <c r="E701">
        <v>30</v>
      </c>
      <c r="F701" t="s">
        <v>62</v>
      </c>
      <c r="G701">
        <v>2</v>
      </c>
      <c r="H701">
        <v>9</v>
      </c>
      <c r="I701" t="s">
        <v>102</v>
      </c>
      <c r="J701">
        <v>0</v>
      </c>
    </row>
    <row r="702" spans="1:10">
      <c r="A702">
        <v>2021</v>
      </c>
      <c r="B702" t="s">
        <v>25</v>
      </c>
      <c r="C702">
        <v>30</v>
      </c>
      <c r="D702" t="s">
        <v>81</v>
      </c>
      <c r="E702">
        <v>30</v>
      </c>
      <c r="F702" t="s">
        <v>62</v>
      </c>
      <c r="G702">
        <v>2</v>
      </c>
      <c r="H702">
        <v>9</v>
      </c>
      <c r="I702" t="s">
        <v>98</v>
      </c>
      <c r="J702">
        <v>0</v>
      </c>
    </row>
    <row r="703" spans="1:10">
      <c r="A703">
        <v>2021</v>
      </c>
      <c r="B703" t="s">
        <v>25</v>
      </c>
      <c r="C703">
        <v>30</v>
      </c>
      <c r="D703" t="s">
        <v>81</v>
      </c>
      <c r="E703">
        <v>30</v>
      </c>
      <c r="F703" t="s">
        <v>62</v>
      </c>
      <c r="G703">
        <v>2</v>
      </c>
      <c r="H703">
        <v>9</v>
      </c>
      <c r="I703" t="s">
        <v>101</v>
      </c>
      <c r="J703">
        <v>20</v>
      </c>
    </row>
    <row r="704" spans="1:10">
      <c r="A704">
        <v>2021</v>
      </c>
      <c r="B704" t="s">
        <v>25</v>
      </c>
      <c r="C704">
        <v>30</v>
      </c>
      <c r="D704" t="s">
        <v>82</v>
      </c>
      <c r="E704">
        <v>35</v>
      </c>
      <c r="F704" t="s">
        <v>62</v>
      </c>
      <c r="G704">
        <v>1</v>
      </c>
      <c r="H704">
        <v>1</v>
      </c>
      <c r="I704" t="s">
        <v>97</v>
      </c>
      <c r="J704">
        <v>60</v>
      </c>
    </row>
    <row r="705" spans="1:10">
      <c r="A705">
        <v>2021</v>
      </c>
      <c r="B705" t="s">
        <v>25</v>
      </c>
      <c r="C705">
        <v>30</v>
      </c>
      <c r="D705" t="s">
        <v>82</v>
      </c>
      <c r="E705">
        <v>35</v>
      </c>
      <c r="F705" t="s">
        <v>62</v>
      </c>
      <c r="G705">
        <v>1</v>
      </c>
      <c r="H705">
        <v>1</v>
      </c>
      <c r="I705" t="s">
        <v>98</v>
      </c>
      <c r="J705">
        <v>10</v>
      </c>
    </row>
    <row r="706" spans="1:10">
      <c r="A706">
        <v>2021</v>
      </c>
      <c r="B706" t="s">
        <v>25</v>
      </c>
      <c r="C706">
        <v>30</v>
      </c>
      <c r="D706" t="s">
        <v>82</v>
      </c>
      <c r="E706">
        <v>35</v>
      </c>
      <c r="F706" t="s">
        <v>62</v>
      </c>
      <c r="G706">
        <v>1</v>
      </c>
      <c r="H706">
        <v>1</v>
      </c>
      <c r="I706" t="s">
        <v>100</v>
      </c>
      <c r="J706">
        <v>0</v>
      </c>
    </row>
    <row r="707" spans="1:10">
      <c r="A707">
        <v>2021</v>
      </c>
      <c r="B707" t="s">
        <v>25</v>
      </c>
      <c r="C707">
        <v>30</v>
      </c>
      <c r="D707" t="s">
        <v>82</v>
      </c>
      <c r="E707">
        <v>35</v>
      </c>
      <c r="F707" t="s">
        <v>62</v>
      </c>
      <c r="G707">
        <v>1</v>
      </c>
      <c r="H707">
        <v>1</v>
      </c>
      <c r="I707" t="s">
        <v>101</v>
      </c>
      <c r="J707">
        <v>0</v>
      </c>
    </row>
    <row r="708" spans="1:10">
      <c r="A708">
        <v>2021</v>
      </c>
      <c r="B708" t="s">
        <v>25</v>
      </c>
      <c r="C708">
        <v>30</v>
      </c>
      <c r="D708" t="s">
        <v>82</v>
      </c>
      <c r="E708">
        <v>35</v>
      </c>
      <c r="F708" t="s">
        <v>62</v>
      </c>
      <c r="G708">
        <v>1</v>
      </c>
      <c r="H708">
        <v>1</v>
      </c>
      <c r="I708" t="s">
        <v>102</v>
      </c>
      <c r="J708">
        <v>0</v>
      </c>
    </row>
    <row r="709" spans="1:10">
      <c r="A709">
        <v>2021</v>
      </c>
      <c r="B709" t="s">
        <v>25</v>
      </c>
      <c r="C709">
        <v>30</v>
      </c>
      <c r="D709" t="s">
        <v>82</v>
      </c>
      <c r="E709">
        <v>35</v>
      </c>
      <c r="F709" t="s">
        <v>62</v>
      </c>
      <c r="G709">
        <v>1</v>
      </c>
      <c r="H709">
        <v>1</v>
      </c>
      <c r="I709" t="s">
        <v>99</v>
      </c>
      <c r="J709">
        <v>30</v>
      </c>
    </row>
    <row r="710" spans="1:10">
      <c r="A710">
        <v>2021</v>
      </c>
      <c r="B710" t="s">
        <v>25</v>
      </c>
      <c r="C710">
        <v>30</v>
      </c>
      <c r="D710" t="s">
        <v>82</v>
      </c>
      <c r="E710">
        <v>35</v>
      </c>
      <c r="F710" t="s">
        <v>62</v>
      </c>
      <c r="G710">
        <v>1</v>
      </c>
      <c r="H710">
        <v>3</v>
      </c>
      <c r="I710" t="s">
        <v>97</v>
      </c>
      <c r="J710">
        <v>30</v>
      </c>
    </row>
    <row r="711" spans="1:10">
      <c r="A711">
        <v>2021</v>
      </c>
      <c r="B711" t="s">
        <v>25</v>
      </c>
      <c r="C711">
        <v>30</v>
      </c>
      <c r="D711" t="s">
        <v>82</v>
      </c>
      <c r="E711">
        <v>35</v>
      </c>
      <c r="F711" t="s">
        <v>62</v>
      </c>
      <c r="G711">
        <v>1</v>
      </c>
      <c r="H711">
        <v>3</v>
      </c>
      <c r="I711" t="s">
        <v>99</v>
      </c>
      <c r="J711">
        <v>10</v>
      </c>
    </row>
    <row r="712" spans="1:10">
      <c r="A712">
        <v>2021</v>
      </c>
      <c r="B712" t="s">
        <v>25</v>
      </c>
      <c r="C712">
        <v>30</v>
      </c>
      <c r="D712" t="s">
        <v>82</v>
      </c>
      <c r="E712">
        <v>35</v>
      </c>
      <c r="F712" t="s">
        <v>62</v>
      </c>
      <c r="G712">
        <v>1</v>
      </c>
      <c r="H712">
        <v>3</v>
      </c>
      <c r="I712" t="s">
        <v>100</v>
      </c>
      <c r="J712">
        <v>0</v>
      </c>
    </row>
    <row r="713" spans="1:10">
      <c r="A713">
        <v>2021</v>
      </c>
      <c r="B713" t="s">
        <v>25</v>
      </c>
      <c r="C713">
        <v>30</v>
      </c>
      <c r="D713" t="s">
        <v>82</v>
      </c>
      <c r="E713">
        <v>35</v>
      </c>
      <c r="F713" t="s">
        <v>62</v>
      </c>
      <c r="G713">
        <v>1</v>
      </c>
      <c r="H713">
        <v>3</v>
      </c>
      <c r="I713" t="s">
        <v>101</v>
      </c>
      <c r="J713">
        <v>0</v>
      </c>
    </row>
    <row r="714" spans="1:10">
      <c r="A714">
        <v>2021</v>
      </c>
      <c r="B714" t="s">
        <v>25</v>
      </c>
      <c r="C714">
        <v>30</v>
      </c>
      <c r="D714" t="s">
        <v>82</v>
      </c>
      <c r="E714">
        <v>35</v>
      </c>
      <c r="F714" t="s">
        <v>62</v>
      </c>
      <c r="G714">
        <v>1</v>
      </c>
      <c r="H714">
        <v>3</v>
      </c>
      <c r="I714" t="s">
        <v>98</v>
      </c>
      <c r="J714">
        <v>0</v>
      </c>
    </row>
    <row r="715" spans="1:10">
      <c r="A715">
        <v>2021</v>
      </c>
      <c r="B715" t="s">
        <v>25</v>
      </c>
      <c r="C715">
        <v>30</v>
      </c>
      <c r="D715" t="s">
        <v>82</v>
      </c>
      <c r="E715">
        <v>35</v>
      </c>
      <c r="F715" t="s">
        <v>62</v>
      </c>
      <c r="G715">
        <v>1</v>
      </c>
      <c r="H715">
        <v>3</v>
      </c>
      <c r="I715" t="s">
        <v>102</v>
      </c>
      <c r="J715">
        <v>60</v>
      </c>
    </row>
    <row r="716" spans="1:10">
      <c r="A716">
        <v>2021</v>
      </c>
      <c r="B716" t="s">
        <v>25</v>
      </c>
      <c r="C716">
        <v>30</v>
      </c>
      <c r="D716" t="s">
        <v>82</v>
      </c>
      <c r="E716">
        <v>35</v>
      </c>
      <c r="F716" t="s">
        <v>62</v>
      </c>
      <c r="G716">
        <v>1</v>
      </c>
      <c r="H716">
        <v>5</v>
      </c>
      <c r="I716" t="s">
        <v>97</v>
      </c>
      <c r="J716">
        <v>80</v>
      </c>
    </row>
    <row r="717" spans="1:10">
      <c r="A717">
        <v>2021</v>
      </c>
      <c r="B717" t="s">
        <v>25</v>
      </c>
      <c r="C717">
        <v>30</v>
      </c>
      <c r="D717" t="s">
        <v>82</v>
      </c>
      <c r="E717">
        <v>35</v>
      </c>
      <c r="F717" t="s">
        <v>62</v>
      </c>
      <c r="G717">
        <v>1</v>
      </c>
      <c r="H717">
        <v>5</v>
      </c>
      <c r="I717" t="s">
        <v>99</v>
      </c>
      <c r="J717">
        <v>10</v>
      </c>
    </row>
    <row r="718" spans="1:10">
      <c r="A718">
        <v>2021</v>
      </c>
      <c r="B718" t="s">
        <v>25</v>
      </c>
      <c r="C718">
        <v>30</v>
      </c>
      <c r="D718" t="s">
        <v>82</v>
      </c>
      <c r="E718">
        <v>35</v>
      </c>
      <c r="F718" t="s">
        <v>62</v>
      </c>
      <c r="G718">
        <v>1</v>
      </c>
      <c r="H718">
        <v>5</v>
      </c>
      <c r="I718" t="s">
        <v>100</v>
      </c>
      <c r="J718">
        <v>0</v>
      </c>
    </row>
    <row r="719" spans="1:10">
      <c r="A719">
        <v>2021</v>
      </c>
      <c r="B719" t="s">
        <v>25</v>
      </c>
      <c r="C719">
        <v>30</v>
      </c>
      <c r="D719" t="s">
        <v>82</v>
      </c>
      <c r="E719">
        <v>35</v>
      </c>
      <c r="F719" t="s">
        <v>62</v>
      </c>
      <c r="G719">
        <v>1</v>
      </c>
      <c r="H719">
        <v>5</v>
      </c>
      <c r="I719" t="s">
        <v>98</v>
      </c>
      <c r="J719">
        <v>0</v>
      </c>
    </row>
    <row r="720" spans="1:10">
      <c r="A720">
        <v>2021</v>
      </c>
      <c r="B720" t="s">
        <v>25</v>
      </c>
      <c r="C720">
        <v>30</v>
      </c>
      <c r="D720" t="s">
        <v>82</v>
      </c>
      <c r="E720">
        <v>35</v>
      </c>
      <c r="F720" t="s">
        <v>62</v>
      </c>
      <c r="G720">
        <v>1</v>
      </c>
      <c r="H720">
        <v>5</v>
      </c>
      <c r="I720" t="s">
        <v>97</v>
      </c>
      <c r="J720">
        <v>0</v>
      </c>
    </row>
    <row r="721" spans="1:10">
      <c r="A721">
        <v>2021</v>
      </c>
      <c r="B721" t="s">
        <v>25</v>
      </c>
      <c r="C721">
        <v>30</v>
      </c>
      <c r="D721" t="s">
        <v>82</v>
      </c>
      <c r="E721">
        <v>35</v>
      </c>
      <c r="F721" t="s">
        <v>62</v>
      </c>
      <c r="G721">
        <v>1</v>
      </c>
      <c r="H721">
        <v>5</v>
      </c>
      <c r="I721" t="s">
        <v>102</v>
      </c>
      <c r="J721">
        <v>10</v>
      </c>
    </row>
    <row r="722" spans="1:10">
      <c r="A722">
        <v>2021</v>
      </c>
      <c r="B722" t="s">
        <v>25</v>
      </c>
      <c r="C722">
        <v>30</v>
      </c>
      <c r="D722" t="s">
        <v>82</v>
      </c>
      <c r="E722">
        <v>35</v>
      </c>
      <c r="F722" t="s">
        <v>62</v>
      </c>
      <c r="G722">
        <v>1</v>
      </c>
      <c r="H722">
        <v>7</v>
      </c>
      <c r="I722" t="s">
        <v>97</v>
      </c>
      <c r="J722">
        <v>30</v>
      </c>
    </row>
    <row r="723" spans="1:10">
      <c r="A723">
        <v>2021</v>
      </c>
      <c r="B723" t="s">
        <v>25</v>
      </c>
      <c r="C723">
        <v>30</v>
      </c>
      <c r="D723" t="s">
        <v>82</v>
      </c>
      <c r="E723">
        <v>35</v>
      </c>
      <c r="F723" t="s">
        <v>62</v>
      </c>
      <c r="G723">
        <v>1</v>
      </c>
      <c r="H723">
        <v>7</v>
      </c>
      <c r="I723" t="s">
        <v>101</v>
      </c>
      <c r="J723">
        <v>60</v>
      </c>
    </row>
    <row r="724" spans="1:10">
      <c r="A724">
        <v>2021</v>
      </c>
      <c r="B724" t="s">
        <v>25</v>
      </c>
      <c r="C724">
        <v>30</v>
      </c>
      <c r="D724" t="s">
        <v>82</v>
      </c>
      <c r="E724">
        <v>35</v>
      </c>
      <c r="F724" t="s">
        <v>62</v>
      </c>
      <c r="G724">
        <v>1</v>
      </c>
      <c r="H724">
        <v>7</v>
      </c>
      <c r="I724" t="s">
        <v>98</v>
      </c>
      <c r="J724">
        <v>0</v>
      </c>
    </row>
    <row r="725" spans="1:10">
      <c r="A725">
        <v>2021</v>
      </c>
      <c r="B725" t="s">
        <v>25</v>
      </c>
      <c r="C725">
        <v>30</v>
      </c>
      <c r="D725" t="s">
        <v>82</v>
      </c>
      <c r="E725">
        <v>35</v>
      </c>
      <c r="F725" t="s">
        <v>62</v>
      </c>
      <c r="G725">
        <v>1</v>
      </c>
      <c r="H725">
        <v>7</v>
      </c>
      <c r="I725" t="s">
        <v>99</v>
      </c>
      <c r="J725">
        <v>0</v>
      </c>
    </row>
    <row r="726" spans="1:10">
      <c r="A726">
        <v>2021</v>
      </c>
      <c r="B726" t="s">
        <v>25</v>
      </c>
      <c r="C726">
        <v>30</v>
      </c>
      <c r="D726" t="s">
        <v>82</v>
      </c>
      <c r="E726">
        <v>35</v>
      </c>
      <c r="F726" t="s">
        <v>62</v>
      </c>
      <c r="G726">
        <v>1</v>
      </c>
      <c r="H726">
        <v>7</v>
      </c>
      <c r="I726" t="s">
        <v>100</v>
      </c>
      <c r="J726">
        <v>0</v>
      </c>
    </row>
    <row r="727" spans="1:10">
      <c r="A727">
        <v>2021</v>
      </c>
      <c r="B727" t="s">
        <v>25</v>
      </c>
      <c r="C727">
        <v>30</v>
      </c>
      <c r="D727" t="s">
        <v>82</v>
      </c>
      <c r="E727">
        <v>35</v>
      </c>
      <c r="F727" t="s">
        <v>62</v>
      </c>
      <c r="G727">
        <v>1</v>
      </c>
      <c r="H727">
        <v>7</v>
      </c>
      <c r="I727" t="s">
        <v>102</v>
      </c>
      <c r="J727">
        <v>10</v>
      </c>
    </row>
    <row r="728" spans="1:10">
      <c r="A728">
        <v>2021</v>
      </c>
      <c r="B728" t="s">
        <v>25</v>
      </c>
      <c r="C728">
        <v>30</v>
      </c>
      <c r="D728" t="s">
        <v>82</v>
      </c>
      <c r="E728">
        <v>35</v>
      </c>
      <c r="F728" t="s">
        <v>62</v>
      </c>
      <c r="G728">
        <v>1</v>
      </c>
      <c r="H728">
        <v>9</v>
      </c>
      <c r="I728" t="s">
        <v>97</v>
      </c>
      <c r="J728">
        <v>10</v>
      </c>
    </row>
    <row r="729" spans="1:10">
      <c r="A729">
        <v>2021</v>
      </c>
      <c r="B729" t="s">
        <v>25</v>
      </c>
      <c r="C729">
        <v>30</v>
      </c>
      <c r="D729" t="s">
        <v>82</v>
      </c>
      <c r="E729">
        <v>35</v>
      </c>
      <c r="F729" t="s">
        <v>62</v>
      </c>
      <c r="G729">
        <v>1</v>
      </c>
      <c r="H729">
        <v>9</v>
      </c>
      <c r="I729" t="s">
        <v>99</v>
      </c>
      <c r="J729">
        <v>5</v>
      </c>
    </row>
    <row r="730" spans="1:10">
      <c r="A730">
        <v>2021</v>
      </c>
      <c r="B730" t="s">
        <v>25</v>
      </c>
      <c r="C730">
        <v>30</v>
      </c>
      <c r="D730" t="s">
        <v>82</v>
      </c>
      <c r="E730">
        <v>35</v>
      </c>
      <c r="F730" t="s">
        <v>62</v>
      </c>
      <c r="G730">
        <v>1</v>
      </c>
      <c r="H730">
        <v>9</v>
      </c>
      <c r="I730" t="s">
        <v>101</v>
      </c>
      <c r="J730">
        <v>80</v>
      </c>
    </row>
    <row r="731" spans="1:10">
      <c r="A731">
        <v>2021</v>
      </c>
      <c r="B731" t="s">
        <v>25</v>
      </c>
      <c r="C731">
        <v>30</v>
      </c>
      <c r="D731" t="s">
        <v>82</v>
      </c>
      <c r="E731">
        <v>35</v>
      </c>
      <c r="F731" t="s">
        <v>62</v>
      </c>
      <c r="G731">
        <v>1</v>
      </c>
      <c r="H731">
        <v>9</v>
      </c>
      <c r="I731" t="s">
        <v>98</v>
      </c>
      <c r="J731">
        <v>0</v>
      </c>
    </row>
    <row r="732" spans="1:10">
      <c r="A732">
        <v>2021</v>
      </c>
      <c r="B732" t="s">
        <v>25</v>
      </c>
      <c r="C732">
        <v>30</v>
      </c>
      <c r="D732" t="s">
        <v>82</v>
      </c>
      <c r="E732">
        <v>35</v>
      </c>
      <c r="F732" t="s">
        <v>62</v>
      </c>
      <c r="G732">
        <v>1</v>
      </c>
      <c r="H732">
        <v>9</v>
      </c>
      <c r="I732" t="s">
        <v>100</v>
      </c>
      <c r="J732">
        <v>0</v>
      </c>
    </row>
    <row r="733" spans="1:10">
      <c r="A733">
        <v>2021</v>
      </c>
      <c r="B733" t="s">
        <v>25</v>
      </c>
      <c r="C733">
        <v>30</v>
      </c>
      <c r="D733" t="s">
        <v>82</v>
      </c>
      <c r="E733">
        <v>35</v>
      </c>
      <c r="F733" t="s">
        <v>62</v>
      </c>
      <c r="G733">
        <v>1</v>
      </c>
      <c r="H733">
        <v>9</v>
      </c>
      <c r="I733" t="s">
        <v>102</v>
      </c>
      <c r="J733">
        <v>5</v>
      </c>
    </row>
    <row r="734" spans="1:10">
      <c r="A734">
        <v>2021</v>
      </c>
      <c r="B734" t="s">
        <v>25</v>
      </c>
      <c r="C734">
        <v>30</v>
      </c>
      <c r="D734" t="s">
        <v>82</v>
      </c>
      <c r="E734">
        <v>35</v>
      </c>
      <c r="F734" t="s">
        <v>62</v>
      </c>
      <c r="G734">
        <v>2</v>
      </c>
      <c r="H734">
        <v>1</v>
      </c>
      <c r="I734" t="s">
        <v>97</v>
      </c>
      <c r="J734">
        <v>30</v>
      </c>
    </row>
    <row r="735" spans="1:10">
      <c r="A735">
        <v>2021</v>
      </c>
      <c r="B735" t="s">
        <v>25</v>
      </c>
      <c r="C735">
        <v>30</v>
      </c>
      <c r="D735" t="s">
        <v>82</v>
      </c>
      <c r="E735">
        <v>35</v>
      </c>
      <c r="F735" t="s">
        <v>62</v>
      </c>
      <c r="G735">
        <v>2</v>
      </c>
      <c r="H735">
        <v>1</v>
      </c>
      <c r="I735" t="s">
        <v>98</v>
      </c>
      <c r="J735">
        <v>10</v>
      </c>
    </row>
    <row r="736" spans="1:10">
      <c r="A736">
        <v>2021</v>
      </c>
      <c r="B736" t="s">
        <v>25</v>
      </c>
      <c r="C736">
        <v>30</v>
      </c>
      <c r="D736" t="s">
        <v>82</v>
      </c>
      <c r="E736">
        <v>35</v>
      </c>
      <c r="F736" t="s">
        <v>62</v>
      </c>
      <c r="G736">
        <v>2</v>
      </c>
      <c r="H736">
        <v>1</v>
      </c>
      <c r="I736" t="s">
        <v>99</v>
      </c>
      <c r="J736">
        <v>20</v>
      </c>
    </row>
    <row r="737" spans="1:10">
      <c r="A737">
        <v>2021</v>
      </c>
      <c r="B737" t="s">
        <v>25</v>
      </c>
      <c r="C737">
        <v>30</v>
      </c>
      <c r="D737" t="s">
        <v>82</v>
      </c>
      <c r="E737">
        <v>35</v>
      </c>
      <c r="F737" t="s">
        <v>62</v>
      </c>
      <c r="G737">
        <v>2</v>
      </c>
      <c r="H737">
        <v>1</v>
      </c>
      <c r="I737" t="s">
        <v>101</v>
      </c>
      <c r="J737">
        <v>30</v>
      </c>
    </row>
    <row r="738" spans="1:10">
      <c r="A738">
        <v>2021</v>
      </c>
      <c r="B738" t="s">
        <v>25</v>
      </c>
      <c r="C738">
        <v>30</v>
      </c>
      <c r="D738" t="s">
        <v>82</v>
      </c>
      <c r="E738">
        <v>35</v>
      </c>
      <c r="F738" t="s">
        <v>62</v>
      </c>
      <c r="G738">
        <v>2</v>
      </c>
      <c r="H738">
        <v>1</v>
      </c>
      <c r="I738" t="s">
        <v>100</v>
      </c>
      <c r="J738">
        <v>0</v>
      </c>
    </row>
    <row r="739" spans="1:10">
      <c r="A739">
        <v>2021</v>
      </c>
      <c r="B739" t="s">
        <v>25</v>
      </c>
      <c r="C739">
        <v>30</v>
      </c>
      <c r="D739" t="s">
        <v>82</v>
      </c>
      <c r="E739">
        <v>35</v>
      </c>
      <c r="F739" t="s">
        <v>62</v>
      </c>
      <c r="G739">
        <v>2</v>
      </c>
      <c r="H739">
        <v>1</v>
      </c>
      <c r="I739" t="s">
        <v>102</v>
      </c>
      <c r="J739">
        <v>10</v>
      </c>
    </row>
    <row r="740" spans="1:10">
      <c r="A740">
        <v>2021</v>
      </c>
      <c r="B740" t="s">
        <v>25</v>
      </c>
      <c r="C740">
        <v>30</v>
      </c>
      <c r="D740" t="s">
        <v>82</v>
      </c>
      <c r="E740">
        <v>35</v>
      </c>
      <c r="F740" t="s">
        <v>62</v>
      </c>
      <c r="G740">
        <v>2</v>
      </c>
      <c r="H740">
        <v>3</v>
      </c>
      <c r="I740" t="s">
        <v>97</v>
      </c>
      <c r="J740">
        <v>30</v>
      </c>
    </row>
    <row r="741" spans="1:10">
      <c r="A741">
        <v>2021</v>
      </c>
      <c r="B741" t="s">
        <v>25</v>
      </c>
      <c r="C741">
        <v>30</v>
      </c>
      <c r="D741" t="s">
        <v>82</v>
      </c>
      <c r="E741">
        <v>35</v>
      </c>
      <c r="F741" t="s">
        <v>62</v>
      </c>
      <c r="G741">
        <v>2</v>
      </c>
      <c r="H741">
        <v>3</v>
      </c>
      <c r="I741" t="s">
        <v>99</v>
      </c>
      <c r="J741">
        <v>30</v>
      </c>
    </row>
    <row r="742" spans="1:10">
      <c r="A742">
        <v>2021</v>
      </c>
      <c r="B742" t="s">
        <v>25</v>
      </c>
      <c r="C742">
        <v>30</v>
      </c>
      <c r="D742" t="s">
        <v>82</v>
      </c>
      <c r="E742">
        <v>35</v>
      </c>
      <c r="F742" t="s">
        <v>62</v>
      </c>
      <c r="G742">
        <v>2</v>
      </c>
      <c r="H742">
        <v>3</v>
      </c>
      <c r="I742" t="s">
        <v>101</v>
      </c>
      <c r="J742">
        <v>20</v>
      </c>
    </row>
    <row r="743" spans="1:10">
      <c r="A743">
        <v>2021</v>
      </c>
      <c r="B743" t="s">
        <v>25</v>
      </c>
      <c r="C743">
        <v>30</v>
      </c>
      <c r="D743" t="s">
        <v>82</v>
      </c>
      <c r="E743">
        <v>35</v>
      </c>
      <c r="F743" t="s">
        <v>62</v>
      </c>
      <c r="G743">
        <v>2</v>
      </c>
      <c r="H743">
        <v>3</v>
      </c>
      <c r="I743" t="s">
        <v>100</v>
      </c>
      <c r="J743">
        <v>0</v>
      </c>
    </row>
    <row r="744" spans="1:10">
      <c r="A744">
        <v>2021</v>
      </c>
      <c r="B744" t="s">
        <v>25</v>
      </c>
      <c r="C744">
        <v>30</v>
      </c>
      <c r="D744" t="s">
        <v>82</v>
      </c>
      <c r="E744">
        <v>35</v>
      </c>
      <c r="F744" t="s">
        <v>62</v>
      </c>
      <c r="G744">
        <v>2</v>
      </c>
      <c r="H744">
        <v>3</v>
      </c>
      <c r="I744" t="s">
        <v>98</v>
      </c>
      <c r="J744">
        <v>0</v>
      </c>
    </row>
    <row r="745" spans="1:10">
      <c r="A745">
        <v>2021</v>
      </c>
      <c r="B745" t="s">
        <v>25</v>
      </c>
      <c r="C745">
        <v>30</v>
      </c>
      <c r="D745" t="s">
        <v>82</v>
      </c>
      <c r="E745">
        <v>35</v>
      </c>
      <c r="F745" t="s">
        <v>62</v>
      </c>
      <c r="G745">
        <v>2</v>
      </c>
      <c r="H745">
        <v>3</v>
      </c>
      <c r="I745" t="s">
        <v>102</v>
      </c>
      <c r="J745">
        <v>20</v>
      </c>
    </row>
    <row r="746" spans="1:10">
      <c r="A746">
        <v>2021</v>
      </c>
      <c r="B746" t="s">
        <v>25</v>
      </c>
      <c r="C746">
        <v>30</v>
      </c>
      <c r="D746" t="s">
        <v>82</v>
      </c>
      <c r="E746">
        <v>35</v>
      </c>
      <c r="F746" t="s">
        <v>62</v>
      </c>
      <c r="G746">
        <v>2</v>
      </c>
      <c r="H746">
        <v>5</v>
      </c>
      <c r="I746" t="s">
        <v>97</v>
      </c>
      <c r="J746">
        <v>75</v>
      </c>
    </row>
    <row r="747" spans="1:10">
      <c r="A747">
        <v>2021</v>
      </c>
      <c r="B747" t="s">
        <v>25</v>
      </c>
      <c r="C747">
        <v>30</v>
      </c>
      <c r="D747" t="s">
        <v>82</v>
      </c>
      <c r="E747">
        <v>35</v>
      </c>
      <c r="F747" t="s">
        <v>62</v>
      </c>
      <c r="G747">
        <v>2</v>
      </c>
      <c r="H747">
        <v>5</v>
      </c>
      <c r="I747" t="s">
        <v>99</v>
      </c>
      <c r="J747">
        <v>20</v>
      </c>
    </row>
    <row r="748" spans="1:10">
      <c r="A748">
        <v>2021</v>
      </c>
      <c r="B748" t="s">
        <v>25</v>
      </c>
      <c r="C748">
        <v>30</v>
      </c>
      <c r="D748" t="s">
        <v>82</v>
      </c>
      <c r="E748">
        <v>35</v>
      </c>
      <c r="F748" t="s">
        <v>62</v>
      </c>
      <c r="G748">
        <v>2</v>
      </c>
      <c r="H748">
        <v>5</v>
      </c>
      <c r="I748" t="s">
        <v>100</v>
      </c>
      <c r="J748">
        <v>0</v>
      </c>
    </row>
    <row r="749" spans="1:10">
      <c r="A749">
        <v>2021</v>
      </c>
      <c r="B749" t="s">
        <v>25</v>
      </c>
      <c r="C749">
        <v>30</v>
      </c>
      <c r="D749" t="s">
        <v>82</v>
      </c>
      <c r="E749">
        <v>35</v>
      </c>
      <c r="F749" t="s">
        <v>62</v>
      </c>
      <c r="G749">
        <v>2</v>
      </c>
      <c r="H749">
        <v>5</v>
      </c>
      <c r="I749" t="s">
        <v>98</v>
      </c>
      <c r="J749">
        <v>0</v>
      </c>
    </row>
    <row r="750" spans="1:10">
      <c r="A750">
        <v>2021</v>
      </c>
      <c r="B750" t="s">
        <v>25</v>
      </c>
      <c r="C750">
        <v>30</v>
      </c>
      <c r="D750" t="s">
        <v>82</v>
      </c>
      <c r="E750">
        <v>35</v>
      </c>
      <c r="F750" t="s">
        <v>62</v>
      </c>
      <c r="G750">
        <v>2</v>
      </c>
      <c r="H750">
        <v>5</v>
      </c>
      <c r="I750" t="s">
        <v>101</v>
      </c>
      <c r="J750">
        <v>0</v>
      </c>
    </row>
    <row r="751" spans="1:10">
      <c r="A751">
        <v>2021</v>
      </c>
      <c r="B751" t="s">
        <v>25</v>
      </c>
      <c r="C751">
        <v>30</v>
      </c>
      <c r="D751" t="s">
        <v>82</v>
      </c>
      <c r="E751">
        <v>35</v>
      </c>
      <c r="F751" t="s">
        <v>62</v>
      </c>
      <c r="G751">
        <v>2</v>
      </c>
      <c r="H751">
        <v>5</v>
      </c>
      <c r="I751" t="s">
        <v>102</v>
      </c>
      <c r="J751">
        <v>5</v>
      </c>
    </row>
    <row r="752" spans="1:10">
      <c r="A752">
        <v>2021</v>
      </c>
      <c r="B752" t="s">
        <v>25</v>
      </c>
      <c r="C752">
        <v>30</v>
      </c>
      <c r="D752" t="s">
        <v>82</v>
      </c>
      <c r="E752">
        <v>35</v>
      </c>
      <c r="F752" t="s">
        <v>62</v>
      </c>
      <c r="G752">
        <v>2</v>
      </c>
      <c r="H752">
        <v>7</v>
      </c>
      <c r="I752" t="s">
        <v>97</v>
      </c>
      <c r="J752">
        <v>60</v>
      </c>
    </row>
    <row r="753" spans="1:10">
      <c r="A753">
        <v>2021</v>
      </c>
      <c r="B753" t="s">
        <v>25</v>
      </c>
      <c r="C753">
        <v>30</v>
      </c>
      <c r="D753" t="s">
        <v>82</v>
      </c>
      <c r="E753">
        <v>35</v>
      </c>
      <c r="F753" t="s">
        <v>62</v>
      </c>
      <c r="G753">
        <v>2</v>
      </c>
      <c r="H753">
        <v>7</v>
      </c>
      <c r="I753" t="s">
        <v>99</v>
      </c>
      <c r="J753">
        <v>30</v>
      </c>
    </row>
    <row r="754" spans="1:10">
      <c r="A754">
        <v>2021</v>
      </c>
      <c r="B754" t="s">
        <v>25</v>
      </c>
      <c r="C754">
        <v>30</v>
      </c>
      <c r="D754" t="s">
        <v>82</v>
      </c>
      <c r="E754">
        <v>35</v>
      </c>
      <c r="F754" t="s">
        <v>62</v>
      </c>
      <c r="G754">
        <v>2</v>
      </c>
      <c r="H754">
        <v>7</v>
      </c>
      <c r="I754" t="s">
        <v>101</v>
      </c>
      <c r="J754">
        <v>5</v>
      </c>
    </row>
    <row r="755" spans="1:10">
      <c r="A755">
        <v>2021</v>
      </c>
      <c r="B755" t="s">
        <v>25</v>
      </c>
      <c r="C755">
        <v>30</v>
      </c>
      <c r="D755" t="s">
        <v>82</v>
      </c>
      <c r="E755">
        <v>35</v>
      </c>
      <c r="F755" t="s">
        <v>62</v>
      </c>
      <c r="G755">
        <v>2</v>
      </c>
      <c r="H755">
        <v>7</v>
      </c>
      <c r="I755" t="s">
        <v>98</v>
      </c>
      <c r="J755">
        <v>0</v>
      </c>
    </row>
    <row r="756" spans="1:10">
      <c r="A756">
        <v>2021</v>
      </c>
      <c r="B756" t="s">
        <v>25</v>
      </c>
      <c r="C756">
        <v>30</v>
      </c>
      <c r="D756" t="s">
        <v>82</v>
      </c>
      <c r="E756">
        <v>35</v>
      </c>
      <c r="F756" t="s">
        <v>62</v>
      </c>
      <c r="G756">
        <v>2</v>
      </c>
      <c r="H756">
        <v>7</v>
      </c>
      <c r="I756" t="s">
        <v>100</v>
      </c>
      <c r="J756">
        <v>0</v>
      </c>
    </row>
    <row r="757" spans="1:10">
      <c r="A757">
        <v>2021</v>
      </c>
      <c r="B757" t="s">
        <v>25</v>
      </c>
      <c r="C757">
        <v>30</v>
      </c>
      <c r="D757" t="s">
        <v>82</v>
      </c>
      <c r="E757">
        <v>35</v>
      </c>
      <c r="F757" t="s">
        <v>62</v>
      </c>
      <c r="G757">
        <v>2</v>
      </c>
      <c r="H757">
        <v>7</v>
      </c>
      <c r="I757" t="s">
        <v>102</v>
      </c>
      <c r="J757">
        <v>5</v>
      </c>
    </row>
    <row r="758" spans="1:10">
      <c r="A758">
        <v>2021</v>
      </c>
      <c r="B758" t="s">
        <v>25</v>
      </c>
      <c r="C758">
        <v>30</v>
      </c>
      <c r="D758" t="s">
        <v>82</v>
      </c>
      <c r="E758">
        <v>35</v>
      </c>
      <c r="F758" t="s">
        <v>62</v>
      </c>
      <c r="G758">
        <v>2</v>
      </c>
      <c r="H758">
        <v>9</v>
      </c>
      <c r="I758" t="s">
        <v>97</v>
      </c>
      <c r="J758">
        <v>40</v>
      </c>
    </row>
    <row r="759" spans="1:10">
      <c r="A759">
        <v>2021</v>
      </c>
      <c r="B759" t="s">
        <v>25</v>
      </c>
      <c r="C759">
        <v>30</v>
      </c>
      <c r="D759" t="s">
        <v>82</v>
      </c>
      <c r="E759">
        <v>35</v>
      </c>
      <c r="F759" t="s">
        <v>62</v>
      </c>
      <c r="G759">
        <v>2</v>
      </c>
      <c r="H759">
        <v>9</v>
      </c>
      <c r="I759" t="s">
        <v>98</v>
      </c>
      <c r="J759">
        <v>0</v>
      </c>
    </row>
    <row r="760" spans="1:10">
      <c r="A760">
        <v>2021</v>
      </c>
      <c r="B760" t="s">
        <v>25</v>
      </c>
      <c r="C760">
        <v>30</v>
      </c>
      <c r="D760" t="s">
        <v>82</v>
      </c>
      <c r="E760">
        <v>35</v>
      </c>
      <c r="F760" t="s">
        <v>62</v>
      </c>
      <c r="G760">
        <v>2</v>
      </c>
      <c r="H760">
        <v>9</v>
      </c>
      <c r="I760" t="s">
        <v>100</v>
      </c>
      <c r="J760">
        <v>0</v>
      </c>
    </row>
    <row r="761" spans="1:10">
      <c r="A761">
        <v>2021</v>
      </c>
      <c r="B761" t="s">
        <v>25</v>
      </c>
      <c r="C761">
        <v>30</v>
      </c>
      <c r="D761" t="s">
        <v>82</v>
      </c>
      <c r="E761">
        <v>35</v>
      </c>
      <c r="F761" t="s">
        <v>62</v>
      </c>
      <c r="G761">
        <v>2</v>
      </c>
      <c r="H761">
        <v>9</v>
      </c>
      <c r="I761" t="s">
        <v>99</v>
      </c>
      <c r="J761">
        <v>30</v>
      </c>
    </row>
    <row r="762" spans="1:10">
      <c r="A762">
        <v>2021</v>
      </c>
      <c r="B762" t="s">
        <v>25</v>
      </c>
      <c r="C762">
        <v>30</v>
      </c>
      <c r="D762" t="s">
        <v>82</v>
      </c>
      <c r="E762">
        <v>35</v>
      </c>
      <c r="F762" t="s">
        <v>62</v>
      </c>
      <c r="G762">
        <v>2</v>
      </c>
      <c r="H762">
        <v>9</v>
      </c>
      <c r="I762" t="s">
        <v>101</v>
      </c>
      <c r="J762">
        <v>20</v>
      </c>
    </row>
    <row r="763" spans="1:10">
      <c r="A763">
        <v>2021</v>
      </c>
      <c r="B763" t="s">
        <v>25</v>
      </c>
      <c r="C763">
        <v>30</v>
      </c>
      <c r="D763" t="s">
        <v>82</v>
      </c>
      <c r="E763">
        <v>35</v>
      </c>
      <c r="F763" t="s">
        <v>62</v>
      </c>
      <c r="G763">
        <v>2</v>
      </c>
      <c r="H763">
        <v>9</v>
      </c>
      <c r="I763" t="s">
        <v>102</v>
      </c>
      <c r="J763">
        <v>10</v>
      </c>
    </row>
    <row r="764" spans="1:10">
      <c r="A764">
        <v>2021</v>
      </c>
      <c r="B764" t="s">
        <v>25</v>
      </c>
      <c r="C764">
        <v>28</v>
      </c>
      <c r="D764" t="s">
        <v>76</v>
      </c>
      <c r="E764">
        <v>45</v>
      </c>
      <c r="F764" t="s">
        <v>27</v>
      </c>
      <c r="G764">
        <v>1</v>
      </c>
      <c r="H764">
        <v>1</v>
      </c>
      <c r="I764" t="s">
        <v>97</v>
      </c>
      <c r="J764">
        <v>50</v>
      </c>
    </row>
    <row r="765" spans="1:10">
      <c r="A765">
        <v>2021</v>
      </c>
      <c r="B765" t="s">
        <v>25</v>
      </c>
      <c r="C765">
        <v>28</v>
      </c>
      <c r="D765" t="s">
        <v>76</v>
      </c>
      <c r="E765">
        <v>45</v>
      </c>
      <c r="F765" t="s">
        <v>27</v>
      </c>
      <c r="G765">
        <v>1</v>
      </c>
      <c r="H765">
        <v>1</v>
      </c>
      <c r="I765" t="s">
        <v>98</v>
      </c>
      <c r="J765">
        <v>25</v>
      </c>
    </row>
    <row r="766" spans="1:10">
      <c r="A766">
        <v>2021</v>
      </c>
      <c r="B766" t="s">
        <v>25</v>
      </c>
      <c r="C766">
        <v>28</v>
      </c>
      <c r="D766" t="s">
        <v>76</v>
      </c>
      <c r="E766">
        <v>45</v>
      </c>
      <c r="F766" t="s">
        <v>27</v>
      </c>
      <c r="G766">
        <v>1</v>
      </c>
      <c r="H766">
        <v>1</v>
      </c>
      <c r="I766" t="s">
        <v>99</v>
      </c>
      <c r="J766">
        <v>15</v>
      </c>
    </row>
    <row r="767" spans="1:10">
      <c r="A767">
        <v>2021</v>
      </c>
      <c r="B767" t="s">
        <v>25</v>
      </c>
      <c r="C767">
        <v>28</v>
      </c>
      <c r="D767" t="s">
        <v>76</v>
      </c>
      <c r="E767">
        <v>45</v>
      </c>
      <c r="F767" t="s">
        <v>27</v>
      </c>
      <c r="G767">
        <v>1</v>
      </c>
      <c r="H767">
        <v>1</v>
      </c>
      <c r="I767" t="s">
        <v>100</v>
      </c>
      <c r="J767">
        <v>10</v>
      </c>
    </row>
    <row r="768" spans="1:10">
      <c r="A768">
        <v>2021</v>
      </c>
      <c r="B768" t="s">
        <v>25</v>
      </c>
      <c r="C768">
        <v>28</v>
      </c>
      <c r="D768" t="s">
        <v>76</v>
      </c>
      <c r="E768">
        <v>45</v>
      </c>
      <c r="F768" t="s">
        <v>27</v>
      </c>
      <c r="G768">
        <v>1</v>
      </c>
      <c r="H768">
        <v>1</v>
      </c>
      <c r="I768" t="s">
        <v>101</v>
      </c>
      <c r="J768">
        <v>0</v>
      </c>
    </row>
    <row r="769" spans="1:10">
      <c r="A769">
        <v>2021</v>
      </c>
      <c r="B769" t="s">
        <v>25</v>
      </c>
      <c r="C769">
        <v>28</v>
      </c>
      <c r="D769" t="s">
        <v>76</v>
      </c>
      <c r="E769">
        <v>45</v>
      </c>
      <c r="F769" t="s">
        <v>27</v>
      </c>
      <c r="G769">
        <v>1</v>
      </c>
      <c r="H769">
        <v>1</v>
      </c>
      <c r="I769" t="s">
        <v>102</v>
      </c>
      <c r="J769">
        <v>0</v>
      </c>
    </row>
    <row r="770" spans="1:10">
      <c r="A770">
        <v>2021</v>
      </c>
      <c r="B770" t="s">
        <v>25</v>
      </c>
      <c r="C770">
        <v>28</v>
      </c>
      <c r="D770" t="s">
        <v>76</v>
      </c>
      <c r="E770">
        <v>45</v>
      </c>
      <c r="F770" t="s">
        <v>27</v>
      </c>
      <c r="G770">
        <v>1</v>
      </c>
      <c r="H770">
        <v>3</v>
      </c>
      <c r="I770" t="s">
        <v>97</v>
      </c>
      <c r="J770">
        <v>25</v>
      </c>
    </row>
    <row r="771" spans="1:10">
      <c r="A771">
        <v>2021</v>
      </c>
      <c r="B771" t="s">
        <v>25</v>
      </c>
      <c r="C771">
        <v>28</v>
      </c>
      <c r="D771" t="s">
        <v>76</v>
      </c>
      <c r="E771">
        <v>45</v>
      </c>
      <c r="F771" t="s">
        <v>27</v>
      </c>
      <c r="G771">
        <v>1</v>
      </c>
      <c r="H771">
        <v>3</v>
      </c>
      <c r="I771" t="s">
        <v>98</v>
      </c>
      <c r="J771">
        <v>20</v>
      </c>
    </row>
    <row r="772" spans="1:10">
      <c r="A772">
        <v>2021</v>
      </c>
      <c r="B772" t="s">
        <v>25</v>
      </c>
      <c r="C772">
        <v>28</v>
      </c>
      <c r="D772" t="s">
        <v>76</v>
      </c>
      <c r="E772">
        <v>45</v>
      </c>
      <c r="F772" t="s">
        <v>27</v>
      </c>
      <c r="G772">
        <v>1</v>
      </c>
      <c r="H772">
        <v>3</v>
      </c>
      <c r="I772" t="s">
        <v>99</v>
      </c>
      <c r="J772">
        <v>5</v>
      </c>
    </row>
    <row r="773" spans="1:10">
      <c r="A773">
        <v>2021</v>
      </c>
      <c r="B773" t="s">
        <v>25</v>
      </c>
      <c r="C773">
        <v>28</v>
      </c>
      <c r="D773" t="s">
        <v>76</v>
      </c>
      <c r="E773">
        <v>45</v>
      </c>
      <c r="F773" t="s">
        <v>27</v>
      </c>
      <c r="G773">
        <v>1</v>
      </c>
      <c r="H773">
        <v>3</v>
      </c>
      <c r="I773" t="s">
        <v>100</v>
      </c>
      <c r="J773">
        <v>50</v>
      </c>
    </row>
    <row r="774" spans="1:10">
      <c r="A774">
        <v>2021</v>
      </c>
      <c r="B774" t="s">
        <v>25</v>
      </c>
      <c r="C774">
        <v>28</v>
      </c>
      <c r="D774" t="s">
        <v>76</v>
      </c>
      <c r="E774">
        <v>45</v>
      </c>
      <c r="F774" t="s">
        <v>27</v>
      </c>
      <c r="G774">
        <v>1</v>
      </c>
      <c r="H774">
        <v>3</v>
      </c>
      <c r="I774" t="s">
        <v>101</v>
      </c>
      <c r="J774">
        <v>0</v>
      </c>
    </row>
    <row r="775" spans="1:10">
      <c r="A775">
        <v>2021</v>
      </c>
      <c r="B775" t="s">
        <v>25</v>
      </c>
      <c r="C775">
        <v>28</v>
      </c>
      <c r="D775" t="s">
        <v>76</v>
      </c>
      <c r="E775">
        <v>45</v>
      </c>
      <c r="F775" t="s">
        <v>27</v>
      </c>
      <c r="G775">
        <v>1</v>
      </c>
      <c r="H775">
        <v>3</v>
      </c>
      <c r="I775" t="s">
        <v>102</v>
      </c>
      <c r="J775">
        <v>0</v>
      </c>
    </row>
    <row r="776" spans="1:10">
      <c r="A776">
        <v>2021</v>
      </c>
      <c r="B776" t="s">
        <v>25</v>
      </c>
      <c r="C776">
        <v>28</v>
      </c>
      <c r="D776" t="s">
        <v>76</v>
      </c>
      <c r="E776">
        <v>45</v>
      </c>
      <c r="F776" t="s">
        <v>27</v>
      </c>
      <c r="G776">
        <v>1</v>
      </c>
      <c r="H776">
        <v>5</v>
      </c>
      <c r="I776" t="s">
        <v>97</v>
      </c>
      <c r="J776">
        <v>60</v>
      </c>
    </row>
    <row r="777" spans="1:10">
      <c r="A777">
        <v>2021</v>
      </c>
      <c r="B777" t="s">
        <v>25</v>
      </c>
      <c r="C777">
        <v>28</v>
      </c>
      <c r="D777" t="s">
        <v>76</v>
      </c>
      <c r="E777">
        <v>45</v>
      </c>
      <c r="F777" t="s">
        <v>27</v>
      </c>
      <c r="G777">
        <v>1</v>
      </c>
      <c r="H777">
        <v>5</v>
      </c>
      <c r="I777" t="s">
        <v>98</v>
      </c>
      <c r="J777">
        <v>20</v>
      </c>
    </row>
    <row r="778" spans="1:10">
      <c r="A778">
        <v>2021</v>
      </c>
      <c r="B778" t="s">
        <v>25</v>
      </c>
      <c r="C778">
        <v>28</v>
      </c>
      <c r="D778" t="s">
        <v>76</v>
      </c>
      <c r="E778">
        <v>45</v>
      </c>
      <c r="F778" t="s">
        <v>27</v>
      </c>
      <c r="G778">
        <v>1</v>
      </c>
      <c r="H778">
        <v>5</v>
      </c>
      <c r="I778" t="s">
        <v>99</v>
      </c>
      <c r="J778">
        <v>10</v>
      </c>
    </row>
    <row r="779" spans="1:10">
      <c r="A779">
        <v>2021</v>
      </c>
      <c r="B779" t="s">
        <v>25</v>
      </c>
      <c r="C779">
        <v>28</v>
      </c>
      <c r="D779" t="s">
        <v>76</v>
      </c>
      <c r="E779">
        <v>45</v>
      </c>
      <c r="F779" t="s">
        <v>27</v>
      </c>
      <c r="G779">
        <v>1</v>
      </c>
      <c r="H779">
        <v>5</v>
      </c>
      <c r="I779" t="s">
        <v>100</v>
      </c>
      <c r="J779">
        <v>10</v>
      </c>
    </row>
    <row r="780" spans="1:10">
      <c r="A780">
        <v>2021</v>
      </c>
      <c r="B780" t="s">
        <v>25</v>
      </c>
      <c r="C780">
        <v>28</v>
      </c>
      <c r="D780" t="s">
        <v>76</v>
      </c>
      <c r="E780">
        <v>45</v>
      </c>
      <c r="F780" t="s">
        <v>27</v>
      </c>
      <c r="G780">
        <v>1</v>
      </c>
      <c r="H780">
        <v>5</v>
      </c>
      <c r="I780" t="s">
        <v>101</v>
      </c>
      <c r="J780">
        <v>0</v>
      </c>
    </row>
    <row r="781" spans="1:10">
      <c r="A781">
        <v>2021</v>
      </c>
      <c r="B781" t="s">
        <v>25</v>
      </c>
      <c r="C781">
        <v>28</v>
      </c>
      <c r="D781" t="s">
        <v>76</v>
      </c>
      <c r="E781">
        <v>45</v>
      </c>
      <c r="F781" t="s">
        <v>27</v>
      </c>
      <c r="G781">
        <v>1</v>
      </c>
      <c r="H781">
        <v>5</v>
      </c>
      <c r="I781" t="s">
        <v>102</v>
      </c>
      <c r="J781">
        <v>0</v>
      </c>
    </row>
    <row r="782" spans="1:10">
      <c r="A782">
        <v>2021</v>
      </c>
      <c r="B782" t="s">
        <v>25</v>
      </c>
      <c r="C782">
        <v>28</v>
      </c>
      <c r="D782" t="s">
        <v>76</v>
      </c>
      <c r="E782">
        <v>45</v>
      </c>
      <c r="F782" t="s">
        <v>27</v>
      </c>
      <c r="G782">
        <v>1</v>
      </c>
      <c r="H782">
        <v>7</v>
      </c>
      <c r="I782" t="s">
        <v>97</v>
      </c>
      <c r="J782">
        <v>0</v>
      </c>
    </row>
    <row r="783" spans="1:10">
      <c r="A783">
        <v>2021</v>
      </c>
      <c r="B783" t="s">
        <v>25</v>
      </c>
      <c r="C783">
        <v>28</v>
      </c>
      <c r="D783" t="s">
        <v>76</v>
      </c>
      <c r="E783">
        <v>45</v>
      </c>
      <c r="F783" t="s">
        <v>27</v>
      </c>
      <c r="G783">
        <v>1</v>
      </c>
      <c r="H783">
        <v>7</v>
      </c>
      <c r="I783" t="s">
        <v>98</v>
      </c>
      <c r="J783">
        <v>0</v>
      </c>
    </row>
    <row r="784" spans="1:10">
      <c r="A784">
        <v>2021</v>
      </c>
      <c r="B784" t="s">
        <v>25</v>
      </c>
      <c r="C784">
        <v>28</v>
      </c>
      <c r="D784" t="s">
        <v>76</v>
      </c>
      <c r="E784">
        <v>45</v>
      </c>
      <c r="F784" t="s">
        <v>27</v>
      </c>
      <c r="G784">
        <v>1</v>
      </c>
      <c r="H784">
        <v>7</v>
      </c>
      <c r="I784" t="s">
        <v>99</v>
      </c>
      <c r="J784">
        <v>25</v>
      </c>
    </row>
    <row r="785" spans="1:10">
      <c r="A785">
        <v>2021</v>
      </c>
      <c r="B785" t="s">
        <v>25</v>
      </c>
      <c r="C785">
        <v>28</v>
      </c>
      <c r="D785" t="s">
        <v>76</v>
      </c>
      <c r="E785">
        <v>45</v>
      </c>
      <c r="F785" t="s">
        <v>27</v>
      </c>
      <c r="G785">
        <v>1</v>
      </c>
      <c r="H785">
        <v>7</v>
      </c>
      <c r="I785" t="s">
        <v>100</v>
      </c>
      <c r="J785">
        <v>0</v>
      </c>
    </row>
    <row r="786" spans="1:10">
      <c r="A786">
        <v>2021</v>
      </c>
      <c r="B786" t="s">
        <v>25</v>
      </c>
      <c r="C786">
        <v>28</v>
      </c>
      <c r="D786" t="s">
        <v>76</v>
      </c>
      <c r="E786">
        <v>45</v>
      </c>
      <c r="F786" t="s">
        <v>27</v>
      </c>
      <c r="G786">
        <v>1</v>
      </c>
      <c r="H786">
        <v>7</v>
      </c>
      <c r="I786" t="s">
        <v>101</v>
      </c>
      <c r="J786">
        <v>0</v>
      </c>
    </row>
    <row r="787" spans="1:10">
      <c r="A787">
        <v>2021</v>
      </c>
      <c r="B787" t="s">
        <v>25</v>
      </c>
      <c r="C787">
        <v>28</v>
      </c>
      <c r="D787" t="s">
        <v>76</v>
      </c>
      <c r="E787">
        <v>45</v>
      </c>
      <c r="F787" t="s">
        <v>27</v>
      </c>
      <c r="G787">
        <v>1</v>
      </c>
      <c r="H787">
        <v>7</v>
      </c>
      <c r="I787" t="s">
        <v>102</v>
      </c>
      <c r="J787">
        <v>75</v>
      </c>
    </row>
    <row r="788" spans="1:10">
      <c r="A788">
        <v>2021</v>
      </c>
      <c r="B788" t="s">
        <v>25</v>
      </c>
      <c r="C788">
        <v>28</v>
      </c>
      <c r="D788" t="s">
        <v>76</v>
      </c>
      <c r="E788">
        <v>45</v>
      </c>
      <c r="F788" t="s">
        <v>27</v>
      </c>
      <c r="G788">
        <v>1</v>
      </c>
      <c r="H788">
        <v>9</v>
      </c>
      <c r="I788" t="s">
        <v>97</v>
      </c>
      <c r="J788">
        <v>20</v>
      </c>
    </row>
    <row r="789" spans="1:10">
      <c r="A789">
        <v>2021</v>
      </c>
      <c r="B789" t="s">
        <v>25</v>
      </c>
      <c r="C789">
        <v>28</v>
      </c>
      <c r="D789" t="s">
        <v>76</v>
      </c>
      <c r="E789">
        <v>45</v>
      </c>
      <c r="F789" t="s">
        <v>27</v>
      </c>
      <c r="G789">
        <v>1</v>
      </c>
      <c r="H789">
        <v>9</v>
      </c>
      <c r="I789" t="s">
        <v>98</v>
      </c>
      <c r="J789">
        <v>15</v>
      </c>
    </row>
    <row r="790" spans="1:10">
      <c r="A790">
        <v>2021</v>
      </c>
      <c r="B790" t="s">
        <v>25</v>
      </c>
      <c r="C790">
        <v>28</v>
      </c>
      <c r="D790" t="s">
        <v>76</v>
      </c>
      <c r="E790">
        <v>45</v>
      </c>
      <c r="F790" t="s">
        <v>27</v>
      </c>
      <c r="G790">
        <v>1</v>
      </c>
      <c r="H790">
        <v>9</v>
      </c>
      <c r="I790" t="s">
        <v>99</v>
      </c>
      <c r="J790">
        <v>25</v>
      </c>
    </row>
    <row r="791" spans="1:10">
      <c r="A791">
        <v>2021</v>
      </c>
      <c r="B791" t="s">
        <v>25</v>
      </c>
      <c r="C791">
        <v>28</v>
      </c>
      <c r="D791" t="s">
        <v>76</v>
      </c>
      <c r="E791">
        <v>45</v>
      </c>
      <c r="F791" t="s">
        <v>27</v>
      </c>
      <c r="G791">
        <v>1</v>
      </c>
      <c r="H791">
        <v>9</v>
      </c>
      <c r="I791" t="s">
        <v>100</v>
      </c>
      <c r="J791">
        <v>20</v>
      </c>
    </row>
    <row r="792" spans="1:10">
      <c r="A792">
        <v>2021</v>
      </c>
      <c r="B792" t="s">
        <v>25</v>
      </c>
      <c r="C792">
        <v>28</v>
      </c>
      <c r="D792" t="s">
        <v>76</v>
      </c>
      <c r="E792">
        <v>45</v>
      </c>
      <c r="F792" t="s">
        <v>27</v>
      </c>
      <c r="G792">
        <v>1</v>
      </c>
      <c r="H792">
        <v>9</v>
      </c>
      <c r="I792" t="s">
        <v>101</v>
      </c>
      <c r="J792">
        <v>20</v>
      </c>
    </row>
    <row r="793" spans="1:10">
      <c r="A793">
        <v>2021</v>
      </c>
      <c r="B793" t="s">
        <v>25</v>
      </c>
      <c r="C793">
        <v>28</v>
      </c>
      <c r="D793" t="s">
        <v>76</v>
      </c>
      <c r="E793">
        <v>45</v>
      </c>
      <c r="F793" t="s">
        <v>27</v>
      </c>
      <c r="G793">
        <v>1</v>
      </c>
      <c r="H793">
        <v>9</v>
      </c>
      <c r="I793" t="s">
        <v>102</v>
      </c>
      <c r="J793">
        <v>0</v>
      </c>
    </row>
    <row r="794" spans="1:10">
      <c r="A794">
        <v>2021</v>
      </c>
      <c r="B794" t="s">
        <v>25</v>
      </c>
      <c r="C794">
        <v>29</v>
      </c>
      <c r="D794" t="s">
        <v>79</v>
      </c>
      <c r="E794">
        <v>32</v>
      </c>
      <c r="F794" t="s">
        <v>27</v>
      </c>
      <c r="G794">
        <v>1</v>
      </c>
      <c r="H794">
        <v>1</v>
      </c>
      <c r="I794" t="s">
        <v>97</v>
      </c>
      <c r="J794">
        <v>25</v>
      </c>
    </row>
    <row r="795" spans="1:10">
      <c r="A795">
        <v>2021</v>
      </c>
      <c r="B795" t="s">
        <v>25</v>
      </c>
      <c r="C795">
        <v>29</v>
      </c>
      <c r="D795" t="s">
        <v>79</v>
      </c>
      <c r="E795">
        <v>32</v>
      </c>
      <c r="F795" t="s">
        <v>27</v>
      </c>
      <c r="G795">
        <v>1</v>
      </c>
      <c r="H795">
        <v>1</v>
      </c>
      <c r="I795" t="s">
        <v>98</v>
      </c>
      <c r="J795">
        <v>15</v>
      </c>
    </row>
    <row r="796" spans="1:10">
      <c r="A796">
        <v>2021</v>
      </c>
      <c r="B796" t="s">
        <v>25</v>
      </c>
      <c r="C796">
        <v>29</v>
      </c>
      <c r="D796" t="s">
        <v>79</v>
      </c>
      <c r="E796">
        <v>32</v>
      </c>
      <c r="F796" t="s">
        <v>27</v>
      </c>
      <c r="G796">
        <v>1</v>
      </c>
      <c r="H796">
        <v>1</v>
      </c>
      <c r="I796" t="s">
        <v>99</v>
      </c>
      <c r="J796">
        <v>25</v>
      </c>
    </row>
    <row r="797" spans="1:10">
      <c r="A797">
        <v>2021</v>
      </c>
      <c r="B797" t="s">
        <v>25</v>
      </c>
      <c r="C797">
        <v>29</v>
      </c>
      <c r="D797" t="s">
        <v>79</v>
      </c>
      <c r="E797">
        <v>32</v>
      </c>
      <c r="F797" t="s">
        <v>27</v>
      </c>
      <c r="G797">
        <v>1</v>
      </c>
      <c r="H797">
        <v>1</v>
      </c>
      <c r="I797" t="s">
        <v>100</v>
      </c>
      <c r="J797">
        <v>30</v>
      </c>
    </row>
    <row r="798" spans="1:10">
      <c r="A798">
        <v>2021</v>
      </c>
      <c r="B798" t="s">
        <v>25</v>
      </c>
      <c r="C798">
        <v>29</v>
      </c>
      <c r="D798" t="s">
        <v>79</v>
      </c>
      <c r="E798">
        <v>32</v>
      </c>
      <c r="F798" t="s">
        <v>27</v>
      </c>
      <c r="G798">
        <v>1</v>
      </c>
      <c r="H798">
        <v>1</v>
      </c>
      <c r="I798" t="s">
        <v>101</v>
      </c>
      <c r="J798">
        <v>0</v>
      </c>
    </row>
    <row r="799" spans="1:10">
      <c r="A799">
        <v>2021</v>
      </c>
      <c r="B799" t="s">
        <v>25</v>
      </c>
      <c r="C799">
        <v>29</v>
      </c>
      <c r="D799" t="s">
        <v>79</v>
      </c>
      <c r="E799">
        <v>32</v>
      </c>
      <c r="F799" t="s">
        <v>27</v>
      </c>
      <c r="G799">
        <v>1</v>
      </c>
      <c r="H799">
        <v>1</v>
      </c>
      <c r="I799" t="s">
        <v>102</v>
      </c>
      <c r="J799">
        <v>5</v>
      </c>
    </row>
    <row r="800" spans="1:10">
      <c r="A800">
        <v>2021</v>
      </c>
      <c r="B800" t="s">
        <v>25</v>
      </c>
      <c r="C800">
        <v>29</v>
      </c>
      <c r="D800" t="s">
        <v>79</v>
      </c>
      <c r="E800">
        <v>32</v>
      </c>
      <c r="F800" t="s">
        <v>27</v>
      </c>
      <c r="G800">
        <v>1</v>
      </c>
      <c r="H800">
        <v>3</v>
      </c>
      <c r="I800" t="s">
        <v>97</v>
      </c>
      <c r="J800">
        <v>50</v>
      </c>
    </row>
    <row r="801" spans="1:10">
      <c r="A801">
        <v>2021</v>
      </c>
      <c r="B801" t="s">
        <v>25</v>
      </c>
      <c r="C801">
        <v>29</v>
      </c>
      <c r="D801" t="s">
        <v>79</v>
      </c>
      <c r="E801">
        <v>32</v>
      </c>
      <c r="F801" t="s">
        <v>27</v>
      </c>
      <c r="G801">
        <v>1</v>
      </c>
      <c r="H801">
        <v>3</v>
      </c>
      <c r="I801" t="s">
        <v>98</v>
      </c>
      <c r="J801">
        <v>20</v>
      </c>
    </row>
    <row r="802" spans="1:10">
      <c r="A802">
        <v>2021</v>
      </c>
      <c r="B802" t="s">
        <v>25</v>
      </c>
      <c r="C802">
        <v>29</v>
      </c>
      <c r="D802" t="s">
        <v>79</v>
      </c>
      <c r="E802">
        <v>32</v>
      </c>
      <c r="F802" t="s">
        <v>27</v>
      </c>
      <c r="G802">
        <v>1</v>
      </c>
      <c r="H802">
        <v>3</v>
      </c>
      <c r="I802" t="s">
        <v>99</v>
      </c>
      <c r="J802">
        <v>10</v>
      </c>
    </row>
    <row r="803" spans="1:10">
      <c r="A803">
        <v>2021</v>
      </c>
      <c r="B803" t="s">
        <v>25</v>
      </c>
      <c r="C803">
        <v>29</v>
      </c>
      <c r="D803" t="s">
        <v>79</v>
      </c>
      <c r="E803">
        <v>32</v>
      </c>
      <c r="F803" t="s">
        <v>27</v>
      </c>
      <c r="G803">
        <v>1</v>
      </c>
      <c r="H803">
        <v>3</v>
      </c>
      <c r="I803" t="s">
        <v>100</v>
      </c>
      <c r="J803">
        <v>20</v>
      </c>
    </row>
    <row r="804" spans="1:10">
      <c r="A804">
        <v>2021</v>
      </c>
      <c r="B804" t="s">
        <v>25</v>
      </c>
      <c r="C804">
        <v>29</v>
      </c>
      <c r="D804" t="s">
        <v>79</v>
      </c>
      <c r="E804">
        <v>32</v>
      </c>
      <c r="F804" t="s">
        <v>27</v>
      </c>
      <c r="G804">
        <v>1</v>
      </c>
      <c r="H804">
        <v>3</v>
      </c>
      <c r="I804" t="s">
        <v>101</v>
      </c>
      <c r="J804">
        <v>0</v>
      </c>
    </row>
    <row r="805" spans="1:10">
      <c r="A805">
        <v>2021</v>
      </c>
      <c r="B805" t="s">
        <v>25</v>
      </c>
      <c r="C805">
        <v>29</v>
      </c>
      <c r="D805" t="s">
        <v>79</v>
      </c>
      <c r="E805">
        <v>32</v>
      </c>
      <c r="F805" t="s">
        <v>27</v>
      </c>
      <c r="G805">
        <v>1</v>
      </c>
      <c r="H805">
        <v>3</v>
      </c>
      <c r="I805" t="s">
        <v>102</v>
      </c>
      <c r="J805">
        <v>0</v>
      </c>
    </row>
    <row r="806" spans="1:10">
      <c r="A806">
        <v>2021</v>
      </c>
      <c r="B806" t="s">
        <v>25</v>
      </c>
      <c r="C806">
        <v>29</v>
      </c>
      <c r="D806" t="s">
        <v>79</v>
      </c>
      <c r="E806">
        <v>32</v>
      </c>
      <c r="F806" t="s">
        <v>27</v>
      </c>
      <c r="G806">
        <v>1</v>
      </c>
      <c r="H806">
        <v>5</v>
      </c>
      <c r="I806" t="s">
        <v>97</v>
      </c>
      <c r="J806">
        <v>10</v>
      </c>
    </row>
    <row r="807" spans="1:10">
      <c r="A807">
        <v>2021</v>
      </c>
      <c r="B807" t="s">
        <v>25</v>
      </c>
      <c r="C807">
        <v>29</v>
      </c>
      <c r="D807" t="s">
        <v>79</v>
      </c>
      <c r="E807">
        <v>32</v>
      </c>
      <c r="F807" t="s">
        <v>27</v>
      </c>
      <c r="G807">
        <v>1</v>
      </c>
      <c r="H807">
        <v>5</v>
      </c>
      <c r="I807" t="s">
        <v>98</v>
      </c>
      <c r="J807">
        <v>10</v>
      </c>
    </row>
    <row r="808" spans="1:10">
      <c r="A808">
        <v>2021</v>
      </c>
      <c r="B808" t="s">
        <v>25</v>
      </c>
      <c r="C808">
        <v>29</v>
      </c>
      <c r="D808" t="s">
        <v>79</v>
      </c>
      <c r="E808">
        <v>32</v>
      </c>
      <c r="F808" t="s">
        <v>27</v>
      </c>
      <c r="G808">
        <v>1</v>
      </c>
      <c r="H808">
        <v>5</v>
      </c>
      <c r="I808" t="s">
        <v>99</v>
      </c>
      <c r="J808">
        <v>50</v>
      </c>
    </row>
    <row r="809" spans="1:10">
      <c r="A809">
        <v>2021</v>
      </c>
      <c r="B809" t="s">
        <v>25</v>
      </c>
      <c r="C809">
        <v>29</v>
      </c>
      <c r="D809" t="s">
        <v>79</v>
      </c>
      <c r="E809">
        <v>32</v>
      </c>
      <c r="F809" t="s">
        <v>27</v>
      </c>
      <c r="G809">
        <v>1</v>
      </c>
      <c r="H809">
        <v>5</v>
      </c>
      <c r="I809" t="s">
        <v>100</v>
      </c>
      <c r="J809">
        <v>20</v>
      </c>
    </row>
    <row r="810" spans="1:10">
      <c r="A810">
        <v>2021</v>
      </c>
      <c r="B810" t="s">
        <v>25</v>
      </c>
      <c r="C810">
        <v>29</v>
      </c>
      <c r="D810" t="s">
        <v>79</v>
      </c>
      <c r="E810">
        <v>32</v>
      </c>
      <c r="F810" t="s">
        <v>27</v>
      </c>
      <c r="G810">
        <v>1</v>
      </c>
      <c r="H810">
        <v>5</v>
      </c>
      <c r="I810" t="s">
        <v>101</v>
      </c>
      <c r="J810">
        <v>10</v>
      </c>
    </row>
    <row r="811" spans="1:10">
      <c r="A811">
        <v>2021</v>
      </c>
      <c r="B811" t="s">
        <v>25</v>
      </c>
      <c r="C811">
        <v>29</v>
      </c>
      <c r="D811" t="s">
        <v>79</v>
      </c>
      <c r="E811">
        <v>32</v>
      </c>
      <c r="F811" t="s">
        <v>27</v>
      </c>
      <c r="G811">
        <v>1</v>
      </c>
      <c r="H811">
        <v>5</v>
      </c>
      <c r="I811" t="s">
        <v>102</v>
      </c>
      <c r="J811">
        <v>0</v>
      </c>
    </row>
    <row r="812" spans="1:10">
      <c r="A812">
        <v>2021</v>
      </c>
      <c r="B812" t="s">
        <v>25</v>
      </c>
      <c r="C812">
        <v>29</v>
      </c>
      <c r="D812" t="s">
        <v>79</v>
      </c>
      <c r="E812">
        <v>32</v>
      </c>
      <c r="F812" t="s">
        <v>27</v>
      </c>
      <c r="G812">
        <v>1</v>
      </c>
      <c r="H812">
        <v>7</v>
      </c>
      <c r="I812" t="s">
        <v>97</v>
      </c>
      <c r="J812">
        <v>0</v>
      </c>
    </row>
    <row r="813" spans="1:10">
      <c r="A813">
        <v>2021</v>
      </c>
      <c r="B813" t="s">
        <v>25</v>
      </c>
      <c r="C813">
        <v>29</v>
      </c>
      <c r="D813" t="s">
        <v>79</v>
      </c>
      <c r="E813">
        <v>32</v>
      </c>
      <c r="F813" t="s">
        <v>27</v>
      </c>
      <c r="G813">
        <v>1</v>
      </c>
      <c r="H813">
        <v>7</v>
      </c>
      <c r="I813" t="s">
        <v>98</v>
      </c>
      <c r="J813">
        <v>10</v>
      </c>
    </row>
    <row r="814" spans="1:10">
      <c r="A814">
        <v>2021</v>
      </c>
      <c r="B814" t="s">
        <v>25</v>
      </c>
      <c r="C814">
        <v>29</v>
      </c>
      <c r="D814" t="s">
        <v>79</v>
      </c>
      <c r="E814">
        <v>32</v>
      </c>
      <c r="F814" t="s">
        <v>27</v>
      </c>
      <c r="G814">
        <v>1</v>
      </c>
      <c r="H814">
        <v>7</v>
      </c>
      <c r="I814" t="s">
        <v>99</v>
      </c>
      <c r="J814">
        <v>5</v>
      </c>
    </row>
    <row r="815" spans="1:10">
      <c r="A815">
        <v>2021</v>
      </c>
      <c r="B815" t="s">
        <v>25</v>
      </c>
      <c r="C815">
        <v>29</v>
      </c>
      <c r="D815" t="s">
        <v>79</v>
      </c>
      <c r="E815">
        <v>32</v>
      </c>
      <c r="F815" t="s">
        <v>27</v>
      </c>
      <c r="G815">
        <v>1</v>
      </c>
      <c r="H815">
        <v>7</v>
      </c>
      <c r="I815" t="s">
        <v>100</v>
      </c>
      <c r="J815">
        <v>5</v>
      </c>
    </row>
    <row r="816" spans="1:10">
      <c r="A816">
        <v>2021</v>
      </c>
      <c r="B816" t="s">
        <v>25</v>
      </c>
      <c r="C816">
        <v>29</v>
      </c>
      <c r="D816" t="s">
        <v>79</v>
      </c>
      <c r="E816">
        <v>32</v>
      </c>
      <c r="F816" t="s">
        <v>27</v>
      </c>
      <c r="G816">
        <v>1</v>
      </c>
      <c r="H816">
        <v>7</v>
      </c>
      <c r="I816" t="s">
        <v>101</v>
      </c>
      <c r="J816">
        <v>0</v>
      </c>
    </row>
    <row r="817" spans="1:10">
      <c r="A817">
        <v>2021</v>
      </c>
      <c r="B817" t="s">
        <v>25</v>
      </c>
      <c r="C817">
        <v>29</v>
      </c>
      <c r="D817" t="s">
        <v>79</v>
      </c>
      <c r="E817">
        <v>32</v>
      </c>
      <c r="F817" t="s">
        <v>27</v>
      </c>
      <c r="G817">
        <v>1</v>
      </c>
      <c r="H817">
        <v>7</v>
      </c>
      <c r="I817" t="s">
        <v>102</v>
      </c>
      <c r="J817">
        <v>80</v>
      </c>
    </row>
    <row r="818" spans="1:10">
      <c r="A818">
        <v>2021</v>
      </c>
      <c r="B818" t="s">
        <v>25</v>
      </c>
      <c r="C818">
        <v>29</v>
      </c>
      <c r="D818" t="s">
        <v>79</v>
      </c>
      <c r="E818">
        <v>32</v>
      </c>
      <c r="F818" t="s">
        <v>27</v>
      </c>
      <c r="G818">
        <v>1</v>
      </c>
      <c r="H818">
        <v>9</v>
      </c>
      <c r="I818" t="s">
        <v>97</v>
      </c>
      <c r="J818">
        <v>10</v>
      </c>
    </row>
    <row r="819" spans="1:10">
      <c r="A819">
        <v>2021</v>
      </c>
      <c r="B819" t="s">
        <v>25</v>
      </c>
      <c r="C819">
        <v>29</v>
      </c>
      <c r="D819" t="s">
        <v>79</v>
      </c>
      <c r="E819">
        <v>32</v>
      </c>
      <c r="F819" t="s">
        <v>27</v>
      </c>
      <c r="G819">
        <v>1</v>
      </c>
      <c r="H819">
        <v>9</v>
      </c>
      <c r="I819" t="s">
        <v>98</v>
      </c>
      <c r="J819">
        <v>20</v>
      </c>
    </row>
    <row r="820" spans="1:10">
      <c r="A820">
        <v>2021</v>
      </c>
      <c r="B820" t="s">
        <v>25</v>
      </c>
      <c r="C820">
        <v>29</v>
      </c>
      <c r="D820" t="s">
        <v>79</v>
      </c>
      <c r="E820">
        <v>32</v>
      </c>
      <c r="F820" t="s">
        <v>27</v>
      </c>
      <c r="G820">
        <v>1</v>
      </c>
      <c r="H820">
        <v>9</v>
      </c>
      <c r="I820" t="s">
        <v>99</v>
      </c>
      <c r="J820">
        <v>50</v>
      </c>
    </row>
    <row r="821" spans="1:10">
      <c r="A821">
        <v>2021</v>
      </c>
      <c r="B821" t="s">
        <v>25</v>
      </c>
      <c r="C821">
        <v>29</v>
      </c>
      <c r="D821" t="s">
        <v>79</v>
      </c>
      <c r="E821">
        <v>32</v>
      </c>
      <c r="F821" t="s">
        <v>27</v>
      </c>
      <c r="G821">
        <v>1</v>
      </c>
      <c r="H821">
        <v>9</v>
      </c>
      <c r="I821" t="s">
        <v>100</v>
      </c>
      <c r="J821">
        <v>15</v>
      </c>
    </row>
    <row r="822" spans="1:10">
      <c r="A822">
        <v>2021</v>
      </c>
      <c r="B822" t="s">
        <v>25</v>
      </c>
      <c r="C822">
        <v>29</v>
      </c>
      <c r="D822" t="s">
        <v>79</v>
      </c>
      <c r="E822">
        <v>32</v>
      </c>
      <c r="F822" t="s">
        <v>27</v>
      </c>
      <c r="G822">
        <v>1</v>
      </c>
      <c r="H822">
        <v>9</v>
      </c>
      <c r="I822" t="s">
        <v>101</v>
      </c>
      <c r="J822">
        <v>5</v>
      </c>
    </row>
    <row r="823" spans="1:10">
      <c r="A823">
        <v>2021</v>
      </c>
      <c r="B823" t="s">
        <v>25</v>
      </c>
      <c r="C823">
        <v>29</v>
      </c>
      <c r="D823" t="s">
        <v>79</v>
      </c>
      <c r="E823">
        <v>32</v>
      </c>
      <c r="F823" t="s">
        <v>27</v>
      </c>
      <c r="G823">
        <v>1</v>
      </c>
      <c r="H823">
        <v>9</v>
      </c>
      <c r="I823" t="s">
        <v>102</v>
      </c>
      <c r="J823">
        <v>0</v>
      </c>
    </row>
    <row r="824" spans="1:10">
      <c r="A824">
        <v>2021</v>
      </c>
      <c r="B824" t="s">
        <v>88</v>
      </c>
      <c r="C824">
        <v>29</v>
      </c>
      <c r="D824" t="s">
        <v>77</v>
      </c>
      <c r="E824">
        <v>38</v>
      </c>
      <c r="F824" t="s">
        <v>27</v>
      </c>
      <c r="G824">
        <v>1</v>
      </c>
      <c r="H824">
        <v>1</v>
      </c>
      <c r="I824" t="s">
        <v>97</v>
      </c>
      <c r="J824">
        <v>25</v>
      </c>
    </row>
    <row r="825" spans="1:10">
      <c r="A825">
        <v>2021</v>
      </c>
      <c r="B825" t="s">
        <v>88</v>
      </c>
      <c r="C825">
        <v>29</v>
      </c>
      <c r="D825" t="s">
        <v>77</v>
      </c>
      <c r="E825">
        <v>38</v>
      </c>
      <c r="F825" t="s">
        <v>27</v>
      </c>
      <c r="G825">
        <v>1</v>
      </c>
      <c r="H825">
        <v>1</v>
      </c>
      <c r="I825" t="s">
        <v>98</v>
      </c>
      <c r="J825">
        <v>30</v>
      </c>
    </row>
    <row r="826" spans="1:10">
      <c r="A826">
        <v>2021</v>
      </c>
      <c r="B826" t="s">
        <v>88</v>
      </c>
      <c r="C826">
        <v>29</v>
      </c>
      <c r="D826" t="s">
        <v>77</v>
      </c>
      <c r="E826">
        <v>38</v>
      </c>
      <c r="F826" t="s">
        <v>27</v>
      </c>
      <c r="G826">
        <v>1</v>
      </c>
      <c r="H826">
        <v>1</v>
      </c>
      <c r="I826" t="s">
        <v>99</v>
      </c>
      <c r="J826">
        <v>5</v>
      </c>
    </row>
    <row r="827" spans="1:10">
      <c r="A827">
        <v>2021</v>
      </c>
      <c r="B827" t="s">
        <v>88</v>
      </c>
      <c r="C827">
        <v>29</v>
      </c>
      <c r="D827" t="s">
        <v>77</v>
      </c>
      <c r="E827">
        <v>38</v>
      </c>
      <c r="F827" t="s">
        <v>27</v>
      </c>
      <c r="G827">
        <v>1</v>
      </c>
      <c r="H827">
        <v>1</v>
      </c>
      <c r="I827" t="s">
        <v>100</v>
      </c>
      <c r="J827">
        <v>40</v>
      </c>
    </row>
    <row r="828" spans="1:10">
      <c r="A828">
        <v>2021</v>
      </c>
      <c r="B828" t="s">
        <v>88</v>
      </c>
      <c r="C828">
        <v>29</v>
      </c>
      <c r="D828" t="s">
        <v>77</v>
      </c>
      <c r="E828">
        <v>38</v>
      </c>
      <c r="F828" t="s">
        <v>27</v>
      </c>
      <c r="G828">
        <v>1</v>
      </c>
      <c r="H828">
        <v>1</v>
      </c>
      <c r="I828" t="s">
        <v>101</v>
      </c>
      <c r="J828">
        <v>0</v>
      </c>
    </row>
    <row r="829" spans="1:10">
      <c r="A829">
        <v>2021</v>
      </c>
      <c r="B829" t="s">
        <v>88</v>
      </c>
      <c r="C829">
        <v>29</v>
      </c>
      <c r="D829" t="s">
        <v>77</v>
      </c>
      <c r="E829">
        <v>38</v>
      </c>
      <c r="F829" t="s">
        <v>27</v>
      </c>
      <c r="G829">
        <v>1</v>
      </c>
      <c r="H829">
        <v>1</v>
      </c>
      <c r="I829" t="s">
        <v>102</v>
      </c>
      <c r="J829">
        <v>0</v>
      </c>
    </row>
    <row r="830" spans="1:10">
      <c r="A830">
        <v>2021</v>
      </c>
      <c r="B830" t="s">
        <v>88</v>
      </c>
      <c r="C830">
        <v>29</v>
      </c>
      <c r="D830" t="s">
        <v>77</v>
      </c>
      <c r="E830">
        <v>38</v>
      </c>
      <c r="F830" t="s">
        <v>27</v>
      </c>
      <c r="G830">
        <v>1</v>
      </c>
      <c r="H830">
        <v>3</v>
      </c>
      <c r="I830" t="s">
        <v>97</v>
      </c>
      <c r="J830">
        <v>15</v>
      </c>
    </row>
    <row r="831" spans="1:10">
      <c r="A831">
        <v>2021</v>
      </c>
      <c r="B831" t="s">
        <v>88</v>
      </c>
      <c r="C831">
        <v>29</v>
      </c>
      <c r="D831" t="s">
        <v>77</v>
      </c>
      <c r="E831">
        <v>38</v>
      </c>
      <c r="F831" t="s">
        <v>27</v>
      </c>
      <c r="G831">
        <v>1</v>
      </c>
      <c r="H831">
        <v>3</v>
      </c>
      <c r="I831" t="s">
        <v>98</v>
      </c>
      <c r="J831">
        <v>30</v>
      </c>
    </row>
    <row r="832" spans="1:10">
      <c r="A832">
        <v>2021</v>
      </c>
      <c r="B832" t="s">
        <v>88</v>
      </c>
      <c r="C832">
        <v>29</v>
      </c>
      <c r="D832" t="s">
        <v>77</v>
      </c>
      <c r="E832">
        <v>38</v>
      </c>
      <c r="F832" t="s">
        <v>27</v>
      </c>
      <c r="G832">
        <v>1</v>
      </c>
      <c r="H832">
        <v>3</v>
      </c>
      <c r="I832" t="s">
        <v>99</v>
      </c>
      <c r="J832">
        <v>15</v>
      </c>
    </row>
    <row r="833" spans="1:10">
      <c r="A833">
        <v>2021</v>
      </c>
      <c r="B833" t="s">
        <v>88</v>
      </c>
      <c r="C833">
        <v>29</v>
      </c>
      <c r="D833" t="s">
        <v>77</v>
      </c>
      <c r="E833">
        <v>38</v>
      </c>
      <c r="F833" t="s">
        <v>27</v>
      </c>
      <c r="G833">
        <v>1</v>
      </c>
      <c r="H833">
        <v>3</v>
      </c>
      <c r="I833" t="s">
        <v>100</v>
      </c>
      <c r="J833">
        <v>40</v>
      </c>
    </row>
    <row r="834" spans="1:10">
      <c r="A834">
        <v>2021</v>
      </c>
      <c r="B834" t="s">
        <v>88</v>
      </c>
      <c r="C834">
        <v>29</v>
      </c>
      <c r="D834" t="s">
        <v>77</v>
      </c>
      <c r="E834">
        <v>38</v>
      </c>
      <c r="F834" t="s">
        <v>27</v>
      </c>
      <c r="G834">
        <v>1</v>
      </c>
      <c r="H834">
        <v>3</v>
      </c>
      <c r="I834" t="s">
        <v>101</v>
      </c>
      <c r="J834">
        <v>0</v>
      </c>
    </row>
    <row r="835" spans="1:10">
      <c r="A835">
        <v>2021</v>
      </c>
      <c r="B835" t="s">
        <v>88</v>
      </c>
      <c r="C835">
        <v>29</v>
      </c>
      <c r="D835" t="s">
        <v>77</v>
      </c>
      <c r="E835">
        <v>38</v>
      </c>
      <c r="F835" t="s">
        <v>27</v>
      </c>
      <c r="G835">
        <v>1</v>
      </c>
      <c r="H835">
        <v>3</v>
      </c>
      <c r="I835" t="s">
        <v>102</v>
      </c>
      <c r="J835">
        <v>0</v>
      </c>
    </row>
    <row r="836" spans="1:10">
      <c r="A836">
        <v>2021</v>
      </c>
      <c r="B836" t="s">
        <v>88</v>
      </c>
      <c r="C836">
        <v>29</v>
      </c>
      <c r="D836" t="s">
        <v>77</v>
      </c>
      <c r="E836">
        <v>38</v>
      </c>
      <c r="F836" t="s">
        <v>27</v>
      </c>
      <c r="G836">
        <v>1</v>
      </c>
      <c r="H836">
        <v>5</v>
      </c>
      <c r="I836" t="s">
        <v>97</v>
      </c>
      <c r="J836">
        <v>10</v>
      </c>
    </row>
    <row r="837" spans="1:10">
      <c r="A837">
        <v>2021</v>
      </c>
      <c r="B837" t="s">
        <v>88</v>
      </c>
      <c r="C837">
        <v>29</v>
      </c>
      <c r="D837" t="s">
        <v>77</v>
      </c>
      <c r="E837">
        <v>38</v>
      </c>
      <c r="F837" t="s">
        <v>27</v>
      </c>
      <c r="G837">
        <v>1</v>
      </c>
      <c r="H837">
        <v>5</v>
      </c>
      <c r="I837" t="s">
        <v>98</v>
      </c>
      <c r="J837">
        <v>10</v>
      </c>
    </row>
    <row r="838" spans="1:10">
      <c r="A838">
        <v>2021</v>
      </c>
      <c r="B838" t="s">
        <v>88</v>
      </c>
      <c r="C838">
        <v>29</v>
      </c>
      <c r="D838" t="s">
        <v>77</v>
      </c>
      <c r="E838">
        <v>38</v>
      </c>
      <c r="F838" t="s">
        <v>27</v>
      </c>
      <c r="G838">
        <v>1</v>
      </c>
      <c r="H838">
        <v>5</v>
      </c>
      <c r="I838" t="s">
        <v>99</v>
      </c>
      <c r="J838">
        <v>15</v>
      </c>
    </row>
    <row r="839" spans="1:10">
      <c r="A839">
        <v>2021</v>
      </c>
      <c r="B839" t="s">
        <v>88</v>
      </c>
      <c r="C839">
        <v>29</v>
      </c>
      <c r="D839" t="s">
        <v>77</v>
      </c>
      <c r="E839">
        <v>38</v>
      </c>
      <c r="F839" t="s">
        <v>27</v>
      </c>
      <c r="G839">
        <v>1</v>
      </c>
      <c r="H839">
        <v>5</v>
      </c>
      <c r="I839" t="s">
        <v>100</v>
      </c>
      <c r="J839">
        <v>60</v>
      </c>
    </row>
    <row r="840" spans="1:10">
      <c r="A840">
        <v>2021</v>
      </c>
      <c r="B840" t="s">
        <v>88</v>
      </c>
      <c r="C840">
        <v>29</v>
      </c>
      <c r="D840" t="s">
        <v>77</v>
      </c>
      <c r="E840">
        <v>38</v>
      </c>
      <c r="F840" t="s">
        <v>27</v>
      </c>
      <c r="G840">
        <v>1</v>
      </c>
      <c r="H840">
        <v>5</v>
      </c>
      <c r="I840" t="s">
        <v>101</v>
      </c>
      <c r="J840">
        <v>5</v>
      </c>
    </row>
    <row r="841" spans="1:10">
      <c r="A841">
        <v>2021</v>
      </c>
      <c r="B841" t="s">
        <v>88</v>
      </c>
      <c r="C841">
        <v>29</v>
      </c>
      <c r="D841" t="s">
        <v>77</v>
      </c>
      <c r="E841">
        <v>38</v>
      </c>
      <c r="F841" t="s">
        <v>27</v>
      </c>
      <c r="G841">
        <v>1</v>
      </c>
      <c r="H841">
        <v>5</v>
      </c>
      <c r="I841" t="s">
        <v>102</v>
      </c>
      <c r="J841">
        <v>0</v>
      </c>
    </row>
    <row r="842" spans="1:10">
      <c r="A842">
        <v>2021</v>
      </c>
      <c r="B842" t="s">
        <v>88</v>
      </c>
      <c r="C842">
        <v>29</v>
      </c>
      <c r="D842" t="s">
        <v>77</v>
      </c>
      <c r="E842">
        <v>38</v>
      </c>
      <c r="F842" t="s">
        <v>27</v>
      </c>
      <c r="G842">
        <v>1</v>
      </c>
      <c r="H842">
        <v>7</v>
      </c>
      <c r="I842" t="s">
        <v>97</v>
      </c>
      <c r="J842">
        <v>5</v>
      </c>
    </row>
    <row r="843" spans="1:10">
      <c r="A843">
        <v>2021</v>
      </c>
      <c r="B843" t="s">
        <v>88</v>
      </c>
      <c r="C843">
        <v>29</v>
      </c>
      <c r="D843" t="s">
        <v>77</v>
      </c>
      <c r="E843">
        <v>38</v>
      </c>
      <c r="F843" t="s">
        <v>27</v>
      </c>
      <c r="G843">
        <v>1</v>
      </c>
      <c r="H843">
        <v>7</v>
      </c>
      <c r="I843" t="s">
        <v>98</v>
      </c>
      <c r="J843">
        <v>5</v>
      </c>
    </row>
    <row r="844" spans="1:10">
      <c r="A844">
        <v>2021</v>
      </c>
      <c r="B844" t="s">
        <v>88</v>
      </c>
      <c r="C844">
        <v>29</v>
      </c>
      <c r="D844" t="s">
        <v>77</v>
      </c>
      <c r="E844">
        <v>38</v>
      </c>
      <c r="F844" t="s">
        <v>27</v>
      </c>
      <c r="G844">
        <v>1</v>
      </c>
      <c r="H844">
        <v>7</v>
      </c>
      <c r="I844" t="s">
        <v>99</v>
      </c>
      <c r="J844">
        <v>20</v>
      </c>
    </row>
    <row r="845" spans="1:10">
      <c r="A845">
        <v>2021</v>
      </c>
      <c r="B845" t="s">
        <v>88</v>
      </c>
      <c r="C845">
        <v>29</v>
      </c>
      <c r="D845" t="s">
        <v>77</v>
      </c>
      <c r="E845">
        <v>38</v>
      </c>
      <c r="F845" t="s">
        <v>27</v>
      </c>
      <c r="G845">
        <v>1</v>
      </c>
      <c r="H845">
        <v>7</v>
      </c>
      <c r="I845" t="s">
        <v>100</v>
      </c>
      <c r="J845">
        <v>70</v>
      </c>
    </row>
    <row r="846" spans="1:10">
      <c r="A846">
        <v>2021</v>
      </c>
      <c r="B846" t="s">
        <v>88</v>
      </c>
      <c r="C846">
        <v>29</v>
      </c>
      <c r="D846" t="s">
        <v>77</v>
      </c>
      <c r="E846">
        <v>38</v>
      </c>
      <c r="F846" t="s">
        <v>27</v>
      </c>
      <c r="G846">
        <v>1</v>
      </c>
      <c r="H846">
        <v>7</v>
      </c>
      <c r="I846" t="s">
        <v>101</v>
      </c>
      <c r="J846">
        <v>0</v>
      </c>
    </row>
    <row r="847" spans="1:10">
      <c r="A847">
        <v>2021</v>
      </c>
      <c r="B847" t="s">
        <v>88</v>
      </c>
      <c r="C847">
        <v>29</v>
      </c>
      <c r="D847" t="s">
        <v>77</v>
      </c>
      <c r="E847">
        <v>38</v>
      </c>
      <c r="F847" t="s">
        <v>27</v>
      </c>
      <c r="G847">
        <v>1</v>
      </c>
      <c r="H847">
        <v>7</v>
      </c>
      <c r="I847" t="s">
        <v>102</v>
      </c>
      <c r="J847">
        <v>0</v>
      </c>
    </row>
    <row r="848" spans="1:10">
      <c r="A848">
        <v>2021</v>
      </c>
      <c r="B848" t="s">
        <v>88</v>
      </c>
      <c r="C848">
        <v>29</v>
      </c>
      <c r="D848" t="s">
        <v>77</v>
      </c>
      <c r="E848">
        <v>38</v>
      </c>
      <c r="F848" t="s">
        <v>27</v>
      </c>
      <c r="G848">
        <v>1</v>
      </c>
      <c r="H848">
        <v>9</v>
      </c>
      <c r="I848" t="s">
        <v>97</v>
      </c>
      <c r="J848">
        <v>20</v>
      </c>
    </row>
    <row r="849" spans="1:10">
      <c r="A849">
        <v>2021</v>
      </c>
      <c r="B849" t="s">
        <v>88</v>
      </c>
      <c r="C849">
        <v>29</v>
      </c>
      <c r="D849" t="s">
        <v>77</v>
      </c>
      <c r="E849">
        <v>38</v>
      </c>
      <c r="F849" t="s">
        <v>27</v>
      </c>
      <c r="G849">
        <v>1</v>
      </c>
      <c r="H849">
        <v>9</v>
      </c>
      <c r="I849" t="s">
        <v>98</v>
      </c>
      <c r="J849">
        <v>15</v>
      </c>
    </row>
    <row r="850" spans="1:10">
      <c r="A850">
        <v>2021</v>
      </c>
      <c r="B850" t="s">
        <v>88</v>
      </c>
      <c r="C850">
        <v>29</v>
      </c>
      <c r="D850" t="s">
        <v>77</v>
      </c>
      <c r="E850">
        <v>38</v>
      </c>
      <c r="F850" t="s">
        <v>27</v>
      </c>
      <c r="G850">
        <v>1</v>
      </c>
      <c r="H850">
        <v>9</v>
      </c>
      <c r="I850" t="s">
        <v>99</v>
      </c>
      <c r="J850">
        <v>15</v>
      </c>
    </row>
    <row r="851" spans="1:10">
      <c r="A851">
        <v>2021</v>
      </c>
      <c r="B851" t="s">
        <v>88</v>
      </c>
      <c r="C851">
        <v>29</v>
      </c>
      <c r="D851" t="s">
        <v>77</v>
      </c>
      <c r="E851">
        <v>38</v>
      </c>
      <c r="F851" t="s">
        <v>27</v>
      </c>
      <c r="G851">
        <v>1</v>
      </c>
      <c r="H851">
        <v>9</v>
      </c>
      <c r="I851" t="s">
        <v>100</v>
      </c>
      <c r="J851">
        <v>50</v>
      </c>
    </row>
    <row r="852" spans="1:10">
      <c r="A852">
        <v>2021</v>
      </c>
      <c r="B852" t="s">
        <v>88</v>
      </c>
      <c r="C852">
        <v>29</v>
      </c>
      <c r="D852" t="s">
        <v>77</v>
      </c>
      <c r="E852">
        <v>38</v>
      </c>
      <c r="F852" t="s">
        <v>27</v>
      </c>
      <c r="G852">
        <v>1</v>
      </c>
      <c r="H852">
        <v>9</v>
      </c>
      <c r="I852" t="s">
        <v>101</v>
      </c>
      <c r="J852">
        <v>0</v>
      </c>
    </row>
    <row r="853" spans="1:10">
      <c r="A853">
        <v>2021</v>
      </c>
      <c r="B853" t="s">
        <v>88</v>
      </c>
      <c r="C853">
        <v>29</v>
      </c>
      <c r="D853" t="s">
        <v>77</v>
      </c>
      <c r="E853">
        <v>38</v>
      </c>
      <c r="F853" t="s">
        <v>27</v>
      </c>
      <c r="G853">
        <v>1</v>
      </c>
      <c r="H853">
        <v>9</v>
      </c>
      <c r="I853" t="s">
        <v>102</v>
      </c>
      <c r="J853">
        <v>0</v>
      </c>
    </row>
    <row r="854" spans="1:10">
      <c r="A854">
        <v>2021</v>
      </c>
      <c r="B854" t="s">
        <v>88</v>
      </c>
      <c r="C854">
        <v>29</v>
      </c>
      <c r="D854" t="s">
        <v>60</v>
      </c>
      <c r="E854">
        <v>18</v>
      </c>
      <c r="F854" t="s">
        <v>27</v>
      </c>
      <c r="G854">
        <v>1</v>
      </c>
      <c r="H854">
        <v>1</v>
      </c>
      <c r="I854" t="s">
        <v>97</v>
      </c>
      <c r="J854">
        <v>80</v>
      </c>
    </row>
    <row r="855" spans="1:10">
      <c r="A855">
        <v>2021</v>
      </c>
      <c r="B855" t="s">
        <v>88</v>
      </c>
      <c r="C855">
        <v>29</v>
      </c>
      <c r="D855" t="s">
        <v>60</v>
      </c>
      <c r="E855">
        <v>18</v>
      </c>
      <c r="F855" t="s">
        <v>27</v>
      </c>
      <c r="G855">
        <v>1</v>
      </c>
      <c r="H855">
        <v>1</v>
      </c>
      <c r="I855" t="s">
        <v>98</v>
      </c>
      <c r="J855">
        <v>10</v>
      </c>
    </row>
    <row r="856" spans="1:10">
      <c r="A856">
        <v>2021</v>
      </c>
      <c r="B856" t="s">
        <v>88</v>
      </c>
      <c r="C856">
        <v>29</v>
      </c>
      <c r="D856" t="s">
        <v>60</v>
      </c>
      <c r="E856">
        <v>18</v>
      </c>
      <c r="F856" t="s">
        <v>27</v>
      </c>
      <c r="G856">
        <v>1</v>
      </c>
      <c r="H856">
        <v>1</v>
      </c>
      <c r="I856" t="s">
        <v>99</v>
      </c>
      <c r="J856">
        <v>10</v>
      </c>
    </row>
    <row r="857" spans="1:10">
      <c r="A857">
        <v>2021</v>
      </c>
      <c r="B857" t="s">
        <v>88</v>
      </c>
      <c r="C857">
        <v>29</v>
      </c>
      <c r="D857" t="s">
        <v>60</v>
      </c>
      <c r="E857">
        <v>18</v>
      </c>
      <c r="F857" t="s">
        <v>27</v>
      </c>
      <c r="G857">
        <v>1</v>
      </c>
      <c r="H857">
        <v>1</v>
      </c>
      <c r="I857" t="s">
        <v>100</v>
      </c>
      <c r="J857">
        <v>0</v>
      </c>
    </row>
    <row r="858" spans="1:10">
      <c r="A858">
        <v>2021</v>
      </c>
      <c r="B858" t="s">
        <v>88</v>
      </c>
      <c r="C858">
        <v>29</v>
      </c>
      <c r="D858" t="s">
        <v>60</v>
      </c>
      <c r="E858">
        <v>18</v>
      </c>
      <c r="F858" t="s">
        <v>27</v>
      </c>
      <c r="G858">
        <v>1</v>
      </c>
      <c r="H858">
        <v>1</v>
      </c>
      <c r="I858" t="s">
        <v>101</v>
      </c>
      <c r="J858">
        <v>0</v>
      </c>
    </row>
    <row r="859" spans="1:10">
      <c r="A859">
        <v>2021</v>
      </c>
      <c r="B859" t="s">
        <v>88</v>
      </c>
      <c r="C859">
        <v>29</v>
      </c>
      <c r="D859" t="s">
        <v>60</v>
      </c>
      <c r="E859">
        <v>18</v>
      </c>
      <c r="F859" t="s">
        <v>27</v>
      </c>
      <c r="G859">
        <v>1</v>
      </c>
      <c r="H859">
        <v>1</v>
      </c>
      <c r="I859" t="s">
        <v>102</v>
      </c>
      <c r="J859">
        <v>0</v>
      </c>
    </row>
    <row r="860" spans="1:10">
      <c r="A860">
        <v>2021</v>
      </c>
      <c r="B860" t="s">
        <v>88</v>
      </c>
      <c r="C860">
        <v>29</v>
      </c>
      <c r="D860" t="s">
        <v>60</v>
      </c>
      <c r="E860">
        <v>18</v>
      </c>
      <c r="F860" t="s">
        <v>27</v>
      </c>
      <c r="G860">
        <v>1</v>
      </c>
      <c r="H860">
        <v>3</v>
      </c>
      <c r="I860" t="s">
        <v>97</v>
      </c>
      <c r="J860">
        <v>20</v>
      </c>
    </row>
    <row r="861" spans="1:10">
      <c r="A861">
        <v>2021</v>
      </c>
      <c r="B861" t="s">
        <v>88</v>
      </c>
      <c r="C861">
        <v>29</v>
      </c>
      <c r="D861" t="s">
        <v>60</v>
      </c>
      <c r="E861">
        <v>18</v>
      </c>
      <c r="F861" t="s">
        <v>27</v>
      </c>
      <c r="G861">
        <v>1</v>
      </c>
      <c r="H861">
        <v>3</v>
      </c>
      <c r="I861" t="s">
        <v>98</v>
      </c>
      <c r="J861">
        <v>60</v>
      </c>
    </row>
    <row r="862" spans="1:10">
      <c r="A862">
        <v>2021</v>
      </c>
      <c r="B862" t="s">
        <v>88</v>
      </c>
      <c r="C862">
        <v>29</v>
      </c>
      <c r="D862" t="s">
        <v>60</v>
      </c>
      <c r="E862">
        <v>18</v>
      </c>
      <c r="F862" t="s">
        <v>27</v>
      </c>
      <c r="G862">
        <v>1</v>
      </c>
      <c r="H862">
        <v>3</v>
      </c>
      <c r="I862" t="s">
        <v>99</v>
      </c>
      <c r="J862">
        <v>5</v>
      </c>
    </row>
    <row r="863" spans="1:10">
      <c r="A863">
        <v>2021</v>
      </c>
      <c r="B863" t="s">
        <v>88</v>
      </c>
      <c r="C863">
        <v>29</v>
      </c>
      <c r="D863" t="s">
        <v>60</v>
      </c>
      <c r="E863">
        <v>18</v>
      </c>
      <c r="F863" t="s">
        <v>27</v>
      </c>
      <c r="G863">
        <v>1</v>
      </c>
      <c r="H863">
        <v>3</v>
      </c>
      <c r="I863" t="s">
        <v>100</v>
      </c>
      <c r="J863">
        <v>15</v>
      </c>
    </row>
    <row r="864" spans="1:10">
      <c r="A864">
        <v>2021</v>
      </c>
      <c r="B864" t="s">
        <v>88</v>
      </c>
      <c r="C864">
        <v>29</v>
      </c>
      <c r="D864" t="s">
        <v>60</v>
      </c>
      <c r="E864">
        <v>18</v>
      </c>
      <c r="F864" t="s">
        <v>27</v>
      </c>
      <c r="G864">
        <v>1</v>
      </c>
      <c r="H864">
        <v>3</v>
      </c>
      <c r="I864" t="s">
        <v>101</v>
      </c>
      <c r="J864">
        <v>0</v>
      </c>
    </row>
    <row r="865" spans="1:10">
      <c r="A865">
        <v>2021</v>
      </c>
      <c r="B865" t="s">
        <v>88</v>
      </c>
      <c r="C865">
        <v>29</v>
      </c>
      <c r="D865" t="s">
        <v>60</v>
      </c>
      <c r="E865">
        <v>18</v>
      </c>
      <c r="F865" t="s">
        <v>27</v>
      </c>
      <c r="G865">
        <v>1</v>
      </c>
      <c r="H865">
        <v>3</v>
      </c>
      <c r="I865" t="s">
        <v>102</v>
      </c>
      <c r="J865">
        <v>0</v>
      </c>
    </row>
    <row r="866" spans="1:10">
      <c r="A866">
        <v>2021</v>
      </c>
      <c r="B866" t="s">
        <v>88</v>
      </c>
      <c r="C866">
        <v>29</v>
      </c>
      <c r="D866" t="s">
        <v>60</v>
      </c>
      <c r="E866">
        <v>18</v>
      </c>
      <c r="F866" t="s">
        <v>27</v>
      </c>
      <c r="G866">
        <v>1</v>
      </c>
      <c r="H866">
        <v>5</v>
      </c>
      <c r="I866" t="s">
        <v>97</v>
      </c>
      <c r="J866">
        <v>15</v>
      </c>
    </row>
    <row r="867" spans="1:10">
      <c r="A867">
        <v>2021</v>
      </c>
      <c r="B867" t="s">
        <v>88</v>
      </c>
      <c r="C867">
        <v>29</v>
      </c>
      <c r="D867" t="s">
        <v>60</v>
      </c>
      <c r="E867">
        <v>18</v>
      </c>
      <c r="F867" t="s">
        <v>27</v>
      </c>
      <c r="G867">
        <v>1</v>
      </c>
      <c r="H867">
        <v>5</v>
      </c>
      <c r="I867" t="s">
        <v>98</v>
      </c>
      <c r="J867">
        <v>30</v>
      </c>
    </row>
    <row r="868" spans="1:10">
      <c r="A868">
        <v>2021</v>
      </c>
      <c r="B868" t="s">
        <v>88</v>
      </c>
      <c r="C868">
        <v>29</v>
      </c>
      <c r="D868" t="s">
        <v>60</v>
      </c>
      <c r="E868">
        <v>18</v>
      </c>
      <c r="F868" t="s">
        <v>27</v>
      </c>
      <c r="G868">
        <v>1</v>
      </c>
      <c r="H868">
        <v>5</v>
      </c>
      <c r="I868" t="s">
        <v>99</v>
      </c>
      <c r="J868">
        <v>15</v>
      </c>
    </row>
    <row r="869" spans="1:10">
      <c r="A869">
        <v>2021</v>
      </c>
      <c r="B869" t="s">
        <v>88</v>
      </c>
      <c r="C869">
        <v>29</v>
      </c>
      <c r="D869" t="s">
        <v>60</v>
      </c>
      <c r="E869">
        <v>18</v>
      </c>
      <c r="F869" t="s">
        <v>27</v>
      </c>
      <c r="G869">
        <v>1</v>
      </c>
      <c r="H869">
        <v>5</v>
      </c>
      <c r="I869" t="s">
        <v>100</v>
      </c>
      <c r="J869">
        <v>40</v>
      </c>
    </row>
    <row r="870" spans="1:10">
      <c r="A870">
        <v>2021</v>
      </c>
      <c r="B870" t="s">
        <v>88</v>
      </c>
      <c r="C870">
        <v>29</v>
      </c>
      <c r="D870" t="s">
        <v>60</v>
      </c>
      <c r="E870">
        <v>18</v>
      </c>
      <c r="F870" t="s">
        <v>27</v>
      </c>
      <c r="G870">
        <v>1</v>
      </c>
      <c r="H870">
        <v>5</v>
      </c>
      <c r="I870" t="s">
        <v>101</v>
      </c>
      <c r="J870">
        <v>0</v>
      </c>
    </row>
    <row r="871" spans="1:10">
      <c r="A871">
        <v>2021</v>
      </c>
      <c r="B871" t="s">
        <v>88</v>
      </c>
      <c r="C871">
        <v>29</v>
      </c>
      <c r="D871" t="s">
        <v>60</v>
      </c>
      <c r="E871">
        <v>18</v>
      </c>
      <c r="F871" t="s">
        <v>27</v>
      </c>
      <c r="G871">
        <v>1</v>
      </c>
      <c r="H871">
        <v>5</v>
      </c>
      <c r="I871" t="s">
        <v>102</v>
      </c>
      <c r="J871">
        <v>0</v>
      </c>
    </row>
    <row r="872" spans="1:10">
      <c r="A872">
        <v>2021</v>
      </c>
      <c r="B872" t="s">
        <v>88</v>
      </c>
      <c r="C872">
        <v>29</v>
      </c>
      <c r="D872" t="s">
        <v>60</v>
      </c>
      <c r="E872">
        <v>18</v>
      </c>
      <c r="F872" t="s">
        <v>27</v>
      </c>
      <c r="G872">
        <v>1</v>
      </c>
      <c r="H872">
        <v>7</v>
      </c>
      <c r="I872" t="s">
        <v>97</v>
      </c>
      <c r="J872">
        <v>45</v>
      </c>
    </row>
    <row r="873" spans="1:10">
      <c r="A873">
        <v>2021</v>
      </c>
      <c r="B873" t="s">
        <v>88</v>
      </c>
      <c r="C873">
        <v>29</v>
      </c>
      <c r="D873" t="s">
        <v>60</v>
      </c>
      <c r="E873">
        <v>18</v>
      </c>
      <c r="F873" t="s">
        <v>27</v>
      </c>
      <c r="G873">
        <v>1</v>
      </c>
      <c r="H873">
        <v>7</v>
      </c>
      <c r="I873" t="s">
        <v>98</v>
      </c>
      <c r="J873">
        <v>20</v>
      </c>
    </row>
    <row r="874" spans="1:10">
      <c r="A874">
        <v>2021</v>
      </c>
      <c r="B874" t="s">
        <v>88</v>
      </c>
      <c r="C874">
        <v>29</v>
      </c>
      <c r="D874" t="s">
        <v>60</v>
      </c>
      <c r="E874">
        <v>18</v>
      </c>
      <c r="F874" t="s">
        <v>27</v>
      </c>
      <c r="G874">
        <v>1</v>
      </c>
      <c r="H874">
        <v>7</v>
      </c>
      <c r="I874" t="s">
        <v>99</v>
      </c>
      <c r="J874">
        <v>15</v>
      </c>
    </row>
    <row r="875" spans="1:10">
      <c r="A875">
        <v>2021</v>
      </c>
      <c r="B875" t="s">
        <v>88</v>
      </c>
      <c r="C875">
        <v>29</v>
      </c>
      <c r="D875" t="s">
        <v>60</v>
      </c>
      <c r="E875">
        <v>18</v>
      </c>
      <c r="F875" t="s">
        <v>27</v>
      </c>
      <c r="G875">
        <v>1</v>
      </c>
      <c r="H875">
        <v>7</v>
      </c>
      <c r="I875" t="s">
        <v>100</v>
      </c>
      <c r="J875">
        <v>20</v>
      </c>
    </row>
    <row r="876" spans="1:10">
      <c r="A876">
        <v>2021</v>
      </c>
      <c r="B876" t="s">
        <v>88</v>
      </c>
      <c r="C876">
        <v>29</v>
      </c>
      <c r="D876" t="s">
        <v>60</v>
      </c>
      <c r="E876">
        <v>18</v>
      </c>
      <c r="F876" t="s">
        <v>27</v>
      </c>
      <c r="G876">
        <v>1</v>
      </c>
      <c r="H876">
        <v>7</v>
      </c>
      <c r="I876" t="s">
        <v>101</v>
      </c>
      <c r="J876">
        <v>0</v>
      </c>
    </row>
    <row r="877" spans="1:10">
      <c r="A877">
        <v>2021</v>
      </c>
      <c r="B877" t="s">
        <v>88</v>
      </c>
      <c r="C877">
        <v>29</v>
      </c>
      <c r="D877" t="s">
        <v>60</v>
      </c>
      <c r="E877">
        <v>18</v>
      </c>
      <c r="F877" t="s">
        <v>27</v>
      </c>
      <c r="G877">
        <v>1</v>
      </c>
      <c r="H877">
        <v>7</v>
      </c>
      <c r="I877" t="s">
        <v>102</v>
      </c>
      <c r="J877">
        <v>0</v>
      </c>
    </row>
    <row r="878" spans="1:10">
      <c r="A878">
        <v>2021</v>
      </c>
      <c r="B878" t="s">
        <v>88</v>
      </c>
      <c r="C878">
        <v>29</v>
      </c>
      <c r="D878" t="s">
        <v>60</v>
      </c>
      <c r="E878">
        <v>18</v>
      </c>
      <c r="F878" t="s">
        <v>27</v>
      </c>
      <c r="G878">
        <v>1</v>
      </c>
      <c r="H878">
        <v>9</v>
      </c>
      <c r="I878" t="s">
        <v>97</v>
      </c>
      <c r="J878">
        <v>35</v>
      </c>
    </row>
    <row r="879" spans="1:10">
      <c r="A879">
        <v>2021</v>
      </c>
      <c r="B879" t="s">
        <v>88</v>
      </c>
      <c r="C879">
        <v>29</v>
      </c>
      <c r="D879" t="s">
        <v>60</v>
      </c>
      <c r="E879">
        <v>18</v>
      </c>
      <c r="F879" t="s">
        <v>27</v>
      </c>
      <c r="G879">
        <v>1</v>
      </c>
      <c r="H879">
        <v>9</v>
      </c>
      <c r="I879" t="s">
        <v>98</v>
      </c>
      <c r="J879">
        <v>15</v>
      </c>
    </row>
    <row r="880" spans="1:10">
      <c r="A880">
        <v>2021</v>
      </c>
      <c r="B880" t="s">
        <v>88</v>
      </c>
      <c r="C880">
        <v>29</v>
      </c>
      <c r="D880" t="s">
        <v>60</v>
      </c>
      <c r="E880">
        <v>18</v>
      </c>
      <c r="F880" t="s">
        <v>27</v>
      </c>
      <c r="G880">
        <v>1</v>
      </c>
      <c r="H880">
        <v>9</v>
      </c>
      <c r="I880" t="s">
        <v>99</v>
      </c>
      <c r="J880">
        <v>30</v>
      </c>
    </row>
    <row r="881" spans="1:10">
      <c r="A881">
        <v>2021</v>
      </c>
      <c r="B881" t="s">
        <v>88</v>
      </c>
      <c r="C881">
        <v>29</v>
      </c>
      <c r="D881" t="s">
        <v>60</v>
      </c>
      <c r="E881">
        <v>18</v>
      </c>
      <c r="F881" t="s">
        <v>27</v>
      </c>
      <c r="G881">
        <v>1</v>
      </c>
      <c r="H881">
        <v>9</v>
      </c>
      <c r="I881" t="s">
        <v>100</v>
      </c>
      <c r="J881">
        <v>20</v>
      </c>
    </row>
    <row r="882" spans="1:10">
      <c r="A882">
        <v>2021</v>
      </c>
      <c r="B882" t="s">
        <v>88</v>
      </c>
      <c r="C882">
        <v>29</v>
      </c>
      <c r="D882" t="s">
        <v>60</v>
      </c>
      <c r="E882">
        <v>18</v>
      </c>
      <c r="F882" t="s">
        <v>27</v>
      </c>
      <c r="G882">
        <v>1</v>
      </c>
      <c r="H882">
        <v>9</v>
      </c>
      <c r="I882" t="s">
        <v>101</v>
      </c>
      <c r="J882">
        <v>0</v>
      </c>
    </row>
    <row r="883" spans="1:10">
      <c r="A883">
        <v>2021</v>
      </c>
      <c r="B883" t="s">
        <v>88</v>
      </c>
      <c r="C883">
        <v>29</v>
      </c>
      <c r="D883" t="s">
        <v>60</v>
      </c>
      <c r="E883">
        <v>18</v>
      </c>
      <c r="F883" t="s">
        <v>27</v>
      </c>
      <c r="G883">
        <v>1</v>
      </c>
      <c r="H883">
        <v>9</v>
      </c>
      <c r="I883" t="s">
        <v>102</v>
      </c>
      <c r="J883">
        <v>0</v>
      </c>
    </row>
    <row r="884" spans="1:10">
      <c r="A884">
        <v>2021</v>
      </c>
      <c r="B884" t="s">
        <v>88</v>
      </c>
      <c r="C884">
        <v>30</v>
      </c>
      <c r="D884" t="s">
        <v>81</v>
      </c>
      <c r="E884">
        <v>25</v>
      </c>
      <c r="F884" t="s">
        <v>27</v>
      </c>
      <c r="G884">
        <v>1</v>
      </c>
      <c r="H884">
        <v>1</v>
      </c>
      <c r="I884" t="s">
        <v>97</v>
      </c>
      <c r="J884">
        <v>40</v>
      </c>
    </row>
    <row r="885" spans="1:10">
      <c r="A885">
        <v>2021</v>
      </c>
      <c r="B885" t="s">
        <v>88</v>
      </c>
      <c r="C885">
        <v>30</v>
      </c>
      <c r="D885" t="s">
        <v>81</v>
      </c>
      <c r="E885">
        <v>25</v>
      </c>
      <c r="F885" t="s">
        <v>27</v>
      </c>
      <c r="G885">
        <v>1</v>
      </c>
      <c r="H885">
        <v>1</v>
      </c>
      <c r="I885" t="s">
        <v>98</v>
      </c>
      <c r="J885">
        <v>20</v>
      </c>
    </row>
    <row r="886" spans="1:10">
      <c r="A886">
        <v>2021</v>
      </c>
      <c r="B886" t="s">
        <v>88</v>
      </c>
      <c r="C886">
        <v>30</v>
      </c>
      <c r="D886" t="s">
        <v>81</v>
      </c>
      <c r="E886">
        <v>25</v>
      </c>
      <c r="F886" t="s">
        <v>27</v>
      </c>
      <c r="G886">
        <v>1</v>
      </c>
      <c r="H886">
        <v>1</v>
      </c>
      <c r="I886" t="s">
        <v>99</v>
      </c>
      <c r="J886">
        <v>10</v>
      </c>
    </row>
    <row r="887" spans="1:10">
      <c r="A887">
        <v>2021</v>
      </c>
      <c r="B887" t="s">
        <v>88</v>
      </c>
      <c r="C887">
        <v>30</v>
      </c>
      <c r="D887" t="s">
        <v>81</v>
      </c>
      <c r="E887">
        <v>25</v>
      </c>
      <c r="F887" t="s">
        <v>27</v>
      </c>
      <c r="G887">
        <v>1</v>
      </c>
      <c r="H887">
        <v>1</v>
      </c>
      <c r="I887" t="s">
        <v>100</v>
      </c>
      <c r="J887">
        <v>25</v>
      </c>
    </row>
    <row r="888" spans="1:10">
      <c r="A888">
        <v>2021</v>
      </c>
      <c r="B888" t="s">
        <v>88</v>
      </c>
      <c r="C888">
        <v>30</v>
      </c>
      <c r="D888" t="s">
        <v>81</v>
      </c>
      <c r="E888">
        <v>25</v>
      </c>
      <c r="F888" t="s">
        <v>27</v>
      </c>
      <c r="G888">
        <v>1</v>
      </c>
      <c r="H888">
        <v>1</v>
      </c>
      <c r="I888" t="s">
        <v>101</v>
      </c>
      <c r="J888">
        <v>3</v>
      </c>
    </row>
    <row r="889" spans="1:10">
      <c r="A889">
        <v>2021</v>
      </c>
      <c r="B889" t="s">
        <v>88</v>
      </c>
      <c r="C889">
        <v>30</v>
      </c>
      <c r="D889" t="s">
        <v>81</v>
      </c>
      <c r="E889">
        <v>25</v>
      </c>
      <c r="F889" t="s">
        <v>27</v>
      </c>
      <c r="G889">
        <v>1</v>
      </c>
      <c r="H889">
        <v>1</v>
      </c>
      <c r="I889" t="s">
        <v>102</v>
      </c>
      <c r="J889">
        <v>0</v>
      </c>
    </row>
    <row r="890" spans="1:10">
      <c r="A890">
        <v>2021</v>
      </c>
      <c r="B890" t="s">
        <v>88</v>
      </c>
      <c r="C890">
        <v>30</v>
      </c>
      <c r="D890" t="s">
        <v>81</v>
      </c>
      <c r="E890">
        <v>25</v>
      </c>
      <c r="F890" t="s">
        <v>27</v>
      </c>
      <c r="G890">
        <v>1</v>
      </c>
      <c r="H890">
        <v>3</v>
      </c>
      <c r="I890" t="s">
        <v>97</v>
      </c>
      <c r="J890">
        <v>50</v>
      </c>
    </row>
    <row r="891" spans="1:10">
      <c r="A891">
        <v>2021</v>
      </c>
      <c r="B891" t="s">
        <v>88</v>
      </c>
      <c r="C891">
        <v>30</v>
      </c>
      <c r="D891" t="s">
        <v>81</v>
      </c>
      <c r="E891">
        <v>25</v>
      </c>
      <c r="F891" t="s">
        <v>27</v>
      </c>
      <c r="G891">
        <v>1</v>
      </c>
      <c r="H891">
        <v>3</v>
      </c>
      <c r="I891" t="s">
        <v>98</v>
      </c>
      <c r="J891">
        <v>10</v>
      </c>
    </row>
    <row r="892" spans="1:10">
      <c r="A892">
        <v>2021</v>
      </c>
      <c r="B892" t="s">
        <v>88</v>
      </c>
      <c r="C892">
        <v>30</v>
      </c>
      <c r="D892" t="s">
        <v>81</v>
      </c>
      <c r="E892">
        <v>25</v>
      </c>
      <c r="F892" t="s">
        <v>27</v>
      </c>
      <c r="G892">
        <v>1</v>
      </c>
      <c r="H892">
        <v>3</v>
      </c>
      <c r="I892" t="s">
        <v>99</v>
      </c>
      <c r="J892">
        <v>5</v>
      </c>
    </row>
    <row r="893" spans="1:10">
      <c r="A893">
        <v>2021</v>
      </c>
      <c r="B893" t="s">
        <v>88</v>
      </c>
      <c r="C893">
        <v>30</v>
      </c>
      <c r="D893" t="s">
        <v>81</v>
      </c>
      <c r="E893">
        <v>25</v>
      </c>
      <c r="F893" t="s">
        <v>27</v>
      </c>
      <c r="G893">
        <v>1</v>
      </c>
      <c r="H893">
        <v>3</v>
      </c>
      <c r="I893" t="s">
        <v>100</v>
      </c>
      <c r="J893">
        <v>30</v>
      </c>
    </row>
    <row r="894" spans="1:10">
      <c r="A894">
        <v>2021</v>
      </c>
      <c r="B894" t="s">
        <v>88</v>
      </c>
      <c r="C894">
        <v>30</v>
      </c>
      <c r="D894" t="s">
        <v>81</v>
      </c>
      <c r="E894">
        <v>25</v>
      </c>
      <c r="F894" t="s">
        <v>27</v>
      </c>
      <c r="G894">
        <v>1</v>
      </c>
      <c r="H894">
        <v>3</v>
      </c>
      <c r="I894" t="s">
        <v>101</v>
      </c>
      <c r="J894">
        <v>5</v>
      </c>
    </row>
    <row r="895" spans="1:10">
      <c r="A895">
        <v>2021</v>
      </c>
      <c r="B895" t="s">
        <v>88</v>
      </c>
      <c r="C895">
        <v>30</v>
      </c>
      <c r="D895" t="s">
        <v>81</v>
      </c>
      <c r="E895">
        <v>25</v>
      </c>
      <c r="F895" t="s">
        <v>27</v>
      </c>
      <c r="G895">
        <v>1</v>
      </c>
      <c r="H895">
        <v>3</v>
      </c>
      <c r="I895" t="s">
        <v>102</v>
      </c>
      <c r="J895">
        <v>0</v>
      </c>
    </row>
    <row r="896" spans="1:10">
      <c r="A896">
        <v>2021</v>
      </c>
      <c r="B896" t="s">
        <v>88</v>
      </c>
      <c r="C896">
        <v>30</v>
      </c>
      <c r="D896" t="s">
        <v>81</v>
      </c>
      <c r="E896">
        <v>25</v>
      </c>
      <c r="F896" t="s">
        <v>27</v>
      </c>
      <c r="G896">
        <v>1</v>
      </c>
      <c r="H896">
        <v>5</v>
      </c>
      <c r="I896" t="s">
        <v>97</v>
      </c>
      <c r="J896">
        <v>50</v>
      </c>
    </row>
    <row r="897" spans="1:10">
      <c r="A897">
        <v>2021</v>
      </c>
      <c r="B897" t="s">
        <v>88</v>
      </c>
      <c r="C897">
        <v>30</v>
      </c>
      <c r="D897" t="s">
        <v>81</v>
      </c>
      <c r="E897">
        <v>25</v>
      </c>
      <c r="F897" t="s">
        <v>27</v>
      </c>
      <c r="G897">
        <v>1</v>
      </c>
      <c r="H897">
        <v>5</v>
      </c>
      <c r="I897" t="s">
        <v>98</v>
      </c>
      <c r="J897">
        <v>10</v>
      </c>
    </row>
    <row r="898" spans="1:10">
      <c r="A898">
        <v>2021</v>
      </c>
      <c r="B898" t="s">
        <v>88</v>
      </c>
      <c r="C898">
        <v>30</v>
      </c>
      <c r="D898" t="s">
        <v>81</v>
      </c>
      <c r="E898">
        <v>25</v>
      </c>
      <c r="F898" t="s">
        <v>27</v>
      </c>
      <c r="G898">
        <v>1</v>
      </c>
      <c r="H898">
        <v>5</v>
      </c>
      <c r="I898" t="s">
        <v>99</v>
      </c>
      <c r="J898">
        <v>25</v>
      </c>
    </row>
    <row r="899" spans="1:10">
      <c r="A899">
        <v>2021</v>
      </c>
      <c r="B899" t="s">
        <v>88</v>
      </c>
      <c r="C899">
        <v>30</v>
      </c>
      <c r="D899" t="s">
        <v>81</v>
      </c>
      <c r="E899">
        <v>25</v>
      </c>
      <c r="F899" t="s">
        <v>27</v>
      </c>
      <c r="G899">
        <v>1</v>
      </c>
      <c r="H899">
        <v>5</v>
      </c>
      <c r="I899" t="s">
        <v>100</v>
      </c>
      <c r="J899">
        <v>15</v>
      </c>
    </row>
    <row r="900" spans="1:10">
      <c r="A900">
        <v>2021</v>
      </c>
      <c r="B900" t="s">
        <v>88</v>
      </c>
      <c r="C900">
        <v>30</v>
      </c>
      <c r="D900" t="s">
        <v>81</v>
      </c>
      <c r="E900">
        <v>25</v>
      </c>
      <c r="F900" t="s">
        <v>27</v>
      </c>
      <c r="G900">
        <v>1</v>
      </c>
      <c r="H900">
        <v>5</v>
      </c>
      <c r="I900" t="s">
        <v>101</v>
      </c>
      <c r="J900">
        <v>0</v>
      </c>
    </row>
    <row r="901" spans="1:10">
      <c r="A901">
        <v>2021</v>
      </c>
      <c r="B901" t="s">
        <v>88</v>
      </c>
      <c r="C901">
        <v>30</v>
      </c>
      <c r="D901" t="s">
        <v>81</v>
      </c>
      <c r="E901">
        <v>25</v>
      </c>
      <c r="F901" t="s">
        <v>27</v>
      </c>
      <c r="G901">
        <v>1</v>
      </c>
      <c r="H901">
        <v>5</v>
      </c>
      <c r="I901" t="s">
        <v>102</v>
      </c>
      <c r="J901">
        <v>0</v>
      </c>
    </row>
    <row r="902" spans="1:10">
      <c r="A902">
        <v>2021</v>
      </c>
      <c r="B902" t="s">
        <v>88</v>
      </c>
      <c r="C902">
        <v>30</v>
      </c>
      <c r="D902" t="s">
        <v>81</v>
      </c>
      <c r="E902">
        <v>25</v>
      </c>
      <c r="F902" t="s">
        <v>27</v>
      </c>
      <c r="G902">
        <v>1</v>
      </c>
      <c r="H902">
        <v>7</v>
      </c>
      <c r="I902" t="s">
        <v>97</v>
      </c>
      <c r="J902">
        <v>40</v>
      </c>
    </row>
    <row r="903" spans="1:10">
      <c r="A903">
        <v>2021</v>
      </c>
      <c r="B903" t="s">
        <v>88</v>
      </c>
      <c r="C903">
        <v>30</v>
      </c>
      <c r="D903" t="s">
        <v>81</v>
      </c>
      <c r="E903">
        <v>25</v>
      </c>
      <c r="F903" t="s">
        <v>27</v>
      </c>
      <c r="G903">
        <v>1</v>
      </c>
      <c r="H903">
        <v>7</v>
      </c>
      <c r="I903" t="s">
        <v>98</v>
      </c>
      <c r="J903">
        <v>10</v>
      </c>
    </row>
    <row r="904" spans="1:10">
      <c r="A904">
        <v>2021</v>
      </c>
      <c r="B904" t="s">
        <v>88</v>
      </c>
      <c r="C904">
        <v>30</v>
      </c>
      <c r="D904" t="s">
        <v>81</v>
      </c>
      <c r="E904">
        <v>25</v>
      </c>
      <c r="F904" t="s">
        <v>27</v>
      </c>
      <c r="G904">
        <v>1</v>
      </c>
      <c r="H904">
        <v>7</v>
      </c>
      <c r="I904" t="s">
        <v>99</v>
      </c>
      <c r="J904">
        <v>20</v>
      </c>
    </row>
    <row r="905" spans="1:10">
      <c r="A905">
        <v>2021</v>
      </c>
      <c r="B905" t="s">
        <v>88</v>
      </c>
      <c r="C905">
        <v>30</v>
      </c>
      <c r="D905" t="s">
        <v>81</v>
      </c>
      <c r="E905">
        <v>25</v>
      </c>
      <c r="F905" t="s">
        <v>27</v>
      </c>
      <c r="G905">
        <v>1</v>
      </c>
      <c r="H905">
        <v>7</v>
      </c>
      <c r="I905" t="s">
        <v>100</v>
      </c>
      <c r="J905">
        <v>25</v>
      </c>
    </row>
    <row r="906" spans="1:10">
      <c r="A906">
        <v>2021</v>
      </c>
      <c r="B906" t="s">
        <v>88</v>
      </c>
      <c r="C906">
        <v>30</v>
      </c>
      <c r="D906" t="s">
        <v>81</v>
      </c>
      <c r="E906">
        <v>25</v>
      </c>
      <c r="F906" t="s">
        <v>27</v>
      </c>
      <c r="G906">
        <v>1</v>
      </c>
      <c r="H906">
        <v>7</v>
      </c>
      <c r="I906" t="s">
        <v>101</v>
      </c>
      <c r="J906">
        <v>0</v>
      </c>
    </row>
    <row r="907" spans="1:10">
      <c r="A907">
        <v>2021</v>
      </c>
      <c r="B907" t="s">
        <v>88</v>
      </c>
      <c r="C907">
        <v>30</v>
      </c>
      <c r="D907" t="s">
        <v>81</v>
      </c>
      <c r="E907">
        <v>25</v>
      </c>
      <c r="F907" t="s">
        <v>27</v>
      </c>
      <c r="G907">
        <v>1</v>
      </c>
      <c r="H907">
        <v>7</v>
      </c>
      <c r="I907" t="s">
        <v>103</v>
      </c>
      <c r="J907">
        <v>5</v>
      </c>
    </row>
    <row r="908" spans="1:10">
      <c r="A908">
        <v>2021</v>
      </c>
      <c r="B908" t="s">
        <v>88</v>
      </c>
      <c r="C908">
        <v>30</v>
      </c>
      <c r="D908" t="s">
        <v>81</v>
      </c>
      <c r="E908">
        <v>25</v>
      </c>
      <c r="F908" t="s">
        <v>27</v>
      </c>
      <c r="G908">
        <v>1</v>
      </c>
      <c r="H908">
        <v>9</v>
      </c>
      <c r="I908" t="s">
        <v>97</v>
      </c>
      <c r="J908">
        <v>5</v>
      </c>
    </row>
    <row r="909" spans="1:10">
      <c r="A909">
        <v>2021</v>
      </c>
      <c r="B909" t="s">
        <v>88</v>
      </c>
      <c r="C909">
        <v>30</v>
      </c>
      <c r="D909" t="s">
        <v>81</v>
      </c>
      <c r="E909">
        <v>25</v>
      </c>
      <c r="F909" t="s">
        <v>27</v>
      </c>
      <c r="G909">
        <v>1</v>
      </c>
      <c r="H909">
        <v>9</v>
      </c>
      <c r="I909" t="s">
        <v>98</v>
      </c>
      <c r="J909">
        <v>80</v>
      </c>
    </row>
    <row r="910" spans="1:10">
      <c r="A910">
        <v>2021</v>
      </c>
      <c r="B910" t="s">
        <v>88</v>
      </c>
      <c r="C910">
        <v>30</v>
      </c>
      <c r="D910" t="s">
        <v>81</v>
      </c>
      <c r="E910">
        <v>25</v>
      </c>
      <c r="F910" t="s">
        <v>27</v>
      </c>
      <c r="G910">
        <v>1</v>
      </c>
      <c r="H910">
        <v>9</v>
      </c>
      <c r="I910" t="s">
        <v>99</v>
      </c>
      <c r="J910">
        <v>5</v>
      </c>
    </row>
    <row r="911" spans="1:10">
      <c r="A911">
        <v>2021</v>
      </c>
      <c r="B911" t="s">
        <v>88</v>
      </c>
      <c r="C911">
        <v>30</v>
      </c>
      <c r="D911" t="s">
        <v>81</v>
      </c>
      <c r="E911">
        <v>25</v>
      </c>
      <c r="F911" t="s">
        <v>27</v>
      </c>
      <c r="G911">
        <v>1</v>
      </c>
      <c r="H911">
        <v>9</v>
      </c>
      <c r="I911" t="s">
        <v>100</v>
      </c>
      <c r="J911">
        <v>10</v>
      </c>
    </row>
    <row r="912" spans="1:10">
      <c r="A912">
        <v>2021</v>
      </c>
      <c r="B912" t="s">
        <v>88</v>
      </c>
      <c r="C912">
        <v>30</v>
      </c>
      <c r="D912" t="s">
        <v>81</v>
      </c>
      <c r="E912">
        <v>25</v>
      </c>
      <c r="F912" t="s">
        <v>27</v>
      </c>
      <c r="G912">
        <v>1</v>
      </c>
      <c r="H912">
        <v>9</v>
      </c>
      <c r="I912" t="s">
        <v>101</v>
      </c>
      <c r="J912">
        <v>0</v>
      </c>
    </row>
    <row r="913" spans="1:10">
      <c r="A913">
        <v>2021</v>
      </c>
      <c r="B913" t="s">
        <v>88</v>
      </c>
      <c r="C913">
        <v>30</v>
      </c>
      <c r="D913" t="s">
        <v>81</v>
      </c>
      <c r="E913">
        <v>25</v>
      </c>
      <c r="F913" t="s">
        <v>27</v>
      </c>
      <c r="G913">
        <v>1</v>
      </c>
      <c r="H913">
        <v>9</v>
      </c>
      <c r="I913" t="s">
        <v>102</v>
      </c>
      <c r="J913">
        <v>0</v>
      </c>
    </row>
    <row r="914" spans="1:10">
      <c r="A914">
        <v>2021</v>
      </c>
      <c r="B914" t="s">
        <v>88</v>
      </c>
      <c r="C914">
        <v>30</v>
      </c>
      <c r="D914" t="s">
        <v>82</v>
      </c>
      <c r="E914">
        <v>38</v>
      </c>
      <c r="F914" t="s">
        <v>27</v>
      </c>
      <c r="G914">
        <v>1</v>
      </c>
      <c r="H914">
        <v>1</v>
      </c>
      <c r="I914" t="s">
        <v>97</v>
      </c>
      <c r="J914">
        <v>5</v>
      </c>
    </row>
    <row r="915" spans="1:10">
      <c r="A915">
        <v>2021</v>
      </c>
      <c r="B915" t="s">
        <v>88</v>
      </c>
      <c r="C915">
        <v>30</v>
      </c>
      <c r="D915" t="s">
        <v>82</v>
      </c>
      <c r="E915">
        <v>38</v>
      </c>
      <c r="F915" t="s">
        <v>27</v>
      </c>
      <c r="G915">
        <v>1</v>
      </c>
      <c r="H915">
        <v>1</v>
      </c>
      <c r="I915" t="s">
        <v>98</v>
      </c>
      <c r="J915">
        <v>5</v>
      </c>
    </row>
    <row r="916" spans="1:10">
      <c r="A916">
        <v>2021</v>
      </c>
      <c r="B916" t="s">
        <v>88</v>
      </c>
      <c r="C916">
        <v>30</v>
      </c>
      <c r="D916" t="s">
        <v>82</v>
      </c>
      <c r="E916">
        <v>38</v>
      </c>
      <c r="F916" t="s">
        <v>27</v>
      </c>
      <c r="G916">
        <v>1</v>
      </c>
      <c r="H916">
        <v>1</v>
      </c>
      <c r="I916" t="s">
        <v>99</v>
      </c>
      <c r="J916">
        <v>25</v>
      </c>
    </row>
    <row r="917" spans="1:10">
      <c r="A917">
        <v>2021</v>
      </c>
      <c r="B917" t="s">
        <v>88</v>
      </c>
      <c r="C917">
        <v>30</v>
      </c>
      <c r="D917" t="s">
        <v>82</v>
      </c>
      <c r="E917">
        <v>38</v>
      </c>
      <c r="F917" t="s">
        <v>27</v>
      </c>
      <c r="G917">
        <v>1</v>
      </c>
      <c r="H917">
        <v>1</v>
      </c>
      <c r="I917" t="s">
        <v>100</v>
      </c>
      <c r="J917">
        <v>25</v>
      </c>
    </row>
    <row r="918" spans="1:10">
      <c r="A918">
        <v>2021</v>
      </c>
      <c r="B918" t="s">
        <v>88</v>
      </c>
      <c r="C918">
        <v>30</v>
      </c>
      <c r="D918" t="s">
        <v>82</v>
      </c>
      <c r="E918">
        <v>38</v>
      </c>
      <c r="F918" t="s">
        <v>27</v>
      </c>
      <c r="G918">
        <v>1</v>
      </c>
      <c r="H918">
        <v>1</v>
      </c>
      <c r="I918" t="s">
        <v>101</v>
      </c>
      <c r="J918">
        <v>40</v>
      </c>
    </row>
    <row r="919" spans="1:10">
      <c r="A919">
        <v>2021</v>
      </c>
      <c r="B919" t="s">
        <v>88</v>
      </c>
      <c r="C919">
        <v>30</v>
      </c>
      <c r="D919" t="s">
        <v>82</v>
      </c>
      <c r="E919">
        <v>38</v>
      </c>
      <c r="F919" t="s">
        <v>27</v>
      </c>
      <c r="G919">
        <v>1</v>
      </c>
      <c r="H919">
        <v>1</v>
      </c>
      <c r="I919" t="s">
        <v>102</v>
      </c>
      <c r="J919">
        <v>0</v>
      </c>
    </row>
    <row r="920" spans="1:10">
      <c r="A920">
        <v>2021</v>
      </c>
      <c r="B920" t="s">
        <v>88</v>
      </c>
      <c r="C920">
        <v>30</v>
      </c>
      <c r="D920" t="s">
        <v>82</v>
      </c>
      <c r="E920">
        <v>38</v>
      </c>
      <c r="F920" t="s">
        <v>27</v>
      </c>
      <c r="G920">
        <v>1</v>
      </c>
      <c r="H920">
        <v>3</v>
      </c>
      <c r="I920" t="s">
        <v>97</v>
      </c>
      <c r="J920">
        <v>0</v>
      </c>
    </row>
    <row r="921" spans="1:10">
      <c r="A921">
        <v>2021</v>
      </c>
      <c r="B921" t="s">
        <v>88</v>
      </c>
      <c r="C921">
        <v>30</v>
      </c>
      <c r="D921" t="s">
        <v>82</v>
      </c>
      <c r="E921">
        <v>38</v>
      </c>
      <c r="F921" t="s">
        <v>27</v>
      </c>
      <c r="G921">
        <v>1</v>
      </c>
      <c r="H921">
        <v>3</v>
      </c>
      <c r="I921" t="s">
        <v>98</v>
      </c>
      <c r="J921">
        <v>30</v>
      </c>
    </row>
    <row r="922" spans="1:10">
      <c r="A922">
        <v>2021</v>
      </c>
      <c r="B922" t="s">
        <v>88</v>
      </c>
      <c r="C922">
        <v>30</v>
      </c>
      <c r="D922" t="s">
        <v>82</v>
      </c>
      <c r="E922">
        <v>38</v>
      </c>
      <c r="F922" t="s">
        <v>27</v>
      </c>
      <c r="G922">
        <v>1</v>
      </c>
      <c r="H922">
        <v>3</v>
      </c>
      <c r="I922" t="s">
        <v>99</v>
      </c>
      <c r="J922">
        <v>20</v>
      </c>
    </row>
    <row r="923" spans="1:10">
      <c r="A923">
        <v>2021</v>
      </c>
      <c r="B923" t="s">
        <v>88</v>
      </c>
      <c r="C923">
        <v>30</v>
      </c>
      <c r="D923" t="s">
        <v>82</v>
      </c>
      <c r="E923">
        <v>38</v>
      </c>
      <c r="F923" t="s">
        <v>27</v>
      </c>
      <c r="G923">
        <v>1</v>
      </c>
      <c r="H923">
        <v>3</v>
      </c>
      <c r="I923" t="s">
        <v>100</v>
      </c>
      <c r="J923">
        <v>15</v>
      </c>
    </row>
    <row r="924" spans="1:10">
      <c r="A924">
        <v>2021</v>
      </c>
      <c r="B924" t="s">
        <v>88</v>
      </c>
      <c r="C924">
        <v>30</v>
      </c>
      <c r="D924" t="s">
        <v>82</v>
      </c>
      <c r="E924">
        <v>38</v>
      </c>
      <c r="F924" t="s">
        <v>27</v>
      </c>
      <c r="G924">
        <v>1</v>
      </c>
      <c r="H924">
        <v>3</v>
      </c>
      <c r="I924" t="s">
        <v>101</v>
      </c>
      <c r="J924">
        <v>35</v>
      </c>
    </row>
    <row r="925" spans="1:10">
      <c r="A925">
        <v>2021</v>
      </c>
      <c r="B925" t="s">
        <v>88</v>
      </c>
      <c r="C925">
        <v>30</v>
      </c>
      <c r="D925" t="s">
        <v>82</v>
      </c>
      <c r="E925">
        <v>38</v>
      </c>
      <c r="F925" t="s">
        <v>27</v>
      </c>
      <c r="G925">
        <v>1</v>
      </c>
      <c r="H925">
        <v>3</v>
      </c>
      <c r="I925" t="s">
        <v>102</v>
      </c>
      <c r="J925">
        <v>0</v>
      </c>
    </row>
    <row r="926" spans="1:10">
      <c r="A926">
        <v>2021</v>
      </c>
      <c r="B926" t="s">
        <v>88</v>
      </c>
      <c r="C926">
        <v>30</v>
      </c>
      <c r="D926" t="s">
        <v>82</v>
      </c>
      <c r="E926">
        <v>38</v>
      </c>
      <c r="F926" t="s">
        <v>27</v>
      </c>
      <c r="G926">
        <v>1</v>
      </c>
      <c r="H926">
        <v>5</v>
      </c>
      <c r="I926" t="s">
        <v>97</v>
      </c>
      <c r="J926">
        <v>20</v>
      </c>
    </row>
    <row r="927" spans="1:10">
      <c r="A927">
        <v>2021</v>
      </c>
      <c r="B927" t="s">
        <v>88</v>
      </c>
      <c r="C927">
        <v>30</v>
      </c>
      <c r="D927" t="s">
        <v>82</v>
      </c>
      <c r="E927">
        <v>38</v>
      </c>
      <c r="F927" t="s">
        <v>27</v>
      </c>
      <c r="G927">
        <v>1</v>
      </c>
      <c r="H927">
        <v>5</v>
      </c>
      <c r="I927" t="s">
        <v>98</v>
      </c>
      <c r="J927">
        <v>5</v>
      </c>
    </row>
    <row r="928" spans="1:10">
      <c r="A928">
        <v>2021</v>
      </c>
      <c r="B928" t="s">
        <v>88</v>
      </c>
      <c r="C928">
        <v>30</v>
      </c>
      <c r="D928" t="s">
        <v>82</v>
      </c>
      <c r="E928">
        <v>38</v>
      </c>
      <c r="F928" t="s">
        <v>27</v>
      </c>
      <c r="G928">
        <v>1</v>
      </c>
      <c r="H928">
        <v>5</v>
      </c>
      <c r="I928" t="s">
        <v>99</v>
      </c>
      <c r="J928">
        <v>5</v>
      </c>
    </row>
    <row r="929" spans="1:10">
      <c r="A929">
        <v>2021</v>
      </c>
      <c r="B929" t="s">
        <v>88</v>
      </c>
      <c r="C929">
        <v>30</v>
      </c>
      <c r="D929" t="s">
        <v>82</v>
      </c>
      <c r="E929">
        <v>38</v>
      </c>
      <c r="F929" t="s">
        <v>27</v>
      </c>
      <c r="G929">
        <v>1</v>
      </c>
      <c r="H929">
        <v>5</v>
      </c>
      <c r="I929" t="s">
        <v>100</v>
      </c>
      <c r="J929">
        <v>65</v>
      </c>
    </row>
    <row r="930" spans="1:10">
      <c r="A930">
        <v>2021</v>
      </c>
      <c r="B930" t="s">
        <v>88</v>
      </c>
      <c r="C930">
        <v>30</v>
      </c>
      <c r="D930" t="s">
        <v>82</v>
      </c>
      <c r="E930">
        <v>38</v>
      </c>
      <c r="F930" t="s">
        <v>27</v>
      </c>
      <c r="G930">
        <v>1</v>
      </c>
      <c r="H930">
        <v>5</v>
      </c>
      <c r="I930" t="s">
        <v>101</v>
      </c>
      <c r="J930">
        <v>0</v>
      </c>
    </row>
    <row r="931" spans="1:10">
      <c r="A931">
        <v>2021</v>
      </c>
      <c r="B931" t="s">
        <v>88</v>
      </c>
      <c r="C931">
        <v>30</v>
      </c>
      <c r="D931" t="s">
        <v>82</v>
      </c>
      <c r="E931">
        <v>38</v>
      </c>
      <c r="F931" t="s">
        <v>27</v>
      </c>
      <c r="G931">
        <v>1</v>
      </c>
      <c r="H931">
        <v>5</v>
      </c>
      <c r="I931" t="s">
        <v>102</v>
      </c>
      <c r="J931">
        <v>0</v>
      </c>
    </row>
    <row r="932" spans="1:10">
      <c r="A932">
        <v>2021</v>
      </c>
      <c r="B932" t="s">
        <v>88</v>
      </c>
      <c r="C932">
        <v>30</v>
      </c>
      <c r="D932" t="s">
        <v>82</v>
      </c>
      <c r="E932">
        <v>38</v>
      </c>
      <c r="F932" t="s">
        <v>27</v>
      </c>
      <c r="G932">
        <v>1</v>
      </c>
      <c r="H932">
        <v>7</v>
      </c>
      <c r="I932" t="s">
        <v>97</v>
      </c>
      <c r="J932">
        <v>15</v>
      </c>
    </row>
    <row r="933" spans="1:10">
      <c r="A933">
        <v>2021</v>
      </c>
      <c r="B933" t="s">
        <v>88</v>
      </c>
      <c r="C933">
        <v>30</v>
      </c>
      <c r="D933" t="s">
        <v>82</v>
      </c>
      <c r="E933">
        <v>38</v>
      </c>
      <c r="F933" t="s">
        <v>27</v>
      </c>
      <c r="G933">
        <v>1</v>
      </c>
      <c r="H933">
        <v>7</v>
      </c>
      <c r="I933" t="s">
        <v>98</v>
      </c>
      <c r="J933">
        <v>30</v>
      </c>
    </row>
    <row r="934" spans="1:10">
      <c r="A934">
        <v>2021</v>
      </c>
      <c r="B934" t="s">
        <v>88</v>
      </c>
      <c r="C934">
        <v>30</v>
      </c>
      <c r="D934" t="s">
        <v>82</v>
      </c>
      <c r="E934">
        <v>38</v>
      </c>
      <c r="F934" t="s">
        <v>27</v>
      </c>
      <c r="G934">
        <v>1</v>
      </c>
      <c r="H934">
        <v>7</v>
      </c>
      <c r="I934" t="s">
        <v>99</v>
      </c>
      <c r="J934">
        <v>20</v>
      </c>
    </row>
    <row r="935" spans="1:10">
      <c r="A935">
        <v>2021</v>
      </c>
      <c r="B935" t="s">
        <v>88</v>
      </c>
      <c r="C935">
        <v>30</v>
      </c>
      <c r="D935" t="s">
        <v>82</v>
      </c>
      <c r="E935">
        <v>38</v>
      </c>
      <c r="F935" t="s">
        <v>27</v>
      </c>
      <c r="G935">
        <v>1</v>
      </c>
      <c r="H935">
        <v>7</v>
      </c>
      <c r="I935" t="s">
        <v>100</v>
      </c>
      <c r="J935">
        <v>35</v>
      </c>
    </row>
    <row r="936" spans="1:10">
      <c r="A936">
        <v>2021</v>
      </c>
      <c r="B936" t="s">
        <v>88</v>
      </c>
      <c r="C936">
        <v>30</v>
      </c>
      <c r="D936" t="s">
        <v>82</v>
      </c>
      <c r="E936">
        <v>38</v>
      </c>
      <c r="F936" t="s">
        <v>27</v>
      </c>
      <c r="G936">
        <v>1</v>
      </c>
      <c r="H936">
        <v>7</v>
      </c>
      <c r="I936" t="s">
        <v>101</v>
      </c>
      <c r="J936">
        <v>0</v>
      </c>
    </row>
    <row r="937" spans="1:10">
      <c r="A937">
        <v>2021</v>
      </c>
      <c r="B937" t="s">
        <v>88</v>
      </c>
      <c r="C937">
        <v>30</v>
      </c>
      <c r="D937" t="s">
        <v>82</v>
      </c>
      <c r="E937">
        <v>38</v>
      </c>
      <c r="F937" t="s">
        <v>27</v>
      </c>
      <c r="G937">
        <v>1</v>
      </c>
      <c r="H937">
        <v>7</v>
      </c>
      <c r="I937" t="s">
        <v>102</v>
      </c>
      <c r="J937">
        <v>0</v>
      </c>
    </row>
    <row r="938" spans="1:10">
      <c r="A938">
        <v>2021</v>
      </c>
      <c r="B938" t="s">
        <v>88</v>
      </c>
      <c r="C938">
        <v>30</v>
      </c>
      <c r="D938" t="s">
        <v>82</v>
      </c>
      <c r="E938">
        <v>38</v>
      </c>
      <c r="F938" t="s">
        <v>27</v>
      </c>
      <c r="G938">
        <v>1</v>
      </c>
      <c r="H938">
        <v>9</v>
      </c>
      <c r="I938" t="s">
        <v>97</v>
      </c>
      <c r="J938">
        <v>20</v>
      </c>
    </row>
    <row r="939" spans="1:10">
      <c r="A939">
        <v>2021</v>
      </c>
      <c r="B939" t="s">
        <v>88</v>
      </c>
      <c r="C939">
        <v>30</v>
      </c>
      <c r="D939" t="s">
        <v>82</v>
      </c>
      <c r="E939">
        <v>38</v>
      </c>
      <c r="F939" t="s">
        <v>27</v>
      </c>
      <c r="G939">
        <v>1</v>
      </c>
      <c r="H939">
        <v>9</v>
      </c>
      <c r="I939" t="s">
        <v>98</v>
      </c>
      <c r="J939">
        <v>15</v>
      </c>
    </row>
    <row r="940" spans="1:10">
      <c r="A940">
        <v>2021</v>
      </c>
      <c r="B940" t="s">
        <v>88</v>
      </c>
      <c r="C940">
        <v>30</v>
      </c>
      <c r="D940" t="s">
        <v>82</v>
      </c>
      <c r="E940">
        <v>38</v>
      </c>
      <c r="F940" t="s">
        <v>27</v>
      </c>
      <c r="G940">
        <v>1</v>
      </c>
      <c r="H940">
        <v>9</v>
      </c>
      <c r="I940" t="s">
        <v>99</v>
      </c>
      <c r="J940">
        <v>25</v>
      </c>
    </row>
    <row r="941" spans="1:10">
      <c r="A941">
        <v>2021</v>
      </c>
      <c r="B941" t="s">
        <v>88</v>
      </c>
      <c r="C941">
        <v>30</v>
      </c>
      <c r="D941" t="s">
        <v>82</v>
      </c>
      <c r="E941">
        <v>38</v>
      </c>
      <c r="F941" t="s">
        <v>27</v>
      </c>
      <c r="G941">
        <v>1</v>
      </c>
      <c r="H941">
        <v>9</v>
      </c>
      <c r="I941" t="s">
        <v>100</v>
      </c>
      <c r="J941">
        <v>30</v>
      </c>
    </row>
    <row r="942" spans="1:10">
      <c r="A942">
        <v>2021</v>
      </c>
      <c r="B942" t="s">
        <v>88</v>
      </c>
      <c r="C942">
        <v>30</v>
      </c>
      <c r="D942" t="s">
        <v>82</v>
      </c>
      <c r="E942">
        <v>38</v>
      </c>
      <c r="F942" t="s">
        <v>27</v>
      </c>
      <c r="G942">
        <v>1</v>
      </c>
      <c r="H942">
        <v>9</v>
      </c>
      <c r="I942" t="s">
        <v>101</v>
      </c>
      <c r="J942">
        <v>10</v>
      </c>
    </row>
    <row r="943" spans="1:10">
      <c r="A943">
        <v>2021</v>
      </c>
      <c r="B943" t="s">
        <v>88</v>
      </c>
      <c r="C943">
        <v>30</v>
      </c>
      <c r="D943" t="s">
        <v>82</v>
      </c>
      <c r="E943">
        <v>38</v>
      </c>
      <c r="F943" t="s">
        <v>27</v>
      </c>
      <c r="G943">
        <v>1</v>
      </c>
      <c r="H943">
        <v>9</v>
      </c>
      <c r="I943" t="s">
        <v>102</v>
      </c>
      <c r="J943">
        <v>0</v>
      </c>
    </row>
    <row r="944" spans="1:10">
      <c r="A944">
        <v>2021</v>
      </c>
      <c r="B944" t="s">
        <v>25</v>
      </c>
      <c r="C944">
        <v>25</v>
      </c>
      <c r="D944" t="s">
        <v>61</v>
      </c>
      <c r="E944">
        <v>33</v>
      </c>
      <c r="F944" t="s">
        <v>89</v>
      </c>
      <c r="G944">
        <v>1</v>
      </c>
      <c r="H944">
        <v>1</v>
      </c>
      <c r="I944" t="s">
        <v>97</v>
      </c>
      <c r="J944">
        <v>15</v>
      </c>
    </row>
    <row r="945" spans="1:10">
      <c r="A945">
        <v>2021</v>
      </c>
      <c r="B945" t="s">
        <v>25</v>
      </c>
      <c r="C945">
        <v>25</v>
      </c>
      <c r="D945" t="s">
        <v>61</v>
      </c>
      <c r="E945">
        <v>33</v>
      </c>
      <c r="F945" t="s">
        <v>89</v>
      </c>
      <c r="G945">
        <v>1</v>
      </c>
      <c r="H945">
        <v>1</v>
      </c>
      <c r="I945" t="s">
        <v>98</v>
      </c>
      <c r="J945">
        <v>2</v>
      </c>
    </row>
    <row r="946" spans="1:10">
      <c r="A946">
        <v>2021</v>
      </c>
      <c r="B946" t="s">
        <v>25</v>
      </c>
      <c r="C946">
        <v>25</v>
      </c>
      <c r="D946" t="s">
        <v>61</v>
      </c>
      <c r="E946">
        <v>33</v>
      </c>
      <c r="F946" t="s">
        <v>89</v>
      </c>
      <c r="G946">
        <v>1</v>
      </c>
      <c r="H946">
        <v>1</v>
      </c>
      <c r="I946" t="s">
        <v>99</v>
      </c>
      <c r="J946">
        <v>76</v>
      </c>
    </row>
    <row r="947" spans="1:10">
      <c r="A947">
        <v>2021</v>
      </c>
      <c r="B947" t="s">
        <v>25</v>
      </c>
      <c r="C947">
        <v>25</v>
      </c>
      <c r="D947" t="s">
        <v>61</v>
      </c>
      <c r="E947">
        <v>33</v>
      </c>
      <c r="F947" t="s">
        <v>89</v>
      </c>
      <c r="G947">
        <v>1</v>
      </c>
      <c r="H947">
        <v>1</v>
      </c>
      <c r="I947" t="s">
        <v>100</v>
      </c>
      <c r="J947">
        <v>5</v>
      </c>
    </row>
    <row r="948" spans="1:10">
      <c r="A948">
        <v>2021</v>
      </c>
      <c r="B948" t="s">
        <v>25</v>
      </c>
      <c r="C948">
        <v>25</v>
      </c>
      <c r="D948" t="s">
        <v>61</v>
      </c>
      <c r="E948">
        <v>33</v>
      </c>
      <c r="F948" t="s">
        <v>89</v>
      </c>
      <c r="G948">
        <v>1</v>
      </c>
      <c r="H948">
        <v>1</v>
      </c>
      <c r="I948" t="s">
        <v>101</v>
      </c>
      <c r="J948">
        <v>0</v>
      </c>
    </row>
    <row r="949" spans="1:10">
      <c r="A949">
        <v>2021</v>
      </c>
      <c r="B949" t="s">
        <v>25</v>
      </c>
      <c r="C949">
        <v>25</v>
      </c>
      <c r="D949" t="s">
        <v>61</v>
      </c>
      <c r="E949">
        <v>33</v>
      </c>
      <c r="F949" t="s">
        <v>89</v>
      </c>
      <c r="G949">
        <v>1</v>
      </c>
      <c r="H949">
        <v>1</v>
      </c>
      <c r="I949" t="s">
        <v>102</v>
      </c>
      <c r="J949">
        <v>2</v>
      </c>
    </row>
    <row r="950" spans="1:10">
      <c r="A950">
        <v>2021</v>
      </c>
      <c r="B950" t="s">
        <v>25</v>
      </c>
      <c r="C950">
        <v>25</v>
      </c>
      <c r="D950" t="s">
        <v>61</v>
      </c>
      <c r="E950">
        <v>33</v>
      </c>
      <c r="F950" t="s">
        <v>89</v>
      </c>
      <c r="G950">
        <v>1</v>
      </c>
      <c r="H950">
        <v>3</v>
      </c>
      <c r="I950" t="s">
        <v>97</v>
      </c>
      <c r="J950">
        <v>0</v>
      </c>
    </row>
    <row r="951" spans="1:10">
      <c r="A951">
        <v>2021</v>
      </c>
      <c r="B951" t="s">
        <v>25</v>
      </c>
      <c r="C951">
        <v>25</v>
      </c>
      <c r="D951" t="s">
        <v>61</v>
      </c>
      <c r="E951">
        <v>33</v>
      </c>
      <c r="F951" t="s">
        <v>89</v>
      </c>
      <c r="G951">
        <v>1</v>
      </c>
      <c r="H951">
        <v>3</v>
      </c>
      <c r="I951" t="s">
        <v>98</v>
      </c>
      <c r="J951">
        <v>30</v>
      </c>
    </row>
    <row r="952" spans="1:10">
      <c r="A952">
        <v>2021</v>
      </c>
      <c r="B952" t="s">
        <v>25</v>
      </c>
      <c r="C952">
        <v>25</v>
      </c>
      <c r="D952" t="s">
        <v>61</v>
      </c>
      <c r="E952">
        <v>33</v>
      </c>
      <c r="F952" t="s">
        <v>89</v>
      </c>
      <c r="G952">
        <v>1</v>
      </c>
      <c r="H952">
        <v>3</v>
      </c>
      <c r="I952" t="s">
        <v>99</v>
      </c>
      <c r="J952">
        <v>55</v>
      </c>
    </row>
    <row r="953" spans="1:10">
      <c r="A953">
        <v>2021</v>
      </c>
      <c r="B953" t="s">
        <v>25</v>
      </c>
      <c r="C953">
        <v>25</v>
      </c>
      <c r="D953" t="s">
        <v>61</v>
      </c>
      <c r="E953">
        <v>33</v>
      </c>
      <c r="F953" t="s">
        <v>89</v>
      </c>
      <c r="G953">
        <v>1</v>
      </c>
      <c r="H953">
        <v>3</v>
      </c>
      <c r="I953" t="s">
        <v>100</v>
      </c>
      <c r="J953">
        <v>10</v>
      </c>
    </row>
    <row r="954" spans="1:10">
      <c r="A954">
        <v>2021</v>
      </c>
      <c r="B954" t="s">
        <v>25</v>
      </c>
      <c r="C954">
        <v>25</v>
      </c>
      <c r="D954" t="s">
        <v>61</v>
      </c>
      <c r="E954">
        <v>33</v>
      </c>
      <c r="F954" t="s">
        <v>89</v>
      </c>
      <c r="G954">
        <v>1</v>
      </c>
      <c r="H954">
        <v>3</v>
      </c>
      <c r="I954" t="s">
        <v>101</v>
      </c>
      <c r="J954">
        <v>0</v>
      </c>
    </row>
    <row r="955" spans="1:10">
      <c r="A955">
        <v>2021</v>
      </c>
      <c r="B955" t="s">
        <v>25</v>
      </c>
      <c r="C955">
        <v>25</v>
      </c>
      <c r="D955" t="s">
        <v>61</v>
      </c>
      <c r="E955">
        <v>33</v>
      </c>
      <c r="F955" t="s">
        <v>89</v>
      </c>
      <c r="G955">
        <v>1</v>
      </c>
      <c r="H955">
        <v>3</v>
      </c>
      <c r="I955" t="s">
        <v>102</v>
      </c>
      <c r="J955">
        <v>5</v>
      </c>
    </row>
    <row r="956" spans="1:10">
      <c r="A956">
        <v>2021</v>
      </c>
      <c r="B956" t="s">
        <v>25</v>
      </c>
      <c r="C956">
        <v>25</v>
      </c>
      <c r="D956" t="s">
        <v>61</v>
      </c>
      <c r="E956">
        <v>33</v>
      </c>
      <c r="F956" t="s">
        <v>89</v>
      </c>
      <c r="G956">
        <v>1</v>
      </c>
      <c r="H956">
        <v>5</v>
      </c>
      <c r="I956" t="s">
        <v>97</v>
      </c>
      <c r="J956">
        <v>5</v>
      </c>
    </row>
    <row r="957" spans="1:10">
      <c r="A957">
        <v>2021</v>
      </c>
      <c r="B957" t="s">
        <v>25</v>
      </c>
      <c r="C957">
        <v>25</v>
      </c>
      <c r="D957" t="s">
        <v>61</v>
      </c>
      <c r="E957">
        <v>33</v>
      </c>
      <c r="F957" t="s">
        <v>89</v>
      </c>
      <c r="G957">
        <v>1</v>
      </c>
      <c r="H957">
        <v>5</v>
      </c>
      <c r="I957" t="s">
        <v>98</v>
      </c>
      <c r="J957">
        <v>10</v>
      </c>
    </row>
    <row r="958" spans="1:10">
      <c r="A958">
        <v>2021</v>
      </c>
      <c r="B958" t="s">
        <v>25</v>
      </c>
      <c r="C958">
        <v>25</v>
      </c>
      <c r="D958" t="s">
        <v>61</v>
      </c>
      <c r="E958">
        <v>33</v>
      </c>
      <c r="F958" t="s">
        <v>89</v>
      </c>
      <c r="G958">
        <v>1</v>
      </c>
      <c r="H958">
        <v>5</v>
      </c>
      <c r="I958" t="s">
        <v>99</v>
      </c>
      <c r="J958">
        <v>65</v>
      </c>
    </row>
    <row r="959" spans="1:10">
      <c r="A959">
        <v>2021</v>
      </c>
      <c r="B959" t="s">
        <v>25</v>
      </c>
      <c r="C959">
        <v>25</v>
      </c>
      <c r="D959" t="s">
        <v>61</v>
      </c>
      <c r="E959">
        <v>33</v>
      </c>
      <c r="F959" t="s">
        <v>89</v>
      </c>
      <c r="G959">
        <v>1</v>
      </c>
      <c r="H959">
        <v>5</v>
      </c>
      <c r="I959" t="s">
        <v>100</v>
      </c>
      <c r="J959">
        <v>10</v>
      </c>
    </row>
    <row r="960" spans="1:10">
      <c r="A960">
        <v>2021</v>
      </c>
      <c r="B960" t="s">
        <v>25</v>
      </c>
      <c r="C960">
        <v>25</v>
      </c>
      <c r="D960" t="s">
        <v>61</v>
      </c>
      <c r="E960">
        <v>33</v>
      </c>
      <c r="F960" t="s">
        <v>89</v>
      </c>
      <c r="G960">
        <v>1</v>
      </c>
      <c r="H960">
        <v>5</v>
      </c>
      <c r="I960" t="s">
        <v>101</v>
      </c>
      <c r="J960">
        <v>0</v>
      </c>
    </row>
    <row r="961" spans="1:10">
      <c r="A961">
        <v>2021</v>
      </c>
      <c r="B961" t="s">
        <v>25</v>
      </c>
      <c r="C961">
        <v>25</v>
      </c>
      <c r="D961" t="s">
        <v>61</v>
      </c>
      <c r="E961">
        <v>33</v>
      </c>
      <c r="F961" t="s">
        <v>89</v>
      </c>
      <c r="G961">
        <v>1</v>
      </c>
      <c r="H961">
        <v>5</v>
      </c>
      <c r="I961" t="s">
        <v>102</v>
      </c>
      <c r="J961">
        <v>10</v>
      </c>
    </row>
    <row r="962" spans="1:10">
      <c r="A962">
        <v>2021</v>
      </c>
      <c r="B962" t="s">
        <v>25</v>
      </c>
      <c r="C962">
        <v>25</v>
      </c>
      <c r="D962" t="s">
        <v>61</v>
      </c>
      <c r="E962">
        <v>33</v>
      </c>
      <c r="F962" t="s">
        <v>89</v>
      </c>
      <c r="G962">
        <v>1</v>
      </c>
      <c r="H962">
        <v>7</v>
      </c>
      <c r="I962" t="s">
        <v>97</v>
      </c>
      <c r="J962">
        <v>0</v>
      </c>
    </row>
    <row r="963" spans="1:10">
      <c r="A963">
        <v>2021</v>
      </c>
      <c r="B963" t="s">
        <v>25</v>
      </c>
      <c r="C963">
        <v>25</v>
      </c>
      <c r="D963" t="s">
        <v>61</v>
      </c>
      <c r="E963">
        <v>33</v>
      </c>
      <c r="F963" t="s">
        <v>89</v>
      </c>
      <c r="G963">
        <v>1</v>
      </c>
      <c r="H963">
        <v>7</v>
      </c>
      <c r="I963" t="s">
        <v>98</v>
      </c>
      <c r="J963">
        <v>5</v>
      </c>
    </row>
    <row r="964" spans="1:10">
      <c r="A964">
        <v>2021</v>
      </c>
      <c r="B964" t="s">
        <v>25</v>
      </c>
      <c r="C964">
        <v>25</v>
      </c>
      <c r="D964" t="s">
        <v>61</v>
      </c>
      <c r="E964">
        <v>33</v>
      </c>
      <c r="F964" t="s">
        <v>89</v>
      </c>
      <c r="G964">
        <v>1</v>
      </c>
      <c r="H964">
        <v>7</v>
      </c>
      <c r="I964" t="s">
        <v>99</v>
      </c>
      <c r="J964">
        <v>75</v>
      </c>
    </row>
    <row r="965" spans="1:10">
      <c r="A965">
        <v>2021</v>
      </c>
      <c r="B965" t="s">
        <v>25</v>
      </c>
      <c r="C965">
        <v>25</v>
      </c>
      <c r="D965" t="s">
        <v>61</v>
      </c>
      <c r="E965">
        <v>33</v>
      </c>
      <c r="F965" t="s">
        <v>89</v>
      </c>
      <c r="G965">
        <v>1</v>
      </c>
      <c r="H965">
        <v>7</v>
      </c>
      <c r="I965" t="s">
        <v>100</v>
      </c>
      <c r="J965">
        <v>10</v>
      </c>
    </row>
    <row r="966" spans="1:10">
      <c r="A966">
        <v>2021</v>
      </c>
      <c r="B966" t="s">
        <v>25</v>
      </c>
      <c r="C966">
        <v>25</v>
      </c>
      <c r="D966" t="s">
        <v>61</v>
      </c>
      <c r="E966">
        <v>33</v>
      </c>
      <c r="F966" t="s">
        <v>89</v>
      </c>
      <c r="G966">
        <v>1</v>
      </c>
      <c r="H966">
        <v>7</v>
      </c>
      <c r="I966" t="s">
        <v>101</v>
      </c>
      <c r="J966">
        <v>10</v>
      </c>
    </row>
    <row r="967" spans="1:10">
      <c r="A967">
        <v>2021</v>
      </c>
      <c r="B967" t="s">
        <v>25</v>
      </c>
      <c r="C967">
        <v>25</v>
      </c>
      <c r="D967" t="s">
        <v>61</v>
      </c>
      <c r="E967">
        <v>33</v>
      </c>
      <c r="F967" t="s">
        <v>89</v>
      </c>
      <c r="G967">
        <v>1</v>
      </c>
      <c r="H967">
        <v>7</v>
      </c>
      <c r="I967" t="s">
        <v>102</v>
      </c>
      <c r="J967">
        <v>0</v>
      </c>
    </row>
    <row r="968" spans="1:10">
      <c r="A968">
        <v>2021</v>
      </c>
      <c r="B968" t="s">
        <v>25</v>
      </c>
      <c r="C968">
        <v>25</v>
      </c>
      <c r="D968" t="s">
        <v>61</v>
      </c>
      <c r="E968">
        <v>33</v>
      </c>
      <c r="F968" t="s">
        <v>89</v>
      </c>
      <c r="G968">
        <v>1</v>
      </c>
      <c r="H968">
        <v>9</v>
      </c>
      <c r="I968" t="s">
        <v>97</v>
      </c>
      <c r="J968">
        <v>60</v>
      </c>
    </row>
    <row r="969" spans="1:10">
      <c r="A969">
        <v>2021</v>
      </c>
      <c r="B969" t="s">
        <v>25</v>
      </c>
      <c r="C969">
        <v>25</v>
      </c>
      <c r="D969" t="s">
        <v>61</v>
      </c>
      <c r="E969">
        <v>33</v>
      </c>
      <c r="F969" t="s">
        <v>89</v>
      </c>
      <c r="G969">
        <v>1</v>
      </c>
      <c r="H969">
        <v>9</v>
      </c>
      <c r="I969" t="s">
        <v>98</v>
      </c>
      <c r="J969">
        <v>5</v>
      </c>
    </row>
    <row r="970" spans="1:10">
      <c r="A970">
        <v>2021</v>
      </c>
      <c r="B970" t="s">
        <v>25</v>
      </c>
      <c r="C970">
        <v>25</v>
      </c>
      <c r="D970" t="s">
        <v>61</v>
      </c>
      <c r="E970">
        <v>33</v>
      </c>
      <c r="F970" t="s">
        <v>89</v>
      </c>
      <c r="G970">
        <v>1</v>
      </c>
      <c r="H970">
        <v>9</v>
      </c>
      <c r="I970" t="s">
        <v>99</v>
      </c>
      <c r="J970">
        <v>30</v>
      </c>
    </row>
    <row r="971" spans="1:10">
      <c r="A971">
        <v>2021</v>
      </c>
      <c r="B971" t="s">
        <v>25</v>
      </c>
      <c r="C971">
        <v>25</v>
      </c>
      <c r="D971" t="s">
        <v>61</v>
      </c>
      <c r="E971">
        <v>33</v>
      </c>
      <c r="F971" t="s">
        <v>89</v>
      </c>
      <c r="G971">
        <v>1</v>
      </c>
      <c r="H971">
        <v>9</v>
      </c>
      <c r="I971" t="s">
        <v>100</v>
      </c>
      <c r="J971">
        <v>5</v>
      </c>
    </row>
    <row r="972" spans="1:10">
      <c r="A972">
        <v>2021</v>
      </c>
      <c r="B972" t="s">
        <v>25</v>
      </c>
      <c r="C972">
        <v>25</v>
      </c>
      <c r="D972" t="s">
        <v>61</v>
      </c>
      <c r="E972">
        <v>33</v>
      </c>
      <c r="F972" t="s">
        <v>89</v>
      </c>
      <c r="G972">
        <v>1</v>
      </c>
      <c r="H972">
        <v>9</v>
      </c>
      <c r="I972" t="s">
        <v>101</v>
      </c>
      <c r="J972">
        <v>0</v>
      </c>
    </row>
    <row r="973" spans="1:10">
      <c r="A973">
        <v>2021</v>
      </c>
      <c r="B973" t="s">
        <v>25</v>
      </c>
      <c r="C973">
        <v>25</v>
      </c>
      <c r="D973" t="s">
        <v>61</v>
      </c>
      <c r="E973">
        <v>33</v>
      </c>
      <c r="F973" t="s">
        <v>89</v>
      </c>
      <c r="G973">
        <v>1</v>
      </c>
      <c r="H973">
        <v>9</v>
      </c>
      <c r="I973" t="s">
        <v>102</v>
      </c>
      <c r="J973">
        <v>0</v>
      </c>
    </row>
    <row r="974" spans="1:10">
      <c r="A974">
        <v>2021</v>
      </c>
      <c r="B974" t="s">
        <v>25</v>
      </c>
      <c r="C974">
        <v>25</v>
      </c>
      <c r="D974" t="s">
        <v>61</v>
      </c>
      <c r="E974">
        <v>33</v>
      </c>
      <c r="F974" t="s">
        <v>89</v>
      </c>
      <c r="G974">
        <v>2</v>
      </c>
      <c r="H974">
        <v>1</v>
      </c>
      <c r="I974" t="s">
        <v>97</v>
      </c>
      <c r="J974">
        <v>10</v>
      </c>
    </row>
    <row r="975" spans="1:10">
      <c r="A975">
        <v>2021</v>
      </c>
      <c r="B975" t="s">
        <v>25</v>
      </c>
      <c r="C975">
        <v>25</v>
      </c>
      <c r="D975" t="s">
        <v>61</v>
      </c>
      <c r="E975">
        <v>33</v>
      </c>
      <c r="F975" t="s">
        <v>89</v>
      </c>
      <c r="G975">
        <v>2</v>
      </c>
      <c r="H975">
        <v>1</v>
      </c>
      <c r="I975" t="s">
        <v>98</v>
      </c>
      <c r="J975">
        <v>0</v>
      </c>
    </row>
    <row r="976" spans="1:10">
      <c r="A976">
        <v>2021</v>
      </c>
      <c r="B976" t="s">
        <v>25</v>
      </c>
      <c r="C976">
        <v>25</v>
      </c>
      <c r="D976" t="s">
        <v>61</v>
      </c>
      <c r="E976">
        <v>33</v>
      </c>
      <c r="F976" t="s">
        <v>89</v>
      </c>
      <c r="G976">
        <v>2</v>
      </c>
      <c r="H976">
        <v>1</v>
      </c>
      <c r="I976" t="s">
        <v>99</v>
      </c>
      <c r="J976">
        <v>40</v>
      </c>
    </row>
    <row r="977" spans="1:10">
      <c r="A977">
        <v>2021</v>
      </c>
      <c r="B977" t="s">
        <v>25</v>
      </c>
      <c r="C977">
        <v>25</v>
      </c>
      <c r="D977" t="s">
        <v>61</v>
      </c>
      <c r="E977">
        <v>33</v>
      </c>
      <c r="F977" t="s">
        <v>89</v>
      </c>
      <c r="G977">
        <v>2</v>
      </c>
      <c r="H977">
        <v>1</v>
      </c>
      <c r="I977" t="s">
        <v>100</v>
      </c>
      <c r="J977">
        <v>10</v>
      </c>
    </row>
    <row r="978" spans="1:10">
      <c r="A978">
        <v>2021</v>
      </c>
      <c r="B978" t="s">
        <v>25</v>
      </c>
      <c r="C978">
        <v>25</v>
      </c>
      <c r="D978" t="s">
        <v>61</v>
      </c>
      <c r="E978">
        <v>33</v>
      </c>
      <c r="F978" t="s">
        <v>89</v>
      </c>
      <c r="G978">
        <v>2</v>
      </c>
      <c r="H978">
        <v>1</v>
      </c>
      <c r="I978" t="s">
        <v>101</v>
      </c>
      <c r="J978">
        <v>40</v>
      </c>
    </row>
    <row r="979" spans="1:10">
      <c r="A979">
        <v>2021</v>
      </c>
      <c r="B979" t="s">
        <v>25</v>
      </c>
      <c r="C979">
        <v>25</v>
      </c>
      <c r="D979" t="s">
        <v>61</v>
      </c>
      <c r="E979">
        <v>33</v>
      </c>
      <c r="F979" t="s">
        <v>89</v>
      </c>
      <c r="G979">
        <v>2</v>
      </c>
      <c r="H979">
        <v>1</v>
      </c>
      <c r="I979" t="s">
        <v>102</v>
      </c>
      <c r="J979">
        <v>0</v>
      </c>
    </row>
    <row r="980" spans="1:10">
      <c r="A980">
        <v>2021</v>
      </c>
      <c r="B980" t="s">
        <v>25</v>
      </c>
      <c r="C980">
        <v>25</v>
      </c>
      <c r="D980" t="s">
        <v>61</v>
      </c>
      <c r="E980">
        <v>33</v>
      </c>
      <c r="F980" t="s">
        <v>89</v>
      </c>
      <c r="G980">
        <v>2</v>
      </c>
      <c r="H980">
        <v>3</v>
      </c>
      <c r="I980" t="s">
        <v>97</v>
      </c>
      <c r="J980">
        <v>10</v>
      </c>
    </row>
    <row r="981" spans="1:10">
      <c r="A981">
        <v>2021</v>
      </c>
      <c r="B981" t="s">
        <v>25</v>
      </c>
      <c r="C981">
        <v>25</v>
      </c>
      <c r="D981" t="s">
        <v>61</v>
      </c>
      <c r="E981">
        <v>33</v>
      </c>
      <c r="F981" t="s">
        <v>89</v>
      </c>
      <c r="G981">
        <v>2</v>
      </c>
      <c r="H981">
        <v>3</v>
      </c>
      <c r="I981" t="s">
        <v>98</v>
      </c>
      <c r="J981">
        <v>2</v>
      </c>
    </row>
    <row r="982" spans="1:10">
      <c r="A982">
        <v>2021</v>
      </c>
      <c r="B982" t="s">
        <v>25</v>
      </c>
      <c r="C982">
        <v>25</v>
      </c>
      <c r="D982" t="s">
        <v>61</v>
      </c>
      <c r="E982">
        <v>33</v>
      </c>
      <c r="F982" t="s">
        <v>89</v>
      </c>
      <c r="G982">
        <v>2</v>
      </c>
      <c r="H982">
        <v>3</v>
      </c>
      <c r="I982" t="s">
        <v>99</v>
      </c>
      <c r="J982">
        <v>86</v>
      </c>
    </row>
    <row r="983" spans="1:10">
      <c r="A983">
        <v>2021</v>
      </c>
      <c r="B983" t="s">
        <v>25</v>
      </c>
      <c r="C983">
        <v>25</v>
      </c>
      <c r="D983" t="s">
        <v>61</v>
      </c>
      <c r="E983">
        <v>33</v>
      </c>
      <c r="F983" t="s">
        <v>89</v>
      </c>
      <c r="G983">
        <v>2</v>
      </c>
      <c r="H983">
        <v>3</v>
      </c>
      <c r="I983" t="s">
        <v>100</v>
      </c>
      <c r="J983">
        <v>0</v>
      </c>
    </row>
    <row r="984" spans="1:10">
      <c r="A984">
        <v>2021</v>
      </c>
      <c r="B984" t="s">
        <v>25</v>
      </c>
      <c r="C984">
        <v>25</v>
      </c>
      <c r="D984" t="s">
        <v>61</v>
      </c>
      <c r="E984">
        <v>33</v>
      </c>
      <c r="F984" t="s">
        <v>89</v>
      </c>
      <c r="G984">
        <v>2</v>
      </c>
      <c r="H984">
        <v>3</v>
      </c>
      <c r="I984" t="s">
        <v>101</v>
      </c>
      <c r="J984">
        <v>2</v>
      </c>
    </row>
    <row r="985" spans="1:10">
      <c r="A985">
        <v>2021</v>
      </c>
      <c r="B985" t="s">
        <v>25</v>
      </c>
      <c r="C985">
        <v>25</v>
      </c>
      <c r="D985" t="s">
        <v>61</v>
      </c>
      <c r="E985">
        <v>33</v>
      </c>
      <c r="F985" t="s">
        <v>89</v>
      </c>
      <c r="G985">
        <v>2</v>
      </c>
      <c r="H985">
        <v>3</v>
      </c>
      <c r="I985" t="s">
        <v>102</v>
      </c>
      <c r="J985">
        <v>0</v>
      </c>
    </row>
    <row r="986" spans="1:10">
      <c r="A986">
        <v>2021</v>
      </c>
      <c r="B986" t="s">
        <v>25</v>
      </c>
      <c r="C986">
        <v>25</v>
      </c>
      <c r="D986" t="s">
        <v>61</v>
      </c>
      <c r="E986">
        <v>33</v>
      </c>
      <c r="F986" t="s">
        <v>89</v>
      </c>
      <c r="G986">
        <v>2</v>
      </c>
      <c r="H986">
        <v>5</v>
      </c>
      <c r="I986" t="s">
        <v>97</v>
      </c>
      <c r="J986">
        <v>10</v>
      </c>
    </row>
    <row r="987" spans="1:10">
      <c r="A987">
        <v>2021</v>
      </c>
      <c r="B987" t="s">
        <v>25</v>
      </c>
      <c r="C987">
        <v>25</v>
      </c>
      <c r="D987" t="s">
        <v>61</v>
      </c>
      <c r="E987">
        <v>33</v>
      </c>
      <c r="F987" t="s">
        <v>89</v>
      </c>
      <c r="G987">
        <v>2</v>
      </c>
      <c r="H987">
        <v>5</v>
      </c>
      <c r="I987" t="s">
        <v>98</v>
      </c>
      <c r="J987">
        <v>5</v>
      </c>
    </row>
    <row r="988" spans="1:10">
      <c r="A988">
        <v>2021</v>
      </c>
      <c r="B988" t="s">
        <v>25</v>
      </c>
      <c r="C988">
        <v>25</v>
      </c>
      <c r="D988" t="s">
        <v>61</v>
      </c>
      <c r="E988">
        <v>33</v>
      </c>
      <c r="F988" t="s">
        <v>89</v>
      </c>
      <c r="G988">
        <v>2</v>
      </c>
      <c r="H988">
        <v>5</v>
      </c>
      <c r="I988" t="s">
        <v>99</v>
      </c>
      <c r="J988">
        <v>80</v>
      </c>
    </row>
    <row r="989" spans="1:10">
      <c r="A989">
        <v>2021</v>
      </c>
      <c r="B989" t="s">
        <v>25</v>
      </c>
      <c r="C989">
        <v>25</v>
      </c>
      <c r="D989" t="s">
        <v>61</v>
      </c>
      <c r="E989">
        <v>33</v>
      </c>
      <c r="F989" t="s">
        <v>89</v>
      </c>
      <c r="G989">
        <v>2</v>
      </c>
      <c r="H989">
        <v>5</v>
      </c>
      <c r="I989" t="s">
        <v>100</v>
      </c>
      <c r="J989">
        <v>5</v>
      </c>
    </row>
    <row r="990" spans="1:10">
      <c r="A990">
        <v>2021</v>
      </c>
      <c r="B990" t="s">
        <v>25</v>
      </c>
      <c r="C990">
        <v>25</v>
      </c>
      <c r="D990" t="s">
        <v>61</v>
      </c>
      <c r="E990">
        <v>33</v>
      </c>
      <c r="F990" t="s">
        <v>89</v>
      </c>
      <c r="G990">
        <v>2</v>
      </c>
      <c r="H990">
        <v>5</v>
      </c>
      <c r="I990" t="s">
        <v>101</v>
      </c>
      <c r="J990">
        <v>0</v>
      </c>
    </row>
    <row r="991" spans="1:10">
      <c r="A991">
        <v>2021</v>
      </c>
      <c r="B991" t="s">
        <v>25</v>
      </c>
      <c r="C991">
        <v>25</v>
      </c>
      <c r="D991" t="s">
        <v>61</v>
      </c>
      <c r="E991">
        <v>33</v>
      </c>
      <c r="F991" t="s">
        <v>89</v>
      </c>
      <c r="G991">
        <v>2</v>
      </c>
      <c r="H991">
        <v>5</v>
      </c>
      <c r="I991" t="s">
        <v>102</v>
      </c>
      <c r="J991">
        <v>0</v>
      </c>
    </row>
    <row r="992" spans="1:10">
      <c r="A992">
        <v>2021</v>
      </c>
      <c r="B992" t="s">
        <v>25</v>
      </c>
      <c r="C992">
        <v>25</v>
      </c>
      <c r="D992" t="s">
        <v>61</v>
      </c>
      <c r="E992">
        <v>33</v>
      </c>
      <c r="F992" t="s">
        <v>89</v>
      </c>
      <c r="G992">
        <v>2</v>
      </c>
      <c r="H992">
        <v>7</v>
      </c>
      <c r="I992" t="s">
        <v>97</v>
      </c>
      <c r="J992">
        <v>40</v>
      </c>
    </row>
    <row r="993" spans="1:10">
      <c r="A993">
        <v>2021</v>
      </c>
      <c r="B993" t="s">
        <v>25</v>
      </c>
      <c r="C993">
        <v>25</v>
      </c>
      <c r="D993" t="s">
        <v>61</v>
      </c>
      <c r="E993">
        <v>33</v>
      </c>
      <c r="F993" t="s">
        <v>89</v>
      </c>
      <c r="G993">
        <v>2</v>
      </c>
      <c r="H993">
        <v>7</v>
      </c>
      <c r="I993" t="s">
        <v>98</v>
      </c>
      <c r="J993">
        <v>5</v>
      </c>
    </row>
    <row r="994" spans="1:10">
      <c r="A994">
        <v>2021</v>
      </c>
      <c r="B994" t="s">
        <v>25</v>
      </c>
      <c r="C994">
        <v>25</v>
      </c>
      <c r="D994" t="s">
        <v>61</v>
      </c>
      <c r="E994">
        <v>33</v>
      </c>
      <c r="F994" t="s">
        <v>89</v>
      </c>
      <c r="G994">
        <v>2</v>
      </c>
      <c r="H994">
        <v>7</v>
      </c>
      <c r="I994" t="s">
        <v>99</v>
      </c>
      <c r="J994">
        <v>55</v>
      </c>
    </row>
    <row r="995" spans="1:10">
      <c r="A995">
        <v>2021</v>
      </c>
      <c r="B995" t="s">
        <v>25</v>
      </c>
      <c r="C995">
        <v>25</v>
      </c>
      <c r="D995" t="s">
        <v>61</v>
      </c>
      <c r="E995">
        <v>33</v>
      </c>
      <c r="F995" t="s">
        <v>89</v>
      </c>
      <c r="G995">
        <v>2</v>
      </c>
      <c r="H995">
        <v>7</v>
      </c>
      <c r="I995" t="s">
        <v>100</v>
      </c>
      <c r="J995">
        <v>0</v>
      </c>
    </row>
    <row r="996" spans="1:10">
      <c r="A996">
        <v>2021</v>
      </c>
      <c r="B996" t="s">
        <v>25</v>
      </c>
      <c r="C996">
        <v>25</v>
      </c>
      <c r="D996" t="s">
        <v>61</v>
      </c>
      <c r="E996">
        <v>33</v>
      </c>
      <c r="F996" t="s">
        <v>89</v>
      </c>
      <c r="G996">
        <v>2</v>
      </c>
      <c r="H996">
        <v>7</v>
      </c>
      <c r="I996" t="s">
        <v>101</v>
      </c>
      <c r="J996">
        <v>0</v>
      </c>
    </row>
    <row r="997" spans="1:10">
      <c r="A997">
        <v>2021</v>
      </c>
      <c r="B997" t="s">
        <v>25</v>
      </c>
      <c r="C997">
        <v>25</v>
      </c>
      <c r="D997" t="s">
        <v>61</v>
      </c>
      <c r="E997">
        <v>33</v>
      </c>
      <c r="F997" t="s">
        <v>89</v>
      </c>
      <c r="G997">
        <v>2</v>
      </c>
      <c r="H997">
        <v>7</v>
      </c>
      <c r="I997" t="s">
        <v>102</v>
      </c>
      <c r="J997">
        <v>0</v>
      </c>
    </row>
    <row r="998" spans="1:10">
      <c r="A998">
        <v>2021</v>
      </c>
      <c r="B998" t="s">
        <v>25</v>
      </c>
      <c r="C998">
        <v>25</v>
      </c>
      <c r="D998" t="s">
        <v>61</v>
      </c>
      <c r="E998">
        <v>33</v>
      </c>
      <c r="F998" t="s">
        <v>89</v>
      </c>
      <c r="G998">
        <v>2</v>
      </c>
      <c r="H998">
        <v>9</v>
      </c>
      <c r="I998" t="s">
        <v>97</v>
      </c>
      <c r="J998">
        <v>40</v>
      </c>
    </row>
    <row r="999" spans="1:10">
      <c r="A999">
        <v>2021</v>
      </c>
      <c r="B999" t="s">
        <v>25</v>
      </c>
      <c r="C999">
        <v>25</v>
      </c>
      <c r="D999" t="s">
        <v>61</v>
      </c>
      <c r="E999">
        <v>33</v>
      </c>
      <c r="F999" t="s">
        <v>89</v>
      </c>
      <c r="G999">
        <v>2</v>
      </c>
      <c r="H999">
        <v>9</v>
      </c>
      <c r="I999" t="s">
        <v>98</v>
      </c>
      <c r="J999">
        <v>10</v>
      </c>
    </row>
    <row r="1000" spans="1:10">
      <c r="A1000">
        <v>2021</v>
      </c>
      <c r="B1000" t="s">
        <v>25</v>
      </c>
      <c r="C1000">
        <v>25</v>
      </c>
      <c r="D1000" t="s">
        <v>61</v>
      </c>
      <c r="E1000">
        <v>33</v>
      </c>
      <c r="F1000" t="s">
        <v>89</v>
      </c>
      <c r="G1000">
        <v>2</v>
      </c>
      <c r="H1000">
        <v>9</v>
      </c>
      <c r="I1000" t="s">
        <v>99</v>
      </c>
      <c r="J1000">
        <v>10</v>
      </c>
    </row>
    <row r="1001" spans="1:10">
      <c r="A1001">
        <v>2021</v>
      </c>
      <c r="B1001" t="s">
        <v>25</v>
      </c>
      <c r="C1001">
        <v>25</v>
      </c>
      <c r="D1001" t="s">
        <v>61</v>
      </c>
      <c r="E1001">
        <v>33</v>
      </c>
      <c r="F1001" t="s">
        <v>89</v>
      </c>
      <c r="G1001">
        <v>2</v>
      </c>
      <c r="H1001">
        <v>9</v>
      </c>
      <c r="I1001" t="s">
        <v>100</v>
      </c>
      <c r="J1001">
        <v>0</v>
      </c>
    </row>
    <row r="1002" spans="1:10">
      <c r="A1002">
        <v>2021</v>
      </c>
      <c r="B1002" t="s">
        <v>25</v>
      </c>
      <c r="C1002">
        <v>25</v>
      </c>
      <c r="D1002" t="s">
        <v>61</v>
      </c>
      <c r="E1002">
        <v>33</v>
      </c>
      <c r="F1002" t="s">
        <v>89</v>
      </c>
      <c r="G1002">
        <v>2</v>
      </c>
      <c r="H1002">
        <v>9</v>
      </c>
      <c r="I1002" t="s">
        <v>101</v>
      </c>
      <c r="J1002">
        <v>0</v>
      </c>
    </row>
    <row r="1003" spans="1:10">
      <c r="A1003">
        <v>2021</v>
      </c>
      <c r="B1003" t="s">
        <v>25</v>
      </c>
      <c r="C1003">
        <v>25</v>
      </c>
      <c r="D1003" t="s">
        <v>61</v>
      </c>
      <c r="E1003">
        <v>33</v>
      </c>
      <c r="F1003" t="s">
        <v>89</v>
      </c>
      <c r="G1003">
        <v>2</v>
      </c>
      <c r="H1003">
        <v>9</v>
      </c>
      <c r="I1003" t="s">
        <v>102</v>
      </c>
      <c r="J1003">
        <v>40</v>
      </c>
    </row>
    <row r="1004" spans="1:10">
      <c r="A1004">
        <v>2021</v>
      </c>
      <c r="B1004" t="s">
        <v>25</v>
      </c>
      <c r="C1004">
        <v>25</v>
      </c>
      <c r="D1004" t="s">
        <v>70</v>
      </c>
      <c r="E1004">
        <v>44</v>
      </c>
      <c r="F1004" t="s">
        <v>89</v>
      </c>
      <c r="G1004">
        <v>1</v>
      </c>
      <c r="H1004">
        <v>1</v>
      </c>
      <c r="I1004" t="s">
        <v>97</v>
      </c>
      <c r="J1004">
        <v>10</v>
      </c>
    </row>
    <row r="1005" spans="1:10">
      <c r="A1005">
        <v>2021</v>
      </c>
      <c r="B1005" t="s">
        <v>25</v>
      </c>
      <c r="C1005">
        <v>25</v>
      </c>
      <c r="D1005" t="s">
        <v>70</v>
      </c>
      <c r="E1005">
        <v>44</v>
      </c>
      <c r="F1005" t="s">
        <v>89</v>
      </c>
      <c r="G1005">
        <v>1</v>
      </c>
      <c r="H1005">
        <v>1</v>
      </c>
      <c r="I1005" t="s">
        <v>98</v>
      </c>
      <c r="J1005">
        <v>12</v>
      </c>
    </row>
    <row r="1006" spans="1:10">
      <c r="A1006">
        <v>2021</v>
      </c>
      <c r="B1006" t="s">
        <v>25</v>
      </c>
      <c r="C1006">
        <v>25</v>
      </c>
      <c r="D1006" t="s">
        <v>70</v>
      </c>
      <c r="E1006">
        <v>44</v>
      </c>
      <c r="F1006" t="s">
        <v>89</v>
      </c>
      <c r="G1006">
        <v>1</v>
      </c>
      <c r="H1006">
        <v>1</v>
      </c>
      <c r="I1006" t="s">
        <v>99</v>
      </c>
      <c r="J1006">
        <v>30</v>
      </c>
    </row>
    <row r="1007" spans="1:10">
      <c r="A1007">
        <v>2021</v>
      </c>
      <c r="B1007" t="s">
        <v>25</v>
      </c>
      <c r="C1007">
        <v>25</v>
      </c>
      <c r="D1007" t="s">
        <v>70</v>
      </c>
      <c r="E1007">
        <v>44</v>
      </c>
      <c r="F1007" t="s">
        <v>89</v>
      </c>
      <c r="G1007">
        <v>1</v>
      </c>
      <c r="H1007">
        <v>1</v>
      </c>
      <c r="I1007" t="s">
        <v>100</v>
      </c>
      <c r="J1007">
        <v>3</v>
      </c>
    </row>
    <row r="1008" spans="1:10">
      <c r="A1008">
        <v>2021</v>
      </c>
      <c r="B1008" t="s">
        <v>25</v>
      </c>
      <c r="C1008">
        <v>25</v>
      </c>
      <c r="D1008" t="s">
        <v>70</v>
      </c>
      <c r="E1008">
        <v>44</v>
      </c>
      <c r="F1008" t="s">
        <v>89</v>
      </c>
      <c r="G1008">
        <v>1</v>
      </c>
      <c r="H1008">
        <v>1</v>
      </c>
      <c r="I1008" t="s">
        <v>101</v>
      </c>
      <c r="J1008">
        <v>45</v>
      </c>
    </row>
    <row r="1009" spans="1:10">
      <c r="A1009">
        <v>2021</v>
      </c>
      <c r="B1009" t="s">
        <v>25</v>
      </c>
      <c r="C1009">
        <v>25</v>
      </c>
      <c r="D1009" t="s">
        <v>70</v>
      </c>
      <c r="E1009">
        <v>44</v>
      </c>
      <c r="F1009" t="s">
        <v>89</v>
      </c>
      <c r="G1009">
        <v>1</v>
      </c>
      <c r="H1009">
        <v>1</v>
      </c>
      <c r="I1009" t="s">
        <v>102</v>
      </c>
      <c r="J1009">
        <v>0</v>
      </c>
    </row>
    <row r="1010" spans="1:10">
      <c r="A1010">
        <v>2021</v>
      </c>
      <c r="B1010" t="s">
        <v>25</v>
      </c>
      <c r="C1010">
        <v>25</v>
      </c>
      <c r="D1010" t="s">
        <v>70</v>
      </c>
      <c r="E1010">
        <v>44</v>
      </c>
      <c r="F1010" t="s">
        <v>89</v>
      </c>
      <c r="G1010">
        <v>1</v>
      </c>
      <c r="H1010">
        <v>3</v>
      </c>
      <c r="I1010" t="s">
        <v>97</v>
      </c>
      <c r="J1010">
        <v>5</v>
      </c>
    </row>
    <row r="1011" spans="1:10">
      <c r="A1011">
        <v>2021</v>
      </c>
      <c r="B1011" t="s">
        <v>25</v>
      </c>
      <c r="C1011">
        <v>25</v>
      </c>
      <c r="D1011" t="s">
        <v>70</v>
      </c>
      <c r="E1011">
        <v>44</v>
      </c>
      <c r="F1011" t="s">
        <v>89</v>
      </c>
      <c r="G1011">
        <v>1</v>
      </c>
      <c r="H1011">
        <v>3</v>
      </c>
      <c r="I1011" t="s">
        <v>98</v>
      </c>
      <c r="J1011">
        <v>10</v>
      </c>
    </row>
    <row r="1012" spans="1:10">
      <c r="A1012">
        <v>2021</v>
      </c>
      <c r="B1012" t="s">
        <v>25</v>
      </c>
      <c r="C1012">
        <v>25</v>
      </c>
      <c r="D1012" t="s">
        <v>70</v>
      </c>
      <c r="E1012">
        <v>44</v>
      </c>
      <c r="F1012" t="s">
        <v>89</v>
      </c>
      <c r="G1012">
        <v>1</v>
      </c>
      <c r="H1012">
        <v>3</v>
      </c>
      <c r="I1012" t="s">
        <v>99</v>
      </c>
      <c r="J1012">
        <v>23</v>
      </c>
    </row>
    <row r="1013" spans="1:10">
      <c r="A1013">
        <v>2021</v>
      </c>
      <c r="B1013" t="s">
        <v>25</v>
      </c>
      <c r="C1013">
        <v>25</v>
      </c>
      <c r="D1013" t="s">
        <v>70</v>
      </c>
      <c r="E1013">
        <v>44</v>
      </c>
      <c r="F1013" t="s">
        <v>89</v>
      </c>
      <c r="G1013">
        <v>1</v>
      </c>
      <c r="H1013">
        <v>3</v>
      </c>
      <c r="I1013" t="s">
        <v>100</v>
      </c>
      <c r="J1013">
        <v>0</v>
      </c>
    </row>
    <row r="1014" spans="1:10">
      <c r="A1014">
        <v>2021</v>
      </c>
      <c r="B1014" t="s">
        <v>25</v>
      </c>
      <c r="C1014">
        <v>25</v>
      </c>
      <c r="D1014" t="s">
        <v>70</v>
      </c>
      <c r="E1014">
        <v>44</v>
      </c>
      <c r="F1014" t="s">
        <v>89</v>
      </c>
      <c r="G1014">
        <v>1</v>
      </c>
      <c r="H1014">
        <v>3</v>
      </c>
      <c r="I1014" t="s">
        <v>101</v>
      </c>
      <c r="J1014">
        <v>60</v>
      </c>
    </row>
    <row r="1015" spans="1:10">
      <c r="A1015">
        <v>2021</v>
      </c>
      <c r="B1015" t="s">
        <v>25</v>
      </c>
      <c r="C1015">
        <v>25</v>
      </c>
      <c r="D1015" t="s">
        <v>70</v>
      </c>
      <c r="E1015">
        <v>44</v>
      </c>
      <c r="F1015" t="s">
        <v>89</v>
      </c>
      <c r="G1015">
        <v>1</v>
      </c>
      <c r="H1015">
        <v>3</v>
      </c>
      <c r="I1015" t="s">
        <v>102</v>
      </c>
      <c r="J1015">
        <v>2</v>
      </c>
    </row>
    <row r="1016" spans="1:10">
      <c r="A1016">
        <v>2021</v>
      </c>
      <c r="B1016" t="s">
        <v>25</v>
      </c>
      <c r="C1016">
        <v>25</v>
      </c>
      <c r="D1016" t="s">
        <v>70</v>
      </c>
      <c r="E1016">
        <v>44</v>
      </c>
      <c r="F1016" t="s">
        <v>89</v>
      </c>
      <c r="G1016">
        <v>1</v>
      </c>
      <c r="H1016">
        <v>5</v>
      </c>
      <c r="I1016" t="s">
        <v>97</v>
      </c>
      <c r="J1016">
        <v>5</v>
      </c>
    </row>
    <row r="1017" spans="1:10">
      <c r="A1017">
        <v>2021</v>
      </c>
      <c r="B1017" t="s">
        <v>25</v>
      </c>
      <c r="C1017">
        <v>25</v>
      </c>
      <c r="D1017" t="s">
        <v>70</v>
      </c>
      <c r="E1017">
        <v>44</v>
      </c>
      <c r="F1017" t="s">
        <v>89</v>
      </c>
      <c r="G1017">
        <v>1</v>
      </c>
      <c r="H1017">
        <v>5</v>
      </c>
      <c r="I1017" t="s">
        <v>98</v>
      </c>
      <c r="J1017">
        <v>10</v>
      </c>
    </row>
    <row r="1018" spans="1:10">
      <c r="A1018">
        <v>2021</v>
      </c>
      <c r="B1018" t="s">
        <v>25</v>
      </c>
      <c r="C1018">
        <v>25</v>
      </c>
      <c r="D1018" t="s">
        <v>70</v>
      </c>
      <c r="E1018">
        <v>44</v>
      </c>
      <c r="F1018" t="s">
        <v>89</v>
      </c>
      <c r="G1018">
        <v>1</v>
      </c>
      <c r="H1018">
        <v>5</v>
      </c>
      <c r="I1018" t="s">
        <v>99</v>
      </c>
      <c r="J1018">
        <v>10</v>
      </c>
    </row>
    <row r="1019" spans="1:10">
      <c r="A1019">
        <v>2021</v>
      </c>
      <c r="B1019" t="s">
        <v>25</v>
      </c>
      <c r="C1019">
        <v>25</v>
      </c>
      <c r="D1019" t="s">
        <v>70</v>
      </c>
      <c r="E1019">
        <v>44</v>
      </c>
      <c r="F1019" t="s">
        <v>89</v>
      </c>
      <c r="G1019">
        <v>1</v>
      </c>
      <c r="H1019">
        <v>5</v>
      </c>
      <c r="I1019" t="s">
        <v>100</v>
      </c>
      <c r="J1019">
        <v>10</v>
      </c>
    </row>
    <row r="1020" spans="1:10">
      <c r="A1020">
        <v>2021</v>
      </c>
      <c r="B1020" t="s">
        <v>25</v>
      </c>
      <c r="C1020">
        <v>25</v>
      </c>
      <c r="D1020" t="s">
        <v>70</v>
      </c>
      <c r="E1020">
        <v>44</v>
      </c>
      <c r="F1020" t="s">
        <v>89</v>
      </c>
      <c r="G1020">
        <v>1</v>
      </c>
      <c r="H1020">
        <v>5</v>
      </c>
      <c r="I1020" t="s">
        <v>101</v>
      </c>
      <c r="J1020">
        <v>60</v>
      </c>
    </row>
    <row r="1021" spans="1:10">
      <c r="A1021">
        <v>2021</v>
      </c>
      <c r="B1021" t="s">
        <v>25</v>
      </c>
      <c r="C1021">
        <v>25</v>
      </c>
      <c r="D1021" t="s">
        <v>70</v>
      </c>
      <c r="E1021">
        <v>44</v>
      </c>
      <c r="F1021" t="s">
        <v>89</v>
      </c>
      <c r="G1021">
        <v>1</v>
      </c>
      <c r="H1021">
        <v>5</v>
      </c>
      <c r="I1021" t="s">
        <v>102</v>
      </c>
      <c r="J1021">
        <v>5</v>
      </c>
    </row>
    <row r="1022" spans="1:10">
      <c r="A1022">
        <v>2021</v>
      </c>
      <c r="B1022" t="s">
        <v>25</v>
      </c>
      <c r="C1022">
        <v>25</v>
      </c>
      <c r="D1022" t="s">
        <v>70</v>
      </c>
      <c r="E1022">
        <v>44</v>
      </c>
      <c r="F1022" t="s">
        <v>89</v>
      </c>
      <c r="G1022">
        <v>1</v>
      </c>
      <c r="H1022">
        <v>7</v>
      </c>
      <c r="I1022" t="s">
        <v>97</v>
      </c>
      <c r="J1022">
        <v>0</v>
      </c>
    </row>
    <row r="1023" spans="1:10">
      <c r="A1023">
        <v>2021</v>
      </c>
      <c r="B1023" t="s">
        <v>25</v>
      </c>
      <c r="C1023">
        <v>25</v>
      </c>
      <c r="D1023" t="s">
        <v>70</v>
      </c>
      <c r="E1023">
        <v>44</v>
      </c>
      <c r="F1023" t="s">
        <v>89</v>
      </c>
      <c r="G1023">
        <v>1</v>
      </c>
      <c r="H1023">
        <v>7</v>
      </c>
      <c r="I1023" t="s">
        <v>98</v>
      </c>
      <c r="J1023">
        <v>5</v>
      </c>
    </row>
    <row r="1024" spans="1:10">
      <c r="A1024">
        <v>2021</v>
      </c>
      <c r="B1024" t="s">
        <v>25</v>
      </c>
      <c r="C1024">
        <v>25</v>
      </c>
      <c r="D1024" t="s">
        <v>70</v>
      </c>
      <c r="E1024">
        <v>44</v>
      </c>
      <c r="F1024" t="s">
        <v>89</v>
      </c>
      <c r="G1024">
        <v>1</v>
      </c>
      <c r="H1024">
        <v>7</v>
      </c>
      <c r="I1024" t="s">
        <v>99</v>
      </c>
      <c r="J1024">
        <v>65</v>
      </c>
    </row>
    <row r="1025" spans="1:10">
      <c r="A1025">
        <v>2021</v>
      </c>
      <c r="B1025" t="s">
        <v>25</v>
      </c>
      <c r="C1025">
        <v>25</v>
      </c>
      <c r="D1025" t="s">
        <v>70</v>
      </c>
      <c r="E1025">
        <v>44</v>
      </c>
      <c r="F1025" t="s">
        <v>89</v>
      </c>
      <c r="G1025">
        <v>1</v>
      </c>
      <c r="H1025">
        <v>7</v>
      </c>
      <c r="I1025" t="s">
        <v>100</v>
      </c>
      <c r="J1025">
        <v>0</v>
      </c>
    </row>
    <row r="1026" spans="1:10">
      <c r="A1026">
        <v>2021</v>
      </c>
      <c r="B1026" t="s">
        <v>25</v>
      </c>
      <c r="C1026">
        <v>25</v>
      </c>
      <c r="D1026" t="s">
        <v>70</v>
      </c>
      <c r="E1026">
        <v>44</v>
      </c>
      <c r="F1026" t="s">
        <v>89</v>
      </c>
      <c r="G1026">
        <v>1</v>
      </c>
      <c r="H1026">
        <v>7</v>
      </c>
      <c r="I1026" t="s">
        <v>101</v>
      </c>
      <c r="J1026">
        <v>30</v>
      </c>
    </row>
    <row r="1027" spans="1:10">
      <c r="A1027">
        <v>2021</v>
      </c>
      <c r="B1027" t="s">
        <v>25</v>
      </c>
      <c r="C1027">
        <v>25</v>
      </c>
      <c r="D1027" t="s">
        <v>70</v>
      </c>
      <c r="E1027">
        <v>44</v>
      </c>
      <c r="F1027" t="s">
        <v>89</v>
      </c>
      <c r="G1027">
        <v>1</v>
      </c>
      <c r="H1027">
        <v>7</v>
      </c>
      <c r="I1027" t="s">
        <v>102</v>
      </c>
      <c r="J1027">
        <v>0</v>
      </c>
    </row>
    <row r="1028" spans="1:10">
      <c r="A1028">
        <v>2021</v>
      </c>
      <c r="B1028" t="s">
        <v>25</v>
      </c>
      <c r="C1028">
        <v>25</v>
      </c>
      <c r="D1028" t="s">
        <v>70</v>
      </c>
      <c r="E1028">
        <v>44</v>
      </c>
      <c r="F1028" t="s">
        <v>89</v>
      </c>
      <c r="G1028">
        <v>1</v>
      </c>
      <c r="H1028">
        <v>9</v>
      </c>
      <c r="I1028" t="s">
        <v>97</v>
      </c>
      <c r="J1028">
        <v>15</v>
      </c>
    </row>
    <row r="1029" spans="1:10">
      <c r="A1029">
        <v>2021</v>
      </c>
      <c r="B1029" t="s">
        <v>25</v>
      </c>
      <c r="C1029">
        <v>25</v>
      </c>
      <c r="D1029" t="s">
        <v>70</v>
      </c>
      <c r="E1029">
        <v>44</v>
      </c>
      <c r="F1029" t="s">
        <v>89</v>
      </c>
      <c r="G1029">
        <v>1</v>
      </c>
      <c r="H1029">
        <v>9</v>
      </c>
      <c r="I1029" t="s">
        <v>98</v>
      </c>
      <c r="J1029">
        <v>5</v>
      </c>
    </row>
    <row r="1030" spans="1:10">
      <c r="A1030">
        <v>2021</v>
      </c>
      <c r="B1030" t="s">
        <v>25</v>
      </c>
      <c r="C1030">
        <v>25</v>
      </c>
      <c r="D1030" t="s">
        <v>70</v>
      </c>
      <c r="E1030">
        <v>44</v>
      </c>
      <c r="F1030" t="s">
        <v>89</v>
      </c>
      <c r="G1030">
        <v>1</v>
      </c>
      <c r="H1030">
        <v>9</v>
      </c>
      <c r="I1030" t="s">
        <v>99</v>
      </c>
      <c r="J1030">
        <v>35</v>
      </c>
    </row>
    <row r="1031" spans="1:10">
      <c r="A1031">
        <v>2021</v>
      </c>
      <c r="B1031" t="s">
        <v>25</v>
      </c>
      <c r="C1031">
        <v>25</v>
      </c>
      <c r="D1031" t="s">
        <v>70</v>
      </c>
      <c r="E1031">
        <v>44</v>
      </c>
      <c r="F1031" t="s">
        <v>89</v>
      </c>
      <c r="G1031">
        <v>1</v>
      </c>
      <c r="H1031">
        <v>9</v>
      </c>
      <c r="I1031" t="s">
        <v>100</v>
      </c>
      <c r="J1031">
        <v>5</v>
      </c>
    </row>
    <row r="1032" spans="1:10">
      <c r="A1032">
        <v>2021</v>
      </c>
      <c r="B1032" t="s">
        <v>25</v>
      </c>
      <c r="C1032">
        <v>25</v>
      </c>
      <c r="D1032" t="s">
        <v>70</v>
      </c>
      <c r="E1032">
        <v>44</v>
      </c>
      <c r="F1032" t="s">
        <v>89</v>
      </c>
      <c r="G1032">
        <v>1</v>
      </c>
      <c r="H1032">
        <v>9</v>
      </c>
      <c r="I1032" t="s">
        <v>101</v>
      </c>
      <c r="J1032">
        <v>40</v>
      </c>
    </row>
    <row r="1033" spans="1:10">
      <c r="A1033">
        <v>2021</v>
      </c>
      <c r="B1033" t="s">
        <v>25</v>
      </c>
      <c r="C1033">
        <v>25</v>
      </c>
      <c r="D1033" t="s">
        <v>70</v>
      </c>
      <c r="E1033">
        <v>44</v>
      </c>
      <c r="F1033" t="s">
        <v>89</v>
      </c>
      <c r="G1033">
        <v>1</v>
      </c>
      <c r="H1033">
        <v>9</v>
      </c>
      <c r="I1033" t="s">
        <v>102</v>
      </c>
      <c r="J1033">
        <v>0</v>
      </c>
    </row>
    <row r="1034" spans="1:10">
      <c r="A1034">
        <v>2021</v>
      </c>
      <c r="B1034" t="s">
        <v>25</v>
      </c>
      <c r="C1034">
        <v>25</v>
      </c>
      <c r="D1034" t="s">
        <v>70</v>
      </c>
      <c r="E1034">
        <v>41</v>
      </c>
      <c r="F1034" t="s">
        <v>89</v>
      </c>
      <c r="G1034">
        <v>2</v>
      </c>
      <c r="H1034">
        <v>1</v>
      </c>
      <c r="I1034" t="s">
        <v>97</v>
      </c>
      <c r="J1034">
        <v>10</v>
      </c>
    </row>
    <row r="1035" spans="1:10">
      <c r="A1035">
        <v>2021</v>
      </c>
      <c r="B1035" t="s">
        <v>25</v>
      </c>
      <c r="C1035">
        <v>25</v>
      </c>
      <c r="D1035" t="s">
        <v>70</v>
      </c>
      <c r="E1035">
        <v>41</v>
      </c>
      <c r="F1035" t="s">
        <v>89</v>
      </c>
      <c r="G1035">
        <v>2</v>
      </c>
      <c r="H1035">
        <v>1</v>
      </c>
      <c r="I1035" t="s">
        <v>98</v>
      </c>
      <c r="J1035">
        <v>20</v>
      </c>
    </row>
    <row r="1036" spans="1:10">
      <c r="A1036">
        <v>2021</v>
      </c>
      <c r="B1036" t="s">
        <v>25</v>
      </c>
      <c r="C1036">
        <v>25</v>
      </c>
      <c r="D1036" t="s">
        <v>70</v>
      </c>
      <c r="E1036">
        <v>41</v>
      </c>
      <c r="F1036" t="s">
        <v>89</v>
      </c>
      <c r="G1036">
        <v>2</v>
      </c>
      <c r="H1036">
        <v>1</v>
      </c>
      <c r="I1036" t="s">
        <v>99</v>
      </c>
      <c r="J1036">
        <v>40</v>
      </c>
    </row>
    <row r="1037" spans="1:10">
      <c r="A1037">
        <v>2021</v>
      </c>
      <c r="B1037" t="s">
        <v>25</v>
      </c>
      <c r="C1037">
        <v>25</v>
      </c>
      <c r="D1037" t="s">
        <v>70</v>
      </c>
      <c r="E1037">
        <v>41</v>
      </c>
      <c r="F1037" t="s">
        <v>89</v>
      </c>
      <c r="G1037">
        <v>2</v>
      </c>
      <c r="H1037">
        <v>1</v>
      </c>
      <c r="I1037" t="s">
        <v>100</v>
      </c>
      <c r="J1037">
        <v>10</v>
      </c>
    </row>
    <row r="1038" spans="1:10">
      <c r="A1038">
        <v>2021</v>
      </c>
      <c r="B1038" t="s">
        <v>25</v>
      </c>
      <c r="C1038">
        <v>25</v>
      </c>
      <c r="D1038" t="s">
        <v>70</v>
      </c>
      <c r="E1038">
        <v>41</v>
      </c>
      <c r="F1038" t="s">
        <v>89</v>
      </c>
      <c r="G1038">
        <v>2</v>
      </c>
      <c r="H1038">
        <v>1</v>
      </c>
      <c r="I1038" t="s">
        <v>101</v>
      </c>
      <c r="J1038">
        <v>20</v>
      </c>
    </row>
    <row r="1039" spans="1:10">
      <c r="A1039">
        <v>2021</v>
      </c>
      <c r="B1039" t="s">
        <v>25</v>
      </c>
      <c r="C1039">
        <v>25</v>
      </c>
      <c r="D1039" t="s">
        <v>70</v>
      </c>
      <c r="E1039">
        <v>41</v>
      </c>
      <c r="F1039" t="s">
        <v>89</v>
      </c>
      <c r="G1039">
        <v>2</v>
      </c>
      <c r="H1039">
        <v>1</v>
      </c>
      <c r="I1039" t="s">
        <v>102</v>
      </c>
      <c r="J1039">
        <v>0</v>
      </c>
    </row>
    <row r="1040" spans="1:10">
      <c r="A1040">
        <v>2021</v>
      </c>
      <c r="B1040" t="s">
        <v>25</v>
      </c>
      <c r="C1040">
        <v>25</v>
      </c>
      <c r="D1040" t="s">
        <v>70</v>
      </c>
      <c r="E1040">
        <v>41</v>
      </c>
      <c r="F1040" t="s">
        <v>89</v>
      </c>
      <c r="G1040">
        <v>2</v>
      </c>
      <c r="H1040">
        <v>3</v>
      </c>
      <c r="I1040" t="s">
        <v>97</v>
      </c>
      <c r="J1040">
        <v>15</v>
      </c>
    </row>
    <row r="1041" spans="1:10">
      <c r="A1041">
        <v>2021</v>
      </c>
      <c r="B1041" t="s">
        <v>25</v>
      </c>
      <c r="C1041">
        <v>25</v>
      </c>
      <c r="D1041" t="s">
        <v>70</v>
      </c>
      <c r="E1041">
        <v>41</v>
      </c>
      <c r="F1041" t="s">
        <v>89</v>
      </c>
      <c r="G1041">
        <v>2</v>
      </c>
      <c r="H1041">
        <v>3</v>
      </c>
      <c r="I1041" t="s">
        <v>98</v>
      </c>
      <c r="J1041">
        <v>5</v>
      </c>
    </row>
    <row r="1042" spans="1:10">
      <c r="A1042">
        <v>2021</v>
      </c>
      <c r="B1042" t="s">
        <v>25</v>
      </c>
      <c r="C1042">
        <v>25</v>
      </c>
      <c r="D1042" t="s">
        <v>70</v>
      </c>
      <c r="E1042">
        <v>41</v>
      </c>
      <c r="F1042" t="s">
        <v>89</v>
      </c>
      <c r="G1042">
        <v>2</v>
      </c>
      <c r="H1042">
        <v>3</v>
      </c>
      <c r="I1042" t="s">
        <v>99</v>
      </c>
      <c r="J1042">
        <v>35</v>
      </c>
    </row>
    <row r="1043" spans="1:10">
      <c r="A1043">
        <v>2021</v>
      </c>
      <c r="B1043" t="s">
        <v>25</v>
      </c>
      <c r="C1043">
        <v>25</v>
      </c>
      <c r="D1043" t="s">
        <v>70</v>
      </c>
      <c r="E1043">
        <v>41</v>
      </c>
      <c r="F1043" t="s">
        <v>89</v>
      </c>
      <c r="G1043">
        <v>2</v>
      </c>
      <c r="H1043">
        <v>3</v>
      </c>
      <c r="I1043" t="s">
        <v>100</v>
      </c>
      <c r="J1043">
        <v>20</v>
      </c>
    </row>
    <row r="1044" spans="1:10">
      <c r="A1044">
        <v>2021</v>
      </c>
      <c r="B1044" t="s">
        <v>25</v>
      </c>
      <c r="C1044">
        <v>25</v>
      </c>
      <c r="D1044" t="s">
        <v>70</v>
      </c>
      <c r="E1044">
        <v>41</v>
      </c>
      <c r="F1044" t="s">
        <v>89</v>
      </c>
      <c r="G1044">
        <v>2</v>
      </c>
      <c r="H1044">
        <v>3</v>
      </c>
      <c r="I1044" t="s">
        <v>101</v>
      </c>
      <c r="J1044">
        <v>0</v>
      </c>
    </row>
    <row r="1045" spans="1:10">
      <c r="A1045">
        <v>2021</v>
      </c>
      <c r="B1045" t="s">
        <v>25</v>
      </c>
      <c r="C1045">
        <v>25</v>
      </c>
      <c r="D1045" t="s">
        <v>70</v>
      </c>
      <c r="E1045">
        <v>41</v>
      </c>
      <c r="F1045" t="s">
        <v>89</v>
      </c>
      <c r="G1045">
        <v>2</v>
      </c>
      <c r="H1045">
        <v>3</v>
      </c>
      <c r="I1045" t="s">
        <v>102</v>
      </c>
      <c r="J1045">
        <v>25</v>
      </c>
    </row>
    <row r="1046" spans="1:10">
      <c r="A1046">
        <v>2021</v>
      </c>
      <c r="B1046" t="s">
        <v>25</v>
      </c>
      <c r="C1046">
        <v>25</v>
      </c>
      <c r="D1046" t="s">
        <v>70</v>
      </c>
      <c r="E1046">
        <v>41</v>
      </c>
      <c r="F1046" t="s">
        <v>89</v>
      </c>
      <c r="G1046">
        <v>2</v>
      </c>
      <c r="H1046">
        <v>5</v>
      </c>
      <c r="I1046" t="s">
        <v>97</v>
      </c>
      <c r="J1046">
        <v>25</v>
      </c>
    </row>
    <row r="1047" spans="1:10">
      <c r="A1047">
        <v>2021</v>
      </c>
      <c r="B1047" t="s">
        <v>25</v>
      </c>
      <c r="C1047">
        <v>25</v>
      </c>
      <c r="D1047" t="s">
        <v>70</v>
      </c>
      <c r="E1047">
        <v>41</v>
      </c>
      <c r="F1047" t="s">
        <v>89</v>
      </c>
      <c r="G1047">
        <v>2</v>
      </c>
      <c r="H1047">
        <v>5</v>
      </c>
      <c r="I1047" t="s">
        <v>98</v>
      </c>
      <c r="J1047">
        <v>5</v>
      </c>
    </row>
    <row r="1048" spans="1:10">
      <c r="A1048">
        <v>2021</v>
      </c>
      <c r="B1048" t="s">
        <v>25</v>
      </c>
      <c r="C1048">
        <v>25</v>
      </c>
      <c r="D1048" t="s">
        <v>70</v>
      </c>
      <c r="E1048">
        <v>41</v>
      </c>
      <c r="F1048" t="s">
        <v>89</v>
      </c>
      <c r="G1048">
        <v>2</v>
      </c>
      <c r="H1048">
        <v>5</v>
      </c>
      <c r="I1048" t="s">
        <v>99</v>
      </c>
      <c r="J1048">
        <v>20</v>
      </c>
    </row>
    <row r="1049" spans="1:10">
      <c r="A1049">
        <v>2021</v>
      </c>
      <c r="B1049" t="s">
        <v>25</v>
      </c>
      <c r="C1049">
        <v>25</v>
      </c>
      <c r="D1049" t="s">
        <v>70</v>
      </c>
      <c r="E1049">
        <v>41</v>
      </c>
      <c r="F1049" t="s">
        <v>89</v>
      </c>
      <c r="G1049">
        <v>2</v>
      </c>
      <c r="H1049">
        <v>5</v>
      </c>
      <c r="I1049" t="s">
        <v>100</v>
      </c>
      <c r="J1049">
        <v>10</v>
      </c>
    </row>
    <row r="1050" spans="1:10">
      <c r="A1050">
        <v>2021</v>
      </c>
      <c r="B1050" t="s">
        <v>25</v>
      </c>
      <c r="C1050">
        <v>25</v>
      </c>
      <c r="D1050" t="s">
        <v>70</v>
      </c>
      <c r="E1050">
        <v>41</v>
      </c>
      <c r="F1050" t="s">
        <v>89</v>
      </c>
      <c r="G1050">
        <v>2</v>
      </c>
      <c r="H1050">
        <v>5</v>
      </c>
      <c r="I1050" t="s">
        <v>101</v>
      </c>
      <c r="J1050">
        <v>40</v>
      </c>
    </row>
    <row r="1051" spans="1:10">
      <c r="A1051">
        <v>2021</v>
      </c>
      <c r="B1051" t="s">
        <v>25</v>
      </c>
      <c r="C1051">
        <v>25</v>
      </c>
      <c r="D1051" t="s">
        <v>70</v>
      </c>
      <c r="E1051">
        <v>41</v>
      </c>
      <c r="F1051" t="s">
        <v>89</v>
      </c>
      <c r="G1051">
        <v>2</v>
      </c>
      <c r="H1051">
        <v>5</v>
      </c>
      <c r="I1051" t="s">
        <v>102</v>
      </c>
      <c r="J1051">
        <v>0</v>
      </c>
    </row>
    <row r="1052" spans="1:10">
      <c r="A1052">
        <v>2021</v>
      </c>
      <c r="B1052" t="s">
        <v>25</v>
      </c>
      <c r="C1052">
        <v>25</v>
      </c>
      <c r="D1052" t="s">
        <v>70</v>
      </c>
      <c r="E1052">
        <v>41</v>
      </c>
      <c r="F1052" t="s">
        <v>89</v>
      </c>
      <c r="G1052">
        <v>2</v>
      </c>
      <c r="H1052">
        <v>7</v>
      </c>
      <c r="I1052" t="s">
        <v>97</v>
      </c>
      <c r="J1052">
        <v>0</v>
      </c>
    </row>
    <row r="1053" spans="1:10">
      <c r="A1053">
        <v>2021</v>
      </c>
      <c r="B1053" t="s">
        <v>25</v>
      </c>
      <c r="C1053">
        <v>25</v>
      </c>
      <c r="D1053" t="s">
        <v>70</v>
      </c>
      <c r="E1053">
        <v>41</v>
      </c>
      <c r="F1053" t="s">
        <v>89</v>
      </c>
      <c r="G1053">
        <v>2</v>
      </c>
      <c r="H1053">
        <v>7</v>
      </c>
      <c r="I1053" t="s">
        <v>98</v>
      </c>
      <c r="J1053">
        <v>5</v>
      </c>
    </row>
    <row r="1054" spans="1:10">
      <c r="A1054">
        <v>2021</v>
      </c>
      <c r="B1054" t="s">
        <v>25</v>
      </c>
      <c r="C1054">
        <v>25</v>
      </c>
      <c r="D1054" t="s">
        <v>70</v>
      </c>
      <c r="E1054">
        <v>41</v>
      </c>
      <c r="F1054" t="s">
        <v>89</v>
      </c>
      <c r="G1054">
        <v>2</v>
      </c>
      <c r="H1054">
        <v>7</v>
      </c>
      <c r="I1054" t="s">
        <v>99</v>
      </c>
      <c r="J1054">
        <v>75</v>
      </c>
    </row>
    <row r="1055" spans="1:10">
      <c r="A1055">
        <v>2021</v>
      </c>
      <c r="B1055" t="s">
        <v>25</v>
      </c>
      <c r="C1055">
        <v>25</v>
      </c>
      <c r="D1055" t="s">
        <v>70</v>
      </c>
      <c r="E1055">
        <v>41</v>
      </c>
      <c r="F1055" t="s">
        <v>89</v>
      </c>
      <c r="G1055">
        <v>2</v>
      </c>
      <c r="H1055">
        <v>7</v>
      </c>
      <c r="I1055" t="s">
        <v>100</v>
      </c>
      <c r="J1055">
        <v>5</v>
      </c>
    </row>
    <row r="1056" spans="1:10">
      <c r="A1056">
        <v>2021</v>
      </c>
      <c r="B1056" t="s">
        <v>25</v>
      </c>
      <c r="C1056">
        <v>25</v>
      </c>
      <c r="D1056" t="s">
        <v>70</v>
      </c>
      <c r="E1056">
        <v>41</v>
      </c>
      <c r="F1056" t="s">
        <v>89</v>
      </c>
      <c r="G1056">
        <v>2</v>
      </c>
      <c r="H1056">
        <v>7</v>
      </c>
      <c r="I1056" t="s">
        <v>101</v>
      </c>
      <c r="J1056">
        <v>10</v>
      </c>
    </row>
    <row r="1057" spans="1:10">
      <c r="A1057">
        <v>2021</v>
      </c>
      <c r="B1057" t="s">
        <v>25</v>
      </c>
      <c r="C1057">
        <v>25</v>
      </c>
      <c r="D1057" t="s">
        <v>70</v>
      </c>
      <c r="E1057">
        <v>41</v>
      </c>
      <c r="F1057" t="s">
        <v>89</v>
      </c>
      <c r="G1057">
        <v>2</v>
      </c>
      <c r="H1057">
        <v>7</v>
      </c>
      <c r="I1057" t="s">
        <v>102</v>
      </c>
      <c r="J1057">
        <v>5</v>
      </c>
    </row>
    <row r="1058" spans="1:10">
      <c r="A1058">
        <v>2021</v>
      </c>
      <c r="B1058" t="s">
        <v>25</v>
      </c>
      <c r="C1058">
        <v>25</v>
      </c>
      <c r="D1058" t="s">
        <v>70</v>
      </c>
      <c r="E1058">
        <v>41</v>
      </c>
      <c r="F1058" t="s">
        <v>89</v>
      </c>
      <c r="G1058">
        <v>2</v>
      </c>
      <c r="H1058">
        <v>9</v>
      </c>
      <c r="I1058" t="s">
        <v>97</v>
      </c>
      <c r="J1058">
        <v>5</v>
      </c>
    </row>
    <row r="1059" spans="1:10">
      <c r="A1059">
        <v>2021</v>
      </c>
      <c r="B1059" t="s">
        <v>25</v>
      </c>
      <c r="C1059">
        <v>25</v>
      </c>
      <c r="D1059" t="s">
        <v>70</v>
      </c>
      <c r="E1059">
        <v>41</v>
      </c>
      <c r="F1059" t="s">
        <v>89</v>
      </c>
      <c r="G1059">
        <v>2</v>
      </c>
      <c r="H1059">
        <v>9</v>
      </c>
      <c r="I1059" t="s">
        <v>98</v>
      </c>
      <c r="J1059">
        <v>5</v>
      </c>
    </row>
    <row r="1060" spans="1:10">
      <c r="A1060">
        <v>2021</v>
      </c>
      <c r="B1060" t="s">
        <v>25</v>
      </c>
      <c r="C1060">
        <v>25</v>
      </c>
      <c r="D1060" t="s">
        <v>70</v>
      </c>
      <c r="E1060">
        <v>41</v>
      </c>
      <c r="F1060" t="s">
        <v>89</v>
      </c>
      <c r="G1060">
        <v>2</v>
      </c>
      <c r="H1060">
        <v>9</v>
      </c>
      <c r="I1060" t="s">
        <v>99</v>
      </c>
      <c r="J1060">
        <v>40</v>
      </c>
    </row>
    <row r="1061" spans="1:10">
      <c r="A1061">
        <v>2021</v>
      </c>
      <c r="B1061" t="s">
        <v>25</v>
      </c>
      <c r="C1061">
        <v>25</v>
      </c>
      <c r="D1061" t="s">
        <v>70</v>
      </c>
      <c r="E1061">
        <v>41</v>
      </c>
      <c r="F1061" t="s">
        <v>89</v>
      </c>
      <c r="G1061">
        <v>2</v>
      </c>
      <c r="H1061">
        <v>9</v>
      </c>
      <c r="I1061" t="s">
        <v>100</v>
      </c>
      <c r="J1061">
        <v>10</v>
      </c>
    </row>
    <row r="1062" spans="1:10">
      <c r="A1062">
        <v>2021</v>
      </c>
      <c r="B1062" t="s">
        <v>25</v>
      </c>
      <c r="C1062">
        <v>25</v>
      </c>
      <c r="D1062" t="s">
        <v>70</v>
      </c>
      <c r="E1062">
        <v>41</v>
      </c>
      <c r="F1062" t="s">
        <v>89</v>
      </c>
      <c r="G1062">
        <v>2</v>
      </c>
      <c r="H1062">
        <v>9</v>
      </c>
      <c r="I1062" t="s">
        <v>101</v>
      </c>
      <c r="J1062">
        <v>40</v>
      </c>
    </row>
    <row r="1063" spans="1:10">
      <c r="A1063">
        <v>2021</v>
      </c>
      <c r="B1063" t="s">
        <v>25</v>
      </c>
      <c r="C1063">
        <v>25</v>
      </c>
      <c r="D1063" t="s">
        <v>70</v>
      </c>
      <c r="E1063">
        <v>41</v>
      </c>
      <c r="F1063" t="s">
        <v>89</v>
      </c>
      <c r="G1063">
        <v>2</v>
      </c>
      <c r="H1063">
        <v>9</v>
      </c>
      <c r="I1063" t="s">
        <v>102</v>
      </c>
      <c r="J1063">
        <v>0</v>
      </c>
    </row>
    <row r="1064" spans="1:10">
      <c r="A1064">
        <v>2021</v>
      </c>
      <c r="B1064" t="s">
        <v>25</v>
      </c>
      <c r="C1064">
        <v>28</v>
      </c>
      <c r="D1064" t="s">
        <v>76</v>
      </c>
      <c r="E1064">
        <v>40</v>
      </c>
      <c r="F1064" t="s">
        <v>89</v>
      </c>
      <c r="G1064">
        <v>1</v>
      </c>
      <c r="H1064">
        <v>1</v>
      </c>
      <c r="I1064" t="s">
        <v>97</v>
      </c>
      <c r="J1064">
        <v>2</v>
      </c>
    </row>
    <row r="1065" spans="1:10">
      <c r="A1065">
        <v>2021</v>
      </c>
      <c r="B1065" t="s">
        <v>25</v>
      </c>
      <c r="C1065">
        <v>28</v>
      </c>
      <c r="D1065" t="s">
        <v>76</v>
      </c>
      <c r="E1065">
        <v>40</v>
      </c>
      <c r="F1065" t="s">
        <v>89</v>
      </c>
      <c r="G1065">
        <v>1</v>
      </c>
      <c r="H1065">
        <v>1</v>
      </c>
      <c r="I1065" t="s">
        <v>98</v>
      </c>
      <c r="J1065">
        <v>10</v>
      </c>
    </row>
    <row r="1066" spans="1:10">
      <c r="A1066">
        <v>2021</v>
      </c>
      <c r="B1066" t="s">
        <v>25</v>
      </c>
      <c r="C1066">
        <v>28</v>
      </c>
      <c r="D1066" t="s">
        <v>76</v>
      </c>
      <c r="E1066">
        <v>40</v>
      </c>
      <c r="F1066" t="s">
        <v>89</v>
      </c>
      <c r="G1066">
        <v>1</v>
      </c>
      <c r="H1066">
        <v>1</v>
      </c>
      <c r="I1066" t="s">
        <v>99</v>
      </c>
      <c r="J1066">
        <v>88</v>
      </c>
    </row>
    <row r="1067" spans="1:10">
      <c r="A1067">
        <v>2021</v>
      </c>
      <c r="B1067" t="s">
        <v>25</v>
      </c>
      <c r="C1067">
        <v>28</v>
      </c>
      <c r="D1067" t="s">
        <v>76</v>
      </c>
      <c r="E1067">
        <v>40</v>
      </c>
      <c r="F1067" t="s">
        <v>89</v>
      </c>
      <c r="G1067">
        <v>1</v>
      </c>
      <c r="H1067">
        <v>1</v>
      </c>
      <c r="I1067" t="s">
        <v>100</v>
      </c>
      <c r="J1067">
        <v>0</v>
      </c>
    </row>
    <row r="1068" spans="1:10">
      <c r="A1068">
        <v>2021</v>
      </c>
      <c r="B1068" t="s">
        <v>25</v>
      </c>
      <c r="C1068">
        <v>28</v>
      </c>
      <c r="D1068" t="s">
        <v>76</v>
      </c>
      <c r="E1068">
        <v>40</v>
      </c>
      <c r="F1068" t="s">
        <v>89</v>
      </c>
      <c r="G1068">
        <v>1</v>
      </c>
      <c r="H1068">
        <v>1</v>
      </c>
      <c r="I1068" t="s">
        <v>101</v>
      </c>
      <c r="J1068">
        <v>0</v>
      </c>
    </row>
    <row r="1069" spans="1:10">
      <c r="A1069">
        <v>2021</v>
      </c>
      <c r="B1069" t="s">
        <v>25</v>
      </c>
      <c r="C1069">
        <v>28</v>
      </c>
      <c r="D1069" t="s">
        <v>76</v>
      </c>
      <c r="E1069">
        <v>40</v>
      </c>
      <c r="F1069" t="s">
        <v>89</v>
      </c>
      <c r="G1069">
        <v>1</v>
      </c>
      <c r="H1069">
        <v>1</v>
      </c>
      <c r="I1069" t="s">
        <v>102</v>
      </c>
      <c r="J1069">
        <v>0</v>
      </c>
    </row>
    <row r="1070" spans="1:10">
      <c r="A1070">
        <v>2021</v>
      </c>
      <c r="B1070" t="s">
        <v>25</v>
      </c>
      <c r="C1070">
        <v>28</v>
      </c>
      <c r="D1070" t="s">
        <v>76</v>
      </c>
      <c r="E1070">
        <v>40</v>
      </c>
      <c r="F1070" t="s">
        <v>89</v>
      </c>
      <c r="G1070">
        <v>1</v>
      </c>
      <c r="H1070">
        <v>3</v>
      </c>
      <c r="I1070" t="s">
        <v>97</v>
      </c>
      <c r="J1070">
        <v>60</v>
      </c>
    </row>
    <row r="1071" spans="1:10">
      <c r="A1071">
        <v>2021</v>
      </c>
      <c r="B1071" t="s">
        <v>25</v>
      </c>
      <c r="C1071">
        <v>28</v>
      </c>
      <c r="D1071" t="s">
        <v>76</v>
      </c>
      <c r="E1071">
        <v>40</v>
      </c>
      <c r="F1071" t="s">
        <v>89</v>
      </c>
      <c r="G1071">
        <v>1</v>
      </c>
      <c r="H1071">
        <v>3</v>
      </c>
      <c r="I1071" t="s">
        <v>98</v>
      </c>
      <c r="J1071">
        <v>5</v>
      </c>
    </row>
    <row r="1072" spans="1:10">
      <c r="A1072">
        <v>2021</v>
      </c>
      <c r="B1072" t="s">
        <v>25</v>
      </c>
      <c r="C1072">
        <v>28</v>
      </c>
      <c r="D1072" t="s">
        <v>76</v>
      </c>
      <c r="E1072">
        <v>40</v>
      </c>
      <c r="F1072" t="s">
        <v>89</v>
      </c>
      <c r="G1072">
        <v>1</v>
      </c>
      <c r="H1072">
        <v>3</v>
      </c>
      <c r="I1072" t="s">
        <v>99</v>
      </c>
      <c r="J1072">
        <v>35</v>
      </c>
    </row>
    <row r="1073" spans="1:10">
      <c r="A1073">
        <v>2021</v>
      </c>
      <c r="B1073" t="s">
        <v>25</v>
      </c>
      <c r="C1073">
        <v>28</v>
      </c>
      <c r="D1073" t="s">
        <v>76</v>
      </c>
      <c r="E1073">
        <v>40</v>
      </c>
      <c r="F1073" t="s">
        <v>89</v>
      </c>
      <c r="G1073">
        <v>1</v>
      </c>
      <c r="H1073">
        <v>3</v>
      </c>
      <c r="I1073" t="s">
        <v>100</v>
      </c>
      <c r="J1073">
        <v>0</v>
      </c>
    </row>
    <row r="1074" spans="1:10">
      <c r="A1074">
        <v>2021</v>
      </c>
      <c r="B1074" t="s">
        <v>25</v>
      </c>
      <c r="C1074">
        <v>28</v>
      </c>
      <c r="D1074" t="s">
        <v>76</v>
      </c>
      <c r="E1074">
        <v>40</v>
      </c>
      <c r="F1074" t="s">
        <v>89</v>
      </c>
      <c r="G1074">
        <v>1</v>
      </c>
      <c r="H1074">
        <v>3</v>
      </c>
      <c r="I1074" t="s">
        <v>101</v>
      </c>
      <c r="J1074">
        <v>0</v>
      </c>
    </row>
    <row r="1075" spans="1:10">
      <c r="A1075">
        <v>2021</v>
      </c>
      <c r="B1075" t="s">
        <v>25</v>
      </c>
      <c r="C1075">
        <v>28</v>
      </c>
      <c r="D1075" t="s">
        <v>76</v>
      </c>
      <c r="E1075">
        <v>40</v>
      </c>
      <c r="F1075" t="s">
        <v>89</v>
      </c>
      <c r="G1075">
        <v>1</v>
      </c>
      <c r="H1075">
        <v>3</v>
      </c>
      <c r="I1075" t="s">
        <v>102</v>
      </c>
      <c r="J1075">
        <v>0</v>
      </c>
    </row>
    <row r="1076" spans="1:10">
      <c r="A1076">
        <v>2021</v>
      </c>
      <c r="B1076" t="s">
        <v>25</v>
      </c>
      <c r="C1076">
        <v>28</v>
      </c>
      <c r="D1076" t="s">
        <v>76</v>
      </c>
      <c r="E1076">
        <v>40</v>
      </c>
      <c r="F1076" t="s">
        <v>89</v>
      </c>
      <c r="G1076">
        <v>1</v>
      </c>
      <c r="H1076">
        <v>5</v>
      </c>
      <c r="I1076" t="s">
        <v>97</v>
      </c>
      <c r="J1076">
        <v>2</v>
      </c>
    </row>
    <row r="1077" spans="1:10">
      <c r="A1077">
        <v>2021</v>
      </c>
      <c r="B1077" t="s">
        <v>25</v>
      </c>
      <c r="C1077">
        <v>28</v>
      </c>
      <c r="D1077" t="s">
        <v>76</v>
      </c>
      <c r="E1077">
        <v>40</v>
      </c>
      <c r="F1077" t="s">
        <v>89</v>
      </c>
      <c r="G1077">
        <v>1</v>
      </c>
      <c r="H1077">
        <v>5</v>
      </c>
      <c r="I1077" t="s">
        <v>98</v>
      </c>
      <c r="J1077">
        <v>10</v>
      </c>
    </row>
    <row r="1078" spans="1:10">
      <c r="A1078">
        <v>2021</v>
      </c>
      <c r="B1078" t="s">
        <v>25</v>
      </c>
      <c r="C1078">
        <v>28</v>
      </c>
      <c r="D1078" t="s">
        <v>76</v>
      </c>
      <c r="E1078">
        <v>40</v>
      </c>
      <c r="F1078" t="s">
        <v>89</v>
      </c>
      <c r="G1078">
        <v>1</v>
      </c>
      <c r="H1078">
        <v>5</v>
      </c>
      <c r="I1078" t="s">
        <v>99</v>
      </c>
      <c r="J1078">
        <v>83</v>
      </c>
    </row>
    <row r="1079" spans="1:10">
      <c r="A1079">
        <v>2021</v>
      </c>
      <c r="B1079" t="s">
        <v>25</v>
      </c>
      <c r="C1079">
        <v>28</v>
      </c>
      <c r="D1079" t="s">
        <v>76</v>
      </c>
      <c r="E1079">
        <v>40</v>
      </c>
      <c r="F1079" t="s">
        <v>89</v>
      </c>
      <c r="G1079">
        <v>1</v>
      </c>
      <c r="H1079">
        <v>5</v>
      </c>
      <c r="I1079" t="s">
        <v>100</v>
      </c>
      <c r="J1079">
        <v>0</v>
      </c>
    </row>
    <row r="1080" spans="1:10">
      <c r="A1080">
        <v>2021</v>
      </c>
      <c r="B1080" t="s">
        <v>25</v>
      </c>
      <c r="C1080">
        <v>28</v>
      </c>
      <c r="D1080" t="s">
        <v>76</v>
      </c>
      <c r="E1080">
        <v>40</v>
      </c>
      <c r="F1080" t="s">
        <v>89</v>
      </c>
      <c r="G1080">
        <v>1</v>
      </c>
      <c r="H1080">
        <v>5</v>
      </c>
      <c r="I1080" t="s">
        <v>101</v>
      </c>
      <c r="J1080">
        <v>5</v>
      </c>
    </row>
    <row r="1081" spans="1:10">
      <c r="A1081">
        <v>2021</v>
      </c>
      <c r="B1081" t="s">
        <v>25</v>
      </c>
      <c r="C1081">
        <v>28</v>
      </c>
      <c r="D1081" t="s">
        <v>76</v>
      </c>
      <c r="E1081">
        <v>40</v>
      </c>
      <c r="F1081" t="s">
        <v>89</v>
      </c>
      <c r="G1081">
        <v>1</v>
      </c>
      <c r="H1081">
        <v>5</v>
      </c>
      <c r="I1081" t="s">
        <v>102</v>
      </c>
      <c r="J1081">
        <v>0</v>
      </c>
    </row>
    <row r="1082" spans="1:10">
      <c r="A1082">
        <v>2021</v>
      </c>
      <c r="B1082" t="s">
        <v>25</v>
      </c>
      <c r="C1082">
        <v>28</v>
      </c>
      <c r="D1082" t="s">
        <v>76</v>
      </c>
      <c r="E1082">
        <v>40</v>
      </c>
      <c r="F1082" t="s">
        <v>89</v>
      </c>
      <c r="G1082">
        <v>1</v>
      </c>
      <c r="H1082">
        <v>7</v>
      </c>
      <c r="I1082" t="s">
        <v>97</v>
      </c>
      <c r="J1082">
        <v>0</v>
      </c>
    </row>
    <row r="1083" spans="1:10">
      <c r="A1083">
        <v>2021</v>
      </c>
      <c r="B1083" t="s">
        <v>25</v>
      </c>
      <c r="C1083">
        <v>28</v>
      </c>
      <c r="D1083" t="s">
        <v>76</v>
      </c>
      <c r="E1083">
        <v>40</v>
      </c>
      <c r="F1083" t="s">
        <v>89</v>
      </c>
      <c r="G1083">
        <v>1</v>
      </c>
      <c r="H1083">
        <v>7</v>
      </c>
      <c r="I1083" t="s">
        <v>98</v>
      </c>
      <c r="J1083">
        <v>0</v>
      </c>
    </row>
    <row r="1084" spans="1:10">
      <c r="A1084">
        <v>2021</v>
      </c>
      <c r="B1084" t="s">
        <v>25</v>
      </c>
      <c r="C1084">
        <v>28</v>
      </c>
      <c r="D1084" t="s">
        <v>76</v>
      </c>
      <c r="E1084">
        <v>40</v>
      </c>
      <c r="F1084" t="s">
        <v>89</v>
      </c>
      <c r="G1084">
        <v>1</v>
      </c>
      <c r="H1084">
        <v>7</v>
      </c>
      <c r="I1084" t="s">
        <v>99</v>
      </c>
      <c r="J1084">
        <v>85</v>
      </c>
    </row>
    <row r="1085" spans="1:10">
      <c r="A1085">
        <v>2021</v>
      </c>
      <c r="B1085" t="s">
        <v>25</v>
      </c>
      <c r="C1085">
        <v>28</v>
      </c>
      <c r="D1085" t="s">
        <v>76</v>
      </c>
      <c r="E1085">
        <v>40</v>
      </c>
      <c r="F1085" t="s">
        <v>89</v>
      </c>
      <c r="G1085">
        <v>1</v>
      </c>
      <c r="H1085">
        <v>7</v>
      </c>
      <c r="I1085" t="s">
        <v>100</v>
      </c>
      <c r="J1085">
        <v>0</v>
      </c>
    </row>
    <row r="1086" spans="1:10">
      <c r="A1086">
        <v>2021</v>
      </c>
      <c r="B1086" t="s">
        <v>25</v>
      </c>
      <c r="C1086">
        <v>28</v>
      </c>
      <c r="D1086" t="s">
        <v>76</v>
      </c>
      <c r="E1086">
        <v>40</v>
      </c>
      <c r="F1086" t="s">
        <v>89</v>
      </c>
      <c r="G1086">
        <v>1</v>
      </c>
      <c r="H1086">
        <v>7</v>
      </c>
      <c r="I1086" t="s">
        <v>101</v>
      </c>
      <c r="J1086">
        <v>15</v>
      </c>
    </row>
    <row r="1087" spans="1:10">
      <c r="A1087">
        <v>2021</v>
      </c>
      <c r="B1087" t="s">
        <v>25</v>
      </c>
      <c r="C1087">
        <v>28</v>
      </c>
      <c r="D1087" t="s">
        <v>76</v>
      </c>
      <c r="E1087">
        <v>40</v>
      </c>
      <c r="F1087" t="s">
        <v>89</v>
      </c>
      <c r="G1087">
        <v>1</v>
      </c>
      <c r="H1087">
        <v>7</v>
      </c>
      <c r="I1087" t="s">
        <v>102</v>
      </c>
      <c r="J1087">
        <v>0</v>
      </c>
    </row>
    <row r="1088" spans="1:10">
      <c r="A1088">
        <v>2021</v>
      </c>
      <c r="B1088" t="s">
        <v>25</v>
      </c>
      <c r="C1088">
        <v>28</v>
      </c>
      <c r="D1088" t="s">
        <v>76</v>
      </c>
      <c r="E1088">
        <v>40</v>
      </c>
      <c r="F1088" t="s">
        <v>89</v>
      </c>
      <c r="G1088">
        <v>1</v>
      </c>
      <c r="H1088">
        <v>9</v>
      </c>
      <c r="I1088" t="s">
        <v>97</v>
      </c>
      <c r="J1088">
        <v>5</v>
      </c>
    </row>
    <row r="1089" spans="1:10">
      <c r="A1089">
        <v>2021</v>
      </c>
      <c r="B1089" t="s">
        <v>25</v>
      </c>
      <c r="C1089">
        <v>28</v>
      </c>
      <c r="D1089" t="s">
        <v>76</v>
      </c>
      <c r="E1089">
        <v>40</v>
      </c>
      <c r="F1089" t="s">
        <v>89</v>
      </c>
      <c r="G1089">
        <v>1</v>
      </c>
      <c r="H1089">
        <v>9</v>
      </c>
      <c r="I1089" t="s">
        <v>98</v>
      </c>
      <c r="J1089">
        <v>0</v>
      </c>
    </row>
    <row r="1090" spans="1:10">
      <c r="A1090">
        <v>2021</v>
      </c>
      <c r="B1090" t="s">
        <v>25</v>
      </c>
      <c r="C1090">
        <v>28</v>
      </c>
      <c r="D1090" t="s">
        <v>76</v>
      </c>
      <c r="E1090">
        <v>40</v>
      </c>
      <c r="F1090" t="s">
        <v>89</v>
      </c>
      <c r="G1090">
        <v>1</v>
      </c>
      <c r="H1090">
        <v>9</v>
      </c>
      <c r="I1090" t="s">
        <v>99</v>
      </c>
      <c r="J1090">
        <v>55</v>
      </c>
    </row>
    <row r="1091" spans="1:10">
      <c r="A1091">
        <v>2021</v>
      </c>
      <c r="B1091" t="s">
        <v>25</v>
      </c>
      <c r="C1091">
        <v>28</v>
      </c>
      <c r="D1091" t="s">
        <v>76</v>
      </c>
      <c r="E1091">
        <v>40</v>
      </c>
      <c r="F1091" t="s">
        <v>89</v>
      </c>
      <c r="G1091">
        <v>1</v>
      </c>
      <c r="H1091">
        <v>9</v>
      </c>
      <c r="I1091" t="s">
        <v>100</v>
      </c>
      <c r="J1091">
        <v>0</v>
      </c>
    </row>
    <row r="1092" spans="1:10">
      <c r="A1092">
        <v>2021</v>
      </c>
      <c r="B1092" t="s">
        <v>25</v>
      </c>
      <c r="C1092">
        <v>28</v>
      </c>
      <c r="D1092" t="s">
        <v>76</v>
      </c>
      <c r="E1092">
        <v>40</v>
      </c>
      <c r="F1092" t="s">
        <v>89</v>
      </c>
      <c r="G1092">
        <v>1</v>
      </c>
      <c r="H1092">
        <v>9</v>
      </c>
      <c r="I1092" t="s">
        <v>101</v>
      </c>
      <c r="J1092">
        <v>40</v>
      </c>
    </row>
    <row r="1093" spans="1:10">
      <c r="A1093">
        <v>2021</v>
      </c>
      <c r="B1093" t="s">
        <v>25</v>
      </c>
      <c r="C1093">
        <v>28</v>
      </c>
      <c r="D1093" t="s">
        <v>76</v>
      </c>
      <c r="E1093">
        <v>40</v>
      </c>
      <c r="F1093" t="s">
        <v>89</v>
      </c>
      <c r="G1093">
        <v>1</v>
      </c>
      <c r="H1093">
        <v>9</v>
      </c>
      <c r="I1093" t="s">
        <v>102</v>
      </c>
      <c r="J1093">
        <v>0</v>
      </c>
    </row>
    <row r="1094" spans="1:10">
      <c r="A1094">
        <v>2021</v>
      </c>
      <c r="B1094" t="s">
        <v>25</v>
      </c>
      <c r="C1094">
        <v>28</v>
      </c>
      <c r="D1094" t="s">
        <v>76</v>
      </c>
      <c r="E1094">
        <v>40</v>
      </c>
      <c r="F1094" t="s">
        <v>89</v>
      </c>
      <c r="G1094">
        <v>2</v>
      </c>
      <c r="H1094">
        <v>1</v>
      </c>
      <c r="I1094" t="s">
        <v>97</v>
      </c>
      <c r="J1094">
        <v>15</v>
      </c>
    </row>
    <row r="1095" spans="1:10">
      <c r="A1095">
        <v>2021</v>
      </c>
      <c r="B1095" t="s">
        <v>25</v>
      </c>
      <c r="C1095">
        <v>28</v>
      </c>
      <c r="D1095" t="s">
        <v>76</v>
      </c>
      <c r="E1095">
        <v>40</v>
      </c>
      <c r="F1095" t="s">
        <v>89</v>
      </c>
      <c r="G1095">
        <v>2</v>
      </c>
      <c r="H1095">
        <v>1</v>
      </c>
      <c r="I1095" t="s">
        <v>98</v>
      </c>
      <c r="J1095">
        <v>10</v>
      </c>
    </row>
    <row r="1096" spans="1:10">
      <c r="A1096">
        <v>2021</v>
      </c>
      <c r="B1096" t="s">
        <v>25</v>
      </c>
      <c r="C1096">
        <v>28</v>
      </c>
      <c r="D1096" t="s">
        <v>76</v>
      </c>
      <c r="E1096">
        <v>40</v>
      </c>
      <c r="F1096" t="s">
        <v>89</v>
      </c>
      <c r="G1096">
        <v>2</v>
      </c>
      <c r="H1096">
        <v>1</v>
      </c>
      <c r="I1096" t="s">
        <v>99</v>
      </c>
      <c r="J1096">
        <v>70</v>
      </c>
    </row>
    <row r="1097" spans="1:10">
      <c r="A1097">
        <v>2021</v>
      </c>
      <c r="B1097" t="s">
        <v>25</v>
      </c>
      <c r="C1097">
        <v>28</v>
      </c>
      <c r="D1097" t="s">
        <v>76</v>
      </c>
      <c r="E1097">
        <v>40</v>
      </c>
      <c r="F1097" t="s">
        <v>89</v>
      </c>
      <c r="G1097">
        <v>2</v>
      </c>
      <c r="H1097">
        <v>1</v>
      </c>
      <c r="I1097" t="s">
        <v>100</v>
      </c>
      <c r="J1097">
        <v>0</v>
      </c>
    </row>
    <row r="1098" spans="1:10">
      <c r="A1098">
        <v>2021</v>
      </c>
      <c r="B1098" t="s">
        <v>25</v>
      </c>
      <c r="C1098">
        <v>28</v>
      </c>
      <c r="D1098" t="s">
        <v>76</v>
      </c>
      <c r="E1098">
        <v>40</v>
      </c>
      <c r="F1098" t="s">
        <v>89</v>
      </c>
      <c r="G1098">
        <v>2</v>
      </c>
      <c r="H1098">
        <v>1</v>
      </c>
      <c r="I1098" t="s">
        <v>101</v>
      </c>
      <c r="J1098">
        <v>5</v>
      </c>
    </row>
    <row r="1099" spans="1:10">
      <c r="A1099">
        <v>2021</v>
      </c>
      <c r="B1099" t="s">
        <v>25</v>
      </c>
      <c r="C1099">
        <v>28</v>
      </c>
      <c r="D1099" t="s">
        <v>76</v>
      </c>
      <c r="E1099">
        <v>40</v>
      </c>
      <c r="F1099" t="s">
        <v>89</v>
      </c>
      <c r="G1099">
        <v>2</v>
      </c>
      <c r="H1099">
        <v>1</v>
      </c>
      <c r="I1099" t="s">
        <v>102</v>
      </c>
      <c r="J1099">
        <v>0</v>
      </c>
    </row>
    <row r="1100" spans="1:10">
      <c r="A1100">
        <v>2021</v>
      </c>
      <c r="B1100" t="s">
        <v>25</v>
      </c>
      <c r="C1100">
        <v>28</v>
      </c>
      <c r="D1100" t="s">
        <v>76</v>
      </c>
      <c r="E1100">
        <v>40</v>
      </c>
      <c r="F1100" t="s">
        <v>89</v>
      </c>
      <c r="G1100">
        <v>2</v>
      </c>
      <c r="H1100">
        <v>3</v>
      </c>
      <c r="I1100" t="s">
        <v>97</v>
      </c>
      <c r="J1100">
        <v>5</v>
      </c>
    </row>
    <row r="1101" spans="1:10">
      <c r="A1101">
        <v>2021</v>
      </c>
      <c r="B1101" t="s">
        <v>25</v>
      </c>
      <c r="C1101">
        <v>28</v>
      </c>
      <c r="D1101" t="s">
        <v>76</v>
      </c>
      <c r="E1101">
        <v>40</v>
      </c>
      <c r="F1101" t="s">
        <v>89</v>
      </c>
      <c r="G1101">
        <v>2</v>
      </c>
      <c r="H1101">
        <v>3</v>
      </c>
      <c r="I1101" t="s">
        <v>98</v>
      </c>
      <c r="J1101">
        <v>5</v>
      </c>
    </row>
    <row r="1102" spans="1:10">
      <c r="A1102">
        <v>2021</v>
      </c>
      <c r="B1102" t="s">
        <v>25</v>
      </c>
      <c r="C1102">
        <v>28</v>
      </c>
      <c r="D1102" t="s">
        <v>76</v>
      </c>
      <c r="E1102">
        <v>40</v>
      </c>
      <c r="F1102" t="s">
        <v>89</v>
      </c>
      <c r="G1102">
        <v>2</v>
      </c>
      <c r="H1102">
        <v>3</v>
      </c>
      <c r="I1102" t="s">
        <v>99</v>
      </c>
      <c r="J1102">
        <v>40</v>
      </c>
    </row>
    <row r="1103" spans="1:10">
      <c r="A1103">
        <v>2021</v>
      </c>
      <c r="B1103" t="s">
        <v>25</v>
      </c>
      <c r="C1103">
        <v>28</v>
      </c>
      <c r="D1103" t="s">
        <v>76</v>
      </c>
      <c r="E1103">
        <v>40</v>
      </c>
      <c r="F1103" t="s">
        <v>89</v>
      </c>
      <c r="G1103">
        <v>2</v>
      </c>
      <c r="H1103">
        <v>3</v>
      </c>
      <c r="I1103" t="s">
        <v>100</v>
      </c>
      <c r="J1103">
        <v>10</v>
      </c>
    </row>
    <row r="1104" spans="1:10">
      <c r="A1104">
        <v>2021</v>
      </c>
      <c r="B1104" t="s">
        <v>25</v>
      </c>
      <c r="C1104">
        <v>28</v>
      </c>
      <c r="D1104" t="s">
        <v>76</v>
      </c>
      <c r="E1104">
        <v>40</v>
      </c>
      <c r="F1104" t="s">
        <v>89</v>
      </c>
      <c r="G1104">
        <v>2</v>
      </c>
      <c r="H1104">
        <v>3</v>
      </c>
      <c r="I1104" t="s">
        <v>101</v>
      </c>
      <c r="J1104">
        <v>40</v>
      </c>
    </row>
    <row r="1105" spans="1:10">
      <c r="A1105">
        <v>2021</v>
      </c>
      <c r="B1105" t="s">
        <v>25</v>
      </c>
      <c r="C1105">
        <v>28</v>
      </c>
      <c r="D1105" t="s">
        <v>76</v>
      </c>
      <c r="E1105">
        <v>40</v>
      </c>
      <c r="F1105" t="s">
        <v>89</v>
      </c>
      <c r="G1105">
        <v>2</v>
      </c>
      <c r="H1105">
        <v>3</v>
      </c>
      <c r="I1105" t="s">
        <v>102</v>
      </c>
      <c r="J1105">
        <v>0</v>
      </c>
    </row>
    <row r="1106" spans="1:10">
      <c r="A1106">
        <v>2021</v>
      </c>
      <c r="B1106" t="s">
        <v>25</v>
      </c>
      <c r="C1106">
        <v>28</v>
      </c>
      <c r="D1106" t="s">
        <v>76</v>
      </c>
      <c r="E1106">
        <v>40</v>
      </c>
      <c r="F1106" t="s">
        <v>89</v>
      </c>
      <c r="G1106">
        <v>2</v>
      </c>
      <c r="H1106">
        <v>5</v>
      </c>
      <c r="I1106" t="s">
        <v>97</v>
      </c>
      <c r="J1106">
        <v>10</v>
      </c>
    </row>
    <row r="1107" spans="1:10">
      <c r="A1107">
        <v>2021</v>
      </c>
      <c r="B1107" t="s">
        <v>25</v>
      </c>
      <c r="C1107">
        <v>28</v>
      </c>
      <c r="D1107" t="s">
        <v>76</v>
      </c>
      <c r="E1107">
        <v>40</v>
      </c>
      <c r="F1107" t="s">
        <v>89</v>
      </c>
      <c r="G1107">
        <v>2</v>
      </c>
      <c r="H1107">
        <v>5</v>
      </c>
      <c r="I1107" t="s">
        <v>98</v>
      </c>
      <c r="J1107">
        <v>0</v>
      </c>
    </row>
    <row r="1108" spans="1:10">
      <c r="A1108">
        <v>2021</v>
      </c>
      <c r="B1108" t="s">
        <v>25</v>
      </c>
      <c r="C1108">
        <v>28</v>
      </c>
      <c r="D1108" t="s">
        <v>76</v>
      </c>
      <c r="E1108">
        <v>40</v>
      </c>
      <c r="F1108" t="s">
        <v>89</v>
      </c>
      <c r="G1108">
        <v>2</v>
      </c>
      <c r="H1108">
        <v>5</v>
      </c>
      <c r="I1108" t="s">
        <v>99</v>
      </c>
      <c r="J1108">
        <v>40</v>
      </c>
    </row>
    <row r="1109" spans="1:10">
      <c r="A1109">
        <v>2021</v>
      </c>
      <c r="B1109" t="s">
        <v>25</v>
      </c>
      <c r="C1109">
        <v>28</v>
      </c>
      <c r="D1109" t="s">
        <v>76</v>
      </c>
      <c r="E1109">
        <v>40</v>
      </c>
      <c r="F1109" t="s">
        <v>89</v>
      </c>
      <c r="G1109">
        <v>2</v>
      </c>
      <c r="H1109">
        <v>5</v>
      </c>
      <c r="I1109" t="s">
        <v>100</v>
      </c>
      <c r="J1109">
        <v>10</v>
      </c>
    </row>
    <row r="1110" spans="1:10">
      <c r="A1110">
        <v>2021</v>
      </c>
      <c r="B1110" t="s">
        <v>25</v>
      </c>
      <c r="C1110">
        <v>28</v>
      </c>
      <c r="D1110" t="s">
        <v>76</v>
      </c>
      <c r="E1110">
        <v>40</v>
      </c>
      <c r="F1110" t="s">
        <v>89</v>
      </c>
      <c r="G1110">
        <v>2</v>
      </c>
      <c r="H1110">
        <v>5</v>
      </c>
      <c r="I1110" t="s">
        <v>101</v>
      </c>
      <c r="J1110">
        <v>40</v>
      </c>
    </row>
    <row r="1111" spans="1:10">
      <c r="A1111">
        <v>2021</v>
      </c>
      <c r="B1111" t="s">
        <v>25</v>
      </c>
      <c r="C1111">
        <v>28</v>
      </c>
      <c r="D1111" t="s">
        <v>76</v>
      </c>
      <c r="E1111">
        <v>40</v>
      </c>
      <c r="F1111" t="s">
        <v>89</v>
      </c>
      <c r="G1111">
        <v>2</v>
      </c>
      <c r="H1111">
        <v>5</v>
      </c>
      <c r="I1111" t="s">
        <v>102</v>
      </c>
      <c r="J1111">
        <v>0</v>
      </c>
    </row>
    <row r="1112" spans="1:10">
      <c r="A1112">
        <v>2021</v>
      </c>
      <c r="B1112" t="s">
        <v>25</v>
      </c>
      <c r="C1112">
        <v>28</v>
      </c>
      <c r="D1112" t="s">
        <v>76</v>
      </c>
      <c r="E1112">
        <v>40</v>
      </c>
      <c r="F1112" t="s">
        <v>89</v>
      </c>
      <c r="G1112">
        <v>2</v>
      </c>
      <c r="H1112">
        <v>7</v>
      </c>
      <c r="I1112" t="s">
        <v>97</v>
      </c>
      <c r="J1112">
        <v>2</v>
      </c>
    </row>
    <row r="1113" spans="1:10">
      <c r="A1113">
        <v>2021</v>
      </c>
      <c r="B1113" t="s">
        <v>25</v>
      </c>
      <c r="C1113">
        <v>28</v>
      </c>
      <c r="D1113" t="s">
        <v>76</v>
      </c>
      <c r="E1113">
        <v>40</v>
      </c>
      <c r="F1113" t="s">
        <v>89</v>
      </c>
      <c r="G1113">
        <v>2</v>
      </c>
      <c r="H1113">
        <v>7</v>
      </c>
      <c r="I1113" t="s">
        <v>98</v>
      </c>
      <c r="J1113">
        <v>10</v>
      </c>
    </row>
    <row r="1114" spans="1:10">
      <c r="A1114">
        <v>2021</v>
      </c>
      <c r="B1114" t="s">
        <v>25</v>
      </c>
      <c r="C1114">
        <v>28</v>
      </c>
      <c r="D1114" t="s">
        <v>76</v>
      </c>
      <c r="E1114">
        <v>40</v>
      </c>
      <c r="F1114" t="s">
        <v>89</v>
      </c>
      <c r="G1114">
        <v>2</v>
      </c>
      <c r="H1114">
        <v>7</v>
      </c>
      <c r="I1114" t="s">
        <v>99</v>
      </c>
      <c r="J1114">
        <v>0</v>
      </c>
    </row>
    <row r="1115" spans="1:10">
      <c r="A1115">
        <v>2021</v>
      </c>
      <c r="B1115" t="s">
        <v>25</v>
      </c>
      <c r="C1115">
        <v>28</v>
      </c>
      <c r="D1115" t="s">
        <v>76</v>
      </c>
      <c r="E1115">
        <v>40</v>
      </c>
      <c r="F1115" t="s">
        <v>89</v>
      </c>
      <c r="G1115">
        <v>2</v>
      </c>
      <c r="H1115">
        <v>7</v>
      </c>
      <c r="I1115" t="s">
        <v>100</v>
      </c>
      <c r="J1115">
        <v>15</v>
      </c>
    </row>
    <row r="1116" spans="1:10">
      <c r="A1116">
        <v>2021</v>
      </c>
      <c r="B1116" t="s">
        <v>25</v>
      </c>
      <c r="C1116">
        <v>28</v>
      </c>
      <c r="D1116" t="s">
        <v>76</v>
      </c>
      <c r="E1116">
        <v>40</v>
      </c>
      <c r="F1116" t="s">
        <v>89</v>
      </c>
      <c r="G1116">
        <v>2</v>
      </c>
      <c r="H1116">
        <v>7</v>
      </c>
      <c r="I1116" t="s">
        <v>101</v>
      </c>
      <c r="J1116">
        <v>5</v>
      </c>
    </row>
    <row r="1117" spans="1:10">
      <c r="A1117">
        <v>2021</v>
      </c>
      <c r="B1117" t="s">
        <v>25</v>
      </c>
      <c r="C1117">
        <v>28</v>
      </c>
      <c r="D1117" t="s">
        <v>76</v>
      </c>
      <c r="E1117">
        <v>40</v>
      </c>
      <c r="F1117" t="s">
        <v>89</v>
      </c>
      <c r="G1117">
        <v>2</v>
      </c>
      <c r="H1117">
        <v>7</v>
      </c>
      <c r="I1117" t="s">
        <v>102</v>
      </c>
      <c r="J1117">
        <v>68</v>
      </c>
    </row>
    <row r="1118" spans="1:10">
      <c r="A1118">
        <v>2021</v>
      </c>
      <c r="B1118" t="s">
        <v>25</v>
      </c>
      <c r="C1118">
        <v>28</v>
      </c>
      <c r="D1118" t="s">
        <v>76</v>
      </c>
      <c r="E1118">
        <v>40</v>
      </c>
      <c r="F1118" t="s">
        <v>89</v>
      </c>
      <c r="G1118">
        <v>2</v>
      </c>
      <c r="H1118">
        <v>9</v>
      </c>
      <c r="I1118" t="s">
        <v>97</v>
      </c>
      <c r="J1118">
        <v>0</v>
      </c>
    </row>
    <row r="1119" spans="1:10">
      <c r="A1119">
        <v>2021</v>
      </c>
      <c r="B1119" t="s">
        <v>25</v>
      </c>
      <c r="C1119">
        <v>28</v>
      </c>
      <c r="D1119" t="s">
        <v>76</v>
      </c>
      <c r="E1119">
        <v>40</v>
      </c>
      <c r="F1119" t="s">
        <v>89</v>
      </c>
      <c r="G1119">
        <v>2</v>
      </c>
      <c r="H1119">
        <v>9</v>
      </c>
      <c r="I1119" t="s">
        <v>98</v>
      </c>
      <c r="J1119">
        <v>10</v>
      </c>
    </row>
    <row r="1120" spans="1:10">
      <c r="A1120">
        <v>2021</v>
      </c>
      <c r="B1120" t="s">
        <v>25</v>
      </c>
      <c r="C1120">
        <v>28</v>
      </c>
      <c r="D1120" t="s">
        <v>76</v>
      </c>
      <c r="E1120">
        <v>40</v>
      </c>
      <c r="F1120" t="s">
        <v>89</v>
      </c>
      <c r="G1120">
        <v>2</v>
      </c>
      <c r="H1120">
        <v>9</v>
      </c>
      <c r="I1120" t="s">
        <v>99</v>
      </c>
      <c r="J1120">
        <v>60</v>
      </c>
    </row>
    <row r="1121" spans="1:10">
      <c r="A1121">
        <v>2021</v>
      </c>
      <c r="B1121" t="s">
        <v>25</v>
      </c>
      <c r="C1121">
        <v>28</v>
      </c>
      <c r="D1121" t="s">
        <v>76</v>
      </c>
      <c r="E1121">
        <v>40</v>
      </c>
      <c r="F1121" t="s">
        <v>89</v>
      </c>
      <c r="G1121">
        <v>2</v>
      </c>
      <c r="H1121">
        <v>9</v>
      </c>
      <c r="I1121" t="s">
        <v>100</v>
      </c>
      <c r="J1121">
        <v>15</v>
      </c>
    </row>
    <row r="1122" spans="1:10">
      <c r="A1122">
        <v>2021</v>
      </c>
      <c r="B1122" t="s">
        <v>25</v>
      </c>
      <c r="C1122">
        <v>28</v>
      </c>
      <c r="D1122" t="s">
        <v>76</v>
      </c>
      <c r="E1122">
        <v>40</v>
      </c>
      <c r="F1122" t="s">
        <v>89</v>
      </c>
      <c r="G1122">
        <v>2</v>
      </c>
      <c r="H1122">
        <v>9</v>
      </c>
      <c r="I1122" t="s">
        <v>101</v>
      </c>
      <c r="J1122">
        <v>0</v>
      </c>
    </row>
    <row r="1123" spans="1:10">
      <c r="A1123">
        <v>2021</v>
      </c>
      <c r="B1123" t="s">
        <v>25</v>
      </c>
      <c r="C1123">
        <v>28</v>
      </c>
      <c r="D1123" t="s">
        <v>76</v>
      </c>
      <c r="E1123">
        <v>40</v>
      </c>
      <c r="F1123" t="s">
        <v>89</v>
      </c>
      <c r="G1123">
        <v>2</v>
      </c>
      <c r="H1123">
        <v>9</v>
      </c>
      <c r="I1123" t="s">
        <v>102</v>
      </c>
      <c r="J1123">
        <v>15</v>
      </c>
    </row>
    <row r="1124" spans="1:10">
      <c r="A1124">
        <v>2021</v>
      </c>
      <c r="B1124" t="s">
        <v>25</v>
      </c>
      <c r="C1124">
        <v>28</v>
      </c>
      <c r="D1124" t="s">
        <v>26</v>
      </c>
      <c r="E1124">
        <v>47</v>
      </c>
      <c r="F1124" t="s">
        <v>89</v>
      </c>
      <c r="G1124">
        <v>1</v>
      </c>
      <c r="H1124">
        <v>1</v>
      </c>
      <c r="I1124" t="s">
        <v>97</v>
      </c>
      <c r="J1124">
        <v>5</v>
      </c>
    </row>
    <row r="1125" spans="1:10">
      <c r="A1125">
        <v>2021</v>
      </c>
      <c r="B1125" t="s">
        <v>25</v>
      </c>
      <c r="C1125">
        <v>28</v>
      </c>
      <c r="D1125" t="s">
        <v>26</v>
      </c>
      <c r="E1125">
        <v>47</v>
      </c>
      <c r="F1125" t="s">
        <v>89</v>
      </c>
      <c r="G1125">
        <v>1</v>
      </c>
      <c r="H1125">
        <v>1</v>
      </c>
      <c r="I1125" t="s">
        <v>98</v>
      </c>
      <c r="J1125">
        <v>3</v>
      </c>
    </row>
    <row r="1126" spans="1:10">
      <c r="A1126">
        <v>2021</v>
      </c>
      <c r="B1126" t="s">
        <v>25</v>
      </c>
      <c r="C1126">
        <v>28</v>
      </c>
      <c r="D1126" t="s">
        <v>26</v>
      </c>
      <c r="E1126">
        <v>47</v>
      </c>
      <c r="F1126" t="s">
        <v>89</v>
      </c>
      <c r="G1126">
        <v>1</v>
      </c>
      <c r="H1126">
        <v>1</v>
      </c>
      <c r="I1126" t="s">
        <v>99</v>
      </c>
      <c r="J1126">
        <v>62</v>
      </c>
    </row>
    <row r="1127" spans="1:10">
      <c r="A1127">
        <v>2021</v>
      </c>
      <c r="B1127" t="s">
        <v>25</v>
      </c>
      <c r="C1127">
        <v>28</v>
      </c>
      <c r="D1127" t="s">
        <v>26</v>
      </c>
      <c r="E1127">
        <v>47</v>
      </c>
      <c r="F1127" t="s">
        <v>89</v>
      </c>
      <c r="G1127">
        <v>1</v>
      </c>
      <c r="H1127">
        <v>1</v>
      </c>
      <c r="I1127" t="s">
        <v>100</v>
      </c>
      <c r="J1127">
        <v>10</v>
      </c>
    </row>
    <row r="1128" spans="1:10">
      <c r="A1128">
        <v>2021</v>
      </c>
      <c r="B1128" t="s">
        <v>25</v>
      </c>
      <c r="C1128">
        <v>28</v>
      </c>
      <c r="D1128" t="s">
        <v>26</v>
      </c>
      <c r="E1128">
        <v>47</v>
      </c>
      <c r="F1128" t="s">
        <v>89</v>
      </c>
      <c r="G1128">
        <v>1</v>
      </c>
      <c r="H1128">
        <v>1</v>
      </c>
      <c r="I1128" t="s">
        <v>101</v>
      </c>
      <c r="J1128">
        <v>20</v>
      </c>
    </row>
    <row r="1129" spans="1:10">
      <c r="A1129">
        <v>2021</v>
      </c>
      <c r="B1129" t="s">
        <v>25</v>
      </c>
      <c r="C1129">
        <v>28</v>
      </c>
      <c r="D1129" t="s">
        <v>26</v>
      </c>
      <c r="E1129">
        <v>47</v>
      </c>
      <c r="F1129" t="s">
        <v>89</v>
      </c>
      <c r="G1129">
        <v>1</v>
      </c>
      <c r="H1129">
        <v>1</v>
      </c>
      <c r="I1129" t="s">
        <v>102</v>
      </c>
      <c r="J1129">
        <v>0</v>
      </c>
    </row>
    <row r="1130" spans="1:10">
      <c r="A1130">
        <v>2021</v>
      </c>
      <c r="B1130" t="s">
        <v>25</v>
      </c>
      <c r="C1130">
        <v>28</v>
      </c>
      <c r="D1130" t="s">
        <v>26</v>
      </c>
      <c r="E1130">
        <v>47</v>
      </c>
      <c r="F1130" t="s">
        <v>89</v>
      </c>
      <c r="G1130">
        <v>1</v>
      </c>
      <c r="H1130">
        <v>3</v>
      </c>
      <c r="I1130" t="s">
        <v>97</v>
      </c>
      <c r="J1130">
        <v>40</v>
      </c>
    </row>
    <row r="1131" spans="1:10">
      <c r="A1131">
        <v>2021</v>
      </c>
      <c r="B1131" t="s">
        <v>25</v>
      </c>
      <c r="C1131">
        <v>28</v>
      </c>
      <c r="D1131" t="s">
        <v>26</v>
      </c>
      <c r="E1131">
        <v>47</v>
      </c>
      <c r="F1131" t="s">
        <v>89</v>
      </c>
      <c r="G1131">
        <v>1</v>
      </c>
      <c r="H1131">
        <v>3</v>
      </c>
      <c r="I1131" t="s">
        <v>98</v>
      </c>
      <c r="J1131">
        <v>5</v>
      </c>
    </row>
    <row r="1132" spans="1:10">
      <c r="A1132">
        <v>2021</v>
      </c>
      <c r="B1132" t="s">
        <v>25</v>
      </c>
      <c r="C1132">
        <v>28</v>
      </c>
      <c r="D1132" t="s">
        <v>26</v>
      </c>
      <c r="E1132">
        <v>47</v>
      </c>
      <c r="F1132" t="s">
        <v>89</v>
      </c>
      <c r="G1132">
        <v>1</v>
      </c>
      <c r="H1132">
        <v>3</v>
      </c>
      <c r="I1132" t="s">
        <v>99</v>
      </c>
      <c r="J1132">
        <v>35</v>
      </c>
    </row>
    <row r="1133" spans="1:10">
      <c r="A1133">
        <v>2021</v>
      </c>
      <c r="B1133" t="s">
        <v>25</v>
      </c>
      <c r="C1133">
        <v>28</v>
      </c>
      <c r="D1133" t="s">
        <v>26</v>
      </c>
      <c r="E1133">
        <v>47</v>
      </c>
      <c r="F1133" t="s">
        <v>89</v>
      </c>
      <c r="G1133">
        <v>1</v>
      </c>
      <c r="H1133">
        <v>3</v>
      </c>
      <c r="I1133" t="s">
        <v>100</v>
      </c>
      <c r="J1133">
        <v>5</v>
      </c>
    </row>
    <row r="1134" spans="1:10">
      <c r="A1134">
        <v>2021</v>
      </c>
      <c r="B1134" t="s">
        <v>25</v>
      </c>
      <c r="C1134">
        <v>28</v>
      </c>
      <c r="D1134" t="s">
        <v>26</v>
      </c>
      <c r="E1134">
        <v>47</v>
      </c>
      <c r="F1134" t="s">
        <v>89</v>
      </c>
      <c r="G1134">
        <v>1</v>
      </c>
      <c r="H1134">
        <v>3</v>
      </c>
      <c r="I1134" t="s">
        <v>101</v>
      </c>
      <c r="J1134">
        <v>10</v>
      </c>
    </row>
    <row r="1135" spans="1:10">
      <c r="A1135">
        <v>2021</v>
      </c>
      <c r="B1135" t="s">
        <v>25</v>
      </c>
      <c r="C1135">
        <v>28</v>
      </c>
      <c r="D1135" t="s">
        <v>26</v>
      </c>
      <c r="E1135">
        <v>47</v>
      </c>
      <c r="F1135" t="s">
        <v>89</v>
      </c>
      <c r="G1135">
        <v>1</v>
      </c>
      <c r="H1135">
        <v>3</v>
      </c>
      <c r="I1135" t="s">
        <v>102</v>
      </c>
      <c r="J1135">
        <v>5</v>
      </c>
    </row>
    <row r="1136" spans="1:10">
      <c r="A1136">
        <v>2021</v>
      </c>
      <c r="B1136" t="s">
        <v>25</v>
      </c>
      <c r="C1136">
        <v>28</v>
      </c>
      <c r="D1136" t="s">
        <v>26</v>
      </c>
      <c r="E1136">
        <v>47</v>
      </c>
      <c r="F1136" t="s">
        <v>89</v>
      </c>
      <c r="G1136">
        <v>1</v>
      </c>
      <c r="H1136">
        <v>5</v>
      </c>
      <c r="I1136" t="s">
        <v>97</v>
      </c>
      <c r="J1136">
        <v>100</v>
      </c>
    </row>
    <row r="1137" spans="1:10">
      <c r="A1137">
        <v>2021</v>
      </c>
      <c r="B1137" t="s">
        <v>25</v>
      </c>
      <c r="C1137">
        <v>28</v>
      </c>
      <c r="D1137" t="s">
        <v>26</v>
      </c>
      <c r="E1137">
        <v>47</v>
      </c>
      <c r="F1137" t="s">
        <v>89</v>
      </c>
      <c r="G1137">
        <v>1</v>
      </c>
      <c r="H1137">
        <v>5</v>
      </c>
      <c r="I1137" t="s">
        <v>98</v>
      </c>
      <c r="J1137">
        <v>0</v>
      </c>
    </row>
    <row r="1138" spans="1:10">
      <c r="A1138">
        <v>2021</v>
      </c>
      <c r="B1138" t="s">
        <v>25</v>
      </c>
      <c r="C1138">
        <v>28</v>
      </c>
      <c r="D1138" t="s">
        <v>26</v>
      </c>
      <c r="E1138">
        <v>47</v>
      </c>
      <c r="F1138" t="s">
        <v>89</v>
      </c>
      <c r="G1138">
        <v>1</v>
      </c>
      <c r="H1138">
        <v>5</v>
      </c>
      <c r="I1138" t="s">
        <v>99</v>
      </c>
      <c r="J1138">
        <v>0</v>
      </c>
    </row>
    <row r="1139" spans="1:10">
      <c r="A1139">
        <v>2021</v>
      </c>
      <c r="B1139" t="s">
        <v>25</v>
      </c>
      <c r="C1139">
        <v>28</v>
      </c>
      <c r="D1139" t="s">
        <v>26</v>
      </c>
      <c r="E1139">
        <v>47</v>
      </c>
      <c r="F1139" t="s">
        <v>89</v>
      </c>
      <c r="G1139">
        <v>1</v>
      </c>
      <c r="H1139">
        <v>5</v>
      </c>
      <c r="I1139" t="s">
        <v>100</v>
      </c>
      <c r="J1139">
        <v>0</v>
      </c>
    </row>
    <row r="1140" spans="1:10">
      <c r="A1140">
        <v>2021</v>
      </c>
      <c r="B1140" t="s">
        <v>25</v>
      </c>
      <c r="C1140">
        <v>28</v>
      </c>
      <c r="D1140" t="s">
        <v>26</v>
      </c>
      <c r="E1140">
        <v>47</v>
      </c>
      <c r="F1140" t="s">
        <v>89</v>
      </c>
      <c r="G1140">
        <v>1</v>
      </c>
      <c r="H1140">
        <v>5</v>
      </c>
      <c r="I1140" t="s">
        <v>101</v>
      </c>
      <c r="J1140">
        <v>0</v>
      </c>
    </row>
    <row r="1141" spans="1:10">
      <c r="A1141">
        <v>2021</v>
      </c>
      <c r="B1141" t="s">
        <v>25</v>
      </c>
      <c r="C1141">
        <v>28</v>
      </c>
      <c r="D1141" t="s">
        <v>26</v>
      </c>
      <c r="E1141">
        <v>47</v>
      </c>
      <c r="F1141" t="s">
        <v>89</v>
      </c>
      <c r="G1141">
        <v>1</v>
      </c>
      <c r="H1141">
        <v>5</v>
      </c>
      <c r="I1141" t="s">
        <v>102</v>
      </c>
      <c r="J1141">
        <v>0</v>
      </c>
    </row>
    <row r="1142" spans="1:10">
      <c r="A1142">
        <v>2021</v>
      </c>
      <c r="B1142" t="s">
        <v>25</v>
      </c>
      <c r="C1142">
        <v>28</v>
      </c>
      <c r="D1142" t="s">
        <v>26</v>
      </c>
      <c r="E1142">
        <v>47</v>
      </c>
      <c r="F1142" t="s">
        <v>89</v>
      </c>
      <c r="G1142">
        <v>1</v>
      </c>
      <c r="H1142">
        <v>7</v>
      </c>
      <c r="I1142" t="s">
        <v>97</v>
      </c>
      <c r="J1142">
        <v>40</v>
      </c>
    </row>
    <row r="1143" spans="1:10">
      <c r="A1143">
        <v>2021</v>
      </c>
      <c r="B1143" t="s">
        <v>25</v>
      </c>
      <c r="C1143">
        <v>28</v>
      </c>
      <c r="D1143" t="s">
        <v>26</v>
      </c>
      <c r="E1143">
        <v>47</v>
      </c>
      <c r="F1143" t="s">
        <v>89</v>
      </c>
      <c r="G1143">
        <v>1</v>
      </c>
      <c r="H1143">
        <v>7</v>
      </c>
      <c r="I1143" t="s">
        <v>98</v>
      </c>
      <c r="J1143">
        <v>5</v>
      </c>
    </row>
    <row r="1144" spans="1:10">
      <c r="A1144">
        <v>2021</v>
      </c>
      <c r="B1144" t="s">
        <v>25</v>
      </c>
      <c r="C1144">
        <v>28</v>
      </c>
      <c r="D1144" t="s">
        <v>26</v>
      </c>
      <c r="E1144">
        <v>47</v>
      </c>
      <c r="F1144" t="s">
        <v>89</v>
      </c>
      <c r="G1144">
        <v>1</v>
      </c>
      <c r="H1144">
        <v>7</v>
      </c>
      <c r="I1144" t="s">
        <v>99</v>
      </c>
      <c r="J1144">
        <v>10</v>
      </c>
    </row>
    <row r="1145" spans="1:10">
      <c r="A1145">
        <v>2021</v>
      </c>
      <c r="B1145" t="s">
        <v>25</v>
      </c>
      <c r="C1145">
        <v>28</v>
      </c>
      <c r="D1145" t="s">
        <v>26</v>
      </c>
      <c r="E1145">
        <v>47</v>
      </c>
      <c r="F1145" t="s">
        <v>89</v>
      </c>
      <c r="G1145">
        <v>1</v>
      </c>
      <c r="H1145">
        <v>7</v>
      </c>
      <c r="I1145" t="s">
        <v>100</v>
      </c>
      <c r="J1145">
        <v>40</v>
      </c>
    </row>
    <row r="1146" spans="1:10">
      <c r="A1146">
        <v>2021</v>
      </c>
      <c r="B1146" t="s">
        <v>25</v>
      </c>
      <c r="C1146">
        <v>28</v>
      </c>
      <c r="D1146" t="s">
        <v>26</v>
      </c>
      <c r="E1146">
        <v>47</v>
      </c>
      <c r="F1146" t="s">
        <v>89</v>
      </c>
      <c r="G1146">
        <v>1</v>
      </c>
      <c r="H1146">
        <v>7</v>
      </c>
      <c r="I1146" t="s">
        <v>101</v>
      </c>
      <c r="J1146">
        <v>5</v>
      </c>
    </row>
    <row r="1147" spans="1:10">
      <c r="A1147">
        <v>2021</v>
      </c>
      <c r="B1147" t="s">
        <v>25</v>
      </c>
      <c r="C1147">
        <v>28</v>
      </c>
      <c r="D1147" t="s">
        <v>26</v>
      </c>
      <c r="E1147">
        <v>47</v>
      </c>
      <c r="F1147" t="s">
        <v>89</v>
      </c>
      <c r="G1147">
        <v>1</v>
      </c>
      <c r="H1147">
        <v>7</v>
      </c>
      <c r="I1147" t="s">
        <v>102</v>
      </c>
      <c r="J1147">
        <v>0</v>
      </c>
    </row>
    <row r="1148" spans="1:10">
      <c r="A1148">
        <v>2021</v>
      </c>
      <c r="B1148" t="s">
        <v>25</v>
      </c>
      <c r="C1148">
        <v>28</v>
      </c>
      <c r="D1148" t="s">
        <v>26</v>
      </c>
      <c r="E1148">
        <v>47</v>
      </c>
      <c r="F1148" t="s">
        <v>89</v>
      </c>
      <c r="G1148">
        <v>1</v>
      </c>
      <c r="H1148">
        <v>9</v>
      </c>
      <c r="I1148" t="s">
        <v>97</v>
      </c>
      <c r="J1148">
        <v>5</v>
      </c>
    </row>
    <row r="1149" spans="1:10">
      <c r="A1149">
        <v>2021</v>
      </c>
      <c r="B1149" t="s">
        <v>25</v>
      </c>
      <c r="C1149">
        <v>28</v>
      </c>
      <c r="D1149" t="s">
        <v>26</v>
      </c>
      <c r="E1149">
        <v>47</v>
      </c>
      <c r="F1149" t="s">
        <v>89</v>
      </c>
      <c r="G1149">
        <v>1</v>
      </c>
      <c r="H1149">
        <v>9</v>
      </c>
      <c r="I1149" t="s">
        <v>98</v>
      </c>
      <c r="J1149">
        <v>5</v>
      </c>
    </row>
    <row r="1150" spans="1:10">
      <c r="A1150">
        <v>2021</v>
      </c>
      <c r="B1150" t="s">
        <v>25</v>
      </c>
      <c r="C1150">
        <v>28</v>
      </c>
      <c r="D1150" t="s">
        <v>26</v>
      </c>
      <c r="E1150">
        <v>47</v>
      </c>
      <c r="F1150" t="s">
        <v>89</v>
      </c>
      <c r="G1150">
        <v>1</v>
      </c>
      <c r="H1150">
        <v>9</v>
      </c>
      <c r="I1150" t="s">
        <v>99</v>
      </c>
      <c r="J1150">
        <v>55</v>
      </c>
    </row>
    <row r="1151" spans="1:10">
      <c r="A1151">
        <v>2021</v>
      </c>
      <c r="B1151" t="s">
        <v>25</v>
      </c>
      <c r="C1151">
        <v>28</v>
      </c>
      <c r="D1151" t="s">
        <v>26</v>
      </c>
      <c r="E1151">
        <v>47</v>
      </c>
      <c r="F1151" t="s">
        <v>89</v>
      </c>
      <c r="G1151">
        <v>1</v>
      </c>
      <c r="H1151">
        <v>9</v>
      </c>
      <c r="I1151" t="s">
        <v>100</v>
      </c>
      <c r="J1151">
        <v>5</v>
      </c>
    </row>
    <row r="1152" spans="1:10">
      <c r="A1152">
        <v>2021</v>
      </c>
      <c r="B1152" t="s">
        <v>25</v>
      </c>
      <c r="C1152">
        <v>28</v>
      </c>
      <c r="D1152" t="s">
        <v>26</v>
      </c>
      <c r="E1152">
        <v>47</v>
      </c>
      <c r="F1152" t="s">
        <v>89</v>
      </c>
      <c r="G1152">
        <v>1</v>
      </c>
      <c r="H1152">
        <v>9</v>
      </c>
      <c r="I1152" t="s">
        <v>101</v>
      </c>
      <c r="J1152">
        <v>30</v>
      </c>
    </row>
    <row r="1153" spans="1:10">
      <c r="A1153">
        <v>2021</v>
      </c>
      <c r="B1153" t="s">
        <v>25</v>
      </c>
      <c r="C1153">
        <v>28</v>
      </c>
      <c r="D1153" t="s">
        <v>26</v>
      </c>
      <c r="E1153">
        <v>47</v>
      </c>
      <c r="F1153" t="s">
        <v>89</v>
      </c>
      <c r="G1153">
        <v>1</v>
      </c>
      <c r="H1153">
        <v>9</v>
      </c>
      <c r="I1153" t="s">
        <v>102</v>
      </c>
      <c r="J1153">
        <v>0</v>
      </c>
    </row>
    <row r="1154" spans="1:10">
      <c r="A1154">
        <v>2021</v>
      </c>
      <c r="B1154" t="s">
        <v>25</v>
      </c>
      <c r="C1154">
        <v>28</v>
      </c>
      <c r="D1154" t="s">
        <v>54</v>
      </c>
      <c r="E1154">
        <v>35</v>
      </c>
      <c r="F1154" t="s">
        <v>89</v>
      </c>
      <c r="G1154">
        <v>1</v>
      </c>
      <c r="H1154">
        <v>1</v>
      </c>
      <c r="I1154" t="s">
        <v>97</v>
      </c>
      <c r="J1154">
        <v>0</v>
      </c>
    </row>
    <row r="1155" spans="1:10">
      <c r="A1155">
        <v>2021</v>
      </c>
      <c r="B1155" t="s">
        <v>25</v>
      </c>
      <c r="C1155">
        <v>28</v>
      </c>
      <c r="D1155" t="s">
        <v>54</v>
      </c>
      <c r="E1155">
        <v>35</v>
      </c>
      <c r="F1155" t="s">
        <v>89</v>
      </c>
      <c r="G1155">
        <v>1</v>
      </c>
      <c r="H1155">
        <v>1</v>
      </c>
      <c r="I1155" t="s">
        <v>98</v>
      </c>
      <c r="J1155">
        <v>5</v>
      </c>
    </row>
    <row r="1156" spans="1:10">
      <c r="A1156">
        <v>2021</v>
      </c>
      <c r="B1156" t="s">
        <v>25</v>
      </c>
      <c r="C1156">
        <v>28</v>
      </c>
      <c r="D1156" t="s">
        <v>54</v>
      </c>
      <c r="E1156">
        <v>35</v>
      </c>
      <c r="F1156" t="s">
        <v>89</v>
      </c>
      <c r="G1156">
        <v>1</v>
      </c>
      <c r="H1156">
        <v>1</v>
      </c>
      <c r="I1156" t="s">
        <v>99</v>
      </c>
      <c r="J1156">
        <v>30</v>
      </c>
    </row>
    <row r="1157" spans="1:10">
      <c r="A1157">
        <v>2021</v>
      </c>
      <c r="B1157" t="s">
        <v>25</v>
      </c>
      <c r="C1157">
        <v>28</v>
      </c>
      <c r="D1157" t="s">
        <v>54</v>
      </c>
      <c r="E1157">
        <v>35</v>
      </c>
      <c r="F1157" t="s">
        <v>89</v>
      </c>
      <c r="G1157">
        <v>1</v>
      </c>
      <c r="H1157">
        <v>1</v>
      </c>
      <c r="I1157" t="s">
        <v>100</v>
      </c>
      <c r="J1157">
        <v>10</v>
      </c>
    </row>
    <row r="1158" spans="1:10">
      <c r="A1158">
        <v>2021</v>
      </c>
      <c r="B1158" t="s">
        <v>25</v>
      </c>
      <c r="C1158">
        <v>28</v>
      </c>
      <c r="D1158" t="s">
        <v>54</v>
      </c>
      <c r="E1158">
        <v>35</v>
      </c>
      <c r="F1158" t="s">
        <v>89</v>
      </c>
      <c r="G1158">
        <v>1</v>
      </c>
      <c r="H1158">
        <v>1</v>
      </c>
      <c r="I1158" t="s">
        <v>101</v>
      </c>
      <c r="J1158">
        <v>5</v>
      </c>
    </row>
    <row r="1159" spans="1:10">
      <c r="A1159">
        <v>2021</v>
      </c>
      <c r="B1159" t="s">
        <v>25</v>
      </c>
      <c r="C1159">
        <v>28</v>
      </c>
      <c r="D1159" t="s">
        <v>54</v>
      </c>
      <c r="E1159">
        <v>35</v>
      </c>
      <c r="F1159" t="s">
        <v>89</v>
      </c>
      <c r="G1159">
        <v>1</v>
      </c>
      <c r="H1159">
        <v>1</v>
      </c>
      <c r="I1159" t="s">
        <v>102</v>
      </c>
      <c r="J1159">
        <v>50</v>
      </c>
    </row>
    <row r="1160" spans="1:10">
      <c r="A1160">
        <v>2021</v>
      </c>
      <c r="B1160" t="s">
        <v>25</v>
      </c>
      <c r="C1160">
        <v>28</v>
      </c>
      <c r="D1160" t="s">
        <v>54</v>
      </c>
      <c r="E1160">
        <v>35</v>
      </c>
      <c r="F1160" t="s">
        <v>89</v>
      </c>
      <c r="G1160">
        <v>1</v>
      </c>
      <c r="H1160">
        <v>3</v>
      </c>
      <c r="I1160" t="s">
        <v>97</v>
      </c>
      <c r="J1160">
        <v>30</v>
      </c>
    </row>
    <row r="1161" spans="1:10">
      <c r="A1161">
        <v>2021</v>
      </c>
      <c r="B1161" t="s">
        <v>25</v>
      </c>
      <c r="C1161">
        <v>28</v>
      </c>
      <c r="D1161" t="s">
        <v>54</v>
      </c>
      <c r="E1161">
        <v>35</v>
      </c>
      <c r="F1161" t="s">
        <v>89</v>
      </c>
      <c r="G1161">
        <v>1</v>
      </c>
      <c r="H1161">
        <v>3</v>
      </c>
      <c r="I1161" t="s">
        <v>98</v>
      </c>
      <c r="J1161">
        <v>0</v>
      </c>
    </row>
    <row r="1162" spans="1:10">
      <c r="A1162">
        <v>2021</v>
      </c>
      <c r="B1162" t="s">
        <v>25</v>
      </c>
      <c r="C1162">
        <v>28</v>
      </c>
      <c r="D1162" t="s">
        <v>54</v>
      </c>
      <c r="E1162">
        <v>35</v>
      </c>
      <c r="F1162" t="s">
        <v>89</v>
      </c>
      <c r="G1162">
        <v>1</v>
      </c>
      <c r="H1162">
        <v>3</v>
      </c>
      <c r="I1162" t="s">
        <v>99</v>
      </c>
      <c r="J1162">
        <v>55</v>
      </c>
    </row>
    <row r="1163" spans="1:10">
      <c r="A1163">
        <v>2021</v>
      </c>
      <c r="B1163" t="s">
        <v>25</v>
      </c>
      <c r="C1163">
        <v>28</v>
      </c>
      <c r="D1163" t="s">
        <v>54</v>
      </c>
      <c r="E1163">
        <v>35</v>
      </c>
      <c r="F1163" t="s">
        <v>89</v>
      </c>
      <c r="G1163">
        <v>1</v>
      </c>
      <c r="H1163">
        <v>3</v>
      </c>
      <c r="I1163" t="s">
        <v>100</v>
      </c>
      <c r="J1163">
        <v>0</v>
      </c>
    </row>
    <row r="1164" spans="1:10">
      <c r="A1164">
        <v>2021</v>
      </c>
      <c r="B1164" t="s">
        <v>25</v>
      </c>
      <c r="C1164">
        <v>28</v>
      </c>
      <c r="D1164" t="s">
        <v>54</v>
      </c>
      <c r="E1164">
        <v>35</v>
      </c>
      <c r="F1164" t="s">
        <v>89</v>
      </c>
      <c r="G1164">
        <v>1</v>
      </c>
      <c r="H1164">
        <v>3</v>
      </c>
      <c r="I1164" t="s">
        <v>101</v>
      </c>
      <c r="J1164">
        <v>10</v>
      </c>
    </row>
    <row r="1165" spans="1:10">
      <c r="A1165">
        <v>2021</v>
      </c>
      <c r="B1165" t="s">
        <v>25</v>
      </c>
      <c r="C1165">
        <v>28</v>
      </c>
      <c r="D1165" t="s">
        <v>54</v>
      </c>
      <c r="E1165">
        <v>35</v>
      </c>
      <c r="F1165" t="s">
        <v>89</v>
      </c>
      <c r="G1165">
        <v>1</v>
      </c>
      <c r="H1165">
        <v>3</v>
      </c>
      <c r="I1165" t="s">
        <v>102</v>
      </c>
      <c r="J1165">
        <v>5</v>
      </c>
    </row>
    <row r="1166" spans="1:10">
      <c r="A1166">
        <v>2021</v>
      </c>
      <c r="B1166" t="s">
        <v>25</v>
      </c>
      <c r="C1166">
        <v>28</v>
      </c>
      <c r="D1166" t="s">
        <v>54</v>
      </c>
      <c r="E1166">
        <v>35</v>
      </c>
      <c r="F1166" t="s">
        <v>89</v>
      </c>
      <c r="G1166">
        <v>1</v>
      </c>
      <c r="H1166">
        <v>5</v>
      </c>
      <c r="I1166" t="s">
        <v>97</v>
      </c>
      <c r="J1166">
        <v>15</v>
      </c>
    </row>
    <row r="1167" spans="1:10">
      <c r="A1167">
        <v>2021</v>
      </c>
      <c r="B1167" t="s">
        <v>25</v>
      </c>
      <c r="C1167">
        <v>28</v>
      </c>
      <c r="D1167" t="s">
        <v>54</v>
      </c>
      <c r="E1167">
        <v>35</v>
      </c>
      <c r="F1167" t="s">
        <v>89</v>
      </c>
      <c r="G1167">
        <v>1</v>
      </c>
      <c r="H1167">
        <v>5</v>
      </c>
      <c r="I1167" t="s">
        <v>98</v>
      </c>
      <c r="J1167">
        <v>15</v>
      </c>
    </row>
    <row r="1168" spans="1:10">
      <c r="A1168">
        <v>2021</v>
      </c>
      <c r="B1168" t="s">
        <v>25</v>
      </c>
      <c r="C1168">
        <v>28</v>
      </c>
      <c r="D1168" t="s">
        <v>54</v>
      </c>
      <c r="E1168">
        <v>35</v>
      </c>
      <c r="F1168" t="s">
        <v>89</v>
      </c>
      <c r="G1168">
        <v>1</v>
      </c>
      <c r="H1168">
        <v>5</v>
      </c>
      <c r="I1168" t="s">
        <v>99</v>
      </c>
      <c r="J1168">
        <v>50</v>
      </c>
    </row>
    <row r="1169" spans="1:10">
      <c r="A1169">
        <v>2021</v>
      </c>
      <c r="B1169" t="s">
        <v>25</v>
      </c>
      <c r="C1169">
        <v>28</v>
      </c>
      <c r="D1169" t="s">
        <v>54</v>
      </c>
      <c r="E1169">
        <v>35</v>
      </c>
      <c r="F1169" t="s">
        <v>89</v>
      </c>
      <c r="G1169">
        <v>1</v>
      </c>
      <c r="H1169">
        <v>5</v>
      </c>
      <c r="I1169" t="s">
        <v>100</v>
      </c>
      <c r="J1169">
        <v>5</v>
      </c>
    </row>
    <row r="1170" spans="1:10">
      <c r="A1170">
        <v>2021</v>
      </c>
      <c r="B1170" t="s">
        <v>25</v>
      </c>
      <c r="C1170">
        <v>28</v>
      </c>
      <c r="D1170" t="s">
        <v>54</v>
      </c>
      <c r="E1170">
        <v>35</v>
      </c>
      <c r="F1170" t="s">
        <v>89</v>
      </c>
      <c r="G1170">
        <v>1</v>
      </c>
      <c r="H1170">
        <v>5</v>
      </c>
      <c r="I1170" t="s">
        <v>101</v>
      </c>
      <c r="J1170">
        <v>5</v>
      </c>
    </row>
    <row r="1171" spans="1:10">
      <c r="A1171">
        <v>2021</v>
      </c>
      <c r="B1171" t="s">
        <v>25</v>
      </c>
      <c r="C1171">
        <v>28</v>
      </c>
      <c r="D1171" t="s">
        <v>54</v>
      </c>
      <c r="E1171">
        <v>35</v>
      </c>
      <c r="F1171" t="s">
        <v>89</v>
      </c>
      <c r="G1171">
        <v>1</v>
      </c>
      <c r="H1171">
        <v>5</v>
      </c>
      <c r="I1171" t="s">
        <v>102</v>
      </c>
      <c r="J1171">
        <v>10</v>
      </c>
    </row>
    <row r="1172" spans="1:10">
      <c r="A1172">
        <v>2021</v>
      </c>
      <c r="B1172" t="s">
        <v>25</v>
      </c>
      <c r="C1172">
        <v>28</v>
      </c>
      <c r="D1172" t="s">
        <v>54</v>
      </c>
      <c r="E1172">
        <v>35</v>
      </c>
      <c r="F1172" t="s">
        <v>89</v>
      </c>
      <c r="G1172">
        <v>1</v>
      </c>
      <c r="H1172">
        <v>7</v>
      </c>
      <c r="I1172" t="s">
        <v>97</v>
      </c>
      <c r="J1172">
        <v>5</v>
      </c>
    </row>
    <row r="1173" spans="1:10">
      <c r="A1173">
        <v>2021</v>
      </c>
      <c r="B1173" t="s">
        <v>25</v>
      </c>
      <c r="C1173">
        <v>28</v>
      </c>
      <c r="D1173" t="s">
        <v>54</v>
      </c>
      <c r="E1173">
        <v>35</v>
      </c>
      <c r="F1173" t="s">
        <v>89</v>
      </c>
      <c r="G1173">
        <v>1</v>
      </c>
      <c r="H1173">
        <v>7</v>
      </c>
      <c r="I1173" t="s">
        <v>98</v>
      </c>
      <c r="J1173">
        <v>5</v>
      </c>
    </row>
    <row r="1174" spans="1:10">
      <c r="A1174">
        <v>2021</v>
      </c>
      <c r="B1174" t="s">
        <v>25</v>
      </c>
      <c r="C1174">
        <v>28</v>
      </c>
      <c r="D1174" t="s">
        <v>54</v>
      </c>
      <c r="E1174">
        <v>35</v>
      </c>
      <c r="F1174" t="s">
        <v>89</v>
      </c>
      <c r="G1174">
        <v>1</v>
      </c>
      <c r="H1174">
        <v>7</v>
      </c>
      <c r="I1174" t="s">
        <v>99</v>
      </c>
      <c r="J1174">
        <v>60</v>
      </c>
    </row>
    <row r="1175" spans="1:10">
      <c r="A1175">
        <v>2021</v>
      </c>
      <c r="B1175" t="s">
        <v>25</v>
      </c>
      <c r="C1175">
        <v>28</v>
      </c>
      <c r="D1175" t="s">
        <v>54</v>
      </c>
      <c r="E1175">
        <v>35</v>
      </c>
      <c r="F1175" t="s">
        <v>89</v>
      </c>
      <c r="G1175">
        <v>1</v>
      </c>
      <c r="H1175">
        <v>7</v>
      </c>
      <c r="I1175" t="s">
        <v>100</v>
      </c>
      <c r="J1175">
        <v>10</v>
      </c>
    </row>
    <row r="1176" spans="1:10">
      <c r="A1176">
        <v>2021</v>
      </c>
      <c r="B1176" t="s">
        <v>25</v>
      </c>
      <c r="C1176">
        <v>28</v>
      </c>
      <c r="D1176" t="s">
        <v>54</v>
      </c>
      <c r="E1176">
        <v>35</v>
      </c>
      <c r="F1176" t="s">
        <v>89</v>
      </c>
      <c r="G1176">
        <v>1</v>
      </c>
      <c r="H1176">
        <v>7</v>
      </c>
      <c r="I1176" t="s">
        <v>101</v>
      </c>
      <c r="J1176">
        <v>20</v>
      </c>
    </row>
    <row r="1177" spans="1:10">
      <c r="A1177">
        <v>2021</v>
      </c>
      <c r="B1177" t="s">
        <v>25</v>
      </c>
      <c r="C1177">
        <v>28</v>
      </c>
      <c r="D1177" t="s">
        <v>54</v>
      </c>
      <c r="E1177">
        <v>35</v>
      </c>
      <c r="F1177" t="s">
        <v>89</v>
      </c>
      <c r="G1177">
        <v>1</v>
      </c>
      <c r="H1177">
        <v>7</v>
      </c>
      <c r="I1177" t="s">
        <v>102</v>
      </c>
      <c r="J1177">
        <v>0</v>
      </c>
    </row>
    <row r="1178" spans="1:10">
      <c r="A1178">
        <v>2021</v>
      </c>
      <c r="B1178" t="s">
        <v>25</v>
      </c>
      <c r="C1178">
        <v>28</v>
      </c>
      <c r="D1178" t="s">
        <v>54</v>
      </c>
      <c r="E1178">
        <v>35</v>
      </c>
      <c r="F1178" t="s">
        <v>89</v>
      </c>
      <c r="G1178">
        <v>1</v>
      </c>
      <c r="H1178">
        <v>9</v>
      </c>
      <c r="I1178" t="s">
        <v>97</v>
      </c>
      <c r="J1178">
        <v>5</v>
      </c>
    </row>
    <row r="1179" spans="1:10">
      <c r="A1179">
        <v>2021</v>
      </c>
      <c r="B1179" t="s">
        <v>25</v>
      </c>
      <c r="C1179">
        <v>28</v>
      </c>
      <c r="D1179" t="s">
        <v>54</v>
      </c>
      <c r="E1179">
        <v>35</v>
      </c>
      <c r="F1179" t="s">
        <v>89</v>
      </c>
      <c r="G1179">
        <v>1</v>
      </c>
      <c r="H1179">
        <v>9</v>
      </c>
      <c r="I1179" t="s">
        <v>98</v>
      </c>
      <c r="J1179">
        <v>5</v>
      </c>
    </row>
    <row r="1180" spans="1:10">
      <c r="A1180">
        <v>2021</v>
      </c>
      <c r="B1180" t="s">
        <v>25</v>
      </c>
      <c r="C1180">
        <v>28</v>
      </c>
      <c r="D1180" t="s">
        <v>54</v>
      </c>
      <c r="E1180">
        <v>35</v>
      </c>
      <c r="F1180" t="s">
        <v>89</v>
      </c>
      <c r="G1180">
        <v>1</v>
      </c>
      <c r="H1180">
        <v>9</v>
      </c>
      <c r="I1180" t="s">
        <v>99</v>
      </c>
      <c r="J1180">
        <v>45</v>
      </c>
    </row>
    <row r="1181" spans="1:10">
      <c r="A1181">
        <v>2021</v>
      </c>
      <c r="B1181" t="s">
        <v>25</v>
      </c>
      <c r="C1181">
        <v>28</v>
      </c>
      <c r="D1181" t="s">
        <v>54</v>
      </c>
      <c r="E1181">
        <v>35</v>
      </c>
      <c r="F1181" t="s">
        <v>89</v>
      </c>
      <c r="G1181">
        <v>1</v>
      </c>
      <c r="H1181">
        <v>9</v>
      </c>
      <c r="I1181" t="s">
        <v>100</v>
      </c>
      <c r="J1181">
        <v>10</v>
      </c>
    </row>
    <row r="1182" spans="1:10">
      <c r="A1182">
        <v>2021</v>
      </c>
      <c r="B1182" t="s">
        <v>25</v>
      </c>
      <c r="C1182">
        <v>28</v>
      </c>
      <c r="D1182" t="s">
        <v>54</v>
      </c>
      <c r="E1182">
        <v>35</v>
      </c>
      <c r="F1182" t="s">
        <v>89</v>
      </c>
      <c r="G1182">
        <v>1</v>
      </c>
      <c r="H1182">
        <v>9</v>
      </c>
      <c r="I1182" t="s">
        <v>101</v>
      </c>
      <c r="J1182">
        <v>20</v>
      </c>
    </row>
    <row r="1183" spans="1:10">
      <c r="A1183">
        <v>2021</v>
      </c>
      <c r="B1183" t="s">
        <v>25</v>
      </c>
      <c r="C1183">
        <v>28</v>
      </c>
      <c r="D1183" t="s">
        <v>54</v>
      </c>
      <c r="E1183">
        <v>35</v>
      </c>
      <c r="F1183" t="s">
        <v>89</v>
      </c>
      <c r="G1183">
        <v>1</v>
      </c>
      <c r="H1183">
        <v>9</v>
      </c>
      <c r="I1183" t="s">
        <v>102</v>
      </c>
      <c r="J1183">
        <v>15</v>
      </c>
    </row>
    <row r="1184" spans="1:10">
      <c r="A1184">
        <v>2021</v>
      </c>
      <c r="B1184" t="s">
        <v>25</v>
      </c>
      <c r="C1184">
        <v>28</v>
      </c>
      <c r="D1184" t="s">
        <v>79</v>
      </c>
      <c r="E1184">
        <v>51</v>
      </c>
      <c r="F1184" t="s">
        <v>89</v>
      </c>
      <c r="G1184">
        <v>1</v>
      </c>
      <c r="H1184">
        <v>1</v>
      </c>
      <c r="I1184" t="s">
        <v>97</v>
      </c>
      <c r="J1184">
        <v>10</v>
      </c>
    </row>
    <row r="1185" spans="1:10">
      <c r="A1185">
        <v>2021</v>
      </c>
      <c r="B1185" t="s">
        <v>25</v>
      </c>
      <c r="C1185">
        <v>28</v>
      </c>
      <c r="D1185" t="s">
        <v>79</v>
      </c>
      <c r="E1185">
        <v>51</v>
      </c>
      <c r="F1185" t="s">
        <v>89</v>
      </c>
      <c r="G1185">
        <v>1</v>
      </c>
      <c r="H1185">
        <v>1</v>
      </c>
      <c r="I1185" t="s">
        <v>98</v>
      </c>
      <c r="J1185">
        <v>5</v>
      </c>
    </row>
    <row r="1186" spans="1:10">
      <c r="A1186">
        <v>2021</v>
      </c>
      <c r="B1186" t="s">
        <v>25</v>
      </c>
      <c r="C1186">
        <v>28</v>
      </c>
      <c r="D1186" t="s">
        <v>79</v>
      </c>
      <c r="E1186">
        <v>51</v>
      </c>
      <c r="F1186" t="s">
        <v>89</v>
      </c>
      <c r="G1186">
        <v>1</v>
      </c>
      <c r="H1186">
        <v>1</v>
      </c>
      <c r="I1186" t="s">
        <v>99</v>
      </c>
      <c r="J1186">
        <v>45</v>
      </c>
    </row>
    <row r="1187" spans="1:10">
      <c r="A1187">
        <v>2021</v>
      </c>
      <c r="B1187" t="s">
        <v>25</v>
      </c>
      <c r="C1187">
        <v>28</v>
      </c>
      <c r="D1187" t="s">
        <v>79</v>
      </c>
      <c r="E1187">
        <v>51</v>
      </c>
      <c r="F1187" t="s">
        <v>89</v>
      </c>
      <c r="G1187">
        <v>1</v>
      </c>
      <c r="H1187">
        <v>1</v>
      </c>
      <c r="I1187" t="s">
        <v>100</v>
      </c>
      <c r="J1187">
        <v>10</v>
      </c>
    </row>
    <row r="1188" spans="1:10">
      <c r="A1188">
        <v>2021</v>
      </c>
      <c r="B1188" t="s">
        <v>25</v>
      </c>
      <c r="C1188">
        <v>28</v>
      </c>
      <c r="D1188" t="s">
        <v>79</v>
      </c>
      <c r="E1188">
        <v>51</v>
      </c>
      <c r="F1188" t="s">
        <v>89</v>
      </c>
      <c r="G1188">
        <v>1</v>
      </c>
      <c r="H1188">
        <v>1</v>
      </c>
      <c r="I1188" t="s">
        <v>101</v>
      </c>
      <c r="J1188">
        <v>30</v>
      </c>
    </row>
    <row r="1189" spans="1:10">
      <c r="A1189">
        <v>2021</v>
      </c>
      <c r="B1189" t="s">
        <v>25</v>
      </c>
      <c r="C1189">
        <v>28</v>
      </c>
      <c r="D1189" t="s">
        <v>79</v>
      </c>
      <c r="E1189">
        <v>51</v>
      </c>
      <c r="F1189" t="s">
        <v>89</v>
      </c>
      <c r="G1189">
        <v>1</v>
      </c>
      <c r="H1189">
        <v>1</v>
      </c>
      <c r="I1189" t="s">
        <v>102</v>
      </c>
      <c r="J1189">
        <v>0</v>
      </c>
    </row>
    <row r="1190" spans="1:10">
      <c r="A1190">
        <v>2021</v>
      </c>
      <c r="B1190" t="s">
        <v>25</v>
      </c>
      <c r="C1190">
        <v>28</v>
      </c>
      <c r="D1190" t="s">
        <v>79</v>
      </c>
      <c r="E1190">
        <v>51</v>
      </c>
      <c r="F1190" t="s">
        <v>89</v>
      </c>
      <c r="G1190">
        <v>1</v>
      </c>
      <c r="H1190">
        <v>3</v>
      </c>
      <c r="I1190" t="s">
        <v>97</v>
      </c>
      <c r="J1190">
        <v>20</v>
      </c>
    </row>
    <row r="1191" spans="1:10">
      <c r="A1191">
        <v>2021</v>
      </c>
      <c r="B1191" t="s">
        <v>25</v>
      </c>
      <c r="C1191">
        <v>28</v>
      </c>
      <c r="D1191" t="s">
        <v>79</v>
      </c>
      <c r="E1191">
        <v>51</v>
      </c>
      <c r="F1191" t="s">
        <v>89</v>
      </c>
      <c r="G1191">
        <v>1</v>
      </c>
      <c r="H1191">
        <v>3</v>
      </c>
      <c r="I1191" t="s">
        <v>98</v>
      </c>
      <c r="J1191">
        <v>5</v>
      </c>
    </row>
    <row r="1192" spans="1:10">
      <c r="A1192">
        <v>2021</v>
      </c>
      <c r="B1192" t="s">
        <v>25</v>
      </c>
      <c r="C1192">
        <v>28</v>
      </c>
      <c r="D1192" t="s">
        <v>79</v>
      </c>
      <c r="E1192">
        <v>51</v>
      </c>
      <c r="F1192" t="s">
        <v>89</v>
      </c>
      <c r="G1192">
        <v>1</v>
      </c>
      <c r="H1192">
        <v>3</v>
      </c>
      <c r="I1192" t="s">
        <v>99</v>
      </c>
      <c r="J1192">
        <v>10</v>
      </c>
    </row>
    <row r="1193" spans="1:10">
      <c r="A1193">
        <v>2021</v>
      </c>
      <c r="B1193" t="s">
        <v>25</v>
      </c>
      <c r="C1193">
        <v>28</v>
      </c>
      <c r="D1193" t="s">
        <v>79</v>
      </c>
      <c r="E1193">
        <v>51</v>
      </c>
      <c r="F1193" t="s">
        <v>89</v>
      </c>
      <c r="G1193">
        <v>1</v>
      </c>
      <c r="H1193">
        <v>3</v>
      </c>
      <c r="I1193" t="s">
        <v>100</v>
      </c>
      <c r="J1193">
        <v>5</v>
      </c>
    </row>
    <row r="1194" spans="1:10">
      <c r="A1194">
        <v>2021</v>
      </c>
      <c r="B1194" t="s">
        <v>25</v>
      </c>
      <c r="C1194">
        <v>28</v>
      </c>
      <c r="D1194" t="s">
        <v>79</v>
      </c>
      <c r="E1194">
        <v>51</v>
      </c>
      <c r="F1194" t="s">
        <v>89</v>
      </c>
      <c r="G1194">
        <v>1</v>
      </c>
      <c r="H1194">
        <v>3</v>
      </c>
      <c r="I1194" t="s">
        <v>101</v>
      </c>
      <c r="J1194">
        <v>5</v>
      </c>
    </row>
    <row r="1195" spans="1:10">
      <c r="A1195">
        <v>2021</v>
      </c>
      <c r="B1195" t="s">
        <v>25</v>
      </c>
      <c r="C1195">
        <v>28</v>
      </c>
      <c r="D1195" t="s">
        <v>79</v>
      </c>
      <c r="E1195">
        <v>51</v>
      </c>
      <c r="F1195" t="s">
        <v>89</v>
      </c>
      <c r="G1195">
        <v>1</v>
      </c>
      <c r="H1195">
        <v>3</v>
      </c>
      <c r="I1195" t="s">
        <v>102</v>
      </c>
      <c r="J1195">
        <v>55</v>
      </c>
    </row>
    <row r="1196" spans="1:10">
      <c r="A1196">
        <v>2021</v>
      </c>
      <c r="B1196" t="s">
        <v>25</v>
      </c>
      <c r="C1196">
        <v>28</v>
      </c>
      <c r="D1196" t="s">
        <v>79</v>
      </c>
      <c r="E1196">
        <v>51</v>
      </c>
      <c r="F1196" t="s">
        <v>89</v>
      </c>
      <c r="G1196">
        <v>1</v>
      </c>
      <c r="H1196">
        <v>5</v>
      </c>
      <c r="I1196" t="s">
        <v>97</v>
      </c>
      <c r="J1196">
        <v>60</v>
      </c>
    </row>
    <row r="1197" spans="1:10">
      <c r="A1197">
        <v>2021</v>
      </c>
      <c r="B1197" t="s">
        <v>25</v>
      </c>
      <c r="C1197">
        <v>28</v>
      </c>
      <c r="D1197" t="s">
        <v>79</v>
      </c>
      <c r="E1197">
        <v>51</v>
      </c>
      <c r="F1197" t="s">
        <v>89</v>
      </c>
      <c r="G1197">
        <v>1</v>
      </c>
      <c r="H1197">
        <v>5</v>
      </c>
      <c r="I1197" t="s">
        <v>98</v>
      </c>
      <c r="J1197">
        <v>2</v>
      </c>
    </row>
    <row r="1198" spans="1:10">
      <c r="A1198">
        <v>2021</v>
      </c>
      <c r="B1198" t="s">
        <v>25</v>
      </c>
      <c r="C1198">
        <v>28</v>
      </c>
      <c r="D1198" t="s">
        <v>79</v>
      </c>
      <c r="E1198">
        <v>51</v>
      </c>
      <c r="F1198" t="s">
        <v>89</v>
      </c>
      <c r="G1198">
        <v>1</v>
      </c>
      <c r="H1198">
        <v>5</v>
      </c>
      <c r="I1198" t="s">
        <v>99</v>
      </c>
      <c r="J1198">
        <v>23</v>
      </c>
    </row>
    <row r="1199" spans="1:10">
      <c r="A1199">
        <v>2021</v>
      </c>
      <c r="B1199" t="s">
        <v>25</v>
      </c>
      <c r="C1199">
        <v>28</v>
      </c>
      <c r="D1199" t="s">
        <v>79</v>
      </c>
      <c r="E1199">
        <v>51</v>
      </c>
      <c r="F1199" t="s">
        <v>89</v>
      </c>
      <c r="G1199">
        <v>1</v>
      </c>
      <c r="H1199">
        <v>5</v>
      </c>
      <c r="I1199" t="s">
        <v>100</v>
      </c>
      <c r="J1199">
        <v>0</v>
      </c>
    </row>
    <row r="1200" spans="1:10">
      <c r="A1200">
        <v>2021</v>
      </c>
      <c r="B1200" t="s">
        <v>25</v>
      </c>
      <c r="C1200">
        <v>28</v>
      </c>
      <c r="D1200" t="s">
        <v>79</v>
      </c>
      <c r="E1200">
        <v>51</v>
      </c>
      <c r="F1200" t="s">
        <v>89</v>
      </c>
      <c r="G1200">
        <v>1</v>
      </c>
      <c r="H1200">
        <v>5</v>
      </c>
      <c r="I1200" t="s">
        <v>101</v>
      </c>
      <c r="J1200">
        <v>5</v>
      </c>
    </row>
    <row r="1201" spans="1:10">
      <c r="A1201">
        <v>2021</v>
      </c>
      <c r="B1201" t="s">
        <v>25</v>
      </c>
      <c r="C1201">
        <v>28</v>
      </c>
      <c r="D1201" t="s">
        <v>79</v>
      </c>
      <c r="E1201">
        <v>51</v>
      </c>
      <c r="F1201" t="s">
        <v>89</v>
      </c>
      <c r="G1201">
        <v>1</v>
      </c>
      <c r="H1201">
        <v>5</v>
      </c>
      <c r="I1201" t="s">
        <v>102</v>
      </c>
      <c r="J1201">
        <v>10</v>
      </c>
    </row>
    <row r="1202" spans="1:10">
      <c r="A1202">
        <v>2021</v>
      </c>
      <c r="B1202" t="s">
        <v>25</v>
      </c>
      <c r="C1202">
        <v>28</v>
      </c>
      <c r="D1202" t="s">
        <v>79</v>
      </c>
      <c r="E1202">
        <v>51</v>
      </c>
      <c r="F1202" t="s">
        <v>89</v>
      </c>
      <c r="G1202">
        <v>1</v>
      </c>
      <c r="H1202">
        <v>7</v>
      </c>
      <c r="I1202" t="s">
        <v>97</v>
      </c>
      <c r="J1202">
        <v>10</v>
      </c>
    </row>
    <row r="1203" spans="1:10">
      <c r="A1203">
        <v>2021</v>
      </c>
      <c r="B1203" t="s">
        <v>25</v>
      </c>
      <c r="C1203">
        <v>28</v>
      </c>
      <c r="D1203" t="s">
        <v>79</v>
      </c>
      <c r="E1203">
        <v>51</v>
      </c>
      <c r="F1203" t="s">
        <v>89</v>
      </c>
      <c r="G1203">
        <v>1</v>
      </c>
      <c r="H1203">
        <v>7</v>
      </c>
      <c r="I1203" t="s">
        <v>98</v>
      </c>
      <c r="J1203">
        <v>0</v>
      </c>
    </row>
    <row r="1204" spans="1:10">
      <c r="A1204">
        <v>2021</v>
      </c>
      <c r="B1204" t="s">
        <v>25</v>
      </c>
      <c r="C1204">
        <v>28</v>
      </c>
      <c r="D1204" t="s">
        <v>79</v>
      </c>
      <c r="E1204">
        <v>51</v>
      </c>
      <c r="F1204" t="s">
        <v>89</v>
      </c>
      <c r="G1204">
        <v>1</v>
      </c>
      <c r="H1204">
        <v>7</v>
      </c>
      <c r="I1204" t="s">
        <v>99</v>
      </c>
      <c r="J1204">
        <v>25</v>
      </c>
    </row>
    <row r="1205" spans="1:10">
      <c r="A1205">
        <v>2021</v>
      </c>
      <c r="B1205" t="s">
        <v>25</v>
      </c>
      <c r="C1205">
        <v>28</v>
      </c>
      <c r="D1205" t="s">
        <v>79</v>
      </c>
      <c r="E1205">
        <v>51</v>
      </c>
      <c r="F1205" t="s">
        <v>89</v>
      </c>
      <c r="G1205">
        <v>1</v>
      </c>
      <c r="H1205">
        <v>7</v>
      </c>
      <c r="I1205" t="s">
        <v>100</v>
      </c>
      <c r="J1205">
        <v>40</v>
      </c>
    </row>
    <row r="1206" spans="1:10">
      <c r="A1206">
        <v>2021</v>
      </c>
      <c r="B1206" t="s">
        <v>25</v>
      </c>
      <c r="C1206">
        <v>28</v>
      </c>
      <c r="D1206" t="s">
        <v>79</v>
      </c>
      <c r="E1206">
        <v>51</v>
      </c>
      <c r="F1206" t="s">
        <v>89</v>
      </c>
      <c r="G1206">
        <v>1</v>
      </c>
      <c r="H1206">
        <v>7</v>
      </c>
      <c r="I1206" t="s">
        <v>101</v>
      </c>
      <c r="J1206">
        <v>20</v>
      </c>
    </row>
    <row r="1207" spans="1:10">
      <c r="A1207">
        <v>2021</v>
      </c>
      <c r="B1207" t="s">
        <v>25</v>
      </c>
      <c r="C1207">
        <v>28</v>
      </c>
      <c r="D1207" t="s">
        <v>79</v>
      </c>
      <c r="E1207">
        <v>51</v>
      </c>
      <c r="F1207" t="s">
        <v>89</v>
      </c>
      <c r="G1207">
        <v>1</v>
      </c>
      <c r="H1207">
        <v>7</v>
      </c>
      <c r="I1207" t="s">
        <v>102</v>
      </c>
      <c r="J1207">
        <v>5</v>
      </c>
    </row>
    <row r="1208" spans="1:10">
      <c r="A1208">
        <v>2021</v>
      </c>
      <c r="B1208" t="s">
        <v>25</v>
      </c>
      <c r="C1208">
        <v>28</v>
      </c>
      <c r="D1208" t="s">
        <v>79</v>
      </c>
      <c r="E1208">
        <v>51</v>
      </c>
      <c r="F1208" t="s">
        <v>89</v>
      </c>
      <c r="G1208">
        <v>1</v>
      </c>
      <c r="H1208">
        <v>9</v>
      </c>
      <c r="I1208" t="s">
        <v>97</v>
      </c>
      <c r="J1208">
        <v>5</v>
      </c>
    </row>
    <row r="1209" spans="1:10">
      <c r="A1209">
        <v>2021</v>
      </c>
      <c r="B1209" t="s">
        <v>25</v>
      </c>
      <c r="C1209">
        <v>28</v>
      </c>
      <c r="D1209" t="s">
        <v>79</v>
      </c>
      <c r="E1209">
        <v>51</v>
      </c>
      <c r="F1209" t="s">
        <v>89</v>
      </c>
      <c r="G1209">
        <v>1</v>
      </c>
      <c r="H1209">
        <v>9</v>
      </c>
      <c r="I1209" t="s">
        <v>98</v>
      </c>
      <c r="J1209">
        <v>5</v>
      </c>
    </row>
    <row r="1210" spans="1:10">
      <c r="A1210">
        <v>2021</v>
      </c>
      <c r="B1210" t="s">
        <v>25</v>
      </c>
      <c r="C1210">
        <v>28</v>
      </c>
      <c r="D1210" t="s">
        <v>79</v>
      </c>
      <c r="E1210">
        <v>51</v>
      </c>
      <c r="F1210" t="s">
        <v>89</v>
      </c>
      <c r="G1210">
        <v>1</v>
      </c>
      <c r="H1210">
        <v>9</v>
      </c>
      <c r="I1210" t="s">
        <v>99</v>
      </c>
      <c r="J1210">
        <v>45</v>
      </c>
    </row>
    <row r="1211" spans="1:10">
      <c r="A1211">
        <v>2021</v>
      </c>
      <c r="B1211" t="s">
        <v>25</v>
      </c>
      <c r="C1211">
        <v>28</v>
      </c>
      <c r="D1211" t="s">
        <v>79</v>
      </c>
      <c r="E1211">
        <v>51</v>
      </c>
      <c r="F1211" t="s">
        <v>89</v>
      </c>
      <c r="G1211">
        <v>1</v>
      </c>
      <c r="H1211">
        <v>9</v>
      </c>
      <c r="I1211" t="s">
        <v>100</v>
      </c>
      <c r="J1211">
        <v>20</v>
      </c>
    </row>
    <row r="1212" spans="1:10">
      <c r="A1212">
        <v>2021</v>
      </c>
      <c r="B1212" t="s">
        <v>25</v>
      </c>
      <c r="C1212">
        <v>28</v>
      </c>
      <c r="D1212" t="s">
        <v>79</v>
      </c>
      <c r="E1212">
        <v>51</v>
      </c>
      <c r="F1212" t="s">
        <v>89</v>
      </c>
      <c r="G1212">
        <v>1</v>
      </c>
      <c r="H1212">
        <v>9</v>
      </c>
      <c r="I1212" t="s">
        <v>101</v>
      </c>
      <c r="J1212">
        <v>15</v>
      </c>
    </row>
    <row r="1213" spans="1:10">
      <c r="A1213">
        <v>2021</v>
      </c>
      <c r="B1213" t="s">
        <v>25</v>
      </c>
      <c r="C1213">
        <v>28</v>
      </c>
      <c r="D1213" t="s">
        <v>79</v>
      </c>
      <c r="E1213">
        <v>51</v>
      </c>
      <c r="F1213" t="s">
        <v>89</v>
      </c>
      <c r="G1213">
        <v>1</v>
      </c>
      <c r="H1213">
        <v>9</v>
      </c>
      <c r="I1213" t="s">
        <v>102</v>
      </c>
      <c r="J1213">
        <v>10</v>
      </c>
    </row>
    <row r="1214" spans="1:10">
      <c r="A1214">
        <v>2021</v>
      </c>
      <c r="B1214" t="s">
        <v>25</v>
      </c>
      <c r="C1214">
        <v>29</v>
      </c>
      <c r="D1214" t="s">
        <v>77</v>
      </c>
      <c r="E1214">
        <v>42</v>
      </c>
      <c r="F1214" t="s">
        <v>89</v>
      </c>
      <c r="G1214">
        <v>1</v>
      </c>
      <c r="H1214">
        <v>1</v>
      </c>
      <c r="I1214" t="s">
        <v>97</v>
      </c>
      <c r="J1214">
        <v>80</v>
      </c>
    </row>
    <row r="1215" spans="1:10">
      <c r="A1215">
        <v>2021</v>
      </c>
      <c r="B1215" t="s">
        <v>25</v>
      </c>
      <c r="C1215">
        <v>29</v>
      </c>
      <c r="D1215" t="s">
        <v>77</v>
      </c>
      <c r="E1215">
        <v>42</v>
      </c>
      <c r="F1215" t="s">
        <v>89</v>
      </c>
      <c r="G1215">
        <v>1</v>
      </c>
      <c r="H1215">
        <v>1</v>
      </c>
      <c r="I1215" t="s">
        <v>98</v>
      </c>
      <c r="J1215">
        <v>0</v>
      </c>
    </row>
    <row r="1216" spans="1:10">
      <c r="A1216">
        <v>2021</v>
      </c>
      <c r="B1216" t="s">
        <v>25</v>
      </c>
      <c r="C1216">
        <v>29</v>
      </c>
      <c r="D1216" t="s">
        <v>77</v>
      </c>
      <c r="E1216">
        <v>42</v>
      </c>
      <c r="F1216" t="s">
        <v>89</v>
      </c>
      <c r="G1216">
        <v>1</v>
      </c>
      <c r="H1216">
        <v>1</v>
      </c>
      <c r="I1216" t="s">
        <v>99</v>
      </c>
      <c r="J1216">
        <v>10</v>
      </c>
    </row>
    <row r="1217" spans="1:10">
      <c r="A1217">
        <v>2021</v>
      </c>
      <c r="B1217" t="s">
        <v>25</v>
      </c>
      <c r="C1217">
        <v>29</v>
      </c>
      <c r="D1217" t="s">
        <v>77</v>
      </c>
      <c r="E1217">
        <v>42</v>
      </c>
      <c r="F1217" t="s">
        <v>89</v>
      </c>
      <c r="G1217">
        <v>1</v>
      </c>
      <c r="H1217">
        <v>1</v>
      </c>
      <c r="I1217" t="s">
        <v>100</v>
      </c>
      <c r="J1217">
        <v>10</v>
      </c>
    </row>
    <row r="1218" spans="1:10">
      <c r="A1218">
        <v>2021</v>
      </c>
      <c r="B1218" t="s">
        <v>25</v>
      </c>
      <c r="C1218">
        <v>29</v>
      </c>
      <c r="D1218" t="s">
        <v>77</v>
      </c>
      <c r="E1218">
        <v>42</v>
      </c>
      <c r="F1218" t="s">
        <v>89</v>
      </c>
      <c r="G1218">
        <v>1</v>
      </c>
      <c r="H1218">
        <v>1</v>
      </c>
      <c r="I1218" t="s">
        <v>101</v>
      </c>
      <c r="J1218">
        <v>0</v>
      </c>
    </row>
    <row r="1219" spans="1:10">
      <c r="A1219">
        <v>2021</v>
      </c>
      <c r="B1219" t="s">
        <v>25</v>
      </c>
      <c r="C1219">
        <v>29</v>
      </c>
      <c r="D1219" t="s">
        <v>77</v>
      </c>
      <c r="E1219">
        <v>42</v>
      </c>
      <c r="F1219" t="s">
        <v>89</v>
      </c>
      <c r="G1219">
        <v>1</v>
      </c>
      <c r="H1219">
        <v>1</v>
      </c>
      <c r="I1219" t="s">
        <v>102</v>
      </c>
      <c r="J1219">
        <v>0</v>
      </c>
    </row>
    <row r="1220" spans="1:10">
      <c r="A1220">
        <v>2021</v>
      </c>
      <c r="B1220" t="s">
        <v>25</v>
      </c>
      <c r="C1220">
        <v>29</v>
      </c>
      <c r="D1220" t="s">
        <v>77</v>
      </c>
      <c r="E1220">
        <v>42</v>
      </c>
      <c r="F1220" t="s">
        <v>89</v>
      </c>
      <c r="G1220">
        <v>1</v>
      </c>
      <c r="H1220">
        <v>3</v>
      </c>
      <c r="I1220" t="s">
        <v>97</v>
      </c>
      <c r="J1220">
        <v>15</v>
      </c>
    </row>
    <row r="1221" spans="1:10">
      <c r="A1221">
        <v>2021</v>
      </c>
      <c r="B1221" t="s">
        <v>25</v>
      </c>
      <c r="C1221">
        <v>29</v>
      </c>
      <c r="D1221" t="s">
        <v>77</v>
      </c>
      <c r="E1221">
        <v>42</v>
      </c>
      <c r="F1221" t="s">
        <v>89</v>
      </c>
      <c r="G1221">
        <v>1</v>
      </c>
      <c r="H1221">
        <v>3</v>
      </c>
      <c r="I1221" t="s">
        <v>98</v>
      </c>
      <c r="J1221">
        <v>10</v>
      </c>
    </row>
    <row r="1222" spans="1:10">
      <c r="A1222">
        <v>2021</v>
      </c>
      <c r="B1222" t="s">
        <v>25</v>
      </c>
      <c r="C1222">
        <v>29</v>
      </c>
      <c r="D1222" t="s">
        <v>77</v>
      </c>
      <c r="E1222">
        <v>42</v>
      </c>
      <c r="F1222" t="s">
        <v>89</v>
      </c>
      <c r="G1222">
        <v>1</v>
      </c>
      <c r="H1222">
        <v>3</v>
      </c>
      <c r="I1222" t="s">
        <v>99</v>
      </c>
      <c r="J1222">
        <v>40</v>
      </c>
    </row>
    <row r="1223" spans="1:10">
      <c r="A1223">
        <v>2021</v>
      </c>
      <c r="B1223" t="s">
        <v>25</v>
      </c>
      <c r="C1223">
        <v>29</v>
      </c>
      <c r="D1223" t="s">
        <v>77</v>
      </c>
      <c r="E1223">
        <v>42</v>
      </c>
      <c r="F1223" t="s">
        <v>89</v>
      </c>
      <c r="G1223">
        <v>1</v>
      </c>
      <c r="H1223">
        <v>3</v>
      </c>
      <c r="I1223" t="s">
        <v>100</v>
      </c>
      <c r="J1223">
        <v>20</v>
      </c>
    </row>
    <row r="1224" spans="1:10">
      <c r="A1224">
        <v>2021</v>
      </c>
      <c r="B1224" t="s">
        <v>25</v>
      </c>
      <c r="C1224">
        <v>29</v>
      </c>
      <c r="D1224" t="s">
        <v>77</v>
      </c>
      <c r="E1224">
        <v>42</v>
      </c>
      <c r="F1224" t="s">
        <v>89</v>
      </c>
      <c r="G1224">
        <v>1</v>
      </c>
      <c r="H1224">
        <v>3</v>
      </c>
      <c r="I1224" t="s">
        <v>101</v>
      </c>
      <c r="J1224">
        <v>5</v>
      </c>
    </row>
    <row r="1225" spans="1:10">
      <c r="A1225">
        <v>2021</v>
      </c>
      <c r="B1225" t="s">
        <v>25</v>
      </c>
      <c r="C1225">
        <v>29</v>
      </c>
      <c r="D1225" t="s">
        <v>77</v>
      </c>
      <c r="E1225">
        <v>42</v>
      </c>
      <c r="F1225" t="s">
        <v>89</v>
      </c>
      <c r="G1225">
        <v>1</v>
      </c>
      <c r="H1225">
        <v>3</v>
      </c>
      <c r="I1225" t="s">
        <v>102</v>
      </c>
      <c r="J1225">
        <v>10</v>
      </c>
    </row>
    <row r="1226" spans="1:10">
      <c r="A1226">
        <v>2021</v>
      </c>
      <c r="B1226" t="s">
        <v>25</v>
      </c>
      <c r="C1226">
        <v>29</v>
      </c>
      <c r="D1226" t="s">
        <v>77</v>
      </c>
      <c r="E1226">
        <v>42</v>
      </c>
      <c r="F1226" t="s">
        <v>89</v>
      </c>
      <c r="G1226">
        <v>1</v>
      </c>
      <c r="H1226">
        <v>5</v>
      </c>
      <c r="I1226" t="s">
        <v>97</v>
      </c>
      <c r="J1226">
        <v>5</v>
      </c>
    </row>
    <row r="1227" spans="1:10">
      <c r="A1227">
        <v>2021</v>
      </c>
      <c r="B1227" t="s">
        <v>25</v>
      </c>
      <c r="C1227">
        <v>29</v>
      </c>
      <c r="D1227" t="s">
        <v>77</v>
      </c>
      <c r="E1227">
        <v>42</v>
      </c>
      <c r="F1227" t="s">
        <v>89</v>
      </c>
      <c r="G1227">
        <v>1</v>
      </c>
      <c r="H1227">
        <v>5</v>
      </c>
      <c r="I1227" t="s">
        <v>98</v>
      </c>
      <c r="J1227">
        <v>15</v>
      </c>
    </row>
    <row r="1228" spans="1:10">
      <c r="A1228">
        <v>2021</v>
      </c>
      <c r="B1228" t="s">
        <v>25</v>
      </c>
      <c r="C1228">
        <v>29</v>
      </c>
      <c r="D1228" t="s">
        <v>77</v>
      </c>
      <c r="E1228">
        <v>42</v>
      </c>
      <c r="F1228" t="s">
        <v>89</v>
      </c>
      <c r="G1228">
        <v>1</v>
      </c>
      <c r="H1228">
        <v>5</v>
      </c>
      <c r="I1228" t="s">
        <v>99</v>
      </c>
      <c r="J1228">
        <v>35</v>
      </c>
    </row>
    <row r="1229" spans="1:10">
      <c r="A1229">
        <v>2021</v>
      </c>
      <c r="B1229" t="s">
        <v>25</v>
      </c>
      <c r="C1229">
        <v>29</v>
      </c>
      <c r="D1229" t="s">
        <v>77</v>
      </c>
      <c r="E1229">
        <v>42</v>
      </c>
      <c r="F1229" t="s">
        <v>89</v>
      </c>
      <c r="G1229">
        <v>1</v>
      </c>
      <c r="H1229">
        <v>5</v>
      </c>
      <c r="I1229" t="s">
        <v>100</v>
      </c>
      <c r="J1229">
        <v>10</v>
      </c>
    </row>
    <row r="1230" spans="1:10">
      <c r="A1230">
        <v>2021</v>
      </c>
      <c r="B1230" t="s">
        <v>25</v>
      </c>
      <c r="C1230">
        <v>29</v>
      </c>
      <c r="D1230" t="s">
        <v>77</v>
      </c>
      <c r="E1230">
        <v>42</v>
      </c>
      <c r="F1230" t="s">
        <v>89</v>
      </c>
      <c r="G1230">
        <v>1</v>
      </c>
      <c r="H1230">
        <v>5</v>
      </c>
      <c r="I1230" t="s">
        <v>101</v>
      </c>
      <c r="J1230">
        <v>5</v>
      </c>
    </row>
    <row r="1231" spans="1:10">
      <c r="A1231">
        <v>2021</v>
      </c>
      <c r="B1231" t="s">
        <v>25</v>
      </c>
      <c r="C1231">
        <v>29</v>
      </c>
      <c r="D1231" t="s">
        <v>77</v>
      </c>
      <c r="E1231">
        <v>42</v>
      </c>
      <c r="F1231" t="s">
        <v>89</v>
      </c>
      <c r="G1231">
        <v>1</v>
      </c>
      <c r="H1231">
        <v>5</v>
      </c>
      <c r="I1231" t="s">
        <v>102</v>
      </c>
      <c r="J1231">
        <v>30</v>
      </c>
    </row>
    <row r="1232" spans="1:10">
      <c r="A1232">
        <v>2021</v>
      </c>
      <c r="B1232" t="s">
        <v>25</v>
      </c>
      <c r="C1232">
        <v>29</v>
      </c>
      <c r="D1232" t="s">
        <v>77</v>
      </c>
      <c r="E1232">
        <v>42</v>
      </c>
      <c r="F1232" t="s">
        <v>89</v>
      </c>
      <c r="G1232">
        <v>1</v>
      </c>
      <c r="H1232">
        <v>7</v>
      </c>
      <c r="I1232" t="s">
        <v>97</v>
      </c>
      <c r="J1232">
        <v>15</v>
      </c>
    </row>
    <row r="1233" spans="1:10">
      <c r="A1233">
        <v>2021</v>
      </c>
      <c r="B1233" t="s">
        <v>25</v>
      </c>
      <c r="C1233">
        <v>29</v>
      </c>
      <c r="D1233" t="s">
        <v>77</v>
      </c>
      <c r="E1233">
        <v>42</v>
      </c>
      <c r="F1233" t="s">
        <v>89</v>
      </c>
      <c r="G1233">
        <v>1</v>
      </c>
      <c r="H1233">
        <v>7</v>
      </c>
      <c r="I1233" t="s">
        <v>98</v>
      </c>
      <c r="J1233">
        <v>10</v>
      </c>
    </row>
    <row r="1234" spans="1:10">
      <c r="A1234">
        <v>2021</v>
      </c>
      <c r="B1234" t="s">
        <v>25</v>
      </c>
      <c r="C1234">
        <v>29</v>
      </c>
      <c r="D1234" t="s">
        <v>77</v>
      </c>
      <c r="E1234">
        <v>42</v>
      </c>
      <c r="F1234" t="s">
        <v>89</v>
      </c>
      <c r="G1234">
        <v>1</v>
      </c>
      <c r="H1234">
        <v>7</v>
      </c>
      <c r="I1234" t="s">
        <v>99</v>
      </c>
      <c r="J1234">
        <v>40</v>
      </c>
    </row>
    <row r="1235" spans="1:10">
      <c r="A1235">
        <v>2021</v>
      </c>
      <c r="B1235" t="s">
        <v>25</v>
      </c>
      <c r="C1235">
        <v>29</v>
      </c>
      <c r="D1235" t="s">
        <v>77</v>
      </c>
      <c r="E1235">
        <v>42</v>
      </c>
      <c r="F1235" t="s">
        <v>89</v>
      </c>
      <c r="G1235">
        <v>1</v>
      </c>
      <c r="H1235">
        <v>7</v>
      </c>
      <c r="I1235" t="s">
        <v>100</v>
      </c>
      <c r="J1235">
        <v>10</v>
      </c>
    </row>
    <row r="1236" spans="1:10">
      <c r="A1236">
        <v>2021</v>
      </c>
      <c r="B1236" t="s">
        <v>25</v>
      </c>
      <c r="C1236">
        <v>29</v>
      </c>
      <c r="D1236" t="s">
        <v>77</v>
      </c>
      <c r="E1236">
        <v>42</v>
      </c>
      <c r="F1236" t="s">
        <v>89</v>
      </c>
      <c r="G1236">
        <v>1</v>
      </c>
      <c r="H1236">
        <v>7</v>
      </c>
      <c r="I1236" t="s">
        <v>101</v>
      </c>
      <c r="J1236">
        <v>5</v>
      </c>
    </row>
    <row r="1237" spans="1:10">
      <c r="A1237">
        <v>2021</v>
      </c>
      <c r="B1237" t="s">
        <v>25</v>
      </c>
      <c r="C1237">
        <v>29</v>
      </c>
      <c r="D1237" t="s">
        <v>77</v>
      </c>
      <c r="E1237">
        <v>42</v>
      </c>
      <c r="F1237" t="s">
        <v>89</v>
      </c>
      <c r="G1237">
        <v>1</v>
      </c>
      <c r="H1237">
        <v>7</v>
      </c>
      <c r="I1237" t="s">
        <v>102</v>
      </c>
      <c r="J1237">
        <v>20</v>
      </c>
    </row>
    <row r="1238" spans="1:10">
      <c r="A1238">
        <v>2021</v>
      </c>
      <c r="B1238" t="s">
        <v>25</v>
      </c>
      <c r="C1238">
        <v>29</v>
      </c>
      <c r="D1238" t="s">
        <v>77</v>
      </c>
      <c r="E1238">
        <v>42</v>
      </c>
      <c r="F1238" t="s">
        <v>89</v>
      </c>
      <c r="G1238">
        <v>1</v>
      </c>
      <c r="H1238">
        <v>9</v>
      </c>
      <c r="I1238" t="s">
        <v>97</v>
      </c>
      <c r="J1238">
        <v>15</v>
      </c>
    </row>
    <row r="1239" spans="1:10">
      <c r="A1239">
        <v>2021</v>
      </c>
      <c r="B1239" t="s">
        <v>25</v>
      </c>
      <c r="C1239">
        <v>29</v>
      </c>
      <c r="D1239" t="s">
        <v>77</v>
      </c>
      <c r="E1239">
        <v>42</v>
      </c>
      <c r="F1239" t="s">
        <v>89</v>
      </c>
      <c r="G1239">
        <v>1</v>
      </c>
      <c r="H1239">
        <v>9</v>
      </c>
      <c r="I1239" t="s">
        <v>98</v>
      </c>
      <c r="J1239">
        <v>5</v>
      </c>
    </row>
    <row r="1240" spans="1:10">
      <c r="A1240">
        <v>2021</v>
      </c>
      <c r="B1240" t="s">
        <v>25</v>
      </c>
      <c r="C1240">
        <v>29</v>
      </c>
      <c r="D1240" t="s">
        <v>77</v>
      </c>
      <c r="E1240">
        <v>42</v>
      </c>
      <c r="F1240" t="s">
        <v>89</v>
      </c>
      <c r="G1240">
        <v>1</v>
      </c>
      <c r="H1240">
        <v>9</v>
      </c>
      <c r="I1240" t="s">
        <v>99</v>
      </c>
      <c r="J1240">
        <v>70</v>
      </c>
    </row>
    <row r="1241" spans="1:10">
      <c r="A1241">
        <v>2021</v>
      </c>
      <c r="B1241" t="s">
        <v>25</v>
      </c>
      <c r="C1241">
        <v>29</v>
      </c>
      <c r="D1241" t="s">
        <v>77</v>
      </c>
      <c r="E1241">
        <v>42</v>
      </c>
      <c r="F1241" t="s">
        <v>89</v>
      </c>
      <c r="G1241">
        <v>1</v>
      </c>
      <c r="H1241">
        <v>9</v>
      </c>
      <c r="I1241" t="s">
        <v>100</v>
      </c>
      <c r="J1241">
        <v>10</v>
      </c>
    </row>
    <row r="1242" spans="1:10">
      <c r="A1242">
        <v>2021</v>
      </c>
      <c r="B1242" t="s">
        <v>25</v>
      </c>
      <c r="C1242">
        <v>29</v>
      </c>
      <c r="D1242" t="s">
        <v>77</v>
      </c>
      <c r="E1242">
        <v>42</v>
      </c>
      <c r="F1242" t="s">
        <v>89</v>
      </c>
      <c r="G1242">
        <v>1</v>
      </c>
      <c r="H1242">
        <v>9</v>
      </c>
      <c r="I1242" t="s">
        <v>101</v>
      </c>
      <c r="J1242">
        <v>0</v>
      </c>
    </row>
    <row r="1243" spans="1:10">
      <c r="A1243">
        <v>2021</v>
      </c>
      <c r="B1243" t="s">
        <v>25</v>
      </c>
      <c r="C1243">
        <v>29</v>
      </c>
      <c r="D1243" t="s">
        <v>77</v>
      </c>
      <c r="E1243">
        <v>42</v>
      </c>
      <c r="F1243" t="s">
        <v>89</v>
      </c>
      <c r="G1243">
        <v>1</v>
      </c>
      <c r="H1243">
        <v>9</v>
      </c>
      <c r="I1243" t="s">
        <v>102</v>
      </c>
      <c r="J1243">
        <v>0</v>
      </c>
    </row>
    <row r="1244" spans="1:10">
      <c r="A1244">
        <v>2021</v>
      </c>
      <c r="B1244" t="s">
        <v>25</v>
      </c>
      <c r="C1244">
        <v>29</v>
      </c>
      <c r="D1244" t="s">
        <v>60</v>
      </c>
      <c r="E1244">
        <v>15</v>
      </c>
      <c r="F1244" t="s">
        <v>89</v>
      </c>
      <c r="G1244">
        <v>1</v>
      </c>
      <c r="H1244">
        <v>1</v>
      </c>
      <c r="I1244" t="s">
        <v>97</v>
      </c>
      <c r="J1244">
        <v>80</v>
      </c>
    </row>
    <row r="1245" spans="1:10">
      <c r="A1245">
        <v>2021</v>
      </c>
      <c r="B1245" t="s">
        <v>25</v>
      </c>
      <c r="C1245">
        <v>29</v>
      </c>
      <c r="D1245" t="s">
        <v>60</v>
      </c>
      <c r="E1245">
        <v>15</v>
      </c>
      <c r="F1245" t="s">
        <v>89</v>
      </c>
      <c r="G1245">
        <v>1</v>
      </c>
      <c r="H1245">
        <v>1</v>
      </c>
      <c r="I1245" t="s">
        <v>98</v>
      </c>
      <c r="J1245">
        <v>0</v>
      </c>
    </row>
    <row r="1246" spans="1:10">
      <c r="A1246">
        <v>2021</v>
      </c>
      <c r="B1246" t="s">
        <v>25</v>
      </c>
      <c r="C1246">
        <v>29</v>
      </c>
      <c r="D1246" t="s">
        <v>60</v>
      </c>
      <c r="E1246">
        <v>15</v>
      </c>
      <c r="F1246" t="s">
        <v>89</v>
      </c>
      <c r="G1246">
        <v>1</v>
      </c>
      <c r="H1246">
        <v>1</v>
      </c>
      <c r="I1246" t="s">
        <v>99</v>
      </c>
      <c r="J1246">
        <v>10</v>
      </c>
    </row>
    <row r="1247" spans="1:10">
      <c r="A1247">
        <v>2021</v>
      </c>
      <c r="B1247" t="s">
        <v>25</v>
      </c>
      <c r="C1247">
        <v>29</v>
      </c>
      <c r="D1247" t="s">
        <v>60</v>
      </c>
      <c r="E1247">
        <v>15</v>
      </c>
      <c r="F1247" t="s">
        <v>89</v>
      </c>
      <c r="G1247">
        <v>1</v>
      </c>
      <c r="H1247">
        <v>1</v>
      </c>
      <c r="I1247" t="s">
        <v>100</v>
      </c>
      <c r="J1247">
        <v>0</v>
      </c>
    </row>
    <row r="1248" spans="1:10">
      <c r="A1248">
        <v>2021</v>
      </c>
      <c r="B1248" t="s">
        <v>25</v>
      </c>
      <c r="C1248">
        <v>29</v>
      </c>
      <c r="D1248" t="s">
        <v>60</v>
      </c>
      <c r="E1248">
        <v>15</v>
      </c>
      <c r="F1248" t="s">
        <v>89</v>
      </c>
      <c r="G1248">
        <v>1</v>
      </c>
      <c r="H1248">
        <v>1</v>
      </c>
      <c r="I1248" t="s">
        <v>101</v>
      </c>
      <c r="J1248">
        <v>10</v>
      </c>
    </row>
    <row r="1249" spans="1:10">
      <c r="A1249">
        <v>2021</v>
      </c>
      <c r="B1249" t="s">
        <v>25</v>
      </c>
      <c r="C1249">
        <v>29</v>
      </c>
      <c r="D1249" t="s">
        <v>60</v>
      </c>
      <c r="E1249">
        <v>15</v>
      </c>
      <c r="F1249" t="s">
        <v>89</v>
      </c>
      <c r="G1249">
        <v>1</v>
      </c>
      <c r="H1249">
        <v>1</v>
      </c>
      <c r="I1249" t="s">
        <v>102</v>
      </c>
      <c r="J1249">
        <v>0</v>
      </c>
    </row>
    <row r="1250" spans="1:10">
      <c r="A1250">
        <v>2021</v>
      </c>
      <c r="B1250" t="s">
        <v>25</v>
      </c>
      <c r="C1250">
        <v>29</v>
      </c>
      <c r="D1250" t="s">
        <v>60</v>
      </c>
      <c r="E1250">
        <v>15</v>
      </c>
      <c r="F1250" t="s">
        <v>89</v>
      </c>
      <c r="G1250">
        <v>1</v>
      </c>
      <c r="H1250">
        <v>3</v>
      </c>
      <c r="I1250" t="s">
        <v>97</v>
      </c>
      <c r="J1250">
        <v>75</v>
      </c>
    </row>
    <row r="1251" spans="1:10">
      <c r="A1251">
        <v>2021</v>
      </c>
      <c r="B1251" t="s">
        <v>25</v>
      </c>
      <c r="C1251">
        <v>29</v>
      </c>
      <c r="D1251" t="s">
        <v>60</v>
      </c>
      <c r="E1251">
        <v>15</v>
      </c>
      <c r="F1251" t="s">
        <v>89</v>
      </c>
      <c r="G1251">
        <v>1</v>
      </c>
      <c r="H1251">
        <v>3</v>
      </c>
      <c r="I1251" t="s">
        <v>98</v>
      </c>
      <c r="J1251">
        <v>5</v>
      </c>
    </row>
    <row r="1252" spans="1:10">
      <c r="A1252">
        <v>2021</v>
      </c>
      <c r="B1252" t="s">
        <v>25</v>
      </c>
      <c r="C1252">
        <v>29</v>
      </c>
      <c r="D1252" t="s">
        <v>60</v>
      </c>
      <c r="E1252">
        <v>15</v>
      </c>
      <c r="F1252" t="s">
        <v>89</v>
      </c>
      <c r="G1252">
        <v>1</v>
      </c>
      <c r="H1252">
        <v>3</v>
      </c>
      <c r="I1252" t="s">
        <v>99</v>
      </c>
      <c r="J1252">
        <v>10</v>
      </c>
    </row>
    <row r="1253" spans="1:10">
      <c r="A1253">
        <v>2021</v>
      </c>
      <c r="B1253" t="s">
        <v>25</v>
      </c>
      <c r="C1253">
        <v>29</v>
      </c>
      <c r="D1253" t="s">
        <v>60</v>
      </c>
      <c r="E1253">
        <v>15</v>
      </c>
      <c r="F1253" t="s">
        <v>89</v>
      </c>
      <c r="G1253">
        <v>1</v>
      </c>
      <c r="H1253">
        <v>3</v>
      </c>
      <c r="I1253" t="s">
        <v>100</v>
      </c>
      <c r="J1253">
        <v>5</v>
      </c>
    </row>
    <row r="1254" spans="1:10">
      <c r="A1254">
        <v>2021</v>
      </c>
      <c r="B1254" t="s">
        <v>25</v>
      </c>
      <c r="C1254">
        <v>29</v>
      </c>
      <c r="D1254" t="s">
        <v>60</v>
      </c>
      <c r="E1254">
        <v>15</v>
      </c>
      <c r="F1254" t="s">
        <v>89</v>
      </c>
      <c r="G1254">
        <v>1</v>
      </c>
      <c r="H1254">
        <v>3</v>
      </c>
      <c r="I1254" t="s">
        <v>101</v>
      </c>
      <c r="J1254">
        <v>0</v>
      </c>
    </row>
    <row r="1255" spans="1:10">
      <c r="A1255">
        <v>2021</v>
      </c>
      <c r="B1255" t="s">
        <v>25</v>
      </c>
      <c r="C1255">
        <v>29</v>
      </c>
      <c r="D1255" t="s">
        <v>60</v>
      </c>
      <c r="E1255">
        <v>15</v>
      </c>
      <c r="F1255" t="s">
        <v>89</v>
      </c>
      <c r="G1255">
        <v>1</v>
      </c>
      <c r="H1255">
        <v>3</v>
      </c>
      <c r="I1255" t="s">
        <v>102</v>
      </c>
      <c r="J1255">
        <v>5</v>
      </c>
    </row>
    <row r="1256" spans="1:10">
      <c r="A1256">
        <v>2021</v>
      </c>
      <c r="B1256" t="s">
        <v>25</v>
      </c>
      <c r="C1256">
        <v>29</v>
      </c>
      <c r="D1256" t="s">
        <v>60</v>
      </c>
      <c r="E1256">
        <v>15</v>
      </c>
      <c r="F1256" t="s">
        <v>89</v>
      </c>
      <c r="G1256">
        <v>1</v>
      </c>
      <c r="H1256">
        <v>5</v>
      </c>
      <c r="I1256" t="s">
        <v>97</v>
      </c>
      <c r="J1256">
        <v>30</v>
      </c>
    </row>
    <row r="1257" spans="1:10">
      <c r="A1257">
        <v>2021</v>
      </c>
      <c r="B1257" t="s">
        <v>25</v>
      </c>
      <c r="C1257">
        <v>29</v>
      </c>
      <c r="D1257" t="s">
        <v>60</v>
      </c>
      <c r="E1257">
        <v>15</v>
      </c>
      <c r="F1257" t="s">
        <v>89</v>
      </c>
      <c r="G1257">
        <v>1</v>
      </c>
      <c r="H1257">
        <v>5</v>
      </c>
      <c r="I1257" t="s">
        <v>98</v>
      </c>
      <c r="J1257">
        <v>10</v>
      </c>
    </row>
    <row r="1258" spans="1:10">
      <c r="A1258">
        <v>2021</v>
      </c>
      <c r="B1258" t="s">
        <v>25</v>
      </c>
      <c r="C1258">
        <v>29</v>
      </c>
      <c r="D1258" t="s">
        <v>60</v>
      </c>
      <c r="E1258">
        <v>15</v>
      </c>
      <c r="F1258" t="s">
        <v>89</v>
      </c>
      <c r="G1258">
        <v>1</v>
      </c>
      <c r="H1258">
        <v>5</v>
      </c>
      <c r="I1258" t="s">
        <v>99</v>
      </c>
      <c r="J1258">
        <v>60</v>
      </c>
    </row>
    <row r="1259" spans="1:10">
      <c r="A1259">
        <v>2021</v>
      </c>
      <c r="B1259" t="s">
        <v>25</v>
      </c>
      <c r="C1259">
        <v>29</v>
      </c>
      <c r="D1259" t="s">
        <v>60</v>
      </c>
      <c r="E1259">
        <v>15</v>
      </c>
      <c r="F1259" t="s">
        <v>89</v>
      </c>
      <c r="G1259">
        <v>1</v>
      </c>
      <c r="H1259">
        <v>5</v>
      </c>
      <c r="I1259" t="s">
        <v>100</v>
      </c>
      <c r="J1259">
        <v>0</v>
      </c>
    </row>
    <row r="1260" spans="1:10">
      <c r="A1260">
        <v>2021</v>
      </c>
      <c r="B1260" t="s">
        <v>25</v>
      </c>
      <c r="C1260">
        <v>29</v>
      </c>
      <c r="D1260" t="s">
        <v>60</v>
      </c>
      <c r="E1260">
        <v>15</v>
      </c>
      <c r="F1260" t="s">
        <v>89</v>
      </c>
      <c r="G1260">
        <v>1</v>
      </c>
      <c r="H1260">
        <v>5</v>
      </c>
      <c r="I1260" t="s">
        <v>101</v>
      </c>
      <c r="J1260">
        <v>0</v>
      </c>
    </row>
    <row r="1261" spans="1:10">
      <c r="A1261">
        <v>2021</v>
      </c>
      <c r="B1261" t="s">
        <v>25</v>
      </c>
      <c r="C1261">
        <v>29</v>
      </c>
      <c r="D1261" t="s">
        <v>60</v>
      </c>
      <c r="E1261">
        <v>15</v>
      </c>
      <c r="F1261" t="s">
        <v>89</v>
      </c>
      <c r="G1261">
        <v>1</v>
      </c>
      <c r="H1261">
        <v>5</v>
      </c>
      <c r="I1261" t="s">
        <v>102</v>
      </c>
      <c r="J1261">
        <v>0</v>
      </c>
    </row>
    <row r="1262" spans="1:10">
      <c r="A1262">
        <v>2021</v>
      </c>
      <c r="B1262" t="s">
        <v>25</v>
      </c>
      <c r="C1262">
        <v>29</v>
      </c>
      <c r="D1262" t="s">
        <v>60</v>
      </c>
      <c r="E1262">
        <v>15</v>
      </c>
      <c r="F1262" t="s">
        <v>89</v>
      </c>
      <c r="G1262">
        <v>1</v>
      </c>
      <c r="H1262">
        <v>7</v>
      </c>
      <c r="I1262" t="s">
        <v>97</v>
      </c>
      <c r="J1262">
        <v>15</v>
      </c>
    </row>
    <row r="1263" spans="1:10">
      <c r="A1263">
        <v>2021</v>
      </c>
      <c r="B1263" t="s">
        <v>25</v>
      </c>
      <c r="C1263">
        <v>29</v>
      </c>
      <c r="D1263" t="s">
        <v>60</v>
      </c>
      <c r="E1263">
        <v>15</v>
      </c>
      <c r="F1263" t="s">
        <v>89</v>
      </c>
      <c r="G1263">
        <v>1</v>
      </c>
      <c r="H1263">
        <v>7</v>
      </c>
      <c r="I1263" t="s">
        <v>98</v>
      </c>
      <c r="J1263">
        <v>0</v>
      </c>
    </row>
    <row r="1264" spans="1:10">
      <c r="A1264">
        <v>2021</v>
      </c>
      <c r="B1264" t="s">
        <v>25</v>
      </c>
      <c r="C1264">
        <v>29</v>
      </c>
      <c r="D1264" t="s">
        <v>60</v>
      </c>
      <c r="E1264">
        <v>15</v>
      </c>
      <c r="F1264" t="s">
        <v>89</v>
      </c>
      <c r="G1264">
        <v>1</v>
      </c>
      <c r="H1264">
        <v>7</v>
      </c>
      <c r="I1264" t="s">
        <v>99</v>
      </c>
      <c r="J1264">
        <v>80</v>
      </c>
    </row>
    <row r="1265" spans="1:10">
      <c r="A1265">
        <v>2021</v>
      </c>
      <c r="B1265" t="s">
        <v>25</v>
      </c>
      <c r="C1265">
        <v>29</v>
      </c>
      <c r="D1265" t="s">
        <v>60</v>
      </c>
      <c r="E1265">
        <v>15</v>
      </c>
      <c r="F1265" t="s">
        <v>89</v>
      </c>
      <c r="G1265">
        <v>1</v>
      </c>
      <c r="H1265">
        <v>7</v>
      </c>
      <c r="I1265" t="s">
        <v>100</v>
      </c>
      <c r="J1265">
        <v>0</v>
      </c>
    </row>
    <row r="1266" spans="1:10">
      <c r="A1266">
        <v>2021</v>
      </c>
      <c r="B1266" t="s">
        <v>25</v>
      </c>
      <c r="C1266">
        <v>29</v>
      </c>
      <c r="D1266" t="s">
        <v>60</v>
      </c>
      <c r="E1266">
        <v>15</v>
      </c>
      <c r="F1266" t="s">
        <v>89</v>
      </c>
      <c r="G1266">
        <v>1</v>
      </c>
      <c r="H1266">
        <v>7</v>
      </c>
      <c r="I1266" t="s">
        <v>101</v>
      </c>
      <c r="J1266">
        <v>5</v>
      </c>
    </row>
    <row r="1267" spans="1:10">
      <c r="A1267">
        <v>2021</v>
      </c>
      <c r="B1267" t="s">
        <v>25</v>
      </c>
      <c r="C1267">
        <v>29</v>
      </c>
      <c r="D1267" t="s">
        <v>60</v>
      </c>
      <c r="E1267">
        <v>15</v>
      </c>
      <c r="F1267" t="s">
        <v>89</v>
      </c>
      <c r="G1267">
        <v>1</v>
      </c>
      <c r="H1267">
        <v>7</v>
      </c>
      <c r="I1267" t="s">
        <v>102</v>
      </c>
      <c r="J1267">
        <v>0</v>
      </c>
    </row>
    <row r="1268" spans="1:10">
      <c r="A1268">
        <v>2021</v>
      </c>
      <c r="B1268" t="s">
        <v>25</v>
      </c>
      <c r="C1268">
        <v>29</v>
      </c>
      <c r="D1268" t="s">
        <v>60</v>
      </c>
      <c r="E1268">
        <v>15</v>
      </c>
      <c r="F1268" t="s">
        <v>89</v>
      </c>
      <c r="G1268">
        <v>1</v>
      </c>
      <c r="H1268">
        <v>9</v>
      </c>
      <c r="I1268" t="s">
        <v>97</v>
      </c>
      <c r="J1268">
        <v>5</v>
      </c>
    </row>
    <row r="1269" spans="1:10">
      <c r="A1269">
        <v>2021</v>
      </c>
      <c r="B1269" t="s">
        <v>25</v>
      </c>
      <c r="C1269">
        <v>29</v>
      </c>
      <c r="D1269" t="s">
        <v>60</v>
      </c>
      <c r="E1269">
        <v>15</v>
      </c>
      <c r="F1269" t="s">
        <v>89</v>
      </c>
      <c r="G1269">
        <v>1</v>
      </c>
      <c r="H1269">
        <v>9</v>
      </c>
      <c r="I1269" t="s">
        <v>98</v>
      </c>
      <c r="J1269">
        <v>10</v>
      </c>
    </row>
    <row r="1270" spans="1:10">
      <c r="A1270">
        <v>2021</v>
      </c>
      <c r="B1270" t="s">
        <v>25</v>
      </c>
      <c r="C1270">
        <v>29</v>
      </c>
      <c r="D1270" t="s">
        <v>60</v>
      </c>
      <c r="E1270">
        <v>15</v>
      </c>
      <c r="F1270" t="s">
        <v>89</v>
      </c>
      <c r="G1270">
        <v>1</v>
      </c>
      <c r="H1270">
        <v>9</v>
      </c>
      <c r="I1270" t="s">
        <v>99</v>
      </c>
      <c r="J1270">
        <v>70</v>
      </c>
    </row>
    <row r="1271" spans="1:10">
      <c r="A1271">
        <v>2021</v>
      </c>
      <c r="B1271" t="s">
        <v>25</v>
      </c>
      <c r="C1271">
        <v>29</v>
      </c>
      <c r="D1271" t="s">
        <v>60</v>
      </c>
      <c r="E1271">
        <v>15</v>
      </c>
      <c r="F1271" t="s">
        <v>89</v>
      </c>
      <c r="G1271">
        <v>1</v>
      </c>
      <c r="H1271">
        <v>9</v>
      </c>
      <c r="I1271" t="s">
        <v>100</v>
      </c>
      <c r="J1271">
        <v>10</v>
      </c>
    </row>
    <row r="1272" spans="1:10">
      <c r="A1272">
        <v>2021</v>
      </c>
      <c r="B1272" t="s">
        <v>25</v>
      </c>
      <c r="C1272">
        <v>29</v>
      </c>
      <c r="D1272" t="s">
        <v>60</v>
      </c>
      <c r="E1272">
        <v>15</v>
      </c>
      <c r="F1272" t="s">
        <v>89</v>
      </c>
      <c r="G1272">
        <v>1</v>
      </c>
      <c r="H1272">
        <v>9</v>
      </c>
      <c r="I1272" t="s">
        <v>101</v>
      </c>
      <c r="J1272">
        <v>5</v>
      </c>
    </row>
    <row r="1273" spans="1:10">
      <c r="A1273">
        <v>2021</v>
      </c>
      <c r="B1273" t="s">
        <v>25</v>
      </c>
      <c r="C1273">
        <v>29</v>
      </c>
      <c r="D1273" t="s">
        <v>60</v>
      </c>
      <c r="E1273">
        <v>15</v>
      </c>
      <c r="F1273" t="s">
        <v>89</v>
      </c>
      <c r="G1273">
        <v>1</v>
      </c>
      <c r="H1273">
        <v>9</v>
      </c>
      <c r="I1273" t="s">
        <v>102</v>
      </c>
      <c r="J1273">
        <v>0</v>
      </c>
    </row>
    <row r="1274" spans="1:10">
      <c r="A1274">
        <v>2021</v>
      </c>
      <c r="B1274" t="s">
        <v>25</v>
      </c>
      <c r="C1274">
        <v>30</v>
      </c>
      <c r="D1274" t="s">
        <v>82</v>
      </c>
      <c r="E1274">
        <v>45</v>
      </c>
      <c r="F1274" t="s">
        <v>89</v>
      </c>
      <c r="G1274">
        <v>1</v>
      </c>
      <c r="H1274">
        <v>1</v>
      </c>
      <c r="I1274" t="s">
        <v>97</v>
      </c>
      <c r="J1274">
        <v>10</v>
      </c>
    </row>
    <row r="1275" spans="1:10">
      <c r="A1275">
        <v>2021</v>
      </c>
      <c r="B1275" t="s">
        <v>25</v>
      </c>
      <c r="C1275">
        <v>30</v>
      </c>
      <c r="D1275" t="s">
        <v>82</v>
      </c>
      <c r="E1275">
        <v>45</v>
      </c>
      <c r="F1275" t="s">
        <v>89</v>
      </c>
      <c r="G1275">
        <v>1</v>
      </c>
      <c r="H1275">
        <v>1</v>
      </c>
      <c r="I1275" t="s">
        <v>98</v>
      </c>
      <c r="J1275">
        <v>5</v>
      </c>
    </row>
    <row r="1276" spans="1:10">
      <c r="A1276">
        <v>2021</v>
      </c>
      <c r="B1276" t="s">
        <v>25</v>
      </c>
      <c r="C1276">
        <v>30</v>
      </c>
      <c r="D1276" t="s">
        <v>82</v>
      </c>
      <c r="E1276">
        <v>45</v>
      </c>
      <c r="F1276" t="s">
        <v>89</v>
      </c>
      <c r="G1276">
        <v>1</v>
      </c>
      <c r="H1276">
        <v>1</v>
      </c>
      <c r="I1276" t="s">
        <v>99</v>
      </c>
      <c r="J1276">
        <v>43</v>
      </c>
    </row>
    <row r="1277" spans="1:10">
      <c r="A1277">
        <v>2021</v>
      </c>
      <c r="B1277" t="s">
        <v>25</v>
      </c>
      <c r="C1277">
        <v>30</v>
      </c>
      <c r="D1277" t="s">
        <v>82</v>
      </c>
      <c r="E1277">
        <v>45</v>
      </c>
      <c r="F1277" t="s">
        <v>89</v>
      </c>
      <c r="G1277">
        <v>1</v>
      </c>
      <c r="H1277">
        <v>1</v>
      </c>
      <c r="I1277" t="s">
        <v>100</v>
      </c>
      <c r="J1277">
        <v>10</v>
      </c>
    </row>
    <row r="1278" spans="1:10">
      <c r="A1278">
        <v>2021</v>
      </c>
      <c r="B1278" t="s">
        <v>25</v>
      </c>
      <c r="C1278">
        <v>30</v>
      </c>
      <c r="D1278" t="s">
        <v>82</v>
      </c>
      <c r="E1278">
        <v>45</v>
      </c>
      <c r="F1278" t="s">
        <v>89</v>
      </c>
      <c r="G1278">
        <v>1</v>
      </c>
      <c r="H1278">
        <v>1</v>
      </c>
      <c r="I1278" t="s">
        <v>101</v>
      </c>
      <c r="J1278">
        <v>30</v>
      </c>
    </row>
    <row r="1279" spans="1:10">
      <c r="A1279">
        <v>2021</v>
      </c>
      <c r="B1279" t="s">
        <v>25</v>
      </c>
      <c r="C1279">
        <v>30</v>
      </c>
      <c r="D1279" t="s">
        <v>82</v>
      </c>
      <c r="E1279">
        <v>45</v>
      </c>
      <c r="F1279" t="s">
        <v>89</v>
      </c>
      <c r="G1279">
        <v>1</v>
      </c>
      <c r="H1279">
        <v>1</v>
      </c>
      <c r="I1279" t="s">
        <v>102</v>
      </c>
      <c r="J1279">
        <v>2</v>
      </c>
    </row>
    <row r="1280" spans="1:10">
      <c r="A1280">
        <v>2021</v>
      </c>
      <c r="B1280" t="s">
        <v>25</v>
      </c>
      <c r="C1280">
        <v>30</v>
      </c>
      <c r="D1280" t="s">
        <v>82</v>
      </c>
      <c r="E1280">
        <v>45</v>
      </c>
      <c r="F1280" t="s">
        <v>89</v>
      </c>
      <c r="G1280">
        <v>1</v>
      </c>
      <c r="H1280">
        <v>3</v>
      </c>
      <c r="I1280" t="s">
        <v>97</v>
      </c>
      <c r="J1280">
        <v>2</v>
      </c>
    </row>
    <row r="1281" spans="1:10">
      <c r="A1281">
        <v>2021</v>
      </c>
      <c r="B1281" t="s">
        <v>25</v>
      </c>
      <c r="C1281">
        <v>30</v>
      </c>
      <c r="D1281" t="s">
        <v>82</v>
      </c>
      <c r="E1281">
        <v>45</v>
      </c>
      <c r="F1281" t="s">
        <v>89</v>
      </c>
      <c r="G1281">
        <v>1</v>
      </c>
      <c r="H1281">
        <v>3</v>
      </c>
      <c r="I1281" t="s">
        <v>98</v>
      </c>
      <c r="J1281">
        <v>0</v>
      </c>
    </row>
    <row r="1282" spans="1:10">
      <c r="A1282">
        <v>2021</v>
      </c>
      <c r="B1282" t="s">
        <v>25</v>
      </c>
      <c r="C1282">
        <v>30</v>
      </c>
      <c r="D1282" t="s">
        <v>82</v>
      </c>
      <c r="E1282">
        <v>45</v>
      </c>
      <c r="F1282" t="s">
        <v>89</v>
      </c>
      <c r="G1282">
        <v>1</v>
      </c>
      <c r="H1282">
        <v>3</v>
      </c>
      <c r="I1282" t="s">
        <v>99</v>
      </c>
      <c r="J1282">
        <v>23</v>
      </c>
    </row>
    <row r="1283" spans="1:10">
      <c r="A1283">
        <v>2021</v>
      </c>
      <c r="B1283" t="s">
        <v>25</v>
      </c>
      <c r="C1283">
        <v>30</v>
      </c>
      <c r="D1283" t="s">
        <v>82</v>
      </c>
      <c r="E1283">
        <v>45</v>
      </c>
      <c r="F1283" t="s">
        <v>89</v>
      </c>
      <c r="G1283">
        <v>1</v>
      </c>
      <c r="H1283">
        <v>3</v>
      </c>
      <c r="I1283" t="s">
        <v>100</v>
      </c>
      <c r="J1283">
        <v>10</v>
      </c>
    </row>
    <row r="1284" spans="1:10">
      <c r="A1284">
        <v>2021</v>
      </c>
      <c r="B1284" t="s">
        <v>25</v>
      </c>
      <c r="C1284">
        <v>30</v>
      </c>
      <c r="D1284" t="s">
        <v>82</v>
      </c>
      <c r="E1284">
        <v>45</v>
      </c>
      <c r="F1284" t="s">
        <v>89</v>
      </c>
      <c r="G1284">
        <v>1</v>
      </c>
      <c r="H1284">
        <v>3</v>
      </c>
      <c r="I1284" t="s">
        <v>101</v>
      </c>
      <c r="J1284">
        <v>60</v>
      </c>
    </row>
    <row r="1285" spans="1:10">
      <c r="A1285">
        <v>2021</v>
      </c>
      <c r="B1285" t="s">
        <v>25</v>
      </c>
      <c r="C1285">
        <v>30</v>
      </c>
      <c r="D1285" t="s">
        <v>82</v>
      </c>
      <c r="E1285">
        <v>45</v>
      </c>
      <c r="F1285" t="s">
        <v>89</v>
      </c>
      <c r="G1285">
        <v>1</v>
      </c>
      <c r="H1285">
        <v>3</v>
      </c>
      <c r="I1285" t="s">
        <v>102</v>
      </c>
      <c r="J1285">
        <v>5</v>
      </c>
    </row>
    <row r="1286" spans="1:10">
      <c r="A1286">
        <v>2021</v>
      </c>
      <c r="B1286" t="s">
        <v>25</v>
      </c>
      <c r="C1286">
        <v>30</v>
      </c>
      <c r="D1286" t="s">
        <v>82</v>
      </c>
      <c r="E1286">
        <v>45</v>
      </c>
      <c r="F1286" t="s">
        <v>89</v>
      </c>
      <c r="G1286">
        <v>1</v>
      </c>
      <c r="H1286">
        <v>5</v>
      </c>
      <c r="I1286" t="s">
        <v>97</v>
      </c>
      <c r="J1286">
        <v>70</v>
      </c>
    </row>
    <row r="1287" spans="1:10">
      <c r="A1287">
        <v>2021</v>
      </c>
      <c r="B1287" t="s">
        <v>25</v>
      </c>
      <c r="C1287">
        <v>30</v>
      </c>
      <c r="D1287" t="s">
        <v>82</v>
      </c>
      <c r="E1287">
        <v>45</v>
      </c>
      <c r="F1287" t="s">
        <v>89</v>
      </c>
      <c r="G1287">
        <v>1</v>
      </c>
      <c r="H1287">
        <v>5</v>
      </c>
      <c r="I1287" t="s">
        <v>98</v>
      </c>
      <c r="J1287">
        <v>5</v>
      </c>
    </row>
    <row r="1288" spans="1:10">
      <c r="A1288">
        <v>2021</v>
      </c>
      <c r="B1288" t="s">
        <v>25</v>
      </c>
      <c r="C1288">
        <v>30</v>
      </c>
      <c r="D1288" t="s">
        <v>82</v>
      </c>
      <c r="E1288">
        <v>45</v>
      </c>
      <c r="F1288" t="s">
        <v>89</v>
      </c>
      <c r="G1288">
        <v>1</v>
      </c>
      <c r="H1288">
        <v>5</v>
      </c>
      <c r="I1288" t="s">
        <v>99</v>
      </c>
      <c r="J1288">
        <v>20</v>
      </c>
    </row>
    <row r="1289" spans="1:10">
      <c r="A1289">
        <v>2021</v>
      </c>
      <c r="B1289" t="s">
        <v>25</v>
      </c>
      <c r="C1289">
        <v>30</v>
      </c>
      <c r="D1289" t="s">
        <v>82</v>
      </c>
      <c r="E1289">
        <v>45</v>
      </c>
      <c r="F1289" t="s">
        <v>89</v>
      </c>
      <c r="G1289">
        <v>1</v>
      </c>
      <c r="H1289">
        <v>5</v>
      </c>
      <c r="I1289" t="s">
        <v>100</v>
      </c>
      <c r="J1289">
        <v>0</v>
      </c>
    </row>
    <row r="1290" spans="1:10">
      <c r="A1290">
        <v>2021</v>
      </c>
      <c r="B1290" t="s">
        <v>25</v>
      </c>
      <c r="C1290">
        <v>30</v>
      </c>
      <c r="D1290" t="s">
        <v>82</v>
      </c>
      <c r="E1290">
        <v>45</v>
      </c>
      <c r="F1290" t="s">
        <v>89</v>
      </c>
      <c r="G1290">
        <v>1</v>
      </c>
      <c r="H1290">
        <v>5</v>
      </c>
      <c r="I1290" t="s">
        <v>101</v>
      </c>
      <c r="J1290">
        <v>5</v>
      </c>
    </row>
    <row r="1291" spans="1:10">
      <c r="A1291">
        <v>2021</v>
      </c>
      <c r="B1291" t="s">
        <v>25</v>
      </c>
      <c r="C1291">
        <v>30</v>
      </c>
      <c r="D1291" t="s">
        <v>82</v>
      </c>
      <c r="E1291">
        <v>45</v>
      </c>
      <c r="F1291" t="s">
        <v>89</v>
      </c>
      <c r="G1291">
        <v>1</v>
      </c>
      <c r="H1291">
        <v>5</v>
      </c>
      <c r="I1291" t="s">
        <v>102</v>
      </c>
      <c r="J1291">
        <v>0</v>
      </c>
    </row>
    <row r="1292" spans="1:10">
      <c r="A1292">
        <v>2021</v>
      </c>
      <c r="B1292" t="s">
        <v>25</v>
      </c>
      <c r="C1292">
        <v>30</v>
      </c>
      <c r="D1292" t="s">
        <v>82</v>
      </c>
      <c r="E1292">
        <v>45</v>
      </c>
      <c r="F1292" t="s">
        <v>89</v>
      </c>
      <c r="G1292">
        <v>1</v>
      </c>
      <c r="H1292">
        <v>7</v>
      </c>
      <c r="I1292" t="s">
        <v>97</v>
      </c>
      <c r="J1292">
        <v>0</v>
      </c>
    </row>
    <row r="1293" spans="1:10">
      <c r="A1293">
        <v>2021</v>
      </c>
      <c r="B1293" t="s">
        <v>25</v>
      </c>
      <c r="C1293">
        <v>30</v>
      </c>
      <c r="D1293" t="s">
        <v>82</v>
      </c>
      <c r="E1293">
        <v>45</v>
      </c>
      <c r="F1293" t="s">
        <v>89</v>
      </c>
      <c r="G1293">
        <v>1</v>
      </c>
      <c r="H1293">
        <v>7</v>
      </c>
      <c r="I1293" t="s">
        <v>98</v>
      </c>
      <c r="J1293">
        <v>0</v>
      </c>
    </row>
    <row r="1294" spans="1:10">
      <c r="A1294">
        <v>2021</v>
      </c>
      <c r="B1294" t="s">
        <v>25</v>
      </c>
      <c r="C1294">
        <v>30</v>
      </c>
      <c r="D1294" t="s">
        <v>82</v>
      </c>
      <c r="E1294">
        <v>45</v>
      </c>
      <c r="F1294" t="s">
        <v>89</v>
      </c>
      <c r="G1294">
        <v>1</v>
      </c>
      <c r="H1294">
        <v>7</v>
      </c>
      <c r="I1294" t="s">
        <v>99</v>
      </c>
      <c r="J1294">
        <v>10</v>
      </c>
    </row>
    <row r="1295" spans="1:10">
      <c r="A1295">
        <v>2021</v>
      </c>
      <c r="B1295" t="s">
        <v>25</v>
      </c>
      <c r="C1295">
        <v>30</v>
      </c>
      <c r="D1295" t="s">
        <v>82</v>
      </c>
      <c r="E1295">
        <v>45</v>
      </c>
      <c r="F1295" t="s">
        <v>89</v>
      </c>
      <c r="G1295">
        <v>1</v>
      </c>
      <c r="H1295">
        <v>7</v>
      </c>
      <c r="I1295" t="s">
        <v>100</v>
      </c>
      <c r="J1295">
        <v>10</v>
      </c>
    </row>
    <row r="1296" spans="1:10">
      <c r="A1296">
        <v>2021</v>
      </c>
      <c r="B1296" t="s">
        <v>25</v>
      </c>
      <c r="C1296">
        <v>30</v>
      </c>
      <c r="D1296" t="s">
        <v>82</v>
      </c>
      <c r="E1296">
        <v>45</v>
      </c>
      <c r="F1296" t="s">
        <v>89</v>
      </c>
      <c r="G1296">
        <v>1</v>
      </c>
      <c r="H1296">
        <v>7</v>
      </c>
      <c r="I1296" t="s">
        <v>101</v>
      </c>
      <c r="J1296">
        <v>80</v>
      </c>
    </row>
    <row r="1297" spans="1:10">
      <c r="A1297">
        <v>2021</v>
      </c>
      <c r="B1297" t="s">
        <v>25</v>
      </c>
      <c r="C1297">
        <v>30</v>
      </c>
      <c r="D1297" t="s">
        <v>82</v>
      </c>
      <c r="E1297">
        <v>45</v>
      </c>
      <c r="F1297" t="s">
        <v>89</v>
      </c>
      <c r="G1297">
        <v>1</v>
      </c>
      <c r="H1297">
        <v>7</v>
      </c>
      <c r="I1297" t="s">
        <v>102</v>
      </c>
      <c r="J1297">
        <v>0</v>
      </c>
    </row>
    <row r="1298" spans="1:10">
      <c r="A1298">
        <v>2021</v>
      </c>
      <c r="B1298" t="s">
        <v>25</v>
      </c>
      <c r="C1298">
        <v>30</v>
      </c>
      <c r="D1298" t="s">
        <v>82</v>
      </c>
      <c r="E1298">
        <v>45</v>
      </c>
      <c r="F1298" t="s">
        <v>89</v>
      </c>
      <c r="G1298">
        <v>1</v>
      </c>
      <c r="H1298">
        <v>9</v>
      </c>
      <c r="I1298" t="s">
        <v>97</v>
      </c>
      <c r="J1298">
        <v>30</v>
      </c>
    </row>
    <row r="1299" spans="1:10">
      <c r="A1299">
        <v>2021</v>
      </c>
      <c r="B1299" t="s">
        <v>25</v>
      </c>
      <c r="C1299">
        <v>30</v>
      </c>
      <c r="D1299" t="s">
        <v>82</v>
      </c>
      <c r="E1299">
        <v>45</v>
      </c>
      <c r="F1299" t="s">
        <v>89</v>
      </c>
      <c r="G1299">
        <v>1</v>
      </c>
      <c r="H1299">
        <v>9</v>
      </c>
      <c r="I1299" t="s">
        <v>98</v>
      </c>
      <c r="J1299">
        <v>5</v>
      </c>
    </row>
    <row r="1300" spans="1:10">
      <c r="A1300">
        <v>2021</v>
      </c>
      <c r="B1300" t="s">
        <v>25</v>
      </c>
      <c r="C1300">
        <v>30</v>
      </c>
      <c r="D1300" t="s">
        <v>82</v>
      </c>
      <c r="E1300">
        <v>45</v>
      </c>
      <c r="F1300" t="s">
        <v>89</v>
      </c>
      <c r="G1300">
        <v>1</v>
      </c>
      <c r="H1300">
        <v>9</v>
      </c>
      <c r="I1300" t="s">
        <v>99</v>
      </c>
      <c r="J1300">
        <v>45</v>
      </c>
    </row>
    <row r="1301" spans="1:10">
      <c r="A1301">
        <v>2021</v>
      </c>
      <c r="B1301" t="s">
        <v>25</v>
      </c>
      <c r="C1301">
        <v>30</v>
      </c>
      <c r="D1301" t="s">
        <v>82</v>
      </c>
      <c r="E1301">
        <v>45</v>
      </c>
      <c r="F1301" t="s">
        <v>89</v>
      </c>
      <c r="G1301">
        <v>1</v>
      </c>
      <c r="H1301">
        <v>9</v>
      </c>
      <c r="I1301" t="s">
        <v>100</v>
      </c>
      <c r="J1301">
        <v>10</v>
      </c>
    </row>
    <row r="1302" spans="1:10">
      <c r="A1302">
        <v>2021</v>
      </c>
      <c r="B1302" t="s">
        <v>25</v>
      </c>
      <c r="C1302">
        <v>30</v>
      </c>
      <c r="D1302" t="s">
        <v>82</v>
      </c>
      <c r="E1302">
        <v>45</v>
      </c>
      <c r="F1302" t="s">
        <v>89</v>
      </c>
      <c r="G1302">
        <v>1</v>
      </c>
      <c r="H1302">
        <v>9</v>
      </c>
      <c r="I1302" t="s">
        <v>101</v>
      </c>
      <c r="J1302">
        <v>10</v>
      </c>
    </row>
    <row r="1303" spans="1:10">
      <c r="A1303">
        <v>2021</v>
      </c>
      <c r="B1303" t="s">
        <v>25</v>
      </c>
      <c r="C1303">
        <v>30</v>
      </c>
      <c r="D1303" t="s">
        <v>82</v>
      </c>
      <c r="E1303">
        <v>45</v>
      </c>
      <c r="F1303" t="s">
        <v>89</v>
      </c>
      <c r="G1303">
        <v>1</v>
      </c>
      <c r="H1303">
        <v>9</v>
      </c>
      <c r="I1303" t="s">
        <v>102</v>
      </c>
      <c r="J1303">
        <v>0</v>
      </c>
    </row>
    <row r="1304" spans="1:10">
      <c r="A1304">
        <v>2021</v>
      </c>
      <c r="B1304" t="s">
        <v>25</v>
      </c>
      <c r="C1304">
        <v>30</v>
      </c>
      <c r="D1304" t="s">
        <v>81</v>
      </c>
      <c r="E1304">
        <v>30</v>
      </c>
      <c r="F1304" t="s">
        <v>89</v>
      </c>
      <c r="G1304">
        <v>1</v>
      </c>
      <c r="H1304">
        <v>1</v>
      </c>
      <c r="I1304" t="s">
        <v>97</v>
      </c>
      <c r="J1304">
        <v>5</v>
      </c>
    </row>
    <row r="1305" spans="1:10">
      <c r="A1305">
        <v>2021</v>
      </c>
      <c r="B1305" t="s">
        <v>25</v>
      </c>
      <c r="C1305">
        <v>30</v>
      </c>
      <c r="D1305" t="s">
        <v>81</v>
      </c>
      <c r="E1305">
        <v>30</v>
      </c>
      <c r="F1305" t="s">
        <v>89</v>
      </c>
      <c r="G1305">
        <v>1</v>
      </c>
      <c r="H1305">
        <v>1</v>
      </c>
      <c r="I1305" t="s">
        <v>98</v>
      </c>
      <c r="J1305">
        <v>5</v>
      </c>
    </row>
    <row r="1306" spans="1:10">
      <c r="A1306">
        <v>2021</v>
      </c>
      <c r="B1306" t="s">
        <v>25</v>
      </c>
      <c r="C1306">
        <v>30</v>
      </c>
      <c r="D1306" t="s">
        <v>81</v>
      </c>
      <c r="E1306">
        <v>30</v>
      </c>
      <c r="F1306" t="s">
        <v>89</v>
      </c>
      <c r="G1306">
        <v>1</v>
      </c>
      <c r="H1306">
        <v>1</v>
      </c>
      <c r="I1306" t="s">
        <v>99</v>
      </c>
      <c r="J1306">
        <v>80</v>
      </c>
    </row>
    <row r="1307" spans="1:10">
      <c r="A1307">
        <v>2021</v>
      </c>
      <c r="B1307" t="s">
        <v>25</v>
      </c>
      <c r="C1307">
        <v>30</v>
      </c>
      <c r="D1307" t="s">
        <v>81</v>
      </c>
      <c r="E1307">
        <v>30</v>
      </c>
      <c r="F1307" t="s">
        <v>89</v>
      </c>
      <c r="G1307">
        <v>1</v>
      </c>
      <c r="H1307">
        <v>1</v>
      </c>
      <c r="I1307" t="s">
        <v>100</v>
      </c>
      <c r="J1307">
        <v>0</v>
      </c>
    </row>
    <row r="1308" spans="1:10">
      <c r="A1308">
        <v>2021</v>
      </c>
      <c r="B1308" t="s">
        <v>25</v>
      </c>
      <c r="C1308">
        <v>30</v>
      </c>
      <c r="D1308" t="s">
        <v>81</v>
      </c>
      <c r="E1308">
        <v>30</v>
      </c>
      <c r="F1308" t="s">
        <v>89</v>
      </c>
      <c r="G1308">
        <v>1</v>
      </c>
      <c r="H1308">
        <v>1</v>
      </c>
      <c r="I1308" t="s">
        <v>101</v>
      </c>
      <c r="J1308">
        <v>5</v>
      </c>
    </row>
    <row r="1309" spans="1:10">
      <c r="A1309">
        <v>2021</v>
      </c>
      <c r="B1309" t="s">
        <v>25</v>
      </c>
      <c r="C1309">
        <v>30</v>
      </c>
      <c r="D1309" t="s">
        <v>81</v>
      </c>
      <c r="E1309">
        <v>30</v>
      </c>
      <c r="F1309" t="s">
        <v>89</v>
      </c>
      <c r="G1309">
        <v>1</v>
      </c>
      <c r="H1309">
        <v>1</v>
      </c>
      <c r="I1309" t="s">
        <v>102</v>
      </c>
      <c r="J1309">
        <v>5</v>
      </c>
    </row>
    <row r="1310" spans="1:10">
      <c r="A1310">
        <v>2021</v>
      </c>
      <c r="B1310" t="s">
        <v>25</v>
      </c>
      <c r="C1310">
        <v>30</v>
      </c>
      <c r="D1310" t="s">
        <v>81</v>
      </c>
      <c r="E1310">
        <v>30</v>
      </c>
      <c r="F1310" t="s">
        <v>89</v>
      </c>
      <c r="G1310">
        <v>1</v>
      </c>
      <c r="H1310">
        <v>3</v>
      </c>
      <c r="I1310" t="s">
        <v>97</v>
      </c>
      <c r="J1310">
        <v>2</v>
      </c>
    </row>
    <row r="1311" spans="1:10">
      <c r="A1311">
        <v>2021</v>
      </c>
      <c r="B1311" t="s">
        <v>25</v>
      </c>
      <c r="C1311">
        <v>30</v>
      </c>
      <c r="D1311" t="s">
        <v>81</v>
      </c>
      <c r="E1311">
        <v>30</v>
      </c>
      <c r="F1311" t="s">
        <v>89</v>
      </c>
      <c r="G1311">
        <v>1</v>
      </c>
      <c r="H1311">
        <v>3</v>
      </c>
      <c r="I1311" t="s">
        <v>98</v>
      </c>
      <c r="J1311">
        <v>3</v>
      </c>
    </row>
    <row r="1312" spans="1:10">
      <c r="A1312">
        <v>2021</v>
      </c>
      <c r="B1312" t="s">
        <v>25</v>
      </c>
      <c r="C1312">
        <v>30</v>
      </c>
      <c r="D1312" t="s">
        <v>81</v>
      </c>
      <c r="E1312">
        <v>30</v>
      </c>
      <c r="F1312" t="s">
        <v>89</v>
      </c>
      <c r="G1312">
        <v>1</v>
      </c>
      <c r="H1312">
        <v>3</v>
      </c>
      <c r="I1312" t="s">
        <v>99</v>
      </c>
      <c r="J1312">
        <v>25</v>
      </c>
    </row>
    <row r="1313" spans="1:10">
      <c r="A1313">
        <v>2021</v>
      </c>
      <c r="B1313" t="s">
        <v>25</v>
      </c>
      <c r="C1313">
        <v>30</v>
      </c>
      <c r="D1313" t="s">
        <v>81</v>
      </c>
      <c r="E1313">
        <v>30</v>
      </c>
      <c r="F1313" t="s">
        <v>89</v>
      </c>
      <c r="G1313">
        <v>1</v>
      </c>
      <c r="H1313">
        <v>3</v>
      </c>
      <c r="I1313" t="s">
        <v>100</v>
      </c>
      <c r="J1313">
        <v>10</v>
      </c>
    </row>
    <row r="1314" spans="1:10">
      <c r="A1314">
        <v>2021</v>
      </c>
      <c r="B1314" t="s">
        <v>25</v>
      </c>
      <c r="C1314">
        <v>30</v>
      </c>
      <c r="D1314" t="s">
        <v>81</v>
      </c>
      <c r="E1314">
        <v>30</v>
      </c>
      <c r="F1314" t="s">
        <v>89</v>
      </c>
      <c r="G1314">
        <v>1</v>
      </c>
      <c r="H1314">
        <v>3</v>
      </c>
      <c r="I1314" t="s">
        <v>101</v>
      </c>
      <c r="J1314">
        <v>60</v>
      </c>
    </row>
    <row r="1315" spans="1:10">
      <c r="A1315">
        <v>2021</v>
      </c>
      <c r="B1315" t="s">
        <v>25</v>
      </c>
      <c r="C1315">
        <v>30</v>
      </c>
      <c r="D1315" t="s">
        <v>81</v>
      </c>
      <c r="E1315">
        <v>30</v>
      </c>
      <c r="F1315" t="s">
        <v>89</v>
      </c>
      <c r="G1315">
        <v>1</v>
      </c>
      <c r="H1315">
        <v>3</v>
      </c>
      <c r="I1315" t="s">
        <v>102</v>
      </c>
      <c r="J1315">
        <v>0</v>
      </c>
    </row>
    <row r="1316" spans="1:10">
      <c r="A1316">
        <v>2021</v>
      </c>
      <c r="B1316" t="s">
        <v>25</v>
      </c>
      <c r="C1316">
        <v>30</v>
      </c>
      <c r="D1316" t="s">
        <v>81</v>
      </c>
      <c r="E1316">
        <v>30</v>
      </c>
      <c r="F1316" t="s">
        <v>89</v>
      </c>
      <c r="G1316">
        <v>1</v>
      </c>
      <c r="H1316">
        <v>5</v>
      </c>
      <c r="I1316" t="s">
        <v>97</v>
      </c>
      <c r="J1316">
        <v>15</v>
      </c>
    </row>
    <row r="1317" spans="1:10">
      <c r="A1317">
        <v>2021</v>
      </c>
      <c r="B1317" t="s">
        <v>25</v>
      </c>
      <c r="C1317">
        <v>30</v>
      </c>
      <c r="D1317" t="s">
        <v>81</v>
      </c>
      <c r="E1317">
        <v>30</v>
      </c>
      <c r="F1317" t="s">
        <v>89</v>
      </c>
      <c r="G1317">
        <v>1</v>
      </c>
      <c r="H1317">
        <v>5</v>
      </c>
      <c r="I1317" t="s">
        <v>98</v>
      </c>
      <c r="J1317">
        <v>5</v>
      </c>
    </row>
    <row r="1318" spans="1:10">
      <c r="A1318">
        <v>2021</v>
      </c>
      <c r="B1318" t="s">
        <v>25</v>
      </c>
      <c r="C1318">
        <v>30</v>
      </c>
      <c r="D1318" t="s">
        <v>81</v>
      </c>
      <c r="E1318">
        <v>30</v>
      </c>
      <c r="F1318" t="s">
        <v>89</v>
      </c>
      <c r="G1318">
        <v>1</v>
      </c>
      <c r="H1318">
        <v>5</v>
      </c>
      <c r="I1318" t="s">
        <v>99</v>
      </c>
      <c r="J1318">
        <v>35</v>
      </c>
    </row>
    <row r="1319" spans="1:10">
      <c r="A1319">
        <v>2021</v>
      </c>
      <c r="B1319" t="s">
        <v>25</v>
      </c>
      <c r="C1319">
        <v>30</v>
      </c>
      <c r="D1319" t="s">
        <v>81</v>
      </c>
      <c r="E1319">
        <v>30</v>
      </c>
      <c r="F1319" t="s">
        <v>89</v>
      </c>
      <c r="G1319">
        <v>1</v>
      </c>
      <c r="H1319">
        <v>5</v>
      </c>
      <c r="I1319" t="s">
        <v>100</v>
      </c>
      <c r="J1319">
        <v>5</v>
      </c>
    </row>
    <row r="1320" spans="1:10">
      <c r="A1320">
        <v>2021</v>
      </c>
      <c r="B1320" t="s">
        <v>25</v>
      </c>
      <c r="C1320">
        <v>30</v>
      </c>
      <c r="D1320" t="s">
        <v>81</v>
      </c>
      <c r="E1320">
        <v>30</v>
      </c>
      <c r="F1320" t="s">
        <v>89</v>
      </c>
      <c r="G1320">
        <v>1</v>
      </c>
      <c r="H1320">
        <v>5</v>
      </c>
      <c r="I1320" t="s">
        <v>101</v>
      </c>
      <c r="J1320">
        <v>40</v>
      </c>
    </row>
    <row r="1321" spans="1:10">
      <c r="A1321">
        <v>2021</v>
      </c>
      <c r="B1321" t="s">
        <v>25</v>
      </c>
      <c r="C1321">
        <v>30</v>
      </c>
      <c r="D1321" t="s">
        <v>81</v>
      </c>
      <c r="E1321">
        <v>30</v>
      </c>
      <c r="F1321" t="s">
        <v>89</v>
      </c>
      <c r="G1321">
        <v>1</v>
      </c>
      <c r="H1321">
        <v>5</v>
      </c>
      <c r="I1321" t="s">
        <v>102</v>
      </c>
      <c r="J1321">
        <v>0</v>
      </c>
    </row>
    <row r="1322" spans="1:10">
      <c r="A1322">
        <v>2021</v>
      </c>
      <c r="B1322" t="s">
        <v>25</v>
      </c>
      <c r="C1322">
        <v>30</v>
      </c>
      <c r="D1322" t="s">
        <v>81</v>
      </c>
      <c r="E1322">
        <v>30</v>
      </c>
      <c r="F1322" t="s">
        <v>89</v>
      </c>
      <c r="G1322">
        <v>1</v>
      </c>
      <c r="H1322">
        <v>7</v>
      </c>
      <c r="I1322" t="s">
        <v>97</v>
      </c>
      <c r="J1322">
        <v>2</v>
      </c>
    </row>
    <row r="1323" spans="1:10">
      <c r="A1323">
        <v>2021</v>
      </c>
      <c r="B1323" t="s">
        <v>25</v>
      </c>
      <c r="C1323">
        <v>30</v>
      </c>
      <c r="D1323" t="s">
        <v>81</v>
      </c>
      <c r="E1323">
        <v>30</v>
      </c>
      <c r="F1323" t="s">
        <v>89</v>
      </c>
      <c r="G1323">
        <v>1</v>
      </c>
      <c r="H1323">
        <v>7</v>
      </c>
      <c r="I1323" t="s">
        <v>98</v>
      </c>
      <c r="J1323">
        <v>20</v>
      </c>
    </row>
    <row r="1324" spans="1:10">
      <c r="A1324">
        <v>2021</v>
      </c>
      <c r="B1324" t="s">
        <v>25</v>
      </c>
      <c r="C1324">
        <v>30</v>
      </c>
      <c r="D1324" t="s">
        <v>81</v>
      </c>
      <c r="E1324">
        <v>30</v>
      </c>
      <c r="F1324" t="s">
        <v>89</v>
      </c>
      <c r="G1324">
        <v>1</v>
      </c>
      <c r="H1324">
        <v>7</v>
      </c>
      <c r="I1324" t="s">
        <v>99</v>
      </c>
      <c r="J1324">
        <v>5</v>
      </c>
    </row>
    <row r="1325" spans="1:10">
      <c r="A1325">
        <v>2021</v>
      </c>
      <c r="B1325" t="s">
        <v>25</v>
      </c>
      <c r="C1325">
        <v>30</v>
      </c>
      <c r="D1325" t="s">
        <v>81</v>
      </c>
      <c r="E1325">
        <v>30</v>
      </c>
      <c r="F1325" t="s">
        <v>89</v>
      </c>
      <c r="G1325">
        <v>1</v>
      </c>
      <c r="H1325">
        <v>7</v>
      </c>
      <c r="I1325" t="s">
        <v>100</v>
      </c>
      <c r="J1325">
        <v>20</v>
      </c>
    </row>
    <row r="1326" spans="1:10">
      <c r="A1326">
        <v>2021</v>
      </c>
      <c r="B1326" t="s">
        <v>25</v>
      </c>
      <c r="C1326">
        <v>30</v>
      </c>
      <c r="D1326" t="s">
        <v>81</v>
      </c>
      <c r="E1326">
        <v>30</v>
      </c>
      <c r="F1326" t="s">
        <v>89</v>
      </c>
      <c r="G1326">
        <v>1</v>
      </c>
      <c r="H1326">
        <v>7</v>
      </c>
      <c r="I1326" t="s">
        <v>101</v>
      </c>
      <c r="J1326">
        <v>53</v>
      </c>
    </row>
    <row r="1327" spans="1:10">
      <c r="A1327">
        <v>2021</v>
      </c>
      <c r="B1327" t="s">
        <v>25</v>
      </c>
      <c r="C1327">
        <v>30</v>
      </c>
      <c r="D1327" t="s">
        <v>81</v>
      </c>
      <c r="E1327">
        <v>30</v>
      </c>
      <c r="F1327" t="s">
        <v>89</v>
      </c>
      <c r="G1327">
        <v>1</v>
      </c>
      <c r="H1327">
        <v>7</v>
      </c>
      <c r="I1327" t="s">
        <v>102</v>
      </c>
      <c r="J1327">
        <v>0</v>
      </c>
    </row>
    <row r="1328" spans="1:10">
      <c r="A1328">
        <v>2021</v>
      </c>
      <c r="B1328" t="s">
        <v>25</v>
      </c>
      <c r="C1328">
        <v>30</v>
      </c>
      <c r="D1328" t="s">
        <v>81</v>
      </c>
      <c r="E1328">
        <v>30</v>
      </c>
      <c r="F1328" t="s">
        <v>89</v>
      </c>
      <c r="G1328">
        <v>1</v>
      </c>
      <c r="H1328">
        <v>9</v>
      </c>
      <c r="I1328" t="s">
        <v>97</v>
      </c>
      <c r="J1328">
        <v>80</v>
      </c>
    </row>
    <row r="1329" spans="1:10">
      <c r="A1329">
        <v>2021</v>
      </c>
      <c r="B1329" t="s">
        <v>25</v>
      </c>
      <c r="C1329">
        <v>30</v>
      </c>
      <c r="D1329" t="s">
        <v>81</v>
      </c>
      <c r="E1329">
        <v>30</v>
      </c>
      <c r="F1329" t="s">
        <v>89</v>
      </c>
      <c r="G1329">
        <v>1</v>
      </c>
      <c r="H1329">
        <v>9</v>
      </c>
      <c r="I1329" t="s">
        <v>98</v>
      </c>
      <c r="J1329">
        <v>0</v>
      </c>
    </row>
    <row r="1330" spans="1:10">
      <c r="A1330">
        <v>2021</v>
      </c>
      <c r="B1330" t="s">
        <v>25</v>
      </c>
      <c r="C1330">
        <v>30</v>
      </c>
      <c r="D1330" t="s">
        <v>81</v>
      </c>
      <c r="E1330">
        <v>30</v>
      </c>
      <c r="F1330" t="s">
        <v>89</v>
      </c>
      <c r="G1330">
        <v>1</v>
      </c>
      <c r="H1330">
        <v>9</v>
      </c>
      <c r="I1330" t="s">
        <v>99</v>
      </c>
      <c r="J1330">
        <v>10</v>
      </c>
    </row>
    <row r="1331" spans="1:10">
      <c r="A1331">
        <v>2021</v>
      </c>
      <c r="B1331" t="s">
        <v>25</v>
      </c>
      <c r="C1331">
        <v>30</v>
      </c>
      <c r="D1331" t="s">
        <v>81</v>
      </c>
      <c r="E1331">
        <v>30</v>
      </c>
      <c r="F1331" t="s">
        <v>89</v>
      </c>
      <c r="G1331">
        <v>1</v>
      </c>
      <c r="H1331">
        <v>9</v>
      </c>
      <c r="I1331" t="s">
        <v>100</v>
      </c>
      <c r="J1331">
        <v>0</v>
      </c>
    </row>
    <row r="1332" spans="1:10">
      <c r="A1332">
        <v>2021</v>
      </c>
      <c r="B1332" t="s">
        <v>25</v>
      </c>
      <c r="C1332">
        <v>30</v>
      </c>
      <c r="D1332" t="s">
        <v>81</v>
      </c>
      <c r="E1332">
        <v>30</v>
      </c>
      <c r="F1332" t="s">
        <v>89</v>
      </c>
      <c r="G1332">
        <v>1</v>
      </c>
      <c r="H1332">
        <v>9</v>
      </c>
      <c r="I1332" t="s">
        <v>101</v>
      </c>
      <c r="J1332">
        <v>0</v>
      </c>
    </row>
    <row r="1333" spans="1:10">
      <c r="A1333">
        <v>2021</v>
      </c>
      <c r="B1333" t="s">
        <v>25</v>
      </c>
      <c r="C1333">
        <v>30</v>
      </c>
      <c r="D1333" t="s">
        <v>81</v>
      </c>
      <c r="E1333">
        <v>30</v>
      </c>
      <c r="F1333" t="s">
        <v>89</v>
      </c>
      <c r="G1333">
        <v>1</v>
      </c>
      <c r="H1333">
        <v>9</v>
      </c>
      <c r="I1333" t="s">
        <v>102</v>
      </c>
      <c r="J1333">
        <v>10</v>
      </c>
    </row>
    <row r="1334" spans="1:10">
      <c r="A1334">
        <v>2021</v>
      </c>
      <c r="B1334" t="s">
        <v>25</v>
      </c>
      <c r="C1334">
        <v>28</v>
      </c>
      <c r="D1334" t="s">
        <v>26</v>
      </c>
      <c r="E1334">
        <v>45.3</v>
      </c>
      <c r="F1334" t="s">
        <v>91</v>
      </c>
      <c r="G1334">
        <v>1</v>
      </c>
      <c r="H1334">
        <v>1</v>
      </c>
      <c r="I1334" t="s">
        <v>97</v>
      </c>
      <c r="J1334">
        <v>15</v>
      </c>
    </row>
    <row r="1335" spans="1:10">
      <c r="A1335">
        <v>2021</v>
      </c>
      <c r="B1335" t="s">
        <v>25</v>
      </c>
      <c r="C1335">
        <v>28</v>
      </c>
      <c r="D1335" t="s">
        <v>26</v>
      </c>
      <c r="E1335">
        <v>45.3</v>
      </c>
      <c r="F1335" t="s">
        <v>91</v>
      </c>
      <c r="G1335">
        <v>1</v>
      </c>
      <c r="H1335">
        <v>1</v>
      </c>
      <c r="I1335" t="s">
        <v>98</v>
      </c>
      <c r="J1335">
        <v>15</v>
      </c>
    </row>
    <row r="1336" spans="1:10">
      <c r="A1336">
        <v>2021</v>
      </c>
      <c r="B1336" t="s">
        <v>25</v>
      </c>
      <c r="C1336">
        <v>28</v>
      </c>
      <c r="D1336" t="s">
        <v>26</v>
      </c>
      <c r="E1336">
        <v>45.3</v>
      </c>
      <c r="F1336" t="s">
        <v>91</v>
      </c>
      <c r="G1336">
        <v>1</v>
      </c>
      <c r="H1336">
        <v>1</v>
      </c>
      <c r="I1336" t="s">
        <v>99</v>
      </c>
      <c r="J1336">
        <v>45</v>
      </c>
    </row>
    <row r="1337" spans="1:10">
      <c r="A1337">
        <v>2021</v>
      </c>
      <c r="B1337" t="s">
        <v>25</v>
      </c>
      <c r="C1337">
        <v>28</v>
      </c>
      <c r="D1337" t="s">
        <v>26</v>
      </c>
      <c r="E1337">
        <v>45.3</v>
      </c>
      <c r="F1337" t="s">
        <v>91</v>
      </c>
      <c r="G1337">
        <v>1</v>
      </c>
      <c r="H1337">
        <v>1</v>
      </c>
      <c r="I1337" t="s">
        <v>100</v>
      </c>
      <c r="J1337">
        <v>20</v>
      </c>
    </row>
    <row r="1338" spans="1:10">
      <c r="A1338">
        <v>2021</v>
      </c>
      <c r="B1338" t="s">
        <v>25</v>
      </c>
      <c r="C1338">
        <v>28</v>
      </c>
      <c r="D1338" t="s">
        <v>26</v>
      </c>
      <c r="E1338">
        <v>45.3</v>
      </c>
      <c r="F1338" t="s">
        <v>91</v>
      </c>
      <c r="G1338">
        <v>1</v>
      </c>
      <c r="H1338">
        <v>1</v>
      </c>
      <c r="I1338" t="s">
        <v>101</v>
      </c>
      <c r="J1338">
        <v>5</v>
      </c>
    </row>
    <row r="1339" spans="1:10">
      <c r="A1339">
        <v>2021</v>
      </c>
      <c r="B1339" t="s">
        <v>25</v>
      </c>
      <c r="C1339">
        <v>28</v>
      </c>
      <c r="D1339" t="s">
        <v>26</v>
      </c>
      <c r="E1339">
        <v>45.3</v>
      </c>
      <c r="F1339" t="s">
        <v>91</v>
      </c>
      <c r="G1339">
        <v>1</v>
      </c>
      <c r="H1339">
        <v>3</v>
      </c>
      <c r="I1339" t="s">
        <v>97</v>
      </c>
      <c r="J1339">
        <v>15</v>
      </c>
    </row>
    <row r="1340" spans="1:10">
      <c r="A1340">
        <v>2021</v>
      </c>
      <c r="B1340" t="s">
        <v>25</v>
      </c>
      <c r="C1340">
        <v>28</v>
      </c>
      <c r="D1340" t="s">
        <v>26</v>
      </c>
      <c r="E1340">
        <v>45.3</v>
      </c>
      <c r="F1340" t="s">
        <v>91</v>
      </c>
      <c r="G1340">
        <v>1</v>
      </c>
      <c r="H1340">
        <v>3</v>
      </c>
      <c r="I1340" t="s">
        <v>98</v>
      </c>
      <c r="J1340">
        <v>7</v>
      </c>
    </row>
    <row r="1341" spans="1:10">
      <c r="A1341">
        <v>2021</v>
      </c>
      <c r="B1341" t="s">
        <v>25</v>
      </c>
      <c r="C1341">
        <v>28</v>
      </c>
      <c r="D1341" t="s">
        <v>26</v>
      </c>
      <c r="E1341">
        <v>45.3</v>
      </c>
      <c r="F1341" t="s">
        <v>91</v>
      </c>
      <c r="G1341">
        <v>1</v>
      </c>
      <c r="H1341">
        <v>3</v>
      </c>
      <c r="I1341" t="s">
        <v>99</v>
      </c>
      <c r="J1341">
        <v>65</v>
      </c>
    </row>
    <row r="1342" spans="1:10">
      <c r="A1342">
        <v>2021</v>
      </c>
      <c r="B1342" t="s">
        <v>25</v>
      </c>
      <c r="C1342">
        <v>28</v>
      </c>
      <c r="D1342" t="s">
        <v>26</v>
      </c>
      <c r="E1342">
        <v>45.3</v>
      </c>
      <c r="F1342" t="s">
        <v>91</v>
      </c>
      <c r="G1342">
        <v>1</v>
      </c>
      <c r="H1342">
        <v>3</v>
      </c>
      <c r="I1342" t="s">
        <v>100</v>
      </c>
      <c r="J1342">
        <v>12</v>
      </c>
    </row>
    <row r="1343" spans="1:10">
      <c r="A1343">
        <v>2021</v>
      </c>
      <c r="B1343" t="s">
        <v>25</v>
      </c>
      <c r="C1343">
        <v>28</v>
      </c>
      <c r="D1343" t="s">
        <v>26</v>
      </c>
      <c r="E1343">
        <v>45.3</v>
      </c>
      <c r="F1343" t="s">
        <v>91</v>
      </c>
      <c r="G1343">
        <v>1</v>
      </c>
      <c r="H1343">
        <v>3</v>
      </c>
      <c r="I1343" t="s">
        <v>101</v>
      </c>
      <c r="J1343">
        <v>1</v>
      </c>
    </row>
    <row r="1344" spans="1:10">
      <c r="A1344">
        <v>2021</v>
      </c>
      <c r="B1344" t="s">
        <v>25</v>
      </c>
      <c r="C1344">
        <v>28</v>
      </c>
      <c r="D1344" t="s">
        <v>26</v>
      </c>
      <c r="E1344">
        <v>45.3</v>
      </c>
      <c r="F1344" t="s">
        <v>91</v>
      </c>
      <c r="G1344">
        <v>1</v>
      </c>
      <c r="H1344">
        <v>5</v>
      </c>
      <c r="I1344" t="s">
        <v>97</v>
      </c>
      <c r="J1344">
        <v>3</v>
      </c>
    </row>
    <row r="1345" spans="1:10">
      <c r="A1345">
        <v>2021</v>
      </c>
      <c r="B1345" t="s">
        <v>25</v>
      </c>
      <c r="C1345">
        <v>28</v>
      </c>
      <c r="D1345" t="s">
        <v>26</v>
      </c>
      <c r="E1345">
        <v>45.3</v>
      </c>
      <c r="F1345" t="s">
        <v>91</v>
      </c>
      <c r="G1345">
        <v>1</v>
      </c>
      <c r="H1345">
        <v>5</v>
      </c>
      <c r="I1345" t="s">
        <v>98</v>
      </c>
      <c r="J1345">
        <v>4</v>
      </c>
    </row>
    <row r="1346" spans="1:10">
      <c r="A1346">
        <v>2021</v>
      </c>
      <c r="B1346" t="s">
        <v>25</v>
      </c>
      <c r="C1346">
        <v>28</v>
      </c>
      <c r="D1346" t="s">
        <v>26</v>
      </c>
      <c r="E1346">
        <v>45.3</v>
      </c>
      <c r="F1346" t="s">
        <v>91</v>
      </c>
      <c r="G1346">
        <v>1</v>
      </c>
      <c r="H1346">
        <v>5</v>
      </c>
      <c r="I1346" t="s">
        <v>99</v>
      </c>
      <c r="J1346">
        <v>83</v>
      </c>
    </row>
    <row r="1347" spans="1:10">
      <c r="A1347">
        <v>2021</v>
      </c>
      <c r="B1347" t="s">
        <v>25</v>
      </c>
      <c r="C1347">
        <v>28</v>
      </c>
      <c r="D1347" t="s">
        <v>26</v>
      </c>
      <c r="E1347">
        <v>45.3</v>
      </c>
      <c r="F1347" t="s">
        <v>91</v>
      </c>
      <c r="G1347">
        <v>1</v>
      </c>
      <c r="H1347">
        <v>5</v>
      </c>
      <c r="I1347" t="s">
        <v>100</v>
      </c>
      <c r="J1347">
        <v>10</v>
      </c>
    </row>
    <row r="1348" spans="1:10">
      <c r="A1348">
        <v>2021</v>
      </c>
      <c r="B1348" t="s">
        <v>25</v>
      </c>
      <c r="C1348">
        <v>28</v>
      </c>
      <c r="D1348" t="s">
        <v>26</v>
      </c>
      <c r="E1348">
        <v>45.3</v>
      </c>
      <c r="F1348" t="s">
        <v>91</v>
      </c>
      <c r="G1348">
        <v>1</v>
      </c>
      <c r="H1348">
        <v>7</v>
      </c>
      <c r="I1348" t="s">
        <v>97</v>
      </c>
      <c r="J1348">
        <v>55</v>
      </c>
    </row>
    <row r="1349" spans="1:10">
      <c r="A1349">
        <v>2021</v>
      </c>
      <c r="B1349" t="s">
        <v>25</v>
      </c>
      <c r="C1349">
        <v>28</v>
      </c>
      <c r="D1349" t="s">
        <v>26</v>
      </c>
      <c r="E1349">
        <v>45.3</v>
      </c>
      <c r="F1349" t="s">
        <v>91</v>
      </c>
      <c r="G1349">
        <v>1</v>
      </c>
      <c r="H1349">
        <v>7</v>
      </c>
      <c r="I1349" t="s">
        <v>98</v>
      </c>
      <c r="J1349">
        <v>4</v>
      </c>
    </row>
    <row r="1350" spans="1:10">
      <c r="A1350">
        <v>2021</v>
      </c>
      <c r="B1350" t="s">
        <v>25</v>
      </c>
      <c r="C1350">
        <v>28</v>
      </c>
      <c r="D1350" t="s">
        <v>26</v>
      </c>
      <c r="E1350">
        <v>45.3</v>
      </c>
      <c r="F1350" t="s">
        <v>91</v>
      </c>
      <c r="G1350">
        <v>1</v>
      </c>
      <c r="H1350">
        <v>7</v>
      </c>
      <c r="I1350" t="s">
        <v>99</v>
      </c>
      <c r="J1350">
        <v>35</v>
      </c>
    </row>
    <row r="1351" spans="1:10">
      <c r="A1351">
        <v>2021</v>
      </c>
      <c r="B1351" t="s">
        <v>25</v>
      </c>
      <c r="C1351">
        <v>28</v>
      </c>
      <c r="D1351" t="s">
        <v>26</v>
      </c>
      <c r="E1351">
        <v>45.3</v>
      </c>
      <c r="F1351" t="s">
        <v>91</v>
      </c>
      <c r="G1351">
        <v>1</v>
      </c>
      <c r="H1351">
        <v>7</v>
      </c>
      <c r="I1351" t="s">
        <v>100</v>
      </c>
      <c r="J1351">
        <v>5</v>
      </c>
    </row>
    <row r="1352" spans="1:10">
      <c r="A1352">
        <v>2021</v>
      </c>
      <c r="B1352" t="s">
        <v>25</v>
      </c>
      <c r="C1352">
        <v>28</v>
      </c>
      <c r="D1352" t="s">
        <v>26</v>
      </c>
      <c r="E1352">
        <v>45.3</v>
      </c>
      <c r="F1352" t="s">
        <v>91</v>
      </c>
      <c r="G1352">
        <v>1</v>
      </c>
      <c r="H1352">
        <v>7</v>
      </c>
      <c r="I1352" t="s">
        <v>101</v>
      </c>
      <c r="J1352">
        <v>1</v>
      </c>
    </row>
    <row r="1353" spans="1:10">
      <c r="A1353">
        <v>2021</v>
      </c>
      <c r="B1353" t="s">
        <v>25</v>
      </c>
      <c r="C1353">
        <v>28</v>
      </c>
      <c r="D1353" t="s">
        <v>26</v>
      </c>
      <c r="E1353">
        <v>45.3</v>
      </c>
      <c r="F1353" t="s">
        <v>91</v>
      </c>
      <c r="G1353">
        <v>1</v>
      </c>
      <c r="H1353">
        <v>9</v>
      </c>
      <c r="I1353" t="s">
        <v>97</v>
      </c>
      <c r="J1353">
        <v>45</v>
      </c>
    </row>
    <row r="1354" spans="1:10">
      <c r="A1354">
        <v>2021</v>
      </c>
      <c r="B1354" t="s">
        <v>25</v>
      </c>
      <c r="C1354">
        <v>28</v>
      </c>
      <c r="D1354" t="s">
        <v>26</v>
      </c>
      <c r="E1354">
        <v>45.3</v>
      </c>
      <c r="F1354" t="s">
        <v>91</v>
      </c>
      <c r="G1354">
        <v>1</v>
      </c>
      <c r="H1354">
        <v>9</v>
      </c>
      <c r="I1354" t="s">
        <v>98</v>
      </c>
      <c r="J1354">
        <v>10</v>
      </c>
    </row>
    <row r="1355" spans="1:10">
      <c r="A1355">
        <v>2021</v>
      </c>
      <c r="B1355" t="s">
        <v>25</v>
      </c>
      <c r="C1355">
        <v>28</v>
      </c>
      <c r="D1355" t="s">
        <v>26</v>
      </c>
      <c r="E1355">
        <v>45.3</v>
      </c>
      <c r="F1355" t="s">
        <v>91</v>
      </c>
      <c r="G1355">
        <v>1</v>
      </c>
      <c r="H1355">
        <v>9</v>
      </c>
      <c r="I1355" t="s">
        <v>99</v>
      </c>
      <c r="J1355">
        <v>20</v>
      </c>
    </row>
    <row r="1356" spans="1:10">
      <c r="A1356">
        <v>2021</v>
      </c>
      <c r="B1356" t="s">
        <v>25</v>
      </c>
      <c r="C1356">
        <v>28</v>
      </c>
      <c r="D1356" t="s">
        <v>26</v>
      </c>
      <c r="E1356">
        <v>45.3</v>
      </c>
      <c r="F1356" t="s">
        <v>91</v>
      </c>
      <c r="G1356">
        <v>1</v>
      </c>
      <c r="H1356">
        <v>9</v>
      </c>
      <c r="I1356" t="s">
        <v>100</v>
      </c>
      <c r="J1356">
        <v>20</v>
      </c>
    </row>
    <row r="1357" spans="1:10">
      <c r="A1357">
        <v>2021</v>
      </c>
      <c r="B1357" t="s">
        <v>25</v>
      </c>
      <c r="C1357">
        <v>28</v>
      </c>
      <c r="D1357" t="s">
        <v>26</v>
      </c>
      <c r="E1357">
        <v>45.3</v>
      </c>
      <c r="F1357" t="s">
        <v>91</v>
      </c>
      <c r="G1357">
        <v>1</v>
      </c>
      <c r="H1357">
        <v>9</v>
      </c>
      <c r="I1357" t="s">
        <v>101</v>
      </c>
      <c r="J1357">
        <v>5</v>
      </c>
    </row>
    <row r="1358" spans="1:10">
      <c r="A1358">
        <v>2021</v>
      </c>
      <c r="B1358" t="s">
        <v>25</v>
      </c>
      <c r="C1358">
        <v>28</v>
      </c>
      <c r="D1358" t="s">
        <v>54</v>
      </c>
      <c r="E1358">
        <v>25.6</v>
      </c>
      <c r="F1358" t="s">
        <v>91</v>
      </c>
      <c r="G1358">
        <v>1</v>
      </c>
      <c r="H1358">
        <v>1</v>
      </c>
      <c r="I1358" t="s">
        <v>97</v>
      </c>
      <c r="J1358">
        <v>1</v>
      </c>
    </row>
    <row r="1359" spans="1:10">
      <c r="A1359">
        <v>2021</v>
      </c>
      <c r="B1359" t="s">
        <v>25</v>
      </c>
      <c r="C1359">
        <v>28</v>
      </c>
      <c r="D1359" t="s">
        <v>54</v>
      </c>
      <c r="E1359">
        <v>25.6</v>
      </c>
      <c r="F1359" t="s">
        <v>91</v>
      </c>
      <c r="G1359">
        <v>1</v>
      </c>
      <c r="H1359">
        <v>1</v>
      </c>
      <c r="I1359" t="s">
        <v>98</v>
      </c>
      <c r="J1359">
        <v>55</v>
      </c>
    </row>
    <row r="1360" spans="1:10">
      <c r="A1360">
        <v>2021</v>
      </c>
      <c r="B1360" t="s">
        <v>25</v>
      </c>
      <c r="C1360">
        <v>28</v>
      </c>
      <c r="D1360" t="s">
        <v>54</v>
      </c>
      <c r="E1360">
        <v>25.6</v>
      </c>
      <c r="F1360" t="s">
        <v>91</v>
      </c>
      <c r="G1360">
        <v>1</v>
      </c>
      <c r="H1360">
        <v>1</v>
      </c>
      <c r="I1360" t="s">
        <v>99</v>
      </c>
      <c r="J1360">
        <v>17</v>
      </c>
    </row>
    <row r="1361" spans="1:10">
      <c r="A1361">
        <v>2021</v>
      </c>
      <c r="B1361" t="s">
        <v>25</v>
      </c>
      <c r="C1361">
        <v>28</v>
      </c>
      <c r="D1361" t="s">
        <v>54</v>
      </c>
      <c r="E1361">
        <v>25.6</v>
      </c>
      <c r="F1361" t="s">
        <v>91</v>
      </c>
      <c r="G1361">
        <v>1</v>
      </c>
      <c r="H1361">
        <v>1</v>
      </c>
      <c r="I1361" t="s">
        <v>100</v>
      </c>
      <c r="J1361">
        <v>26</v>
      </c>
    </row>
    <row r="1362" spans="1:10">
      <c r="A1362">
        <v>2021</v>
      </c>
      <c r="B1362" t="s">
        <v>25</v>
      </c>
      <c r="C1362">
        <v>28</v>
      </c>
      <c r="D1362" t="s">
        <v>54</v>
      </c>
      <c r="E1362">
        <v>25.6</v>
      </c>
      <c r="F1362" t="s">
        <v>91</v>
      </c>
      <c r="G1362">
        <v>1</v>
      </c>
      <c r="H1362">
        <v>1</v>
      </c>
      <c r="I1362" t="s">
        <v>101</v>
      </c>
      <c r="J1362">
        <v>1</v>
      </c>
    </row>
    <row r="1363" spans="1:10">
      <c r="A1363">
        <v>2021</v>
      </c>
      <c r="B1363" t="s">
        <v>25</v>
      </c>
      <c r="C1363">
        <v>28</v>
      </c>
      <c r="D1363" t="s">
        <v>54</v>
      </c>
      <c r="E1363">
        <v>25.6</v>
      </c>
      <c r="F1363" t="s">
        <v>91</v>
      </c>
      <c r="G1363">
        <v>1</v>
      </c>
      <c r="H1363">
        <v>3</v>
      </c>
      <c r="I1363" t="s">
        <v>97</v>
      </c>
      <c r="J1363">
        <v>35</v>
      </c>
    </row>
    <row r="1364" spans="1:10">
      <c r="A1364">
        <v>2021</v>
      </c>
      <c r="B1364" t="s">
        <v>25</v>
      </c>
      <c r="C1364">
        <v>28</v>
      </c>
      <c r="D1364" t="s">
        <v>54</v>
      </c>
      <c r="E1364">
        <v>25.6</v>
      </c>
      <c r="F1364" t="s">
        <v>91</v>
      </c>
      <c r="G1364">
        <v>1</v>
      </c>
      <c r="H1364">
        <v>3</v>
      </c>
      <c r="I1364" t="s">
        <v>98</v>
      </c>
      <c r="J1364">
        <v>30</v>
      </c>
    </row>
    <row r="1365" spans="1:10">
      <c r="A1365">
        <v>2021</v>
      </c>
      <c r="B1365" t="s">
        <v>25</v>
      </c>
      <c r="C1365">
        <v>28</v>
      </c>
      <c r="D1365" t="s">
        <v>54</v>
      </c>
      <c r="E1365">
        <v>25.6</v>
      </c>
      <c r="F1365" t="s">
        <v>91</v>
      </c>
      <c r="G1365">
        <v>1</v>
      </c>
      <c r="H1365">
        <v>3</v>
      </c>
      <c r="I1365" t="s">
        <v>99</v>
      </c>
      <c r="J1365">
        <v>25</v>
      </c>
    </row>
    <row r="1366" spans="1:10">
      <c r="A1366">
        <v>2021</v>
      </c>
      <c r="B1366" t="s">
        <v>25</v>
      </c>
      <c r="C1366">
        <v>28</v>
      </c>
      <c r="D1366" t="s">
        <v>54</v>
      </c>
      <c r="E1366">
        <v>25.6</v>
      </c>
      <c r="F1366" t="s">
        <v>91</v>
      </c>
      <c r="G1366">
        <v>1</v>
      </c>
      <c r="H1366">
        <v>3</v>
      </c>
      <c r="I1366" t="s">
        <v>100</v>
      </c>
      <c r="J1366">
        <v>8</v>
      </c>
    </row>
    <row r="1367" spans="1:10">
      <c r="A1367">
        <v>2021</v>
      </c>
      <c r="B1367" t="s">
        <v>25</v>
      </c>
      <c r="C1367">
        <v>28</v>
      </c>
      <c r="D1367" t="s">
        <v>54</v>
      </c>
      <c r="E1367">
        <v>25.6</v>
      </c>
      <c r="F1367" t="s">
        <v>91</v>
      </c>
      <c r="G1367">
        <v>1</v>
      </c>
      <c r="H1367">
        <v>3</v>
      </c>
      <c r="I1367" t="s">
        <v>101</v>
      </c>
      <c r="J1367">
        <v>2</v>
      </c>
    </row>
    <row r="1368" spans="1:10">
      <c r="A1368">
        <v>2021</v>
      </c>
      <c r="B1368" t="s">
        <v>25</v>
      </c>
      <c r="C1368">
        <v>28</v>
      </c>
      <c r="D1368" t="s">
        <v>54</v>
      </c>
      <c r="E1368">
        <v>25.6</v>
      </c>
      <c r="F1368" t="s">
        <v>91</v>
      </c>
      <c r="G1368">
        <v>1</v>
      </c>
      <c r="H1368">
        <v>5</v>
      </c>
      <c r="I1368" t="s">
        <v>97</v>
      </c>
      <c r="J1368">
        <v>2</v>
      </c>
    </row>
    <row r="1369" spans="1:10">
      <c r="A1369">
        <v>2021</v>
      </c>
      <c r="B1369" t="s">
        <v>25</v>
      </c>
      <c r="C1369">
        <v>28</v>
      </c>
      <c r="D1369" t="s">
        <v>54</v>
      </c>
      <c r="E1369">
        <v>25.6</v>
      </c>
      <c r="F1369" t="s">
        <v>91</v>
      </c>
      <c r="G1369">
        <v>1</v>
      </c>
      <c r="H1369">
        <v>5</v>
      </c>
      <c r="I1369" t="s">
        <v>98</v>
      </c>
      <c r="J1369">
        <v>7</v>
      </c>
    </row>
    <row r="1370" spans="1:10">
      <c r="A1370">
        <v>2021</v>
      </c>
      <c r="B1370" t="s">
        <v>25</v>
      </c>
      <c r="C1370">
        <v>28</v>
      </c>
      <c r="D1370" t="s">
        <v>54</v>
      </c>
      <c r="E1370">
        <v>25.6</v>
      </c>
      <c r="F1370" t="s">
        <v>91</v>
      </c>
      <c r="G1370">
        <v>1</v>
      </c>
      <c r="H1370">
        <v>5</v>
      </c>
      <c r="I1370" t="s">
        <v>99</v>
      </c>
      <c r="J1370">
        <v>40</v>
      </c>
    </row>
    <row r="1371" spans="1:10">
      <c r="A1371">
        <v>2021</v>
      </c>
      <c r="B1371" t="s">
        <v>25</v>
      </c>
      <c r="C1371">
        <v>28</v>
      </c>
      <c r="D1371" t="s">
        <v>54</v>
      </c>
      <c r="E1371">
        <v>25.6</v>
      </c>
      <c r="F1371" t="s">
        <v>91</v>
      </c>
      <c r="G1371">
        <v>1</v>
      </c>
      <c r="H1371">
        <v>5</v>
      </c>
      <c r="I1371" t="s">
        <v>100</v>
      </c>
      <c r="J1371">
        <v>49</v>
      </c>
    </row>
    <row r="1372" spans="1:10">
      <c r="A1372">
        <v>2021</v>
      </c>
      <c r="B1372" t="s">
        <v>25</v>
      </c>
      <c r="C1372">
        <v>28</v>
      </c>
      <c r="D1372" t="s">
        <v>54</v>
      </c>
      <c r="E1372">
        <v>25.6</v>
      </c>
      <c r="F1372" t="s">
        <v>91</v>
      </c>
      <c r="G1372">
        <v>1</v>
      </c>
      <c r="H1372">
        <v>5</v>
      </c>
      <c r="I1372" t="s">
        <v>101</v>
      </c>
      <c r="J1372">
        <v>2</v>
      </c>
    </row>
    <row r="1373" spans="1:10">
      <c r="A1373">
        <v>2021</v>
      </c>
      <c r="B1373" t="s">
        <v>25</v>
      </c>
      <c r="C1373">
        <v>28</v>
      </c>
      <c r="D1373" t="s">
        <v>54</v>
      </c>
      <c r="E1373">
        <v>25.6</v>
      </c>
      <c r="F1373" t="s">
        <v>91</v>
      </c>
      <c r="G1373">
        <v>1</v>
      </c>
      <c r="H1373">
        <v>7</v>
      </c>
      <c r="I1373" t="s">
        <v>97</v>
      </c>
      <c r="J1373">
        <v>1</v>
      </c>
    </row>
    <row r="1374" spans="1:10">
      <c r="A1374">
        <v>2021</v>
      </c>
      <c r="B1374" t="s">
        <v>25</v>
      </c>
      <c r="C1374">
        <v>28</v>
      </c>
      <c r="D1374" t="s">
        <v>54</v>
      </c>
      <c r="E1374">
        <v>25.6</v>
      </c>
      <c r="F1374" t="s">
        <v>91</v>
      </c>
      <c r="G1374">
        <v>1</v>
      </c>
      <c r="H1374">
        <v>7</v>
      </c>
      <c r="I1374" t="s">
        <v>98</v>
      </c>
      <c r="J1374">
        <v>20</v>
      </c>
    </row>
    <row r="1375" spans="1:10">
      <c r="A1375">
        <v>2021</v>
      </c>
      <c r="B1375" t="s">
        <v>25</v>
      </c>
      <c r="C1375">
        <v>28</v>
      </c>
      <c r="D1375" t="s">
        <v>54</v>
      </c>
      <c r="E1375">
        <v>25.6</v>
      </c>
      <c r="F1375" t="s">
        <v>91</v>
      </c>
      <c r="G1375">
        <v>1</v>
      </c>
      <c r="H1375">
        <v>7</v>
      </c>
      <c r="I1375" t="s">
        <v>99</v>
      </c>
      <c r="J1375">
        <v>55</v>
      </c>
    </row>
    <row r="1376" spans="1:10">
      <c r="A1376">
        <v>2021</v>
      </c>
      <c r="B1376" t="s">
        <v>25</v>
      </c>
      <c r="C1376">
        <v>28</v>
      </c>
      <c r="D1376" t="s">
        <v>54</v>
      </c>
      <c r="E1376">
        <v>25.6</v>
      </c>
      <c r="F1376" t="s">
        <v>91</v>
      </c>
      <c r="G1376">
        <v>1</v>
      </c>
      <c r="H1376">
        <v>7</v>
      </c>
      <c r="I1376" t="s">
        <v>100</v>
      </c>
      <c r="J1376">
        <v>20</v>
      </c>
    </row>
    <row r="1377" spans="1:10">
      <c r="A1377">
        <v>2021</v>
      </c>
      <c r="B1377" t="s">
        <v>25</v>
      </c>
      <c r="C1377">
        <v>28</v>
      </c>
      <c r="D1377" t="s">
        <v>54</v>
      </c>
      <c r="E1377">
        <v>25.6</v>
      </c>
      <c r="F1377" t="s">
        <v>91</v>
      </c>
      <c r="G1377">
        <v>1</v>
      </c>
      <c r="H1377">
        <v>7</v>
      </c>
      <c r="I1377" t="s">
        <v>101</v>
      </c>
      <c r="J1377">
        <v>4</v>
      </c>
    </row>
    <row r="1378" spans="1:10">
      <c r="A1378">
        <v>2021</v>
      </c>
      <c r="B1378" t="s">
        <v>25</v>
      </c>
      <c r="C1378">
        <v>28</v>
      </c>
      <c r="D1378" t="s">
        <v>54</v>
      </c>
      <c r="E1378">
        <v>25.6</v>
      </c>
      <c r="F1378" t="s">
        <v>91</v>
      </c>
      <c r="G1378">
        <v>1</v>
      </c>
      <c r="H1378">
        <v>9</v>
      </c>
      <c r="I1378" t="s">
        <v>97</v>
      </c>
      <c r="J1378">
        <v>1</v>
      </c>
    </row>
    <row r="1379" spans="1:10">
      <c r="A1379">
        <v>2021</v>
      </c>
      <c r="B1379" t="s">
        <v>25</v>
      </c>
      <c r="C1379">
        <v>28</v>
      </c>
      <c r="D1379" t="s">
        <v>54</v>
      </c>
      <c r="E1379">
        <v>25.6</v>
      </c>
      <c r="F1379" t="s">
        <v>91</v>
      </c>
      <c r="G1379">
        <v>1</v>
      </c>
      <c r="H1379">
        <v>9</v>
      </c>
      <c r="I1379" t="s">
        <v>98</v>
      </c>
      <c r="J1379">
        <v>40</v>
      </c>
    </row>
    <row r="1380" spans="1:10">
      <c r="A1380">
        <v>2021</v>
      </c>
      <c r="B1380" t="s">
        <v>25</v>
      </c>
      <c r="C1380">
        <v>28</v>
      </c>
      <c r="D1380" t="s">
        <v>54</v>
      </c>
      <c r="E1380">
        <v>25.6</v>
      </c>
      <c r="F1380" t="s">
        <v>91</v>
      </c>
      <c r="G1380">
        <v>1</v>
      </c>
      <c r="H1380">
        <v>9</v>
      </c>
      <c r="I1380" t="s">
        <v>99</v>
      </c>
      <c r="J1380">
        <v>30</v>
      </c>
    </row>
    <row r="1381" spans="1:10">
      <c r="A1381">
        <v>2021</v>
      </c>
      <c r="B1381" t="s">
        <v>25</v>
      </c>
      <c r="C1381">
        <v>28</v>
      </c>
      <c r="D1381" t="s">
        <v>54</v>
      </c>
      <c r="E1381">
        <v>25.6</v>
      </c>
      <c r="F1381" t="s">
        <v>91</v>
      </c>
      <c r="G1381">
        <v>1</v>
      </c>
      <c r="H1381">
        <v>9</v>
      </c>
      <c r="I1381" t="s">
        <v>100</v>
      </c>
      <c r="J1381">
        <v>25</v>
      </c>
    </row>
    <row r="1382" spans="1:10">
      <c r="A1382">
        <v>2021</v>
      </c>
      <c r="B1382" t="s">
        <v>25</v>
      </c>
      <c r="C1382">
        <v>28</v>
      </c>
      <c r="D1382" t="s">
        <v>54</v>
      </c>
      <c r="E1382">
        <v>25.6</v>
      </c>
      <c r="F1382" t="s">
        <v>91</v>
      </c>
      <c r="G1382">
        <v>1</v>
      </c>
      <c r="H1382">
        <v>9</v>
      </c>
      <c r="I1382" t="s">
        <v>101</v>
      </c>
      <c r="J1382">
        <v>4</v>
      </c>
    </row>
    <row r="1383" spans="1:10">
      <c r="A1383">
        <v>2021</v>
      </c>
      <c r="B1383" t="s">
        <v>25</v>
      </c>
      <c r="C1383">
        <v>29</v>
      </c>
      <c r="D1383" t="s">
        <v>79</v>
      </c>
      <c r="E1383">
        <v>35.4</v>
      </c>
      <c r="F1383" t="s">
        <v>91</v>
      </c>
      <c r="G1383">
        <v>1</v>
      </c>
      <c r="H1383">
        <v>1</v>
      </c>
      <c r="I1383" t="s">
        <v>97</v>
      </c>
      <c r="J1383">
        <v>5</v>
      </c>
    </row>
    <row r="1384" spans="1:10">
      <c r="A1384">
        <v>2021</v>
      </c>
      <c r="B1384" t="s">
        <v>25</v>
      </c>
      <c r="C1384">
        <v>29</v>
      </c>
      <c r="D1384" t="s">
        <v>79</v>
      </c>
      <c r="E1384">
        <v>35.4</v>
      </c>
      <c r="F1384" t="s">
        <v>91</v>
      </c>
      <c r="G1384">
        <v>1</v>
      </c>
      <c r="H1384">
        <v>1</v>
      </c>
      <c r="I1384" t="s">
        <v>98</v>
      </c>
      <c r="J1384">
        <v>20</v>
      </c>
    </row>
    <row r="1385" spans="1:10">
      <c r="A1385">
        <v>2021</v>
      </c>
      <c r="B1385" t="s">
        <v>25</v>
      </c>
      <c r="C1385">
        <v>29</v>
      </c>
      <c r="D1385" t="s">
        <v>79</v>
      </c>
      <c r="E1385">
        <v>35.4</v>
      </c>
      <c r="F1385" t="s">
        <v>91</v>
      </c>
      <c r="G1385">
        <v>1</v>
      </c>
      <c r="H1385">
        <v>1</v>
      </c>
      <c r="I1385" t="s">
        <v>99</v>
      </c>
      <c r="J1385">
        <v>45</v>
      </c>
    </row>
    <row r="1386" spans="1:10">
      <c r="A1386">
        <v>2021</v>
      </c>
      <c r="B1386" t="s">
        <v>25</v>
      </c>
      <c r="C1386">
        <v>29</v>
      </c>
      <c r="D1386" t="s">
        <v>79</v>
      </c>
      <c r="E1386">
        <v>35.4</v>
      </c>
      <c r="F1386" t="s">
        <v>91</v>
      </c>
      <c r="G1386">
        <v>1</v>
      </c>
      <c r="H1386">
        <v>1</v>
      </c>
      <c r="I1386" t="s">
        <v>100</v>
      </c>
      <c r="J1386">
        <v>19</v>
      </c>
    </row>
    <row r="1387" spans="1:10">
      <c r="A1387">
        <v>2021</v>
      </c>
      <c r="B1387" t="s">
        <v>25</v>
      </c>
      <c r="C1387">
        <v>29</v>
      </c>
      <c r="D1387" t="s">
        <v>79</v>
      </c>
      <c r="E1387">
        <v>35.4</v>
      </c>
      <c r="F1387" t="s">
        <v>91</v>
      </c>
      <c r="G1387">
        <v>1</v>
      </c>
      <c r="H1387">
        <v>1</v>
      </c>
      <c r="I1387" t="s">
        <v>101</v>
      </c>
      <c r="J1387">
        <v>3</v>
      </c>
    </row>
    <row r="1388" spans="1:10">
      <c r="A1388">
        <v>2021</v>
      </c>
      <c r="B1388" t="s">
        <v>25</v>
      </c>
      <c r="C1388">
        <v>29</v>
      </c>
      <c r="D1388" t="s">
        <v>79</v>
      </c>
      <c r="E1388">
        <v>35.4</v>
      </c>
      <c r="F1388" t="s">
        <v>91</v>
      </c>
      <c r="G1388">
        <v>1</v>
      </c>
      <c r="H1388" s="18">
        <v>1</v>
      </c>
      <c r="I1388" s="18" t="s">
        <v>102</v>
      </c>
      <c r="J1388" s="18">
        <v>8</v>
      </c>
    </row>
    <row r="1389" spans="1:10">
      <c r="A1389">
        <v>2021</v>
      </c>
      <c r="B1389" t="s">
        <v>25</v>
      </c>
      <c r="C1389">
        <v>29</v>
      </c>
      <c r="D1389" t="s">
        <v>79</v>
      </c>
      <c r="E1389">
        <v>35.4</v>
      </c>
      <c r="F1389" t="s">
        <v>91</v>
      </c>
      <c r="G1389">
        <v>1</v>
      </c>
      <c r="H1389">
        <v>3</v>
      </c>
      <c r="I1389" t="s">
        <v>97</v>
      </c>
      <c r="J1389">
        <v>15</v>
      </c>
    </row>
    <row r="1390" spans="1:10">
      <c r="A1390">
        <v>2021</v>
      </c>
      <c r="B1390" t="s">
        <v>25</v>
      </c>
      <c r="C1390">
        <v>29</v>
      </c>
      <c r="D1390" t="s">
        <v>79</v>
      </c>
      <c r="E1390">
        <v>35.4</v>
      </c>
      <c r="F1390" t="s">
        <v>91</v>
      </c>
      <c r="G1390">
        <v>1</v>
      </c>
      <c r="H1390">
        <v>3</v>
      </c>
      <c r="I1390" t="s">
        <v>98</v>
      </c>
      <c r="J1390">
        <v>13</v>
      </c>
    </row>
    <row r="1391" spans="1:10">
      <c r="A1391">
        <v>2021</v>
      </c>
      <c r="B1391" t="s">
        <v>25</v>
      </c>
      <c r="C1391">
        <v>29</v>
      </c>
      <c r="D1391" t="s">
        <v>79</v>
      </c>
      <c r="E1391">
        <v>35.4</v>
      </c>
      <c r="F1391" t="s">
        <v>91</v>
      </c>
      <c r="G1391">
        <v>1</v>
      </c>
      <c r="H1391">
        <v>3</v>
      </c>
      <c r="I1391" t="s">
        <v>99</v>
      </c>
      <c r="J1391">
        <v>16</v>
      </c>
    </row>
    <row r="1392" spans="1:10">
      <c r="A1392">
        <v>2021</v>
      </c>
      <c r="B1392" t="s">
        <v>25</v>
      </c>
      <c r="C1392">
        <v>29</v>
      </c>
      <c r="D1392" t="s">
        <v>79</v>
      </c>
      <c r="E1392">
        <v>35.4</v>
      </c>
      <c r="F1392" t="s">
        <v>91</v>
      </c>
      <c r="G1392">
        <v>1</v>
      </c>
      <c r="H1392">
        <v>3</v>
      </c>
      <c r="I1392" t="s">
        <v>100</v>
      </c>
      <c r="J1392">
        <v>18</v>
      </c>
    </row>
    <row r="1393" spans="1:10">
      <c r="A1393">
        <v>2021</v>
      </c>
      <c r="B1393" t="s">
        <v>25</v>
      </c>
      <c r="C1393">
        <v>29</v>
      </c>
      <c r="D1393" t="s">
        <v>79</v>
      </c>
      <c r="E1393">
        <v>35.4</v>
      </c>
      <c r="F1393" t="s">
        <v>91</v>
      </c>
      <c r="G1393">
        <v>1</v>
      </c>
      <c r="H1393">
        <v>3</v>
      </c>
      <c r="I1393" t="s">
        <v>101</v>
      </c>
      <c r="J1393">
        <v>2</v>
      </c>
    </row>
    <row r="1394" spans="1:10">
      <c r="A1394">
        <v>2021</v>
      </c>
      <c r="B1394" t="s">
        <v>25</v>
      </c>
      <c r="C1394">
        <v>29</v>
      </c>
      <c r="D1394" t="s">
        <v>79</v>
      </c>
      <c r="E1394">
        <v>35.4</v>
      </c>
      <c r="F1394" t="s">
        <v>91</v>
      </c>
      <c r="G1394">
        <v>1</v>
      </c>
      <c r="H1394" s="18">
        <v>3</v>
      </c>
      <c r="I1394" s="18" t="s">
        <v>102</v>
      </c>
      <c r="J1394" s="18">
        <v>35</v>
      </c>
    </row>
    <row r="1395" spans="1:10">
      <c r="A1395">
        <v>2021</v>
      </c>
      <c r="B1395" t="s">
        <v>25</v>
      </c>
      <c r="C1395">
        <v>29</v>
      </c>
      <c r="D1395" t="s">
        <v>79</v>
      </c>
      <c r="E1395">
        <v>35.4</v>
      </c>
      <c r="F1395" t="s">
        <v>91</v>
      </c>
      <c r="G1395">
        <v>1</v>
      </c>
      <c r="H1395">
        <v>5</v>
      </c>
      <c r="I1395" t="s">
        <v>97</v>
      </c>
      <c r="J1395">
        <v>20</v>
      </c>
    </row>
    <row r="1396" spans="1:10">
      <c r="A1396">
        <v>2021</v>
      </c>
      <c r="B1396" t="s">
        <v>25</v>
      </c>
      <c r="C1396">
        <v>29</v>
      </c>
      <c r="D1396" t="s">
        <v>79</v>
      </c>
      <c r="E1396">
        <v>35.4</v>
      </c>
      <c r="F1396" t="s">
        <v>91</v>
      </c>
      <c r="G1396">
        <v>1</v>
      </c>
      <c r="H1396">
        <v>5</v>
      </c>
      <c r="I1396" t="s">
        <v>98</v>
      </c>
      <c r="J1396">
        <v>25</v>
      </c>
    </row>
    <row r="1397" spans="1:10">
      <c r="A1397">
        <v>2021</v>
      </c>
      <c r="B1397" t="s">
        <v>25</v>
      </c>
      <c r="C1397">
        <v>29</v>
      </c>
      <c r="D1397" t="s">
        <v>79</v>
      </c>
      <c r="E1397">
        <v>35.4</v>
      </c>
      <c r="F1397" t="s">
        <v>91</v>
      </c>
      <c r="G1397">
        <v>1</v>
      </c>
      <c r="H1397">
        <v>5</v>
      </c>
      <c r="I1397" t="s">
        <v>99</v>
      </c>
      <c r="J1397">
        <v>25</v>
      </c>
    </row>
    <row r="1398" spans="1:10">
      <c r="A1398">
        <v>2021</v>
      </c>
      <c r="B1398" t="s">
        <v>25</v>
      </c>
      <c r="C1398">
        <v>29</v>
      </c>
      <c r="D1398" t="s">
        <v>79</v>
      </c>
      <c r="E1398">
        <v>35.4</v>
      </c>
      <c r="F1398" t="s">
        <v>91</v>
      </c>
      <c r="G1398">
        <v>1</v>
      </c>
      <c r="H1398">
        <v>5</v>
      </c>
      <c r="I1398" t="s">
        <v>100</v>
      </c>
      <c r="J1398">
        <v>27</v>
      </c>
    </row>
    <row r="1399" spans="1:10">
      <c r="A1399">
        <v>2021</v>
      </c>
      <c r="B1399" t="s">
        <v>25</v>
      </c>
      <c r="C1399">
        <v>29</v>
      </c>
      <c r="D1399" t="s">
        <v>79</v>
      </c>
      <c r="E1399">
        <v>35.4</v>
      </c>
      <c r="F1399" t="s">
        <v>91</v>
      </c>
      <c r="G1399">
        <v>1</v>
      </c>
      <c r="H1399">
        <v>5</v>
      </c>
      <c r="I1399" t="s">
        <v>101</v>
      </c>
      <c r="J1399">
        <v>3</v>
      </c>
    </row>
    <row r="1400" spans="1:10">
      <c r="A1400">
        <v>2021</v>
      </c>
      <c r="B1400" t="s">
        <v>25</v>
      </c>
      <c r="C1400">
        <v>29</v>
      </c>
      <c r="D1400" t="s">
        <v>79</v>
      </c>
      <c r="E1400">
        <v>35.4</v>
      </c>
      <c r="F1400" t="s">
        <v>91</v>
      </c>
      <c r="G1400">
        <v>1</v>
      </c>
      <c r="H1400">
        <v>7</v>
      </c>
      <c r="I1400" t="s">
        <v>98</v>
      </c>
      <c r="J1400">
        <v>25</v>
      </c>
    </row>
    <row r="1401" spans="1:10">
      <c r="A1401">
        <v>2021</v>
      </c>
      <c r="B1401" t="s">
        <v>25</v>
      </c>
      <c r="C1401">
        <v>29</v>
      </c>
      <c r="D1401" t="s">
        <v>79</v>
      </c>
      <c r="E1401">
        <v>35.4</v>
      </c>
      <c r="F1401" t="s">
        <v>91</v>
      </c>
      <c r="G1401">
        <v>1</v>
      </c>
      <c r="H1401">
        <v>7</v>
      </c>
      <c r="I1401" t="s">
        <v>99</v>
      </c>
      <c r="J1401">
        <v>30</v>
      </c>
    </row>
    <row r="1402" spans="1:10">
      <c r="A1402">
        <v>2021</v>
      </c>
      <c r="B1402" t="s">
        <v>25</v>
      </c>
      <c r="C1402">
        <v>29</v>
      </c>
      <c r="D1402" t="s">
        <v>79</v>
      </c>
      <c r="E1402">
        <v>35.4</v>
      </c>
      <c r="F1402" t="s">
        <v>91</v>
      </c>
      <c r="G1402">
        <v>1</v>
      </c>
      <c r="H1402">
        <v>7</v>
      </c>
      <c r="I1402" t="s">
        <v>100</v>
      </c>
      <c r="J1402">
        <v>23</v>
      </c>
    </row>
    <row r="1403" spans="1:10">
      <c r="A1403">
        <v>2021</v>
      </c>
      <c r="B1403" t="s">
        <v>25</v>
      </c>
      <c r="C1403">
        <v>29</v>
      </c>
      <c r="D1403" t="s">
        <v>79</v>
      </c>
      <c r="E1403">
        <v>35.4</v>
      </c>
      <c r="F1403" t="s">
        <v>91</v>
      </c>
      <c r="G1403">
        <v>1</v>
      </c>
      <c r="H1403">
        <v>7</v>
      </c>
      <c r="I1403" t="s">
        <v>101</v>
      </c>
      <c r="J1403">
        <v>20</v>
      </c>
    </row>
    <row r="1404" spans="1:10">
      <c r="A1404">
        <v>2021</v>
      </c>
      <c r="B1404" t="s">
        <v>25</v>
      </c>
      <c r="C1404">
        <v>29</v>
      </c>
      <c r="D1404" t="s">
        <v>79</v>
      </c>
      <c r="E1404">
        <v>35.4</v>
      </c>
      <c r="F1404" t="s">
        <v>91</v>
      </c>
      <c r="G1404">
        <v>1</v>
      </c>
      <c r="H1404">
        <v>7</v>
      </c>
      <c r="I1404" t="s">
        <v>103</v>
      </c>
      <c r="J1404">
        <v>2</v>
      </c>
    </row>
    <row r="1405" spans="1:10">
      <c r="A1405">
        <v>2021</v>
      </c>
      <c r="B1405" t="s">
        <v>25</v>
      </c>
      <c r="C1405">
        <v>29</v>
      </c>
      <c r="D1405" t="s">
        <v>79</v>
      </c>
      <c r="E1405">
        <v>35.4</v>
      </c>
      <c r="F1405" t="s">
        <v>91</v>
      </c>
      <c r="G1405">
        <v>1</v>
      </c>
      <c r="H1405">
        <v>9</v>
      </c>
      <c r="I1405" t="s">
        <v>97</v>
      </c>
      <c r="J1405">
        <v>75</v>
      </c>
    </row>
    <row r="1406" spans="1:10">
      <c r="A1406">
        <v>2021</v>
      </c>
      <c r="B1406" t="s">
        <v>25</v>
      </c>
      <c r="C1406">
        <v>29</v>
      </c>
      <c r="D1406" t="s">
        <v>79</v>
      </c>
      <c r="E1406">
        <v>35.4</v>
      </c>
      <c r="F1406" t="s">
        <v>91</v>
      </c>
      <c r="G1406">
        <v>1</v>
      </c>
      <c r="H1406">
        <v>9</v>
      </c>
      <c r="I1406" t="s">
        <v>98</v>
      </c>
      <c r="J1406">
        <v>5</v>
      </c>
    </row>
    <row r="1407" spans="1:10">
      <c r="A1407">
        <v>2021</v>
      </c>
      <c r="B1407" t="s">
        <v>25</v>
      </c>
      <c r="C1407">
        <v>29</v>
      </c>
      <c r="D1407" t="s">
        <v>79</v>
      </c>
      <c r="E1407">
        <v>35.4</v>
      </c>
      <c r="F1407" t="s">
        <v>91</v>
      </c>
      <c r="G1407">
        <v>1</v>
      </c>
      <c r="H1407">
        <v>9</v>
      </c>
      <c r="I1407" t="s">
        <v>99</v>
      </c>
      <c r="J1407">
        <v>15</v>
      </c>
    </row>
    <row r="1408" spans="1:10">
      <c r="A1408">
        <v>2021</v>
      </c>
      <c r="B1408" t="s">
        <v>25</v>
      </c>
      <c r="C1408">
        <v>29</v>
      </c>
      <c r="D1408" t="s">
        <v>79</v>
      </c>
      <c r="E1408">
        <v>35.4</v>
      </c>
      <c r="F1408" t="s">
        <v>91</v>
      </c>
      <c r="G1408">
        <v>1</v>
      </c>
      <c r="H1408">
        <v>9</v>
      </c>
      <c r="I1408" t="s">
        <v>100</v>
      </c>
      <c r="J1408">
        <v>5</v>
      </c>
    </row>
    <row r="1409" spans="1:10">
      <c r="A1409">
        <v>2021</v>
      </c>
      <c r="B1409" t="s">
        <v>25</v>
      </c>
      <c r="C1409">
        <v>29</v>
      </c>
      <c r="D1409" t="s">
        <v>77</v>
      </c>
      <c r="E1409">
        <v>40.700000000000003</v>
      </c>
      <c r="F1409" t="s">
        <v>91</v>
      </c>
      <c r="G1409">
        <v>1</v>
      </c>
      <c r="H1409">
        <v>1</v>
      </c>
      <c r="I1409" t="s">
        <v>97</v>
      </c>
      <c r="J1409">
        <v>45</v>
      </c>
    </row>
    <row r="1410" spans="1:10">
      <c r="A1410">
        <v>2021</v>
      </c>
      <c r="B1410" t="s">
        <v>25</v>
      </c>
      <c r="C1410">
        <v>29</v>
      </c>
      <c r="D1410" t="s">
        <v>77</v>
      </c>
      <c r="E1410">
        <v>40.700000000000003</v>
      </c>
      <c r="F1410" t="s">
        <v>91</v>
      </c>
      <c r="G1410">
        <v>1</v>
      </c>
      <c r="H1410">
        <v>1</v>
      </c>
      <c r="I1410" t="s">
        <v>98</v>
      </c>
      <c r="J1410">
        <v>15</v>
      </c>
    </row>
    <row r="1411" spans="1:10">
      <c r="A1411">
        <v>2021</v>
      </c>
      <c r="B1411" t="s">
        <v>25</v>
      </c>
      <c r="C1411">
        <v>29</v>
      </c>
      <c r="D1411" t="s">
        <v>77</v>
      </c>
      <c r="E1411">
        <v>40.700000000000003</v>
      </c>
      <c r="F1411" t="s">
        <v>91</v>
      </c>
      <c r="G1411">
        <v>1</v>
      </c>
      <c r="H1411">
        <v>1</v>
      </c>
      <c r="I1411" t="s">
        <v>99</v>
      </c>
      <c r="J1411">
        <v>15</v>
      </c>
    </row>
    <row r="1412" spans="1:10">
      <c r="A1412">
        <v>2021</v>
      </c>
      <c r="B1412" t="s">
        <v>25</v>
      </c>
      <c r="C1412">
        <v>29</v>
      </c>
      <c r="D1412" t="s">
        <v>77</v>
      </c>
      <c r="E1412">
        <v>40.700000000000003</v>
      </c>
      <c r="F1412" t="s">
        <v>91</v>
      </c>
      <c r="G1412">
        <v>1</v>
      </c>
      <c r="H1412">
        <v>1</v>
      </c>
      <c r="I1412" t="s">
        <v>100</v>
      </c>
      <c r="J1412">
        <v>24</v>
      </c>
    </row>
    <row r="1413" spans="1:10">
      <c r="A1413">
        <v>2021</v>
      </c>
      <c r="B1413" t="s">
        <v>25</v>
      </c>
      <c r="C1413">
        <v>29</v>
      </c>
      <c r="D1413" t="s">
        <v>77</v>
      </c>
      <c r="E1413">
        <v>40.700000000000003</v>
      </c>
      <c r="F1413" t="s">
        <v>91</v>
      </c>
      <c r="G1413">
        <v>1</v>
      </c>
      <c r="H1413">
        <v>1</v>
      </c>
      <c r="I1413" t="s">
        <v>101</v>
      </c>
      <c r="J1413">
        <v>1</v>
      </c>
    </row>
    <row r="1414" spans="1:10">
      <c r="A1414">
        <v>2021</v>
      </c>
      <c r="B1414" t="s">
        <v>25</v>
      </c>
      <c r="C1414">
        <v>29</v>
      </c>
      <c r="D1414" t="s">
        <v>77</v>
      </c>
      <c r="E1414">
        <v>40.700000000000003</v>
      </c>
      <c r="F1414" t="s">
        <v>91</v>
      </c>
      <c r="G1414">
        <v>1</v>
      </c>
      <c r="H1414">
        <v>3</v>
      </c>
      <c r="I1414" t="s">
        <v>97</v>
      </c>
      <c r="J1414">
        <v>12</v>
      </c>
    </row>
    <row r="1415" spans="1:10">
      <c r="A1415">
        <v>2021</v>
      </c>
      <c r="B1415" t="s">
        <v>25</v>
      </c>
      <c r="C1415">
        <v>29</v>
      </c>
      <c r="D1415" t="s">
        <v>77</v>
      </c>
      <c r="E1415">
        <v>40.700000000000003</v>
      </c>
      <c r="F1415" t="s">
        <v>91</v>
      </c>
      <c r="G1415">
        <v>1</v>
      </c>
      <c r="H1415">
        <v>3</v>
      </c>
      <c r="I1415" t="s">
        <v>98</v>
      </c>
      <c r="J1415">
        <v>60</v>
      </c>
    </row>
    <row r="1416" spans="1:10">
      <c r="A1416">
        <v>2021</v>
      </c>
      <c r="B1416" t="s">
        <v>25</v>
      </c>
      <c r="C1416">
        <v>29</v>
      </c>
      <c r="D1416" t="s">
        <v>77</v>
      </c>
      <c r="E1416">
        <v>40.700000000000003</v>
      </c>
      <c r="F1416" t="s">
        <v>91</v>
      </c>
      <c r="G1416">
        <v>1</v>
      </c>
      <c r="H1416">
        <v>3</v>
      </c>
      <c r="I1416" t="s">
        <v>99</v>
      </c>
      <c r="J1416">
        <v>23</v>
      </c>
    </row>
    <row r="1417" spans="1:10">
      <c r="A1417">
        <v>2021</v>
      </c>
      <c r="B1417" t="s">
        <v>25</v>
      </c>
      <c r="C1417">
        <v>29</v>
      </c>
      <c r="D1417" t="s">
        <v>77</v>
      </c>
      <c r="E1417">
        <v>40.700000000000003</v>
      </c>
      <c r="F1417" t="s">
        <v>91</v>
      </c>
      <c r="G1417">
        <v>1</v>
      </c>
      <c r="H1417">
        <v>3</v>
      </c>
      <c r="I1417" t="s">
        <v>100</v>
      </c>
      <c r="J1417">
        <v>10</v>
      </c>
    </row>
    <row r="1418" spans="1:10">
      <c r="A1418">
        <v>2021</v>
      </c>
      <c r="B1418" t="s">
        <v>25</v>
      </c>
      <c r="C1418">
        <v>29</v>
      </c>
      <c r="D1418" t="s">
        <v>77</v>
      </c>
      <c r="E1418">
        <v>40.700000000000003</v>
      </c>
      <c r="F1418" t="s">
        <v>91</v>
      </c>
      <c r="G1418">
        <v>1</v>
      </c>
      <c r="H1418">
        <v>5</v>
      </c>
      <c r="I1418" t="s">
        <v>97</v>
      </c>
      <c r="J1418">
        <v>15</v>
      </c>
    </row>
    <row r="1419" spans="1:10">
      <c r="A1419">
        <v>2021</v>
      </c>
      <c r="B1419" t="s">
        <v>25</v>
      </c>
      <c r="C1419">
        <v>29</v>
      </c>
      <c r="D1419" t="s">
        <v>77</v>
      </c>
      <c r="E1419">
        <v>40.700000000000003</v>
      </c>
      <c r="F1419" t="s">
        <v>91</v>
      </c>
      <c r="G1419">
        <v>1</v>
      </c>
      <c r="H1419">
        <v>5</v>
      </c>
      <c r="I1419" t="s">
        <v>98</v>
      </c>
      <c r="J1419">
        <v>25</v>
      </c>
    </row>
    <row r="1420" spans="1:10">
      <c r="A1420">
        <v>2021</v>
      </c>
      <c r="B1420" t="s">
        <v>25</v>
      </c>
      <c r="C1420">
        <v>29</v>
      </c>
      <c r="D1420" t="s">
        <v>77</v>
      </c>
      <c r="E1420">
        <v>40.700000000000003</v>
      </c>
      <c r="F1420" t="s">
        <v>91</v>
      </c>
      <c r="G1420">
        <v>1</v>
      </c>
      <c r="H1420">
        <v>5</v>
      </c>
      <c r="I1420" t="s">
        <v>99</v>
      </c>
      <c r="J1420">
        <v>35</v>
      </c>
    </row>
    <row r="1421" spans="1:10">
      <c r="A1421">
        <v>2021</v>
      </c>
      <c r="B1421" t="s">
        <v>25</v>
      </c>
      <c r="C1421">
        <v>29</v>
      </c>
      <c r="D1421" t="s">
        <v>77</v>
      </c>
      <c r="E1421">
        <v>40.700000000000003</v>
      </c>
      <c r="F1421" t="s">
        <v>91</v>
      </c>
      <c r="G1421">
        <v>1</v>
      </c>
      <c r="H1421">
        <v>5</v>
      </c>
      <c r="I1421" t="s">
        <v>100</v>
      </c>
      <c r="J1421">
        <v>20</v>
      </c>
    </row>
    <row r="1422" spans="1:10">
      <c r="A1422">
        <v>2021</v>
      </c>
      <c r="B1422" t="s">
        <v>25</v>
      </c>
      <c r="C1422">
        <v>29</v>
      </c>
      <c r="D1422" t="s">
        <v>77</v>
      </c>
      <c r="E1422">
        <v>40.700000000000003</v>
      </c>
      <c r="F1422" t="s">
        <v>91</v>
      </c>
      <c r="G1422">
        <v>1</v>
      </c>
      <c r="H1422">
        <v>5</v>
      </c>
      <c r="I1422" t="s">
        <v>101</v>
      </c>
      <c r="J1422">
        <v>5</v>
      </c>
    </row>
    <row r="1423" spans="1:10">
      <c r="A1423">
        <v>2021</v>
      </c>
      <c r="B1423" t="s">
        <v>25</v>
      </c>
      <c r="C1423">
        <v>29</v>
      </c>
      <c r="D1423" t="s">
        <v>77</v>
      </c>
      <c r="E1423">
        <v>40.700000000000003</v>
      </c>
      <c r="F1423" t="s">
        <v>91</v>
      </c>
      <c r="G1423">
        <v>1</v>
      </c>
      <c r="H1423">
        <v>7</v>
      </c>
      <c r="I1423" t="s">
        <v>97</v>
      </c>
      <c r="J1423">
        <v>20</v>
      </c>
    </row>
    <row r="1424" spans="1:10">
      <c r="A1424">
        <v>2021</v>
      </c>
      <c r="B1424" t="s">
        <v>25</v>
      </c>
      <c r="C1424">
        <v>29</v>
      </c>
      <c r="D1424" t="s">
        <v>77</v>
      </c>
      <c r="E1424">
        <v>40.700000000000003</v>
      </c>
      <c r="F1424" t="s">
        <v>91</v>
      </c>
      <c r="G1424">
        <v>1</v>
      </c>
      <c r="H1424">
        <v>7</v>
      </c>
      <c r="I1424" t="s">
        <v>98</v>
      </c>
      <c r="J1424">
        <v>10</v>
      </c>
    </row>
    <row r="1425" spans="1:10">
      <c r="A1425">
        <v>2021</v>
      </c>
      <c r="B1425" t="s">
        <v>25</v>
      </c>
      <c r="C1425">
        <v>29</v>
      </c>
      <c r="D1425" t="s">
        <v>77</v>
      </c>
      <c r="E1425">
        <v>40.700000000000003</v>
      </c>
      <c r="F1425" t="s">
        <v>91</v>
      </c>
      <c r="G1425">
        <v>1</v>
      </c>
      <c r="H1425">
        <v>7</v>
      </c>
      <c r="I1425" t="s">
        <v>99</v>
      </c>
      <c r="J1425">
        <v>45</v>
      </c>
    </row>
    <row r="1426" spans="1:10">
      <c r="A1426">
        <v>2021</v>
      </c>
      <c r="B1426" t="s">
        <v>25</v>
      </c>
      <c r="C1426">
        <v>29</v>
      </c>
      <c r="D1426" t="s">
        <v>77</v>
      </c>
      <c r="E1426">
        <v>40.700000000000003</v>
      </c>
      <c r="F1426" t="s">
        <v>91</v>
      </c>
      <c r="G1426">
        <v>1</v>
      </c>
      <c r="H1426">
        <v>7</v>
      </c>
      <c r="I1426" t="s">
        <v>100</v>
      </c>
      <c r="J1426">
        <v>20</v>
      </c>
    </row>
    <row r="1427" spans="1:10">
      <c r="A1427">
        <v>2021</v>
      </c>
      <c r="B1427" t="s">
        <v>25</v>
      </c>
      <c r="C1427">
        <v>29</v>
      </c>
      <c r="D1427" t="s">
        <v>77</v>
      </c>
      <c r="E1427">
        <v>40.700000000000003</v>
      </c>
      <c r="F1427" t="s">
        <v>91</v>
      </c>
      <c r="G1427">
        <v>1</v>
      </c>
      <c r="H1427">
        <v>7</v>
      </c>
      <c r="I1427" t="s">
        <v>101</v>
      </c>
      <c r="J1427">
        <v>5</v>
      </c>
    </row>
    <row r="1428" spans="1:10">
      <c r="A1428">
        <v>2021</v>
      </c>
      <c r="B1428" t="s">
        <v>25</v>
      </c>
      <c r="C1428">
        <v>29</v>
      </c>
      <c r="D1428" t="s">
        <v>77</v>
      </c>
      <c r="E1428">
        <v>40.700000000000003</v>
      </c>
      <c r="F1428" t="s">
        <v>91</v>
      </c>
      <c r="G1428">
        <v>1</v>
      </c>
      <c r="H1428">
        <v>9</v>
      </c>
      <c r="I1428" t="s">
        <v>97</v>
      </c>
      <c r="J1428">
        <v>13</v>
      </c>
    </row>
    <row r="1429" spans="1:10">
      <c r="A1429">
        <v>2021</v>
      </c>
      <c r="B1429" t="s">
        <v>25</v>
      </c>
      <c r="C1429">
        <v>29</v>
      </c>
      <c r="D1429" t="s">
        <v>77</v>
      </c>
      <c r="E1429">
        <v>40.700000000000003</v>
      </c>
      <c r="F1429" t="s">
        <v>91</v>
      </c>
      <c r="G1429">
        <v>1</v>
      </c>
      <c r="H1429">
        <v>9</v>
      </c>
      <c r="I1429" t="s">
        <v>98</v>
      </c>
      <c r="J1429">
        <v>35</v>
      </c>
    </row>
    <row r="1430" spans="1:10">
      <c r="A1430">
        <v>2021</v>
      </c>
      <c r="B1430" t="s">
        <v>25</v>
      </c>
      <c r="C1430">
        <v>29</v>
      </c>
      <c r="D1430" t="s">
        <v>77</v>
      </c>
      <c r="E1430">
        <v>40.700000000000003</v>
      </c>
      <c r="F1430" t="s">
        <v>91</v>
      </c>
      <c r="G1430">
        <v>1</v>
      </c>
      <c r="H1430">
        <v>9</v>
      </c>
      <c r="I1430" t="s">
        <v>99</v>
      </c>
      <c r="J1430">
        <v>30</v>
      </c>
    </row>
    <row r="1431" spans="1:10">
      <c r="A1431">
        <v>2021</v>
      </c>
      <c r="B1431" t="s">
        <v>25</v>
      </c>
      <c r="C1431">
        <v>29</v>
      </c>
      <c r="D1431" t="s">
        <v>77</v>
      </c>
      <c r="E1431">
        <v>40.700000000000003</v>
      </c>
      <c r="F1431" t="s">
        <v>91</v>
      </c>
      <c r="G1431">
        <v>1</v>
      </c>
      <c r="H1431">
        <v>9</v>
      </c>
      <c r="I1431" t="s">
        <v>100</v>
      </c>
      <c r="J1431">
        <v>20</v>
      </c>
    </row>
    <row r="1432" spans="1:10">
      <c r="A1432">
        <v>2021</v>
      </c>
      <c r="B1432" t="s">
        <v>25</v>
      </c>
      <c r="C1432">
        <v>29</v>
      </c>
      <c r="D1432" t="s">
        <v>77</v>
      </c>
      <c r="E1432">
        <v>40.700000000000003</v>
      </c>
      <c r="F1432" t="s">
        <v>91</v>
      </c>
      <c r="G1432">
        <v>1</v>
      </c>
      <c r="H1432">
        <v>9</v>
      </c>
      <c r="I1432" t="s">
        <v>101</v>
      </c>
      <c r="J1432">
        <v>2</v>
      </c>
    </row>
    <row r="1433" spans="1:10" ht="17.100000000000001">
      <c r="A1433">
        <v>2021</v>
      </c>
      <c r="B1433" t="s">
        <v>25</v>
      </c>
      <c r="C1433">
        <v>29</v>
      </c>
      <c r="D1433" t="s">
        <v>77</v>
      </c>
      <c r="E1433">
        <v>40.700000000000003</v>
      </c>
      <c r="F1433" s="19" t="s">
        <v>104</v>
      </c>
      <c r="G1433">
        <v>2</v>
      </c>
      <c r="H1433">
        <v>5</v>
      </c>
      <c r="I1433" t="s">
        <v>97</v>
      </c>
      <c r="J1433">
        <v>1</v>
      </c>
    </row>
    <row r="1434" spans="1:10" ht="17.100000000000001">
      <c r="A1434">
        <v>2021</v>
      </c>
      <c r="B1434" t="s">
        <v>25</v>
      </c>
      <c r="C1434">
        <v>29</v>
      </c>
      <c r="D1434" t="s">
        <v>77</v>
      </c>
      <c r="E1434">
        <v>40.700000000000003</v>
      </c>
      <c r="F1434" s="19" t="s">
        <v>104</v>
      </c>
      <c r="G1434">
        <v>2</v>
      </c>
      <c r="H1434">
        <v>5</v>
      </c>
      <c r="I1434" t="s">
        <v>98</v>
      </c>
      <c r="J1434">
        <v>10</v>
      </c>
    </row>
    <row r="1435" spans="1:10" ht="17.100000000000001">
      <c r="A1435">
        <v>2021</v>
      </c>
      <c r="B1435" t="s">
        <v>25</v>
      </c>
      <c r="C1435">
        <v>29</v>
      </c>
      <c r="D1435" t="s">
        <v>77</v>
      </c>
      <c r="E1435">
        <v>40.700000000000003</v>
      </c>
      <c r="F1435" s="19" t="s">
        <v>104</v>
      </c>
      <c r="G1435">
        <v>2</v>
      </c>
      <c r="H1435">
        <v>5</v>
      </c>
      <c r="I1435" t="s">
        <v>99</v>
      </c>
      <c r="J1435">
        <v>65</v>
      </c>
    </row>
    <row r="1436" spans="1:10" ht="17.100000000000001">
      <c r="A1436">
        <v>2021</v>
      </c>
      <c r="B1436" t="s">
        <v>25</v>
      </c>
      <c r="C1436">
        <v>29</v>
      </c>
      <c r="D1436" t="s">
        <v>77</v>
      </c>
      <c r="E1436">
        <v>40.700000000000003</v>
      </c>
      <c r="F1436" s="19" t="s">
        <v>104</v>
      </c>
      <c r="G1436">
        <v>2</v>
      </c>
      <c r="H1436">
        <v>5</v>
      </c>
      <c r="I1436" t="s">
        <v>100</v>
      </c>
      <c r="J1436">
        <v>24</v>
      </c>
    </row>
    <row r="1437" spans="1:10" ht="17.100000000000001">
      <c r="A1437">
        <v>2021</v>
      </c>
      <c r="B1437" t="s">
        <v>25</v>
      </c>
      <c r="C1437">
        <v>29</v>
      </c>
      <c r="D1437" t="s">
        <v>77</v>
      </c>
      <c r="E1437">
        <v>40.700000000000003</v>
      </c>
      <c r="F1437" s="19" t="s">
        <v>104</v>
      </c>
      <c r="G1437">
        <v>2</v>
      </c>
      <c r="H1437">
        <v>9</v>
      </c>
      <c r="I1437" t="s">
        <v>97</v>
      </c>
      <c r="J1437">
        <v>10</v>
      </c>
    </row>
    <row r="1438" spans="1:10" ht="17.100000000000001">
      <c r="A1438">
        <v>2021</v>
      </c>
      <c r="B1438" t="s">
        <v>25</v>
      </c>
      <c r="C1438">
        <v>29</v>
      </c>
      <c r="D1438" t="s">
        <v>77</v>
      </c>
      <c r="E1438">
        <v>40.700000000000003</v>
      </c>
      <c r="F1438" s="19" t="s">
        <v>104</v>
      </c>
      <c r="G1438">
        <v>2</v>
      </c>
      <c r="H1438">
        <v>9</v>
      </c>
      <c r="I1438" t="s">
        <v>98</v>
      </c>
      <c r="J1438">
        <v>6</v>
      </c>
    </row>
    <row r="1439" spans="1:10" ht="17.100000000000001">
      <c r="A1439">
        <v>2021</v>
      </c>
      <c r="B1439" t="s">
        <v>25</v>
      </c>
      <c r="C1439">
        <v>29</v>
      </c>
      <c r="D1439" t="s">
        <v>77</v>
      </c>
      <c r="E1439">
        <v>40.700000000000003</v>
      </c>
      <c r="F1439" s="19" t="s">
        <v>104</v>
      </c>
      <c r="G1439">
        <v>2</v>
      </c>
      <c r="H1439">
        <v>9</v>
      </c>
      <c r="I1439" t="s">
        <v>99</v>
      </c>
      <c r="J1439">
        <v>60</v>
      </c>
    </row>
    <row r="1440" spans="1:10" ht="17.100000000000001">
      <c r="A1440">
        <v>2021</v>
      </c>
      <c r="B1440" t="s">
        <v>25</v>
      </c>
      <c r="C1440">
        <v>29</v>
      </c>
      <c r="D1440" t="s">
        <v>77</v>
      </c>
      <c r="E1440">
        <v>40.700000000000003</v>
      </c>
      <c r="F1440" s="19" t="s">
        <v>104</v>
      </c>
      <c r="G1440">
        <v>2</v>
      </c>
      <c r="H1440">
        <v>9</v>
      </c>
      <c r="I1440" t="s">
        <v>100</v>
      </c>
      <c r="J1440">
        <v>10</v>
      </c>
    </row>
    <row r="1441" spans="1:10" ht="17.100000000000001">
      <c r="A1441">
        <v>2021</v>
      </c>
      <c r="B1441" t="s">
        <v>25</v>
      </c>
      <c r="C1441">
        <v>29</v>
      </c>
      <c r="D1441" t="s">
        <v>77</v>
      </c>
      <c r="E1441">
        <v>40.700000000000003</v>
      </c>
      <c r="F1441" s="19" t="s">
        <v>104</v>
      </c>
      <c r="G1441">
        <v>2</v>
      </c>
      <c r="H1441">
        <v>9</v>
      </c>
      <c r="I1441" t="s">
        <v>101</v>
      </c>
      <c r="J1441">
        <v>1</v>
      </c>
    </row>
    <row r="1442" spans="1:10" ht="17.100000000000001">
      <c r="A1442">
        <v>2021</v>
      </c>
      <c r="B1442" t="s">
        <v>25</v>
      </c>
      <c r="C1442">
        <v>29</v>
      </c>
      <c r="D1442" t="s">
        <v>77</v>
      </c>
      <c r="E1442">
        <v>40.700000000000003</v>
      </c>
      <c r="F1442" s="19" t="s">
        <v>104</v>
      </c>
      <c r="G1442">
        <v>2</v>
      </c>
      <c r="H1442">
        <v>9</v>
      </c>
      <c r="I1442" t="s">
        <v>103</v>
      </c>
      <c r="J1442">
        <v>6</v>
      </c>
    </row>
    <row r="1443" spans="1:10" ht="17.100000000000001">
      <c r="A1443">
        <v>2021</v>
      </c>
      <c r="B1443" t="s">
        <v>25</v>
      </c>
      <c r="C1443">
        <v>29</v>
      </c>
      <c r="D1443" t="s">
        <v>77</v>
      </c>
      <c r="E1443">
        <v>40.700000000000003</v>
      </c>
      <c r="F1443" s="19" t="s">
        <v>104</v>
      </c>
      <c r="G1443">
        <v>2</v>
      </c>
      <c r="H1443">
        <v>9</v>
      </c>
      <c r="I1443" t="s">
        <v>105</v>
      </c>
      <c r="J1443">
        <v>3</v>
      </c>
    </row>
    <row r="1444" spans="1:10" ht="17.100000000000001">
      <c r="A1444">
        <v>2021</v>
      </c>
      <c r="B1444" t="s">
        <v>25</v>
      </c>
      <c r="C1444">
        <v>29</v>
      </c>
      <c r="D1444" t="s">
        <v>77</v>
      </c>
      <c r="E1444">
        <v>40.700000000000003</v>
      </c>
      <c r="F1444" s="19" t="s">
        <v>104</v>
      </c>
      <c r="G1444">
        <v>2</v>
      </c>
      <c r="H1444">
        <v>9</v>
      </c>
      <c r="I1444" t="s">
        <v>102</v>
      </c>
      <c r="J1444">
        <v>2</v>
      </c>
    </row>
    <row r="1445" spans="1:10">
      <c r="A1445">
        <v>2021</v>
      </c>
      <c r="B1445" t="s">
        <v>25</v>
      </c>
      <c r="C1445">
        <v>29</v>
      </c>
      <c r="D1445" t="s">
        <v>60</v>
      </c>
      <c r="E1445">
        <v>14.8</v>
      </c>
      <c r="F1445" t="s">
        <v>91</v>
      </c>
      <c r="G1445">
        <v>1</v>
      </c>
      <c r="H1445">
        <v>1</v>
      </c>
      <c r="I1445" t="s">
        <v>97</v>
      </c>
      <c r="J1445">
        <v>7</v>
      </c>
    </row>
    <row r="1446" spans="1:10">
      <c r="A1446">
        <v>2021</v>
      </c>
      <c r="B1446" t="s">
        <v>25</v>
      </c>
      <c r="C1446">
        <v>29</v>
      </c>
      <c r="D1446" t="s">
        <v>60</v>
      </c>
      <c r="E1446">
        <v>14.8</v>
      </c>
      <c r="F1446" t="s">
        <v>91</v>
      </c>
      <c r="G1446">
        <v>1</v>
      </c>
      <c r="H1446">
        <v>1</v>
      </c>
      <c r="I1446" t="s">
        <v>98</v>
      </c>
      <c r="J1446">
        <v>7</v>
      </c>
    </row>
    <row r="1447" spans="1:10">
      <c r="A1447">
        <v>2021</v>
      </c>
      <c r="B1447" t="s">
        <v>25</v>
      </c>
      <c r="C1447">
        <v>29</v>
      </c>
      <c r="D1447" t="s">
        <v>60</v>
      </c>
      <c r="E1447">
        <v>14.8</v>
      </c>
      <c r="F1447" t="s">
        <v>91</v>
      </c>
      <c r="G1447">
        <v>1</v>
      </c>
      <c r="H1447">
        <v>1</v>
      </c>
      <c r="I1447" t="s">
        <v>99</v>
      </c>
      <c r="J1447">
        <v>45</v>
      </c>
    </row>
    <row r="1448" spans="1:10">
      <c r="A1448">
        <v>2021</v>
      </c>
      <c r="B1448" t="s">
        <v>25</v>
      </c>
      <c r="C1448">
        <v>29</v>
      </c>
      <c r="D1448" t="s">
        <v>60</v>
      </c>
      <c r="E1448">
        <v>14.8</v>
      </c>
      <c r="F1448" t="s">
        <v>91</v>
      </c>
      <c r="G1448">
        <v>1</v>
      </c>
      <c r="H1448">
        <v>1</v>
      </c>
      <c r="I1448" t="s">
        <v>100</v>
      </c>
      <c r="J1448">
        <v>41</v>
      </c>
    </row>
    <row r="1449" spans="1:10">
      <c r="A1449">
        <v>2021</v>
      </c>
      <c r="B1449" t="s">
        <v>25</v>
      </c>
      <c r="C1449">
        <v>29</v>
      </c>
      <c r="D1449" t="s">
        <v>60</v>
      </c>
      <c r="E1449">
        <v>14.8</v>
      </c>
      <c r="F1449" t="s">
        <v>91</v>
      </c>
      <c r="G1449">
        <v>1</v>
      </c>
      <c r="H1449">
        <v>3</v>
      </c>
      <c r="I1449" t="s">
        <v>97</v>
      </c>
      <c r="J1449">
        <v>40</v>
      </c>
    </row>
    <row r="1450" spans="1:10">
      <c r="A1450">
        <v>2021</v>
      </c>
      <c r="B1450" t="s">
        <v>25</v>
      </c>
      <c r="C1450">
        <v>29</v>
      </c>
      <c r="D1450" t="s">
        <v>60</v>
      </c>
      <c r="E1450">
        <v>14.8</v>
      </c>
      <c r="F1450" t="s">
        <v>91</v>
      </c>
      <c r="G1450">
        <v>1</v>
      </c>
      <c r="H1450">
        <v>3</v>
      </c>
      <c r="I1450" t="s">
        <v>98</v>
      </c>
      <c r="J1450">
        <v>8</v>
      </c>
    </row>
    <row r="1451" spans="1:10">
      <c r="A1451">
        <v>2021</v>
      </c>
      <c r="B1451" t="s">
        <v>25</v>
      </c>
      <c r="C1451">
        <v>29</v>
      </c>
      <c r="D1451" t="s">
        <v>60</v>
      </c>
      <c r="E1451">
        <v>14.8</v>
      </c>
      <c r="F1451" t="s">
        <v>91</v>
      </c>
      <c r="G1451">
        <v>1</v>
      </c>
      <c r="H1451">
        <v>3</v>
      </c>
      <c r="I1451" t="s">
        <v>99</v>
      </c>
      <c r="J1451">
        <v>15</v>
      </c>
    </row>
    <row r="1452" spans="1:10">
      <c r="A1452">
        <v>2021</v>
      </c>
      <c r="B1452" t="s">
        <v>25</v>
      </c>
      <c r="C1452">
        <v>29</v>
      </c>
      <c r="D1452" t="s">
        <v>60</v>
      </c>
      <c r="E1452">
        <v>14.8</v>
      </c>
      <c r="F1452" t="s">
        <v>91</v>
      </c>
      <c r="G1452">
        <v>1</v>
      </c>
      <c r="H1452">
        <v>3</v>
      </c>
      <c r="I1452" t="s">
        <v>100</v>
      </c>
      <c r="J1452">
        <v>32</v>
      </c>
    </row>
    <row r="1453" spans="1:10">
      <c r="A1453">
        <v>2021</v>
      </c>
      <c r="B1453" t="s">
        <v>25</v>
      </c>
      <c r="C1453">
        <v>29</v>
      </c>
      <c r="D1453" t="s">
        <v>60</v>
      </c>
      <c r="E1453">
        <v>14.8</v>
      </c>
      <c r="F1453" t="s">
        <v>91</v>
      </c>
      <c r="G1453">
        <v>1</v>
      </c>
      <c r="H1453">
        <v>5</v>
      </c>
      <c r="I1453" t="s">
        <v>97</v>
      </c>
      <c r="J1453">
        <v>45</v>
      </c>
    </row>
    <row r="1454" spans="1:10">
      <c r="A1454">
        <v>2021</v>
      </c>
      <c r="B1454" t="s">
        <v>25</v>
      </c>
      <c r="C1454">
        <v>29</v>
      </c>
      <c r="D1454" t="s">
        <v>60</v>
      </c>
      <c r="E1454">
        <v>14.8</v>
      </c>
      <c r="F1454" t="s">
        <v>91</v>
      </c>
      <c r="G1454">
        <v>1</v>
      </c>
      <c r="H1454">
        <v>5</v>
      </c>
      <c r="I1454" t="s">
        <v>98</v>
      </c>
      <c r="J1454">
        <v>5</v>
      </c>
    </row>
    <row r="1455" spans="1:10">
      <c r="A1455">
        <v>2021</v>
      </c>
      <c r="B1455" t="s">
        <v>25</v>
      </c>
      <c r="C1455">
        <v>29</v>
      </c>
      <c r="D1455" t="s">
        <v>60</v>
      </c>
      <c r="E1455">
        <v>14.8</v>
      </c>
      <c r="F1455" t="s">
        <v>91</v>
      </c>
      <c r="G1455">
        <v>1</v>
      </c>
      <c r="H1455">
        <v>5</v>
      </c>
      <c r="I1455" t="s">
        <v>99</v>
      </c>
      <c r="J1455">
        <v>35</v>
      </c>
    </row>
    <row r="1456" spans="1:10">
      <c r="A1456">
        <v>2021</v>
      </c>
      <c r="B1456" t="s">
        <v>25</v>
      </c>
      <c r="C1456">
        <v>29</v>
      </c>
      <c r="D1456" t="s">
        <v>60</v>
      </c>
      <c r="E1456">
        <v>14.8</v>
      </c>
      <c r="F1456" t="s">
        <v>91</v>
      </c>
      <c r="G1456">
        <v>1</v>
      </c>
      <c r="H1456">
        <v>5</v>
      </c>
      <c r="I1456" t="s">
        <v>100</v>
      </c>
      <c r="J1456">
        <v>13</v>
      </c>
    </row>
    <row r="1457" spans="1:10">
      <c r="A1457">
        <v>2021</v>
      </c>
      <c r="B1457" t="s">
        <v>25</v>
      </c>
      <c r="C1457">
        <v>29</v>
      </c>
      <c r="D1457" t="s">
        <v>60</v>
      </c>
      <c r="E1457">
        <v>14.8</v>
      </c>
      <c r="F1457" t="s">
        <v>91</v>
      </c>
      <c r="G1457">
        <v>1</v>
      </c>
      <c r="H1457">
        <v>5</v>
      </c>
      <c r="I1457" t="s">
        <v>101</v>
      </c>
      <c r="J1457">
        <v>2</v>
      </c>
    </row>
    <row r="1458" spans="1:10">
      <c r="A1458">
        <v>2021</v>
      </c>
      <c r="B1458" t="s">
        <v>25</v>
      </c>
      <c r="C1458">
        <v>29</v>
      </c>
      <c r="D1458" t="s">
        <v>60</v>
      </c>
      <c r="E1458">
        <v>14.8</v>
      </c>
      <c r="F1458" t="s">
        <v>91</v>
      </c>
      <c r="G1458">
        <v>1</v>
      </c>
      <c r="H1458">
        <v>7</v>
      </c>
      <c r="I1458" t="s">
        <v>97</v>
      </c>
      <c r="J1458">
        <v>4</v>
      </c>
    </row>
    <row r="1459" spans="1:10">
      <c r="A1459">
        <v>2021</v>
      </c>
      <c r="B1459" t="s">
        <v>25</v>
      </c>
      <c r="C1459">
        <v>29</v>
      </c>
      <c r="D1459" t="s">
        <v>60</v>
      </c>
      <c r="E1459">
        <v>14.8</v>
      </c>
      <c r="F1459" t="s">
        <v>91</v>
      </c>
      <c r="G1459">
        <v>1</v>
      </c>
      <c r="H1459">
        <v>7</v>
      </c>
      <c r="I1459" t="s">
        <v>98</v>
      </c>
      <c r="J1459">
        <v>5</v>
      </c>
    </row>
    <row r="1460" spans="1:10">
      <c r="A1460">
        <v>2021</v>
      </c>
      <c r="B1460" t="s">
        <v>25</v>
      </c>
      <c r="C1460">
        <v>29</v>
      </c>
      <c r="D1460" t="s">
        <v>60</v>
      </c>
      <c r="E1460">
        <v>14.8</v>
      </c>
      <c r="F1460" t="s">
        <v>91</v>
      </c>
      <c r="G1460">
        <v>1</v>
      </c>
      <c r="H1460">
        <v>7</v>
      </c>
      <c r="I1460" t="s">
        <v>99</v>
      </c>
      <c r="J1460">
        <v>80</v>
      </c>
    </row>
    <row r="1461" spans="1:10">
      <c r="A1461">
        <v>2021</v>
      </c>
      <c r="B1461" t="s">
        <v>25</v>
      </c>
      <c r="C1461">
        <v>29</v>
      </c>
      <c r="D1461" t="s">
        <v>60</v>
      </c>
      <c r="E1461">
        <v>14.8</v>
      </c>
      <c r="F1461" t="s">
        <v>91</v>
      </c>
      <c r="G1461">
        <v>1</v>
      </c>
      <c r="H1461">
        <v>7</v>
      </c>
      <c r="I1461" t="s">
        <v>100</v>
      </c>
      <c r="J1461">
        <v>10</v>
      </c>
    </row>
    <row r="1462" spans="1:10">
      <c r="A1462">
        <v>2021</v>
      </c>
      <c r="B1462" t="s">
        <v>25</v>
      </c>
      <c r="C1462">
        <v>29</v>
      </c>
      <c r="D1462" t="s">
        <v>60</v>
      </c>
      <c r="E1462">
        <v>14.8</v>
      </c>
      <c r="F1462" t="s">
        <v>91</v>
      </c>
      <c r="G1462">
        <v>1</v>
      </c>
      <c r="H1462">
        <v>7</v>
      </c>
      <c r="I1462" t="s">
        <v>101</v>
      </c>
      <c r="J1462">
        <v>1</v>
      </c>
    </row>
    <row r="1463" spans="1:10">
      <c r="A1463">
        <v>2021</v>
      </c>
      <c r="B1463" t="s">
        <v>25</v>
      </c>
      <c r="C1463">
        <v>29</v>
      </c>
      <c r="D1463" t="s">
        <v>60</v>
      </c>
      <c r="E1463">
        <v>14.8</v>
      </c>
      <c r="F1463" t="s">
        <v>91</v>
      </c>
      <c r="G1463">
        <v>1</v>
      </c>
      <c r="H1463">
        <v>9</v>
      </c>
      <c r="I1463" t="s">
        <v>97</v>
      </c>
      <c r="J1463">
        <v>4</v>
      </c>
    </row>
    <row r="1464" spans="1:10">
      <c r="A1464">
        <v>2021</v>
      </c>
      <c r="B1464" t="s">
        <v>25</v>
      </c>
      <c r="C1464">
        <v>29</v>
      </c>
      <c r="D1464" t="s">
        <v>60</v>
      </c>
      <c r="E1464">
        <v>14.8</v>
      </c>
      <c r="F1464" t="s">
        <v>91</v>
      </c>
      <c r="G1464">
        <v>1</v>
      </c>
      <c r="H1464">
        <v>9</v>
      </c>
      <c r="I1464" t="s">
        <v>98</v>
      </c>
      <c r="J1464">
        <v>2</v>
      </c>
    </row>
    <row r="1465" spans="1:10">
      <c r="A1465">
        <v>2021</v>
      </c>
      <c r="B1465" t="s">
        <v>25</v>
      </c>
      <c r="C1465">
        <v>29</v>
      </c>
      <c r="D1465" t="s">
        <v>60</v>
      </c>
      <c r="E1465">
        <v>14.8</v>
      </c>
      <c r="F1465" t="s">
        <v>91</v>
      </c>
      <c r="G1465">
        <v>1</v>
      </c>
      <c r="H1465">
        <v>9</v>
      </c>
      <c r="I1465" t="s">
        <v>99</v>
      </c>
      <c r="J1465">
        <v>30</v>
      </c>
    </row>
    <row r="1466" spans="1:10">
      <c r="A1466">
        <v>2021</v>
      </c>
      <c r="B1466" t="s">
        <v>25</v>
      </c>
      <c r="C1466">
        <v>29</v>
      </c>
      <c r="D1466" t="s">
        <v>60</v>
      </c>
      <c r="E1466">
        <v>14.8</v>
      </c>
      <c r="F1466" t="s">
        <v>91</v>
      </c>
      <c r="G1466">
        <v>1</v>
      </c>
      <c r="H1466">
        <v>9</v>
      </c>
      <c r="I1466" t="s">
        <v>100</v>
      </c>
      <c r="J1466">
        <v>41</v>
      </c>
    </row>
    <row r="1467" spans="1:10">
      <c r="A1467">
        <v>2021</v>
      </c>
      <c r="B1467" t="s">
        <v>25</v>
      </c>
      <c r="C1467">
        <v>29</v>
      </c>
      <c r="D1467" t="s">
        <v>60</v>
      </c>
      <c r="E1467">
        <v>14.8</v>
      </c>
      <c r="F1467" t="s">
        <v>91</v>
      </c>
      <c r="G1467">
        <v>1</v>
      </c>
      <c r="H1467">
        <v>9</v>
      </c>
      <c r="I1467" t="s">
        <v>103</v>
      </c>
      <c r="J1467">
        <v>20</v>
      </c>
    </row>
    <row r="1468" spans="1:10">
      <c r="A1468">
        <v>2021</v>
      </c>
      <c r="B1468" t="s">
        <v>25</v>
      </c>
      <c r="C1468">
        <v>29</v>
      </c>
      <c r="D1468" t="s">
        <v>60</v>
      </c>
      <c r="E1468">
        <v>14.8</v>
      </c>
      <c r="F1468" t="s">
        <v>91</v>
      </c>
      <c r="G1468">
        <v>1</v>
      </c>
      <c r="H1468">
        <v>9</v>
      </c>
      <c r="I1468" t="s">
        <v>102</v>
      </c>
      <c r="J1468">
        <v>3</v>
      </c>
    </row>
    <row r="1469" spans="1:10">
      <c r="A1469">
        <v>2021</v>
      </c>
      <c r="B1469" t="s">
        <v>25</v>
      </c>
      <c r="C1469">
        <v>30</v>
      </c>
      <c r="D1469" t="s">
        <v>81</v>
      </c>
      <c r="E1469">
        <v>15.6</v>
      </c>
      <c r="F1469" t="s">
        <v>91</v>
      </c>
      <c r="G1469">
        <v>1</v>
      </c>
      <c r="H1469">
        <v>1</v>
      </c>
      <c r="I1469" t="s">
        <v>97</v>
      </c>
      <c r="J1469">
        <v>2</v>
      </c>
    </row>
    <row r="1470" spans="1:10">
      <c r="A1470">
        <v>2021</v>
      </c>
      <c r="B1470" t="s">
        <v>25</v>
      </c>
      <c r="C1470">
        <v>30</v>
      </c>
      <c r="D1470" t="s">
        <v>81</v>
      </c>
      <c r="E1470">
        <v>15.6</v>
      </c>
      <c r="F1470" t="s">
        <v>91</v>
      </c>
      <c r="G1470">
        <v>1</v>
      </c>
      <c r="H1470">
        <v>1</v>
      </c>
      <c r="I1470" t="s">
        <v>98</v>
      </c>
      <c r="J1470">
        <v>50</v>
      </c>
    </row>
    <row r="1471" spans="1:10">
      <c r="A1471">
        <v>2021</v>
      </c>
      <c r="B1471" t="s">
        <v>25</v>
      </c>
      <c r="C1471">
        <v>30</v>
      </c>
      <c r="D1471" t="s">
        <v>81</v>
      </c>
      <c r="E1471">
        <v>15.6</v>
      </c>
      <c r="F1471" t="s">
        <v>91</v>
      </c>
      <c r="G1471">
        <v>1</v>
      </c>
      <c r="H1471">
        <v>1</v>
      </c>
      <c r="I1471" t="s">
        <v>99</v>
      </c>
      <c r="J1471">
        <v>15</v>
      </c>
    </row>
    <row r="1472" spans="1:10">
      <c r="A1472">
        <v>2021</v>
      </c>
      <c r="B1472" t="s">
        <v>25</v>
      </c>
      <c r="C1472">
        <v>30</v>
      </c>
      <c r="D1472" t="s">
        <v>81</v>
      </c>
      <c r="E1472">
        <v>15.6</v>
      </c>
      <c r="F1472" t="s">
        <v>91</v>
      </c>
      <c r="G1472">
        <v>1</v>
      </c>
      <c r="H1472">
        <v>1</v>
      </c>
      <c r="I1472" t="s">
        <v>100</v>
      </c>
      <c r="J1472">
        <v>18</v>
      </c>
    </row>
    <row r="1473" spans="1:10">
      <c r="A1473">
        <v>2021</v>
      </c>
      <c r="B1473" t="s">
        <v>25</v>
      </c>
      <c r="C1473">
        <v>30</v>
      </c>
      <c r="D1473" t="s">
        <v>81</v>
      </c>
      <c r="E1473">
        <v>15.6</v>
      </c>
      <c r="F1473" t="s">
        <v>91</v>
      </c>
      <c r="G1473">
        <v>1</v>
      </c>
      <c r="H1473">
        <v>1</v>
      </c>
      <c r="I1473" t="s">
        <v>101</v>
      </c>
      <c r="J1473">
        <v>15</v>
      </c>
    </row>
    <row r="1474" spans="1:10">
      <c r="A1474">
        <v>2021</v>
      </c>
      <c r="B1474" t="s">
        <v>25</v>
      </c>
      <c r="C1474">
        <v>30</v>
      </c>
      <c r="D1474" t="s">
        <v>81</v>
      </c>
      <c r="E1474">
        <v>15.6</v>
      </c>
      <c r="F1474" t="s">
        <v>91</v>
      </c>
      <c r="G1474">
        <v>1</v>
      </c>
      <c r="H1474">
        <v>3</v>
      </c>
      <c r="I1474" t="s">
        <v>97</v>
      </c>
      <c r="J1474">
        <v>7</v>
      </c>
    </row>
    <row r="1475" spans="1:10">
      <c r="A1475">
        <v>2021</v>
      </c>
      <c r="B1475" t="s">
        <v>25</v>
      </c>
      <c r="C1475">
        <v>30</v>
      </c>
      <c r="D1475" t="s">
        <v>81</v>
      </c>
      <c r="E1475">
        <v>15.6</v>
      </c>
      <c r="F1475" t="s">
        <v>91</v>
      </c>
      <c r="G1475">
        <v>1</v>
      </c>
      <c r="H1475">
        <v>3</v>
      </c>
      <c r="I1475" t="s">
        <v>98</v>
      </c>
      <c r="J1475">
        <v>15</v>
      </c>
    </row>
    <row r="1476" spans="1:10">
      <c r="A1476">
        <v>2021</v>
      </c>
      <c r="B1476" t="s">
        <v>25</v>
      </c>
      <c r="C1476">
        <v>30</v>
      </c>
      <c r="D1476" t="s">
        <v>81</v>
      </c>
      <c r="E1476">
        <v>15.6</v>
      </c>
      <c r="F1476" t="s">
        <v>91</v>
      </c>
      <c r="G1476">
        <v>1</v>
      </c>
      <c r="H1476">
        <v>3</v>
      </c>
      <c r="I1476" t="s">
        <v>99</v>
      </c>
      <c r="J1476">
        <v>35</v>
      </c>
    </row>
    <row r="1477" spans="1:10">
      <c r="A1477">
        <v>2021</v>
      </c>
      <c r="B1477" t="s">
        <v>25</v>
      </c>
      <c r="C1477">
        <v>30</v>
      </c>
      <c r="D1477" t="s">
        <v>81</v>
      </c>
      <c r="E1477">
        <v>15.6</v>
      </c>
      <c r="F1477" t="s">
        <v>91</v>
      </c>
      <c r="G1477">
        <v>1</v>
      </c>
      <c r="H1477">
        <v>3</v>
      </c>
      <c r="I1477" t="s">
        <v>100</v>
      </c>
      <c r="J1477">
        <v>28</v>
      </c>
    </row>
    <row r="1478" spans="1:10">
      <c r="A1478">
        <v>2021</v>
      </c>
      <c r="B1478" t="s">
        <v>25</v>
      </c>
      <c r="C1478">
        <v>30</v>
      </c>
      <c r="D1478" t="s">
        <v>81</v>
      </c>
      <c r="E1478">
        <v>15.6</v>
      </c>
      <c r="F1478" t="s">
        <v>91</v>
      </c>
      <c r="G1478">
        <v>1</v>
      </c>
      <c r="H1478">
        <v>3</v>
      </c>
      <c r="I1478" t="s">
        <v>101</v>
      </c>
      <c r="J1478">
        <v>15</v>
      </c>
    </row>
    <row r="1479" spans="1:10">
      <c r="A1479">
        <v>2021</v>
      </c>
      <c r="B1479" t="s">
        <v>25</v>
      </c>
      <c r="C1479">
        <v>30</v>
      </c>
      <c r="D1479" t="s">
        <v>81</v>
      </c>
      <c r="E1479">
        <v>15.6</v>
      </c>
      <c r="F1479" t="s">
        <v>91</v>
      </c>
      <c r="G1479">
        <v>1</v>
      </c>
      <c r="H1479">
        <v>5</v>
      </c>
      <c r="I1479" t="s">
        <v>97</v>
      </c>
      <c r="J1479">
        <v>4</v>
      </c>
    </row>
    <row r="1480" spans="1:10">
      <c r="A1480">
        <v>2021</v>
      </c>
      <c r="B1480" t="s">
        <v>25</v>
      </c>
      <c r="C1480">
        <v>30</v>
      </c>
      <c r="D1480" t="s">
        <v>81</v>
      </c>
      <c r="E1480">
        <v>15.6</v>
      </c>
      <c r="F1480" t="s">
        <v>91</v>
      </c>
      <c r="G1480">
        <v>1</v>
      </c>
      <c r="H1480">
        <v>5</v>
      </c>
      <c r="I1480" t="s">
        <v>98</v>
      </c>
      <c r="J1480">
        <v>65</v>
      </c>
    </row>
    <row r="1481" spans="1:10">
      <c r="A1481">
        <v>2021</v>
      </c>
      <c r="B1481" t="s">
        <v>25</v>
      </c>
      <c r="C1481">
        <v>30</v>
      </c>
      <c r="D1481" t="s">
        <v>81</v>
      </c>
      <c r="E1481">
        <v>15.6</v>
      </c>
      <c r="F1481" t="s">
        <v>91</v>
      </c>
      <c r="G1481">
        <v>1</v>
      </c>
      <c r="H1481">
        <v>5</v>
      </c>
      <c r="I1481" t="s">
        <v>99</v>
      </c>
      <c r="J1481">
        <v>6</v>
      </c>
    </row>
    <row r="1482" spans="1:10">
      <c r="A1482">
        <v>2021</v>
      </c>
      <c r="B1482" t="s">
        <v>25</v>
      </c>
      <c r="C1482">
        <v>30</v>
      </c>
      <c r="D1482" t="s">
        <v>81</v>
      </c>
      <c r="E1482">
        <v>15.6</v>
      </c>
      <c r="F1482" t="s">
        <v>91</v>
      </c>
      <c r="G1482">
        <v>1</v>
      </c>
      <c r="H1482">
        <v>5</v>
      </c>
      <c r="I1482" t="s">
        <v>100</v>
      </c>
      <c r="J1482">
        <v>13</v>
      </c>
    </row>
    <row r="1483" spans="1:10">
      <c r="A1483">
        <v>2021</v>
      </c>
      <c r="B1483" t="s">
        <v>25</v>
      </c>
      <c r="C1483">
        <v>30</v>
      </c>
      <c r="D1483" t="s">
        <v>81</v>
      </c>
      <c r="E1483">
        <v>15.6</v>
      </c>
      <c r="F1483" t="s">
        <v>91</v>
      </c>
      <c r="G1483">
        <v>1</v>
      </c>
      <c r="H1483">
        <v>5</v>
      </c>
      <c r="I1483" t="s">
        <v>101</v>
      </c>
      <c r="J1483">
        <v>12</v>
      </c>
    </row>
    <row r="1484" spans="1:10">
      <c r="A1484">
        <v>2021</v>
      </c>
      <c r="B1484" t="s">
        <v>25</v>
      </c>
      <c r="C1484">
        <v>30</v>
      </c>
      <c r="D1484" t="s">
        <v>81</v>
      </c>
      <c r="E1484">
        <v>15.6</v>
      </c>
      <c r="F1484" t="s">
        <v>91</v>
      </c>
      <c r="G1484">
        <v>1</v>
      </c>
      <c r="H1484">
        <v>7</v>
      </c>
      <c r="I1484" t="s">
        <v>97</v>
      </c>
      <c r="J1484">
        <v>55</v>
      </c>
    </row>
    <row r="1485" spans="1:10">
      <c r="A1485">
        <v>2021</v>
      </c>
      <c r="B1485" t="s">
        <v>25</v>
      </c>
      <c r="C1485">
        <v>30</v>
      </c>
      <c r="D1485" t="s">
        <v>81</v>
      </c>
      <c r="E1485">
        <v>15.6</v>
      </c>
      <c r="F1485" t="s">
        <v>91</v>
      </c>
      <c r="G1485">
        <v>1</v>
      </c>
      <c r="H1485">
        <v>7</v>
      </c>
      <c r="I1485" t="s">
        <v>98</v>
      </c>
      <c r="J1485">
        <v>7</v>
      </c>
    </row>
    <row r="1486" spans="1:10">
      <c r="A1486">
        <v>2021</v>
      </c>
      <c r="B1486" t="s">
        <v>25</v>
      </c>
      <c r="C1486">
        <v>30</v>
      </c>
      <c r="D1486" t="s">
        <v>81</v>
      </c>
      <c r="E1486">
        <v>15.6</v>
      </c>
      <c r="F1486" t="s">
        <v>91</v>
      </c>
      <c r="G1486">
        <v>1</v>
      </c>
      <c r="H1486">
        <v>7</v>
      </c>
      <c r="I1486" t="s">
        <v>99</v>
      </c>
      <c r="J1486">
        <v>15</v>
      </c>
    </row>
    <row r="1487" spans="1:10">
      <c r="A1487">
        <v>2021</v>
      </c>
      <c r="B1487" t="s">
        <v>25</v>
      </c>
      <c r="C1487">
        <v>30</v>
      </c>
      <c r="D1487" t="s">
        <v>81</v>
      </c>
      <c r="E1487">
        <v>15.6</v>
      </c>
      <c r="F1487" t="s">
        <v>91</v>
      </c>
      <c r="G1487">
        <v>1</v>
      </c>
      <c r="H1487">
        <v>7</v>
      </c>
      <c r="I1487" t="s">
        <v>100</v>
      </c>
      <c r="J1487">
        <v>8</v>
      </c>
    </row>
    <row r="1488" spans="1:10">
      <c r="A1488">
        <v>2021</v>
      </c>
      <c r="B1488" t="s">
        <v>25</v>
      </c>
      <c r="C1488">
        <v>30</v>
      </c>
      <c r="D1488" t="s">
        <v>81</v>
      </c>
      <c r="E1488">
        <v>15.6</v>
      </c>
      <c r="F1488" t="s">
        <v>91</v>
      </c>
      <c r="G1488">
        <v>1</v>
      </c>
      <c r="H1488">
        <v>7</v>
      </c>
      <c r="I1488" t="s">
        <v>101</v>
      </c>
      <c r="J1488">
        <v>15</v>
      </c>
    </row>
    <row r="1489" spans="1:10">
      <c r="A1489">
        <v>2021</v>
      </c>
      <c r="B1489" t="s">
        <v>25</v>
      </c>
      <c r="C1489">
        <v>30</v>
      </c>
      <c r="D1489" t="s">
        <v>81</v>
      </c>
      <c r="E1489">
        <v>15.6</v>
      </c>
      <c r="F1489" t="s">
        <v>91</v>
      </c>
      <c r="G1489">
        <v>1</v>
      </c>
      <c r="H1489">
        <v>9</v>
      </c>
      <c r="I1489" t="s">
        <v>97</v>
      </c>
      <c r="J1489">
        <v>15</v>
      </c>
    </row>
    <row r="1490" spans="1:10">
      <c r="A1490">
        <v>2021</v>
      </c>
      <c r="B1490" t="s">
        <v>25</v>
      </c>
      <c r="C1490">
        <v>30</v>
      </c>
      <c r="D1490" t="s">
        <v>81</v>
      </c>
      <c r="E1490">
        <v>15.6</v>
      </c>
      <c r="F1490" t="s">
        <v>91</v>
      </c>
      <c r="G1490">
        <v>1</v>
      </c>
      <c r="H1490">
        <v>9</v>
      </c>
      <c r="I1490" t="s">
        <v>98</v>
      </c>
      <c r="J1490">
        <v>40</v>
      </c>
    </row>
    <row r="1491" spans="1:10">
      <c r="A1491">
        <v>2021</v>
      </c>
      <c r="B1491" t="s">
        <v>25</v>
      </c>
      <c r="C1491">
        <v>30</v>
      </c>
      <c r="D1491" t="s">
        <v>81</v>
      </c>
      <c r="E1491">
        <v>15.6</v>
      </c>
      <c r="F1491" t="s">
        <v>91</v>
      </c>
      <c r="G1491">
        <v>1</v>
      </c>
      <c r="H1491">
        <v>9</v>
      </c>
      <c r="I1491" t="s">
        <v>99</v>
      </c>
      <c r="J1491">
        <v>35</v>
      </c>
    </row>
    <row r="1492" spans="1:10">
      <c r="A1492">
        <v>2021</v>
      </c>
      <c r="B1492" t="s">
        <v>25</v>
      </c>
      <c r="C1492">
        <v>30</v>
      </c>
      <c r="D1492" t="s">
        <v>81</v>
      </c>
      <c r="E1492">
        <v>15.6</v>
      </c>
      <c r="F1492" t="s">
        <v>91</v>
      </c>
      <c r="G1492">
        <v>1</v>
      </c>
      <c r="H1492">
        <v>9</v>
      </c>
      <c r="I1492" t="s">
        <v>100</v>
      </c>
      <c r="J1492">
        <v>10</v>
      </c>
    </row>
    <row r="1493" spans="1:10">
      <c r="A1493">
        <v>2021</v>
      </c>
      <c r="B1493" t="s">
        <v>25</v>
      </c>
      <c r="C1493">
        <v>30</v>
      </c>
      <c r="D1493" t="s">
        <v>82</v>
      </c>
      <c r="E1493">
        <v>39.4</v>
      </c>
      <c r="F1493" t="s">
        <v>91</v>
      </c>
      <c r="G1493">
        <v>1</v>
      </c>
      <c r="H1493">
        <v>1</v>
      </c>
      <c r="I1493" t="s">
        <v>97</v>
      </c>
      <c r="J1493">
        <v>20</v>
      </c>
    </row>
    <row r="1494" spans="1:10">
      <c r="A1494">
        <v>2021</v>
      </c>
      <c r="B1494" t="s">
        <v>25</v>
      </c>
      <c r="C1494">
        <v>30</v>
      </c>
      <c r="D1494" t="s">
        <v>82</v>
      </c>
      <c r="E1494">
        <v>39.4</v>
      </c>
      <c r="F1494" t="s">
        <v>91</v>
      </c>
      <c r="G1494">
        <v>1</v>
      </c>
      <c r="H1494">
        <v>1</v>
      </c>
      <c r="I1494" t="s">
        <v>98</v>
      </c>
      <c r="J1494">
        <v>20</v>
      </c>
    </row>
    <row r="1495" spans="1:10">
      <c r="A1495">
        <v>2021</v>
      </c>
      <c r="B1495" t="s">
        <v>25</v>
      </c>
      <c r="C1495">
        <v>30</v>
      </c>
      <c r="D1495" t="s">
        <v>82</v>
      </c>
      <c r="E1495">
        <v>39.4</v>
      </c>
      <c r="F1495" t="s">
        <v>91</v>
      </c>
      <c r="G1495">
        <v>1</v>
      </c>
      <c r="H1495">
        <v>1</v>
      </c>
      <c r="I1495" t="s">
        <v>99</v>
      </c>
      <c r="J1495">
        <v>25</v>
      </c>
    </row>
    <row r="1496" spans="1:10">
      <c r="A1496">
        <v>2021</v>
      </c>
      <c r="B1496" t="s">
        <v>25</v>
      </c>
      <c r="C1496">
        <v>30</v>
      </c>
      <c r="D1496" t="s">
        <v>82</v>
      </c>
      <c r="E1496">
        <v>39.4</v>
      </c>
      <c r="F1496" t="s">
        <v>91</v>
      </c>
      <c r="G1496">
        <v>1</v>
      </c>
      <c r="H1496">
        <v>1</v>
      </c>
      <c r="I1496" t="s">
        <v>100</v>
      </c>
      <c r="J1496">
        <v>20</v>
      </c>
    </row>
    <row r="1497" spans="1:10">
      <c r="A1497">
        <v>2021</v>
      </c>
      <c r="B1497" t="s">
        <v>25</v>
      </c>
      <c r="C1497">
        <v>30</v>
      </c>
      <c r="D1497" t="s">
        <v>82</v>
      </c>
      <c r="E1497">
        <v>39.4</v>
      </c>
      <c r="F1497" t="s">
        <v>91</v>
      </c>
      <c r="G1497">
        <v>1</v>
      </c>
      <c r="H1497">
        <v>1</v>
      </c>
      <c r="I1497" t="s">
        <v>101</v>
      </c>
      <c r="J1497">
        <v>15</v>
      </c>
    </row>
    <row r="1498" spans="1:10">
      <c r="A1498">
        <v>2021</v>
      </c>
      <c r="B1498" t="s">
        <v>25</v>
      </c>
      <c r="C1498">
        <v>30</v>
      </c>
      <c r="D1498" t="s">
        <v>82</v>
      </c>
      <c r="E1498">
        <v>39.4</v>
      </c>
      <c r="F1498" t="s">
        <v>91</v>
      </c>
      <c r="G1498">
        <v>1</v>
      </c>
      <c r="H1498">
        <v>3</v>
      </c>
      <c r="I1498" t="s">
        <v>97</v>
      </c>
      <c r="J1498">
        <v>45</v>
      </c>
    </row>
    <row r="1499" spans="1:10">
      <c r="A1499">
        <v>2021</v>
      </c>
      <c r="B1499" t="s">
        <v>25</v>
      </c>
      <c r="C1499">
        <v>30</v>
      </c>
      <c r="D1499" t="s">
        <v>82</v>
      </c>
      <c r="E1499">
        <v>39.4</v>
      </c>
      <c r="F1499" t="s">
        <v>91</v>
      </c>
      <c r="G1499">
        <v>1</v>
      </c>
      <c r="H1499">
        <v>3</v>
      </c>
      <c r="I1499" t="s">
        <v>98</v>
      </c>
      <c r="J1499">
        <v>15</v>
      </c>
    </row>
    <row r="1500" spans="1:10">
      <c r="A1500">
        <v>2021</v>
      </c>
      <c r="B1500" t="s">
        <v>25</v>
      </c>
      <c r="C1500">
        <v>30</v>
      </c>
      <c r="D1500" t="s">
        <v>82</v>
      </c>
      <c r="E1500">
        <v>39.4</v>
      </c>
      <c r="F1500" t="s">
        <v>91</v>
      </c>
      <c r="G1500">
        <v>1</v>
      </c>
      <c r="H1500">
        <v>3</v>
      </c>
      <c r="I1500" t="s">
        <v>99</v>
      </c>
      <c r="J1500">
        <v>8</v>
      </c>
    </row>
    <row r="1501" spans="1:10">
      <c r="A1501">
        <v>2021</v>
      </c>
      <c r="B1501" t="s">
        <v>25</v>
      </c>
      <c r="C1501">
        <v>30</v>
      </c>
      <c r="D1501" t="s">
        <v>82</v>
      </c>
      <c r="E1501">
        <v>39.4</v>
      </c>
      <c r="F1501" t="s">
        <v>91</v>
      </c>
      <c r="G1501">
        <v>1</v>
      </c>
      <c r="H1501">
        <v>3</v>
      </c>
      <c r="I1501" t="s">
        <v>100</v>
      </c>
      <c r="J1501">
        <v>20</v>
      </c>
    </row>
    <row r="1502" spans="1:10">
      <c r="A1502">
        <v>2021</v>
      </c>
      <c r="B1502" t="s">
        <v>25</v>
      </c>
      <c r="C1502">
        <v>30</v>
      </c>
      <c r="D1502" t="s">
        <v>82</v>
      </c>
      <c r="E1502">
        <v>39.4</v>
      </c>
      <c r="F1502" t="s">
        <v>91</v>
      </c>
      <c r="G1502">
        <v>1</v>
      </c>
      <c r="H1502">
        <v>3</v>
      </c>
      <c r="I1502" t="s">
        <v>101</v>
      </c>
      <c r="J1502">
        <v>12</v>
      </c>
    </row>
    <row r="1503" spans="1:10">
      <c r="A1503">
        <v>2021</v>
      </c>
      <c r="B1503" t="s">
        <v>25</v>
      </c>
      <c r="C1503">
        <v>30</v>
      </c>
      <c r="D1503" t="s">
        <v>82</v>
      </c>
      <c r="E1503">
        <v>39.4</v>
      </c>
      <c r="F1503" t="s">
        <v>91</v>
      </c>
      <c r="G1503">
        <v>1</v>
      </c>
      <c r="H1503">
        <v>5</v>
      </c>
      <c r="I1503" t="s">
        <v>98</v>
      </c>
      <c r="J1503">
        <v>17</v>
      </c>
    </row>
    <row r="1504" spans="1:10">
      <c r="A1504">
        <v>2021</v>
      </c>
      <c r="B1504" t="s">
        <v>25</v>
      </c>
      <c r="C1504">
        <v>30</v>
      </c>
      <c r="D1504" t="s">
        <v>82</v>
      </c>
      <c r="E1504">
        <v>39.4</v>
      </c>
      <c r="F1504" t="s">
        <v>91</v>
      </c>
      <c r="G1504">
        <v>1</v>
      </c>
      <c r="H1504">
        <v>5</v>
      </c>
      <c r="I1504" t="s">
        <v>99</v>
      </c>
      <c r="J1504">
        <v>20</v>
      </c>
    </row>
    <row r="1505" spans="1:10">
      <c r="A1505">
        <v>2021</v>
      </c>
      <c r="B1505" t="s">
        <v>25</v>
      </c>
      <c r="C1505">
        <v>30</v>
      </c>
      <c r="D1505" t="s">
        <v>82</v>
      </c>
      <c r="E1505">
        <v>39.4</v>
      </c>
      <c r="F1505" t="s">
        <v>91</v>
      </c>
      <c r="G1505">
        <v>1</v>
      </c>
      <c r="H1505">
        <v>5</v>
      </c>
      <c r="I1505" t="s">
        <v>100</v>
      </c>
      <c r="J1505">
        <v>20</v>
      </c>
    </row>
    <row r="1506" spans="1:10">
      <c r="A1506">
        <v>2021</v>
      </c>
      <c r="B1506" t="s">
        <v>25</v>
      </c>
      <c r="C1506">
        <v>30</v>
      </c>
      <c r="D1506" t="s">
        <v>82</v>
      </c>
      <c r="E1506">
        <v>39.4</v>
      </c>
      <c r="F1506" t="s">
        <v>91</v>
      </c>
      <c r="G1506">
        <v>1</v>
      </c>
      <c r="H1506">
        <v>5</v>
      </c>
      <c r="I1506" t="s">
        <v>101</v>
      </c>
      <c r="J1506">
        <v>40</v>
      </c>
    </row>
    <row r="1507" spans="1:10">
      <c r="A1507">
        <v>2021</v>
      </c>
      <c r="B1507" t="s">
        <v>25</v>
      </c>
      <c r="C1507">
        <v>30</v>
      </c>
      <c r="D1507" t="s">
        <v>82</v>
      </c>
      <c r="E1507">
        <v>39.4</v>
      </c>
      <c r="F1507" t="s">
        <v>91</v>
      </c>
      <c r="G1507">
        <v>1</v>
      </c>
      <c r="H1507">
        <v>5</v>
      </c>
      <c r="I1507" t="s">
        <v>103</v>
      </c>
      <c r="J1507">
        <v>3</v>
      </c>
    </row>
    <row r="1508" spans="1:10">
      <c r="A1508">
        <v>2021</v>
      </c>
      <c r="B1508" t="s">
        <v>25</v>
      </c>
      <c r="C1508">
        <v>30</v>
      </c>
      <c r="D1508" t="s">
        <v>82</v>
      </c>
      <c r="E1508">
        <v>39.4</v>
      </c>
      <c r="F1508" t="s">
        <v>91</v>
      </c>
      <c r="G1508">
        <v>1</v>
      </c>
      <c r="H1508">
        <v>7</v>
      </c>
      <c r="I1508" t="s">
        <v>97</v>
      </c>
      <c r="J1508">
        <v>7</v>
      </c>
    </row>
    <row r="1509" spans="1:10">
      <c r="A1509">
        <v>2021</v>
      </c>
      <c r="B1509" t="s">
        <v>25</v>
      </c>
      <c r="C1509">
        <v>30</v>
      </c>
      <c r="D1509" t="s">
        <v>82</v>
      </c>
      <c r="E1509">
        <v>39.4</v>
      </c>
      <c r="F1509" t="s">
        <v>91</v>
      </c>
      <c r="G1509">
        <v>1</v>
      </c>
      <c r="H1509">
        <v>7</v>
      </c>
      <c r="I1509" t="s">
        <v>98</v>
      </c>
      <c r="J1509">
        <v>13</v>
      </c>
    </row>
    <row r="1510" spans="1:10">
      <c r="A1510">
        <v>2021</v>
      </c>
      <c r="B1510" t="s">
        <v>25</v>
      </c>
      <c r="C1510">
        <v>30</v>
      </c>
      <c r="D1510" t="s">
        <v>82</v>
      </c>
      <c r="E1510">
        <v>39.4</v>
      </c>
      <c r="F1510" t="s">
        <v>91</v>
      </c>
      <c r="G1510">
        <v>1</v>
      </c>
      <c r="H1510">
        <v>7</v>
      </c>
      <c r="I1510" t="s">
        <v>99</v>
      </c>
      <c r="J1510">
        <v>40</v>
      </c>
    </row>
    <row r="1511" spans="1:10">
      <c r="A1511">
        <v>2021</v>
      </c>
      <c r="B1511" t="s">
        <v>25</v>
      </c>
      <c r="C1511">
        <v>30</v>
      </c>
      <c r="D1511" t="s">
        <v>82</v>
      </c>
      <c r="E1511">
        <v>39.4</v>
      </c>
      <c r="F1511" t="s">
        <v>91</v>
      </c>
      <c r="G1511">
        <v>1</v>
      </c>
      <c r="H1511">
        <v>7</v>
      </c>
      <c r="I1511" t="s">
        <v>100</v>
      </c>
      <c r="J1511">
        <v>15</v>
      </c>
    </row>
    <row r="1512" spans="1:10">
      <c r="A1512">
        <v>2021</v>
      </c>
      <c r="B1512" t="s">
        <v>25</v>
      </c>
      <c r="C1512">
        <v>30</v>
      </c>
      <c r="D1512" t="s">
        <v>82</v>
      </c>
      <c r="E1512">
        <v>39.4</v>
      </c>
      <c r="F1512" t="s">
        <v>91</v>
      </c>
      <c r="G1512">
        <v>1</v>
      </c>
      <c r="H1512">
        <v>7</v>
      </c>
      <c r="I1512" t="s">
        <v>101</v>
      </c>
      <c r="J1512">
        <v>20</v>
      </c>
    </row>
    <row r="1513" spans="1:10">
      <c r="A1513">
        <v>2021</v>
      </c>
      <c r="B1513" t="s">
        <v>25</v>
      </c>
      <c r="C1513">
        <v>30</v>
      </c>
      <c r="D1513" t="s">
        <v>82</v>
      </c>
      <c r="E1513">
        <v>39.4</v>
      </c>
      <c r="F1513" t="s">
        <v>91</v>
      </c>
      <c r="G1513">
        <v>1</v>
      </c>
      <c r="H1513">
        <v>7</v>
      </c>
      <c r="I1513" t="s">
        <v>105</v>
      </c>
      <c r="J1513">
        <v>5</v>
      </c>
    </row>
    <row r="1514" spans="1:10">
      <c r="A1514">
        <v>2021</v>
      </c>
      <c r="B1514" t="s">
        <v>25</v>
      </c>
      <c r="C1514">
        <v>30</v>
      </c>
      <c r="D1514" t="s">
        <v>82</v>
      </c>
      <c r="E1514">
        <v>39.4</v>
      </c>
      <c r="F1514" t="s">
        <v>91</v>
      </c>
      <c r="G1514">
        <v>1</v>
      </c>
      <c r="H1514">
        <v>9</v>
      </c>
      <c r="I1514" t="s">
        <v>97</v>
      </c>
      <c r="J1514">
        <v>20</v>
      </c>
    </row>
    <row r="1515" spans="1:10">
      <c r="A1515">
        <v>2021</v>
      </c>
      <c r="B1515" t="s">
        <v>25</v>
      </c>
      <c r="C1515">
        <v>30</v>
      </c>
      <c r="D1515" t="s">
        <v>82</v>
      </c>
      <c r="E1515">
        <v>39.4</v>
      </c>
      <c r="F1515" t="s">
        <v>91</v>
      </c>
      <c r="G1515">
        <v>1</v>
      </c>
      <c r="H1515">
        <v>9</v>
      </c>
      <c r="I1515" t="s">
        <v>98</v>
      </c>
      <c r="J1515">
        <v>10</v>
      </c>
    </row>
    <row r="1516" spans="1:10">
      <c r="A1516">
        <v>2021</v>
      </c>
      <c r="B1516" t="s">
        <v>25</v>
      </c>
      <c r="C1516">
        <v>30</v>
      </c>
      <c r="D1516" t="s">
        <v>82</v>
      </c>
      <c r="E1516">
        <v>39.4</v>
      </c>
      <c r="F1516" t="s">
        <v>91</v>
      </c>
      <c r="G1516">
        <v>1</v>
      </c>
      <c r="H1516">
        <v>9</v>
      </c>
      <c r="I1516" t="s">
        <v>99</v>
      </c>
      <c r="J1516">
        <v>55</v>
      </c>
    </row>
    <row r="1517" spans="1:10">
      <c r="A1517">
        <v>2021</v>
      </c>
      <c r="B1517" t="s">
        <v>25</v>
      </c>
      <c r="C1517">
        <v>30</v>
      </c>
      <c r="D1517" t="s">
        <v>82</v>
      </c>
      <c r="E1517">
        <v>39.4</v>
      </c>
      <c r="F1517" t="s">
        <v>91</v>
      </c>
      <c r="G1517">
        <v>1</v>
      </c>
      <c r="H1517">
        <v>9</v>
      </c>
      <c r="I1517" t="s">
        <v>100</v>
      </c>
      <c r="J1517">
        <v>10</v>
      </c>
    </row>
    <row r="1518" spans="1:10">
      <c r="A1518">
        <v>2021</v>
      </c>
      <c r="B1518" t="s">
        <v>25</v>
      </c>
      <c r="C1518">
        <v>30</v>
      </c>
      <c r="D1518" t="s">
        <v>82</v>
      </c>
      <c r="E1518">
        <v>39.4</v>
      </c>
      <c r="F1518" t="s">
        <v>91</v>
      </c>
      <c r="G1518">
        <v>1</v>
      </c>
      <c r="H1518">
        <v>9</v>
      </c>
      <c r="I1518" t="s">
        <v>101</v>
      </c>
      <c r="J1518">
        <v>1</v>
      </c>
    </row>
    <row r="1519" spans="1:10">
      <c r="A1519">
        <v>2021</v>
      </c>
      <c r="B1519" t="s">
        <v>25</v>
      </c>
      <c r="C1519">
        <v>30</v>
      </c>
      <c r="D1519" t="s">
        <v>82</v>
      </c>
      <c r="E1519">
        <v>39.4</v>
      </c>
      <c r="F1519" t="s">
        <v>91</v>
      </c>
      <c r="G1519">
        <v>1</v>
      </c>
      <c r="H1519">
        <v>9</v>
      </c>
      <c r="I1519" t="s">
        <v>103</v>
      </c>
      <c r="J1519">
        <v>2</v>
      </c>
    </row>
    <row r="1520" spans="1:10">
      <c r="A1520">
        <v>2021</v>
      </c>
      <c r="B1520" t="s">
        <v>25</v>
      </c>
      <c r="C1520">
        <v>30</v>
      </c>
      <c r="D1520" t="s">
        <v>82</v>
      </c>
      <c r="E1520">
        <v>39.4</v>
      </c>
      <c r="F1520" t="s">
        <v>91</v>
      </c>
      <c r="G1520">
        <v>1</v>
      </c>
      <c r="H1520">
        <v>9</v>
      </c>
      <c r="I1520" t="s">
        <v>105</v>
      </c>
      <c r="J1520">
        <v>2</v>
      </c>
    </row>
  </sheetData>
  <phoneticPr fontId="1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7236BB-48B3-4D62-AD64-8E8B29A852AD}">
          <x14:formula1>
            <xm:f>CODE_SHEET!$G$2:$G$12</xm:f>
          </x14:formula1>
          <xm:sqref>I2:I61</xm:sqref>
        </x14:dataValidation>
        <x14:dataValidation type="list" allowBlank="1" showInputMessage="1" showErrorMessage="1" xr:uid="{85465D47-BCD7-064A-B146-1BC9B9325DBA}">
          <x14:formula1>
            <xm:f>CODE_SHEET!$I$2:$I$11</xm:f>
          </x14:formula1>
          <xm:sqref>D2:D61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5576-55A0-404E-9289-C5D42779231B}">
  <dimension ref="A1:N220"/>
  <sheetViews>
    <sheetView tabSelected="1" workbookViewId="0">
      <pane ySplit="1" topLeftCell="G543" activePane="bottomLeft" state="frozen"/>
      <selection pane="bottomLeft" activeCell="J221" sqref="J221:N574"/>
    </sheetView>
  </sheetViews>
  <sheetFormatPr defaultColWidth="11" defaultRowHeight="15.95"/>
  <sheetData>
    <row r="1" spans="1:14">
      <c r="A1" t="s">
        <v>0</v>
      </c>
      <c r="B1" t="s">
        <v>1</v>
      </c>
      <c r="C1" t="s">
        <v>93</v>
      </c>
      <c r="D1" t="s">
        <v>3</v>
      </c>
      <c r="E1" t="s">
        <v>4</v>
      </c>
      <c r="F1" t="s">
        <v>6</v>
      </c>
      <c r="G1" t="s">
        <v>5</v>
      </c>
      <c r="H1" t="s">
        <v>94</v>
      </c>
      <c r="I1" t="s">
        <v>106</v>
      </c>
      <c r="J1" t="s">
        <v>107</v>
      </c>
      <c r="K1" t="s">
        <v>108</v>
      </c>
      <c r="L1" t="s">
        <v>10</v>
      </c>
      <c r="M1" t="s">
        <v>11</v>
      </c>
      <c r="N1" t="s">
        <v>109</v>
      </c>
    </row>
    <row r="2" spans="1:14">
      <c r="A2">
        <v>2021</v>
      </c>
      <c r="B2" t="s">
        <v>25</v>
      </c>
      <c r="C2">
        <v>28</v>
      </c>
      <c r="D2" t="s">
        <v>26</v>
      </c>
      <c r="E2">
        <v>38</v>
      </c>
      <c r="F2" t="s">
        <v>27</v>
      </c>
      <c r="G2">
        <v>1</v>
      </c>
      <c r="H2">
        <v>1</v>
      </c>
      <c r="I2" t="s">
        <v>40</v>
      </c>
      <c r="J2" t="str">
        <f>VLOOKUP(I2,CODE_SHEET!$A$2:$G$152,3,FALSE)</f>
        <v>Siderastrea</v>
      </c>
      <c r="K2" t="str">
        <f>VLOOKUP(I2,CODE_SHEET!$A$2:$G$152,4,FALSE)</f>
        <v>siderea</v>
      </c>
      <c r="L2">
        <v>3</v>
      </c>
      <c r="M2">
        <v>2.5</v>
      </c>
      <c r="N2">
        <f>PI()*(L2/2)*(M2/2)</f>
        <v>5.8904862254808616</v>
      </c>
    </row>
    <row r="3" spans="1:14">
      <c r="A3">
        <v>2021</v>
      </c>
      <c r="B3" t="s">
        <v>25</v>
      </c>
      <c r="C3">
        <v>28</v>
      </c>
      <c r="D3" t="s">
        <v>26</v>
      </c>
      <c r="E3">
        <v>38</v>
      </c>
      <c r="F3" t="s">
        <v>27</v>
      </c>
      <c r="G3">
        <v>1</v>
      </c>
      <c r="H3">
        <v>2</v>
      </c>
      <c r="I3" t="s">
        <v>31</v>
      </c>
      <c r="J3" t="str">
        <f>VLOOKUP(I3,CODE_SHEET!$A$2:$G$152,3,FALSE)</f>
        <v>Agaricia</v>
      </c>
      <c r="K3" t="str">
        <f>VLOOKUP(I3,CODE_SHEET!$A$2:$G$152,4,FALSE)</f>
        <v>agaricites</v>
      </c>
      <c r="L3">
        <v>3</v>
      </c>
      <c r="M3">
        <v>2.5</v>
      </c>
      <c r="N3">
        <f t="shared" ref="N3:N10" si="0">PI()*(L3/2)*(M3/2)</f>
        <v>5.8904862254808616</v>
      </c>
    </row>
    <row r="4" spans="1:14">
      <c r="A4">
        <v>2021</v>
      </c>
      <c r="B4" t="s">
        <v>25</v>
      </c>
      <c r="C4">
        <v>28</v>
      </c>
      <c r="D4" t="s">
        <v>26</v>
      </c>
      <c r="E4">
        <v>38</v>
      </c>
      <c r="F4" t="s">
        <v>27</v>
      </c>
      <c r="G4">
        <v>1</v>
      </c>
      <c r="H4">
        <v>2</v>
      </c>
      <c r="I4" t="s">
        <v>31</v>
      </c>
      <c r="J4" t="str">
        <f>VLOOKUP(I4,CODE_SHEET!$A$2:$G$152,3,FALSE)</f>
        <v>Agaricia</v>
      </c>
      <c r="K4" t="str">
        <f>VLOOKUP(I4,CODE_SHEET!$A$2:$G$152,4,FALSE)</f>
        <v>agaricites</v>
      </c>
      <c r="L4">
        <v>4</v>
      </c>
      <c r="M4">
        <v>2</v>
      </c>
      <c r="N4">
        <f t="shared" si="0"/>
        <v>6.2831853071795862</v>
      </c>
    </row>
    <row r="5" spans="1:14">
      <c r="A5">
        <v>2021</v>
      </c>
      <c r="B5" t="s">
        <v>25</v>
      </c>
      <c r="C5">
        <v>28</v>
      </c>
      <c r="D5" t="s">
        <v>26</v>
      </c>
      <c r="E5">
        <v>38</v>
      </c>
      <c r="F5" t="s">
        <v>27</v>
      </c>
      <c r="G5">
        <v>1</v>
      </c>
      <c r="H5">
        <v>3</v>
      </c>
      <c r="I5" t="s">
        <v>43</v>
      </c>
      <c r="J5" t="str">
        <f>VLOOKUP(I5,CODE_SHEET!$A$2:$G$152,3,FALSE)</f>
        <v>Eusmilia</v>
      </c>
      <c r="K5" t="str">
        <f>VLOOKUP(I5,CODE_SHEET!$A$2:$G$152,4,FALSE)</f>
        <v>fastigiata</v>
      </c>
      <c r="L5">
        <v>3.5</v>
      </c>
      <c r="M5">
        <v>1.5</v>
      </c>
      <c r="N5">
        <f t="shared" si="0"/>
        <v>4.1233403578366037</v>
      </c>
    </row>
    <row r="6" spans="1:14">
      <c r="A6">
        <v>2021</v>
      </c>
      <c r="B6" t="s">
        <v>25</v>
      </c>
      <c r="C6">
        <v>28</v>
      </c>
      <c r="D6" t="s">
        <v>26</v>
      </c>
      <c r="E6">
        <v>38</v>
      </c>
      <c r="F6" t="s">
        <v>27</v>
      </c>
      <c r="G6">
        <v>1</v>
      </c>
      <c r="H6">
        <v>4</v>
      </c>
      <c r="I6" t="s">
        <v>31</v>
      </c>
      <c r="J6" t="str">
        <f>VLOOKUP(I6,CODE_SHEET!$A$2:$G$152,3,FALSE)</f>
        <v>Agaricia</v>
      </c>
      <c r="K6" t="str">
        <f>VLOOKUP(I6,CODE_SHEET!$A$2:$G$152,4,FALSE)</f>
        <v>agaricites</v>
      </c>
      <c r="L6">
        <v>4</v>
      </c>
      <c r="M6">
        <v>4</v>
      </c>
      <c r="N6">
        <f t="shared" si="0"/>
        <v>12.566370614359172</v>
      </c>
    </row>
    <row r="7" spans="1:14">
      <c r="A7">
        <v>2021</v>
      </c>
      <c r="B7" t="s">
        <v>25</v>
      </c>
      <c r="C7">
        <v>28</v>
      </c>
      <c r="D7" t="s">
        <v>54</v>
      </c>
      <c r="E7">
        <v>33</v>
      </c>
      <c r="F7" t="s">
        <v>27</v>
      </c>
      <c r="G7">
        <v>1</v>
      </c>
      <c r="H7">
        <v>1</v>
      </c>
      <c r="I7" t="s">
        <v>34</v>
      </c>
      <c r="J7" t="str">
        <f>VLOOKUP(I7,CODE_SHEET!$A$2:$G$152,3,FALSE)</f>
        <v>Porites</v>
      </c>
      <c r="K7" t="str">
        <f>VLOOKUP(I7,CODE_SHEET!$A$2:$G$152,4,FALSE)</f>
        <v>astreoides</v>
      </c>
      <c r="L7">
        <v>1.5</v>
      </c>
      <c r="M7">
        <v>1.5</v>
      </c>
      <c r="N7">
        <f t="shared" si="0"/>
        <v>1.7671458676442586</v>
      </c>
    </row>
    <row r="8" spans="1:14">
      <c r="A8">
        <v>2021</v>
      </c>
      <c r="B8" t="s">
        <v>25</v>
      </c>
      <c r="C8">
        <v>28</v>
      </c>
      <c r="D8" t="s">
        <v>54</v>
      </c>
      <c r="E8">
        <v>33</v>
      </c>
      <c r="F8" t="s">
        <v>27</v>
      </c>
      <c r="G8">
        <v>1</v>
      </c>
      <c r="H8">
        <v>2</v>
      </c>
      <c r="I8" t="s">
        <v>40</v>
      </c>
      <c r="J8" t="str">
        <f>VLOOKUP(I8,CODE_SHEET!$A$2:$G$152,3,FALSE)</f>
        <v>Siderastrea</v>
      </c>
      <c r="K8" t="str">
        <f>VLOOKUP(I8,CODE_SHEET!$A$2:$G$152,4,FALSE)</f>
        <v>siderea</v>
      </c>
      <c r="L8">
        <v>2.5</v>
      </c>
      <c r="M8">
        <v>2.5</v>
      </c>
      <c r="N8">
        <f t="shared" si="0"/>
        <v>4.908738521234052</v>
      </c>
    </row>
    <row r="9" spans="1:14">
      <c r="A9">
        <v>2021</v>
      </c>
      <c r="B9" t="s">
        <v>25</v>
      </c>
      <c r="C9">
        <v>28</v>
      </c>
      <c r="D9" t="s">
        <v>54</v>
      </c>
      <c r="E9">
        <v>33</v>
      </c>
      <c r="F9" t="s">
        <v>27</v>
      </c>
      <c r="G9">
        <v>1</v>
      </c>
      <c r="H9">
        <v>2</v>
      </c>
      <c r="I9" t="s">
        <v>40</v>
      </c>
      <c r="J9" t="str">
        <f>VLOOKUP(I9,CODE_SHEET!$A$2:$G$152,3,FALSE)</f>
        <v>Siderastrea</v>
      </c>
      <c r="K9" t="str">
        <f>VLOOKUP(I9,CODE_SHEET!$A$2:$G$152,4,FALSE)</f>
        <v>siderea</v>
      </c>
      <c r="L9">
        <v>1.5</v>
      </c>
      <c r="M9">
        <v>1.5</v>
      </c>
      <c r="N9">
        <f t="shared" si="0"/>
        <v>1.7671458676442586</v>
      </c>
    </row>
    <row r="10" spans="1:14">
      <c r="A10">
        <v>2021</v>
      </c>
      <c r="B10" t="s">
        <v>25</v>
      </c>
      <c r="C10">
        <v>28</v>
      </c>
      <c r="D10" t="s">
        <v>54</v>
      </c>
      <c r="E10">
        <v>33</v>
      </c>
      <c r="F10" t="s">
        <v>27</v>
      </c>
      <c r="G10">
        <v>1</v>
      </c>
      <c r="H10">
        <v>4</v>
      </c>
      <c r="I10" t="s">
        <v>34</v>
      </c>
      <c r="J10" t="str">
        <f>VLOOKUP(I10,CODE_SHEET!$A$2:$G$152,3,FALSE)</f>
        <v>Porites</v>
      </c>
      <c r="K10" t="str">
        <f>VLOOKUP(I10,CODE_SHEET!$A$2:$G$152,4,FALSE)</f>
        <v>astreoides</v>
      </c>
      <c r="L10">
        <v>3</v>
      </c>
      <c r="M10">
        <v>2</v>
      </c>
      <c r="N10">
        <f t="shared" si="0"/>
        <v>4.7123889803846897</v>
      </c>
    </row>
    <row r="11" spans="1:14">
      <c r="A11">
        <v>2021</v>
      </c>
      <c r="B11" t="s">
        <v>25</v>
      </c>
      <c r="C11">
        <v>25</v>
      </c>
      <c r="D11" t="s">
        <v>61</v>
      </c>
      <c r="E11">
        <v>40</v>
      </c>
      <c r="F11" t="s">
        <v>62</v>
      </c>
      <c r="G11">
        <v>1</v>
      </c>
      <c r="H11">
        <v>1</v>
      </c>
      <c r="I11" t="s">
        <v>31</v>
      </c>
      <c r="J11" t="str">
        <f>VLOOKUP(I11,[1]CODE_SHEET!$A$2:$G$153,3,FALSE)</f>
        <v>Agaricia</v>
      </c>
      <c r="K11" t="str">
        <f>VLOOKUP(I11,[1]CODE_SHEET!$A$2:$G$153,4,FALSE)</f>
        <v>agaricites</v>
      </c>
      <c r="L11">
        <v>2</v>
      </c>
      <c r="M11">
        <v>2</v>
      </c>
      <c r="N11">
        <f>PI()*(L11/2)*(M11/2)</f>
        <v>3.1415926535897931</v>
      </c>
    </row>
    <row r="12" spans="1:14">
      <c r="A12">
        <v>2021</v>
      </c>
      <c r="B12" t="s">
        <v>25</v>
      </c>
      <c r="C12">
        <v>25</v>
      </c>
      <c r="D12" t="s">
        <v>61</v>
      </c>
      <c r="E12">
        <v>40</v>
      </c>
      <c r="F12" t="s">
        <v>62</v>
      </c>
      <c r="G12">
        <v>1</v>
      </c>
      <c r="H12">
        <v>7</v>
      </c>
      <c r="I12" t="s">
        <v>53</v>
      </c>
      <c r="J12" t="str">
        <f>VLOOKUP(I12,[1]CODE_SHEET!$A$2:$G$153,3,FALSE)</f>
        <v>Siderastrea</v>
      </c>
      <c r="K12" t="str">
        <f>VLOOKUP(I12,[1]CODE_SHEET!$A$2:$G$153,4,FALSE)</f>
        <v>radians</v>
      </c>
      <c r="L12">
        <v>2</v>
      </c>
      <c r="M12">
        <v>2</v>
      </c>
      <c r="N12">
        <f t="shared" ref="N12:N75" si="1">PI()*(L12/2)*(M12/2)</f>
        <v>3.1415926535897931</v>
      </c>
    </row>
    <row r="13" spans="1:14">
      <c r="A13">
        <v>2021</v>
      </c>
      <c r="B13" t="s">
        <v>25</v>
      </c>
      <c r="C13">
        <v>25</v>
      </c>
      <c r="D13" t="s">
        <v>61</v>
      </c>
      <c r="E13">
        <v>35</v>
      </c>
      <c r="F13" t="s">
        <v>62</v>
      </c>
      <c r="G13">
        <v>2</v>
      </c>
      <c r="H13">
        <v>3</v>
      </c>
      <c r="I13" t="s">
        <v>28</v>
      </c>
      <c r="J13" t="str">
        <f>VLOOKUP(I13,[1]CODE_SHEET!$A$2:$G$153,3,FALSE)</f>
        <v>Mancina</v>
      </c>
      <c r="K13" t="str">
        <f>VLOOKUP(I13,[1]CODE_SHEET!$A$2:$G$153,4,FALSE)</f>
        <v>areolata</v>
      </c>
      <c r="L13">
        <v>3</v>
      </c>
      <c r="M13">
        <v>3</v>
      </c>
      <c r="N13">
        <f t="shared" si="1"/>
        <v>7.0685834705770345</v>
      </c>
    </row>
    <row r="14" spans="1:14">
      <c r="A14">
        <v>2021</v>
      </c>
      <c r="B14" t="s">
        <v>25</v>
      </c>
      <c r="C14">
        <v>25</v>
      </c>
      <c r="D14" t="s">
        <v>61</v>
      </c>
      <c r="E14">
        <v>35</v>
      </c>
      <c r="F14" t="s">
        <v>62</v>
      </c>
      <c r="G14">
        <v>2</v>
      </c>
      <c r="H14">
        <v>5</v>
      </c>
      <c r="I14" t="s">
        <v>59</v>
      </c>
      <c r="J14" t="str">
        <f>VLOOKUP(I14,[1]CODE_SHEET!$A$2:$G$153,3,FALSE)</f>
        <v xml:space="preserve">Stephanocoenia </v>
      </c>
      <c r="K14" t="str">
        <f>VLOOKUP(I14,[1]CODE_SHEET!$A$2:$G$153,4,FALSE)</f>
        <v>intersepta</v>
      </c>
      <c r="L14">
        <v>2</v>
      </c>
      <c r="M14">
        <v>2</v>
      </c>
      <c r="N14">
        <f t="shared" si="1"/>
        <v>3.1415926535897931</v>
      </c>
    </row>
    <row r="15" spans="1:14">
      <c r="A15">
        <v>2021</v>
      </c>
      <c r="B15" t="s">
        <v>25</v>
      </c>
      <c r="C15">
        <v>25</v>
      </c>
      <c r="D15" t="s">
        <v>61</v>
      </c>
      <c r="E15">
        <v>35</v>
      </c>
      <c r="F15" t="s">
        <v>62</v>
      </c>
      <c r="G15">
        <v>2</v>
      </c>
      <c r="H15">
        <v>5</v>
      </c>
      <c r="I15" t="s">
        <v>32</v>
      </c>
      <c r="J15" t="str">
        <f>VLOOKUP(I15,[1]CODE_SHEET!$A$2:$G$153,3,FALSE)</f>
        <v>Porites</v>
      </c>
      <c r="K15" t="str">
        <f>VLOOKUP(I15,[1]CODE_SHEET!$A$2:$G$153,4,FALSE)</f>
        <v>porites</v>
      </c>
      <c r="L15">
        <v>3</v>
      </c>
      <c r="M15">
        <v>3</v>
      </c>
      <c r="N15">
        <f t="shared" si="1"/>
        <v>7.0685834705770345</v>
      </c>
    </row>
    <row r="16" spans="1:14">
      <c r="A16">
        <v>2021</v>
      </c>
      <c r="B16" t="s">
        <v>25</v>
      </c>
      <c r="C16">
        <v>25</v>
      </c>
      <c r="D16" t="s">
        <v>70</v>
      </c>
      <c r="E16">
        <v>40</v>
      </c>
      <c r="F16" t="s">
        <v>62</v>
      </c>
      <c r="G16">
        <v>1</v>
      </c>
      <c r="H16">
        <v>1</v>
      </c>
      <c r="I16" t="s">
        <v>40</v>
      </c>
      <c r="J16" t="str">
        <f>VLOOKUP(I16,[1]CODE_SHEET!$A$2:$G$153,3,FALSE)</f>
        <v>Siderastrea</v>
      </c>
      <c r="K16" t="str">
        <f>VLOOKUP(I16,[1]CODE_SHEET!$A$2:$G$153,4,FALSE)</f>
        <v>siderea</v>
      </c>
      <c r="L16">
        <v>2</v>
      </c>
      <c r="M16">
        <v>2</v>
      </c>
      <c r="N16">
        <f t="shared" si="1"/>
        <v>3.1415926535897931</v>
      </c>
    </row>
    <row r="17" spans="1:14">
      <c r="A17">
        <v>2021</v>
      </c>
      <c r="B17" t="s">
        <v>25</v>
      </c>
      <c r="C17">
        <v>25</v>
      </c>
      <c r="D17" t="s">
        <v>70</v>
      </c>
      <c r="E17">
        <v>40</v>
      </c>
      <c r="F17" t="s">
        <v>62</v>
      </c>
      <c r="G17">
        <v>1</v>
      </c>
      <c r="H17">
        <v>9</v>
      </c>
      <c r="I17" t="s">
        <v>53</v>
      </c>
      <c r="J17" t="str">
        <f>VLOOKUP(I17,[1]CODE_SHEET!$A$2:$G$153,3,FALSE)</f>
        <v>Siderastrea</v>
      </c>
      <c r="K17" t="str">
        <f>VLOOKUP(I17,[1]CODE_SHEET!$A$2:$G$153,4,FALSE)</f>
        <v>radians</v>
      </c>
      <c r="L17">
        <v>2</v>
      </c>
      <c r="M17">
        <v>1</v>
      </c>
      <c r="N17">
        <f t="shared" si="1"/>
        <v>1.5707963267948966</v>
      </c>
    </row>
    <row r="18" spans="1:14">
      <c r="A18">
        <v>2021</v>
      </c>
      <c r="B18" t="s">
        <v>25</v>
      </c>
      <c r="C18">
        <v>25</v>
      </c>
      <c r="D18" t="s">
        <v>61</v>
      </c>
      <c r="E18">
        <v>38</v>
      </c>
      <c r="F18" t="s">
        <v>27</v>
      </c>
      <c r="G18">
        <v>1</v>
      </c>
      <c r="H18">
        <v>1</v>
      </c>
      <c r="I18" t="s">
        <v>43</v>
      </c>
      <c r="J18" t="str">
        <f>VLOOKUP(I18,[1]CODE_SHEET!$A$2:$G$153,3,FALSE)</f>
        <v>Eusmilia</v>
      </c>
      <c r="K18" t="str">
        <f>VLOOKUP(I18,[1]CODE_SHEET!$A$2:$G$153,4,FALSE)</f>
        <v>fastigiata</v>
      </c>
      <c r="L18">
        <v>2.5</v>
      </c>
      <c r="M18">
        <v>2</v>
      </c>
      <c r="N18">
        <f t="shared" si="1"/>
        <v>3.9269908169872414</v>
      </c>
    </row>
    <row r="19" spans="1:14">
      <c r="A19">
        <v>2021</v>
      </c>
      <c r="B19" t="s">
        <v>25</v>
      </c>
      <c r="C19">
        <v>25</v>
      </c>
      <c r="D19" t="s">
        <v>61</v>
      </c>
      <c r="E19">
        <v>38</v>
      </c>
      <c r="F19" t="s">
        <v>27</v>
      </c>
      <c r="G19">
        <v>1</v>
      </c>
      <c r="H19">
        <v>3</v>
      </c>
      <c r="I19" t="s">
        <v>31</v>
      </c>
      <c r="J19" t="str">
        <f>VLOOKUP(I19,[1]CODE_SHEET!$A$2:$G$153,3,FALSE)</f>
        <v>Agaricia</v>
      </c>
      <c r="K19" t="str">
        <f>VLOOKUP(I19,[1]CODE_SHEET!$A$2:$G$153,4,FALSE)</f>
        <v>agaricites</v>
      </c>
      <c r="L19">
        <v>1</v>
      </c>
      <c r="M19">
        <v>1</v>
      </c>
      <c r="N19">
        <f t="shared" si="1"/>
        <v>0.78539816339744828</v>
      </c>
    </row>
    <row r="20" spans="1:14">
      <c r="A20">
        <v>2021</v>
      </c>
      <c r="B20" t="s">
        <v>25</v>
      </c>
      <c r="C20">
        <v>25</v>
      </c>
      <c r="D20" t="s">
        <v>61</v>
      </c>
      <c r="E20">
        <v>38</v>
      </c>
      <c r="F20" t="s">
        <v>27</v>
      </c>
      <c r="G20">
        <v>1</v>
      </c>
      <c r="H20">
        <v>5</v>
      </c>
      <c r="I20" t="s">
        <v>31</v>
      </c>
      <c r="J20" t="str">
        <f>VLOOKUP(I20,[1]CODE_SHEET!$A$2:$G$153,3,FALSE)</f>
        <v>Agaricia</v>
      </c>
      <c r="K20" t="str">
        <f>VLOOKUP(I20,[1]CODE_SHEET!$A$2:$G$153,4,FALSE)</f>
        <v>agaricites</v>
      </c>
      <c r="L20">
        <v>3</v>
      </c>
      <c r="M20">
        <v>2</v>
      </c>
      <c r="N20">
        <f t="shared" si="1"/>
        <v>4.7123889803846897</v>
      </c>
    </row>
    <row r="21" spans="1:14">
      <c r="A21">
        <v>2021</v>
      </c>
      <c r="B21" t="s">
        <v>25</v>
      </c>
      <c r="C21">
        <v>25</v>
      </c>
      <c r="D21" t="s">
        <v>61</v>
      </c>
      <c r="E21">
        <v>38</v>
      </c>
      <c r="F21" t="s">
        <v>27</v>
      </c>
      <c r="G21">
        <v>1</v>
      </c>
      <c r="H21">
        <v>7</v>
      </c>
      <c r="I21" t="s">
        <v>32</v>
      </c>
      <c r="J21" t="str">
        <f>VLOOKUP(I21,[1]CODE_SHEET!$A$2:$G$153,3,FALSE)</f>
        <v>Porites</v>
      </c>
      <c r="K21" t="str">
        <f>VLOOKUP(I21,[1]CODE_SHEET!$A$2:$G$153,4,FALSE)</f>
        <v>porites</v>
      </c>
      <c r="L21">
        <v>2</v>
      </c>
      <c r="M21">
        <v>1.5</v>
      </c>
      <c r="N21">
        <f t="shared" si="1"/>
        <v>2.3561944901923448</v>
      </c>
    </row>
    <row r="22" spans="1:14">
      <c r="A22">
        <v>2021</v>
      </c>
      <c r="B22" t="s">
        <v>25</v>
      </c>
      <c r="C22">
        <v>25</v>
      </c>
      <c r="D22" t="s">
        <v>61</v>
      </c>
      <c r="E22">
        <v>38</v>
      </c>
      <c r="F22" t="s">
        <v>27</v>
      </c>
      <c r="G22">
        <v>1</v>
      </c>
      <c r="H22">
        <v>9</v>
      </c>
      <c r="I22" t="s">
        <v>31</v>
      </c>
      <c r="J22" t="str">
        <f>VLOOKUP(I22,[1]CODE_SHEET!$A$2:$G$153,3,FALSE)</f>
        <v>Agaricia</v>
      </c>
      <c r="K22" t="str">
        <f>VLOOKUP(I22,[1]CODE_SHEET!$A$2:$G$153,4,FALSE)</f>
        <v>agaricites</v>
      </c>
      <c r="L22">
        <v>3</v>
      </c>
      <c r="M22">
        <v>2</v>
      </c>
      <c r="N22">
        <f t="shared" si="1"/>
        <v>4.7123889803846897</v>
      </c>
    </row>
    <row r="23" spans="1:14">
      <c r="A23">
        <v>2021</v>
      </c>
      <c r="B23" t="s">
        <v>25</v>
      </c>
      <c r="C23">
        <v>25</v>
      </c>
      <c r="D23" t="s">
        <v>61</v>
      </c>
      <c r="E23">
        <v>38</v>
      </c>
      <c r="F23" t="s">
        <v>27</v>
      </c>
      <c r="G23">
        <v>1</v>
      </c>
      <c r="H23">
        <v>9</v>
      </c>
      <c r="I23" t="s">
        <v>31</v>
      </c>
      <c r="J23" t="str">
        <f>VLOOKUP(I23,[1]CODE_SHEET!$A$2:$G$153,3,FALSE)</f>
        <v>Agaricia</v>
      </c>
      <c r="K23" t="str">
        <f>VLOOKUP(I23,[1]CODE_SHEET!$A$2:$G$153,4,FALSE)</f>
        <v>agaricites</v>
      </c>
      <c r="L23">
        <v>3</v>
      </c>
      <c r="M23">
        <v>2</v>
      </c>
      <c r="N23">
        <f t="shared" si="1"/>
        <v>4.7123889803846897</v>
      </c>
    </row>
    <row r="24" spans="1:14">
      <c r="A24">
        <v>2021</v>
      </c>
      <c r="B24" t="s">
        <v>25</v>
      </c>
      <c r="C24">
        <v>25</v>
      </c>
      <c r="D24" t="s">
        <v>61</v>
      </c>
      <c r="E24">
        <v>40</v>
      </c>
      <c r="F24" t="s">
        <v>27</v>
      </c>
      <c r="G24">
        <v>2</v>
      </c>
      <c r="H24">
        <v>7</v>
      </c>
      <c r="I24" t="s">
        <v>31</v>
      </c>
      <c r="J24" t="str">
        <f>VLOOKUP(I24,[1]CODE_SHEET!$A$2:$G$153,3,FALSE)</f>
        <v>Agaricia</v>
      </c>
      <c r="K24" t="str">
        <f>VLOOKUP(I24,[1]CODE_SHEET!$A$2:$G$153,4,FALSE)</f>
        <v>agaricites</v>
      </c>
      <c r="L24">
        <v>2.5</v>
      </c>
      <c r="M24">
        <v>1.5</v>
      </c>
      <c r="N24">
        <f t="shared" si="1"/>
        <v>2.9452431127404308</v>
      </c>
    </row>
    <row r="25" spans="1:14">
      <c r="A25">
        <v>2021</v>
      </c>
      <c r="B25" t="s">
        <v>25</v>
      </c>
      <c r="C25">
        <v>25</v>
      </c>
      <c r="D25" t="s">
        <v>61</v>
      </c>
      <c r="E25">
        <v>40</v>
      </c>
      <c r="F25" t="s">
        <v>27</v>
      </c>
      <c r="G25">
        <v>2</v>
      </c>
      <c r="H25">
        <v>7</v>
      </c>
      <c r="I25" t="s">
        <v>31</v>
      </c>
      <c r="J25" t="str">
        <f>VLOOKUP(I25,[1]CODE_SHEET!$A$2:$G$153,3,FALSE)</f>
        <v>Agaricia</v>
      </c>
      <c r="K25" t="str">
        <f>VLOOKUP(I25,[1]CODE_SHEET!$A$2:$G$153,4,FALSE)</f>
        <v>agaricites</v>
      </c>
      <c r="L25">
        <v>2</v>
      </c>
      <c r="M25">
        <v>1.5</v>
      </c>
      <c r="N25">
        <f t="shared" si="1"/>
        <v>2.3561944901923448</v>
      </c>
    </row>
    <row r="26" spans="1:14">
      <c r="A26">
        <v>2021</v>
      </c>
      <c r="B26" t="s">
        <v>25</v>
      </c>
      <c r="C26">
        <v>25</v>
      </c>
      <c r="D26" t="s">
        <v>61</v>
      </c>
      <c r="E26">
        <v>40</v>
      </c>
      <c r="F26" t="s">
        <v>27</v>
      </c>
      <c r="G26">
        <v>2</v>
      </c>
      <c r="H26">
        <v>9</v>
      </c>
      <c r="I26" t="s">
        <v>66</v>
      </c>
      <c r="J26" t="str">
        <f>VLOOKUP(I26,[1]CODE_SHEET!$A$2:$G$153,3,FALSE)</f>
        <v>Agaricia</v>
      </c>
      <c r="K26" t="str">
        <f>VLOOKUP(I26,[1]CODE_SHEET!$A$2:$G$153,4,FALSE)</f>
        <v>fragilis</v>
      </c>
      <c r="L26">
        <v>4</v>
      </c>
      <c r="M26">
        <v>3</v>
      </c>
      <c r="N26">
        <f t="shared" si="1"/>
        <v>9.4247779607693793</v>
      </c>
    </row>
    <row r="27" spans="1:14">
      <c r="A27">
        <v>2021</v>
      </c>
      <c r="B27" t="s">
        <v>25</v>
      </c>
      <c r="C27">
        <v>25</v>
      </c>
      <c r="D27" t="s">
        <v>61</v>
      </c>
      <c r="E27">
        <v>40</v>
      </c>
      <c r="F27" t="s">
        <v>27</v>
      </c>
      <c r="G27">
        <v>2</v>
      </c>
      <c r="H27">
        <v>9</v>
      </c>
      <c r="I27" t="s">
        <v>66</v>
      </c>
      <c r="J27" t="str">
        <f>VLOOKUP(I27,[1]CODE_SHEET!$A$2:$G$153,3,FALSE)</f>
        <v>Agaricia</v>
      </c>
      <c r="K27" t="str">
        <f>VLOOKUP(I27,[1]CODE_SHEET!$A$2:$G$153,4,FALSE)</f>
        <v>fragilis</v>
      </c>
      <c r="L27">
        <v>2</v>
      </c>
      <c r="M27">
        <v>1</v>
      </c>
      <c r="N27">
        <f t="shared" si="1"/>
        <v>1.5707963267948966</v>
      </c>
    </row>
    <row r="28" spans="1:14">
      <c r="A28">
        <v>2021</v>
      </c>
      <c r="B28" t="s">
        <v>25</v>
      </c>
      <c r="C28">
        <v>25</v>
      </c>
      <c r="D28" t="s">
        <v>70</v>
      </c>
      <c r="E28">
        <v>43</v>
      </c>
      <c r="F28" t="s">
        <v>27</v>
      </c>
      <c r="G28">
        <v>1</v>
      </c>
      <c r="H28">
        <v>3</v>
      </c>
      <c r="I28" t="s">
        <v>31</v>
      </c>
      <c r="J28" t="str">
        <f>VLOOKUP(I28,[1]CODE_SHEET!$A$2:$G$153,3,FALSE)</f>
        <v>Agaricia</v>
      </c>
      <c r="K28" t="str">
        <f>VLOOKUP(I28,[1]CODE_SHEET!$A$2:$G$153,4,FALSE)</f>
        <v>agaricites</v>
      </c>
      <c r="L28">
        <v>2</v>
      </c>
      <c r="M28">
        <v>2</v>
      </c>
      <c r="N28">
        <f t="shared" si="1"/>
        <v>3.1415926535897931</v>
      </c>
    </row>
    <row r="29" spans="1:14">
      <c r="A29">
        <v>2021</v>
      </c>
      <c r="B29" t="s">
        <v>25</v>
      </c>
      <c r="C29">
        <v>25</v>
      </c>
      <c r="D29" t="s">
        <v>70</v>
      </c>
      <c r="E29">
        <v>43</v>
      </c>
      <c r="F29" t="s">
        <v>27</v>
      </c>
      <c r="G29">
        <v>1</v>
      </c>
      <c r="H29">
        <v>3</v>
      </c>
      <c r="I29" t="s">
        <v>31</v>
      </c>
      <c r="J29" t="str">
        <f>VLOOKUP(I29,[1]CODE_SHEET!$A$2:$G$153,3,FALSE)</f>
        <v>Agaricia</v>
      </c>
      <c r="K29" t="str">
        <f>VLOOKUP(I29,[1]CODE_SHEET!$A$2:$G$153,4,FALSE)</f>
        <v>agaricites</v>
      </c>
      <c r="L29">
        <v>2.5</v>
      </c>
      <c r="M29">
        <v>3</v>
      </c>
      <c r="N29">
        <f t="shared" si="1"/>
        <v>5.8904862254808616</v>
      </c>
    </row>
    <row r="30" spans="1:14">
      <c r="A30">
        <v>2021</v>
      </c>
      <c r="B30" t="s">
        <v>25</v>
      </c>
      <c r="C30">
        <v>25</v>
      </c>
      <c r="D30" t="s">
        <v>70</v>
      </c>
      <c r="E30">
        <v>43</v>
      </c>
      <c r="F30" t="s">
        <v>27</v>
      </c>
      <c r="G30">
        <v>1</v>
      </c>
      <c r="H30">
        <v>3</v>
      </c>
      <c r="I30" t="s">
        <v>31</v>
      </c>
      <c r="J30" t="str">
        <f>VLOOKUP(I30,[1]CODE_SHEET!$A$2:$G$153,3,FALSE)</f>
        <v>Agaricia</v>
      </c>
      <c r="K30" t="str">
        <f>VLOOKUP(I30,[1]CODE_SHEET!$A$2:$G$153,4,FALSE)</f>
        <v>agaricites</v>
      </c>
      <c r="L30">
        <v>2.5</v>
      </c>
      <c r="M30">
        <v>1</v>
      </c>
      <c r="N30">
        <f t="shared" si="1"/>
        <v>1.9634954084936207</v>
      </c>
    </row>
    <row r="31" spans="1:14">
      <c r="A31">
        <v>2021</v>
      </c>
      <c r="B31" t="s">
        <v>25</v>
      </c>
      <c r="C31">
        <v>25</v>
      </c>
      <c r="D31" t="s">
        <v>70</v>
      </c>
      <c r="E31">
        <v>43</v>
      </c>
      <c r="F31" t="s">
        <v>27</v>
      </c>
      <c r="G31">
        <v>1</v>
      </c>
      <c r="H31">
        <v>3</v>
      </c>
      <c r="I31" t="s">
        <v>31</v>
      </c>
      <c r="J31" t="str">
        <f>VLOOKUP(I31,[1]CODE_SHEET!$A$2:$G$153,3,FALSE)</f>
        <v>Agaricia</v>
      </c>
      <c r="K31" t="str">
        <f>VLOOKUP(I31,[1]CODE_SHEET!$A$2:$G$153,4,FALSE)</f>
        <v>agaricites</v>
      </c>
      <c r="L31">
        <v>2</v>
      </c>
      <c r="M31">
        <v>1</v>
      </c>
      <c r="N31">
        <f t="shared" si="1"/>
        <v>1.5707963267948966</v>
      </c>
    </row>
    <row r="32" spans="1:14">
      <c r="A32">
        <v>2021</v>
      </c>
      <c r="B32" t="s">
        <v>25</v>
      </c>
      <c r="C32">
        <v>25</v>
      </c>
      <c r="D32" t="s">
        <v>70</v>
      </c>
      <c r="E32">
        <v>43</v>
      </c>
      <c r="F32" t="s">
        <v>27</v>
      </c>
      <c r="G32">
        <v>1</v>
      </c>
      <c r="H32">
        <v>5</v>
      </c>
      <c r="I32" t="s">
        <v>32</v>
      </c>
      <c r="J32" t="str">
        <f>VLOOKUP(I32,[1]CODE_SHEET!$A$2:$G$153,3,FALSE)</f>
        <v>Porites</v>
      </c>
      <c r="K32" t="str">
        <f>VLOOKUP(I32,[1]CODE_SHEET!$A$2:$G$153,4,FALSE)</f>
        <v>porites</v>
      </c>
      <c r="L32">
        <v>4</v>
      </c>
      <c r="M32">
        <v>2</v>
      </c>
      <c r="N32">
        <f t="shared" si="1"/>
        <v>6.2831853071795862</v>
      </c>
    </row>
    <row r="33" spans="1:14">
      <c r="A33">
        <v>2021</v>
      </c>
      <c r="B33" t="s">
        <v>25</v>
      </c>
      <c r="C33">
        <v>25</v>
      </c>
      <c r="D33" t="s">
        <v>70</v>
      </c>
      <c r="E33">
        <v>40</v>
      </c>
      <c r="F33" t="s">
        <v>27</v>
      </c>
      <c r="G33">
        <v>2</v>
      </c>
      <c r="H33">
        <v>5</v>
      </c>
      <c r="I33" t="s">
        <v>34</v>
      </c>
      <c r="J33" t="str">
        <f>VLOOKUP(I33,[1]CODE_SHEET!$A$2:$G$153,3,FALSE)</f>
        <v>Porites</v>
      </c>
      <c r="K33" t="str">
        <f>VLOOKUP(I33,[1]CODE_SHEET!$A$2:$G$153,4,FALSE)</f>
        <v>astreoides</v>
      </c>
      <c r="L33">
        <v>4</v>
      </c>
      <c r="M33">
        <v>4</v>
      </c>
      <c r="N33">
        <f t="shared" si="1"/>
        <v>12.566370614359172</v>
      </c>
    </row>
    <row r="34" spans="1:14">
      <c r="A34">
        <v>2021</v>
      </c>
      <c r="B34" t="s">
        <v>25</v>
      </c>
      <c r="C34">
        <v>25</v>
      </c>
      <c r="D34" t="s">
        <v>70</v>
      </c>
      <c r="E34">
        <v>40</v>
      </c>
      <c r="F34" t="s">
        <v>27</v>
      </c>
      <c r="G34">
        <v>2</v>
      </c>
      <c r="H34">
        <v>5</v>
      </c>
      <c r="I34" t="s">
        <v>34</v>
      </c>
      <c r="J34" t="str">
        <f>VLOOKUP(I34,[1]CODE_SHEET!$A$2:$G$153,3,FALSE)</f>
        <v>Porites</v>
      </c>
      <c r="K34" t="str">
        <f>VLOOKUP(I34,[1]CODE_SHEET!$A$2:$G$153,4,FALSE)</f>
        <v>astreoides</v>
      </c>
      <c r="L34">
        <v>2</v>
      </c>
      <c r="M34">
        <v>1</v>
      </c>
      <c r="N34">
        <f t="shared" si="1"/>
        <v>1.5707963267948966</v>
      </c>
    </row>
    <row r="35" spans="1:14">
      <c r="A35">
        <v>2021</v>
      </c>
      <c r="B35" t="s">
        <v>25</v>
      </c>
      <c r="C35">
        <v>25</v>
      </c>
      <c r="D35" t="s">
        <v>70</v>
      </c>
      <c r="E35">
        <v>40</v>
      </c>
      <c r="F35" t="s">
        <v>27</v>
      </c>
      <c r="G35">
        <v>2</v>
      </c>
      <c r="H35">
        <v>5</v>
      </c>
      <c r="I35" t="s">
        <v>31</v>
      </c>
      <c r="J35" t="str">
        <f>VLOOKUP(I35,[1]CODE_SHEET!$A$2:$G$153,3,FALSE)</f>
        <v>Agaricia</v>
      </c>
      <c r="K35" t="str">
        <f>VLOOKUP(I35,[1]CODE_SHEET!$A$2:$G$153,4,FALSE)</f>
        <v>agaricites</v>
      </c>
      <c r="L35">
        <v>0.5</v>
      </c>
      <c r="M35">
        <v>1</v>
      </c>
      <c r="N35">
        <f t="shared" si="1"/>
        <v>0.39269908169872414</v>
      </c>
    </row>
    <row r="36" spans="1:14">
      <c r="A36">
        <v>2021</v>
      </c>
      <c r="B36" t="s">
        <v>25</v>
      </c>
      <c r="C36">
        <v>25</v>
      </c>
      <c r="D36" t="s">
        <v>70</v>
      </c>
      <c r="E36">
        <v>40</v>
      </c>
      <c r="F36" t="s">
        <v>27</v>
      </c>
      <c r="G36">
        <v>2</v>
      </c>
      <c r="H36">
        <v>7</v>
      </c>
      <c r="I36" t="s">
        <v>40</v>
      </c>
      <c r="J36" t="str">
        <f>VLOOKUP(I36,[1]CODE_SHEET!$A$2:$G$153,3,FALSE)</f>
        <v>Siderastrea</v>
      </c>
      <c r="K36" t="str">
        <f>VLOOKUP(I36,[1]CODE_SHEET!$A$2:$G$153,4,FALSE)</f>
        <v>siderea</v>
      </c>
      <c r="L36">
        <v>4</v>
      </c>
      <c r="M36">
        <v>4</v>
      </c>
      <c r="N36">
        <f t="shared" si="1"/>
        <v>12.566370614359172</v>
      </c>
    </row>
    <row r="37" spans="1:14">
      <c r="A37">
        <v>2021</v>
      </c>
      <c r="B37" t="s">
        <v>25</v>
      </c>
      <c r="C37">
        <v>25</v>
      </c>
      <c r="D37" t="s">
        <v>70</v>
      </c>
      <c r="E37">
        <v>40</v>
      </c>
      <c r="F37" t="s">
        <v>27</v>
      </c>
      <c r="G37">
        <v>2</v>
      </c>
      <c r="H37">
        <v>7</v>
      </c>
      <c r="I37" t="s">
        <v>40</v>
      </c>
      <c r="J37" t="str">
        <f>VLOOKUP(I37,[1]CODE_SHEET!$A$2:$G$153,3,FALSE)</f>
        <v>Siderastrea</v>
      </c>
      <c r="K37" t="str">
        <f>VLOOKUP(I37,[1]CODE_SHEET!$A$2:$G$153,4,FALSE)</f>
        <v>siderea</v>
      </c>
      <c r="L37">
        <v>4</v>
      </c>
      <c r="M37">
        <v>4</v>
      </c>
      <c r="N37">
        <f t="shared" si="1"/>
        <v>12.566370614359172</v>
      </c>
    </row>
    <row r="38" spans="1:14">
      <c r="A38">
        <v>2021</v>
      </c>
      <c r="B38" t="s">
        <v>25</v>
      </c>
      <c r="C38">
        <v>25</v>
      </c>
      <c r="D38" t="s">
        <v>70</v>
      </c>
      <c r="E38">
        <v>40</v>
      </c>
      <c r="F38" t="s">
        <v>27</v>
      </c>
      <c r="G38">
        <v>2</v>
      </c>
      <c r="H38">
        <v>9</v>
      </c>
      <c r="I38" t="s">
        <v>31</v>
      </c>
      <c r="J38" t="str">
        <f>VLOOKUP(I38,[1]CODE_SHEET!$A$2:$G$153,3,FALSE)</f>
        <v>Agaricia</v>
      </c>
      <c r="K38" t="str">
        <f>VLOOKUP(I38,[1]CODE_SHEET!$A$2:$G$153,4,FALSE)</f>
        <v>agaricites</v>
      </c>
      <c r="L38">
        <v>1.5</v>
      </c>
      <c r="M38">
        <v>1.5</v>
      </c>
      <c r="N38">
        <f t="shared" si="1"/>
        <v>1.7671458676442586</v>
      </c>
    </row>
    <row r="39" spans="1:14">
      <c r="A39">
        <v>2021</v>
      </c>
      <c r="B39" t="s">
        <v>25</v>
      </c>
      <c r="C39">
        <v>25</v>
      </c>
      <c r="D39" t="s">
        <v>70</v>
      </c>
      <c r="E39">
        <v>40</v>
      </c>
      <c r="F39" t="s">
        <v>27</v>
      </c>
      <c r="G39">
        <v>2</v>
      </c>
      <c r="H39">
        <v>9</v>
      </c>
      <c r="I39" t="s">
        <v>32</v>
      </c>
      <c r="J39" t="str">
        <f>VLOOKUP(I39,[1]CODE_SHEET!$A$2:$G$153,3,FALSE)</f>
        <v>Porites</v>
      </c>
      <c r="K39" t="str">
        <f>VLOOKUP(I39,[1]CODE_SHEET!$A$2:$G$153,4,FALSE)</f>
        <v>porites</v>
      </c>
      <c r="L39">
        <v>1</v>
      </c>
      <c r="M39">
        <v>3</v>
      </c>
      <c r="N39">
        <f t="shared" si="1"/>
        <v>2.3561944901923448</v>
      </c>
    </row>
    <row r="40" spans="1:14">
      <c r="A40">
        <v>2021</v>
      </c>
      <c r="B40" t="s">
        <v>25</v>
      </c>
      <c r="C40">
        <v>25</v>
      </c>
      <c r="D40" t="s">
        <v>70</v>
      </c>
      <c r="E40">
        <v>33</v>
      </c>
      <c r="F40" t="s">
        <v>62</v>
      </c>
      <c r="G40">
        <v>2</v>
      </c>
      <c r="H40">
        <v>1</v>
      </c>
      <c r="I40" t="s">
        <v>31</v>
      </c>
      <c r="J40" t="str">
        <f>VLOOKUP(I40,[1]CODE_SHEET!$A$2:$G$153,3,FALSE)</f>
        <v>Agaricia</v>
      </c>
      <c r="K40" t="str">
        <f>VLOOKUP(I40,[1]CODE_SHEET!$A$2:$G$153,4,FALSE)</f>
        <v>agaricites</v>
      </c>
      <c r="L40">
        <v>2</v>
      </c>
      <c r="M40">
        <v>2</v>
      </c>
      <c r="N40">
        <f t="shared" si="1"/>
        <v>3.1415926535897931</v>
      </c>
    </row>
    <row r="41" spans="1:14">
      <c r="A41">
        <v>2021</v>
      </c>
      <c r="B41" t="s">
        <v>25</v>
      </c>
      <c r="C41">
        <v>25</v>
      </c>
      <c r="D41" t="s">
        <v>70</v>
      </c>
      <c r="E41">
        <v>33</v>
      </c>
      <c r="F41" t="s">
        <v>62</v>
      </c>
      <c r="G41">
        <v>2</v>
      </c>
      <c r="H41">
        <v>1</v>
      </c>
      <c r="I41" t="s">
        <v>40</v>
      </c>
      <c r="J41" t="str">
        <f>VLOOKUP(I41,[1]CODE_SHEET!$A$2:$G$153,3,FALSE)</f>
        <v>Siderastrea</v>
      </c>
      <c r="K41" t="str">
        <f>VLOOKUP(I41,[1]CODE_SHEET!$A$2:$G$153,4,FALSE)</f>
        <v>siderea</v>
      </c>
      <c r="L41">
        <v>3</v>
      </c>
      <c r="M41">
        <v>2</v>
      </c>
      <c r="N41">
        <f t="shared" si="1"/>
        <v>4.7123889803846897</v>
      </c>
    </row>
    <row r="42" spans="1:14">
      <c r="A42">
        <v>2021</v>
      </c>
      <c r="B42" t="s">
        <v>25</v>
      </c>
      <c r="C42">
        <v>25</v>
      </c>
      <c r="D42" t="s">
        <v>70</v>
      </c>
      <c r="E42">
        <v>33</v>
      </c>
      <c r="F42" t="s">
        <v>62</v>
      </c>
      <c r="G42">
        <v>2</v>
      </c>
      <c r="H42">
        <v>5</v>
      </c>
      <c r="I42" t="s">
        <v>28</v>
      </c>
      <c r="J42" t="str">
        <f>VLOOKUP(I42,[1]CODE_SHEET!$A$2:$G$153,3,FALSE)</f>
        <v>Mancina</v>
      </c>
      <c r="K42" t="str">
        <f>VLOOKUP(I42,[1]CODE_SHEET!$A$2:$G$153,4,FALSE)</f>
        <v>areolata</v>
      </c>
      <c r="L42">
        <v>2</v>
      </c>
      <c r="M42">
        <v>3</v>
      </c>
      <c r="N42">
        <f t="shared" si="1"/>
        <v>4.7123889803846897</v>
      </c>
    </row>
    <row r="43" spans="1:14">
      <c r="A43">
        <v>2021</v>
      </c>
      <c r="B43" t="s">
        <v>25</v>
      </c>
      <c r="C43">
        <v>25</v>
      </c>
      <c r="D43" t="s">
        <v>70</v>
      </c>
      <c r="E43">
        <v>33</v>
      </c>
      <c r="F43" t="s">
        <v>62</v>
      </c>
      <c r="G43">
        <v>2</v>
      </c>
      <c r="H43">
        <v>7</v>
      </c>
      <c r="I43" t="s">
        <v>40</v>
      </c>
      <c r="J43" t="str">
        <f>VLOOKUP(I43,[1]CODE_SHEET!$A$2:$G$153,3,FALSE)</f>
        <v>Siderastrea</v>
      </c>
      <c r="K43" t="str">
        <f>VLOOKUP(I43,[1]CODE_SHEET!$A$2:$G$153,4,FALSE)</f>
        <v>siderea</v>
      </c>
      <c r="L43">
        <v>2</v>
      </c>
      <c r="M43">
        <v>2</v>
      </c>
      <c r="N43">
        <f t="shared" si="1"/>
        <v>3.1415926535897931</v>
      </c>
    </row>
    <row r="44" spans="1:14">
      <c r="A44">
        <v>2021</v>
      </c>
      <c r="B44" t="s">
        <v>25</v>
      </c>
      <c r="C44">
        <v>25</v>
      </c>
      <c r="D44" t="s">
        <v>70</v>
      </c>
      <c r="E44">
        <v>33</v>
      </c>
      <c r="F44" t="s">
        <v>62</v>
      </c>
      <c r="G44">
        <v>2</v>
      </c>
      <c r="H44">
        <v>7</v>
      </c>
      <c r="I44" t="s">
        <v>40</v>
      </c>
      <c r="J44" t="str">
        <f>VLOOKUP(I44,[1]CODE_SHEET!$A$2:$G$153,3,FALSE)</f>
        <v>Siderastrea</v>
      </c>
      <c r="K44" t="str">
        <f>VLOOKUP(I44,[1]CODE_SHEET!$A$2:$G$153,4,FALSE)</f>
        <v>siderea</v>
      </c>
      <c r="L44">
        <v>2</v>
      </c>
      <c r="M44">
        <v>2</v>
      </c>
      <c r="N44">
        <f t="shared" si="1"/>
        <v>3.1415926535897931</v>
      </c>
    </row>
    <row r="45" spans="1:14">
      <c r="A45">
        <v>2021</v>
      </c>
      <c r="B45" t="s">
        <v>25</v>
      </c>
      <c r="C45">
        <v>25</v>
      </c>
      <c r="D45" t="s">
        <v>54</v>
      </c>
      <c r="E45">
        <v>30</v>
      </c>
      <c r="F45" t="s">
        <v>62</v>
      </c>
      <c r="G45">
        <v>1</v>
      </c>
      <c r="H45">
        <v>1</v>
      </c>
      <c r="I45" t="s">
        <v>40</v>
      </c>
      <c r="J45" t="str">
        <f>VLOOKUP(I45,[1]CODE_SHEET!$A$2:$G$153,3,FALSE)</f>
        <v>Siderastrea</v>
      </c>
      <c r="K45" t="str">
        <f>VLOOKUP(I45,[1]CODE_SHEET!$A$2:$G$153,4,FALSE)</f>
        <v>siderea</v>
      </c>
      <c r="L45">
        <v>3</v>
      </c>
      <c r="M45">
        <v>4</v>
      </c>
      <c r="N45">
        <f t="shared" si="1"/>
        <v>9.4247779607693793</v>
      </c>
    </row>
    <row r="46" spans="1:14">
      <c r="A46">
        <v>2021</v>
      </c>
      <c r="B46" t="s">
        <v>25</v>
      </c>
      <c r="C46">
        <v>25</v>
      </c>
      <c r="D46" t="s">
        <v>54</v>
      </c>
      <c r="E46">
        <v>30</v>
      </c>
      <c r="F46" t="s">
        <v>62</v>
      </c>
      <c r="G46">
        <v>1</v>
      </c>
      <c r="H46">
        <v>1</v>
      </c>
      <c r="I46" t="s">
        <v>40</v>
      </c>
      <c r="J46" t="str">
        <f>VLOOKUP(I46,[1]CODE_SHEET!$A$2:$G$153,3,FALSE)</f>
        <v>Siderastrea</v>
      </c>
      <c r="K46" t="str">
        <f>VLOOKUP(I46,[1]CODE_SHEET!$A$2:$G$153,4,FALSE)</f>
        <v>siderea</v>
      </c>
      <c r="L46">
        <v>3</v>
      </c>
      <c r="M46">
        <v>3</v>
      </c>
      <c r="N46">
        <f t="shared" si="1"/>
        <v>7.0685834705770345</v>
      </c>
    </row>
    <row r="47" spans="1:14">
      <c r="A47">
        <v>2021</v>
      </c>
      <c r="B47" t="s">
        <v>25</v>
      </c>
      <c r="C47">
        <v>25</v>
      </c>
      <c r="D47" t="s">
        <v>54</v>
      </c>
      <c r="E47">
        <v>30</v>
      </c>
      <c r="F47" t="s">
        <v>62</v>
      </c>
      <c r="G47">
        <v>1</v>
      </c>
      <c r="H47">
        <v>1</v>
      </c>
      <c r="I47" t="s">
        <v>56</v>
      </c>
      <c r="J47" t="str">
        <f>VLOOKUP(I47,[1]CODE_SHEET!$A$2:$G$153,3,FALSE)</f>
        <v>Madracis</v>
      </c>
      <c r="K47" t="str">
        <f>VLOOKUP(I47,[1]CODE_SHEET!$A$2:$G$153,4,FALSE)</f>
        <v>decactis</v>
      </c>
      <c r="L47">
        <v>3</v>
      </c>
      <c r="M47">
        <v>3</v>
      </c>
      <c r="N47">
        <f t="shared" si="1"/>
        <v>7.0685834705770345</v>
      </c>
    </row>
    <row r="48" spans="1:14">
      <c r="A48">
        <v>2021</v>
      </c>
      <c r="B48" t="s">
        <v>25</v>
      </c>
      <c r="C48">
        <v>25</v>
      </c>
      <c r="D48" t="s">
        <v>54</v>
      </c>
      <c r="E48">
        <v>30</v>
      </c>
      <c r="F48" t="s">
        <v>62</v>
      </c>
      <c r="G48">
        <v>1</v>
      </c>
      <c r="H48">
        <v>1</v>
      </c>
      <c r="I48" t="s">
        <v>34</v>
      </c>
      <c r="J48" t="str">
        <f>VLOOKUP(I48,[1]CODE_SHEET!$A$2:$G$153,3,FALSE)</f>
        <v>Porites</v>
      </c>
      <c r="K48" t="str">
        <f>VLOOKUP(I48,[1]CODE_SHEET!$A$2:$G$153,4,FALSE)</f>
        <v>astreoides</v>
      </c>
      <c r="L48">
        <v>2</v>
      </c>
      <c r="M48">
        <v>3</v>
      </c>
      <c r="N48">
        <f t="shared" si="1"/>
        <v>4.7123889803846897</v>
      </c>
    </row>
    <row r="49" spans="1:14">
      <c r="A49">
        <v>2021</v>
      </c>
      <c r="B49" t="s">
        <v>25</v>
      </c>
      <c r="C49">
        <v>25</v>
      </c>
      <c r="D49" t="s">
        <v>54</v>
      </c>
      <c r="E49">
        <v>30</v>
      </c>
      <c r="F49" t="s">
        <v>62</v>
      </c>
      <c r="G49">
        <v>1</v>
      </c>
      <c r="H49">
        <v>7</v>
      </c>
      <c r="I49" t="s">
        <v>34</v>
      </c>
      <c r="J49" t="str">
        <f>VLOOKUP(I49,[1]CODE_SHEET!$A$2:$G$153,3,FALSE)</f>
        <v>Porites</v>
      </c>
      <c r="K49" t="str">
        <f>VLOOKUP(I49,[1]CODE_SHEET!$A$2:$G$153,4,FALSE)</f>
        <v>astreoides</v>
      </c>
      <c r="L49">
        <v>3</v>
      </c>
      <c r="M49">
        <v>3</v>
      </c>
      <c r="N49">
        <f t="shared" si="1"/>
        <v>7.0685834705770345</v>
      </c>
    </row>
    <row r="50" spans="1:14">
      <c r="A50">
        <v>2021</v>
      </c>
      <c r="B50" t="s">
        <v>25</v>
      </c>
      <c r="C50">
        <v>25</v>
      </c>
      <c r="D50" t="s">
        <v>54</v>
      </c>
      <c r="E50">
        <v>30</v>
      </c>
      <c r="F50" t="s">
        <v>62</v>
      </c>
      <c r="G50">
        <v>1</v>
      </c>
      <c r="H50">
        <v>7</v>
      </c>
      <c r="I50" t="s">
        <v>34</v>
      </c>
      <c r="J50" t="str">
        <f>VLOOKUP(I50,[1]CODE_SHEET!$A$2:$G$153,3,FALSE)</f>
        <v>Porites</v>
      </c>
      <c r="K50" t="str">
        <f>VLOOKUP(I50,[1]CODE_SHEET!$A$2:$G$153,4,FALSE)</f>
        <v>astreoides</v>
      </c>
      <c r="L50">
        <v>2</v>
      </c>
      <c r="M50">
        <v>2</v>
      </c>
      <c r="N50">
        <f t="shared" si="1"/>
        <v>3.1415926535897931</v>
      </c>
    </row>
    <row r="51" spans="1:14">
      <c r="A51">
        <v>2021</v>
      </c>
      <c r="B51" t="s">
        <v>25</v>
      </c>
      <c r="C51">
        <v>25</v>
      </c>
      <c r="D51" t="s">
        <v>54</v>
      </c>
      <c r="E51">
        <v>30</v>
      </c>
      <c r="F51" t="s">
        <v>62</v>
      </c>
      <c r="G51">
        <v>1</v>
      </c>
      <c r="H51">
        <v>7</v>
      </c>
      <c r="I51" t="s">
        <v>31</v>
      </c>
      <c r="J51" t="str">
        <f>VLOOKUP(I51,[1]CODE_SHEET!$A$2:$G$153,3,FALSE)</f>
        <v>Agaricia</v>
      </c>
      <c r="K51" t="str">
        <f>VLOOKUP(I51,[1]CODE_SHEET!$A$2:$G$153,4,FALSE)</f>
        <v>agaricites</v>
      </c>
      <c r="L51">
        <v>3</v>
      </c>
      <c r="M51">
        <v>2</v>
      </c>
      <c r="N51">
        <f t="shared" si="1"/>
        <v>4.7123889803846897</v>
      </c>
    </row>
    <row r="52" spans="1:14">
      <c r="A52">
        <v>2021</v>
      </c>
      <c r="B52" t="s">
        <v>25</v>
      </c>
      <c r="C52">
        <v>25</v>
      </c>
      <c r="D52" t="s">
        <v>54</v>
      </c>
      <c r="E52">
        <v>30</v>
      </c>
      <c r="F52" t="s">
        <v>62</v>
      </c>
      <c r="G52">
        <v>1</v>
      </c>
      <c r="H52">
        <v>9</v>
      </c>
      <c r="I52" t="s">
        <v>32</v>
      </c>
      <c r="J52" t="str">
        <f>VLOOKUP(I52,[1]CODE_SHEET!$A$2:$G$153,3,FALSE)</f>
        <v>Porites</v>
      </c>
      <c r="K52" t="str">
        <f>VLOOKUP(I52,[1]CODE_SHEET!$A$2:$G$153,4,FALSE)</f>
        <v>porites</v>
      </c>
      <c r="L52">
        <v>3</v>
      </c>
      <c r="M52">
        <v>3</v>
      </c>
      <c r="N52">
        <f t="shared" si="1"/>
        <v>7.0685834705770345</v>
      </c>
    </row>
    <row r="53" spans="1:14">
      <c r="A53">
        <v>2021</v>
      </c>
      <c r="B53" t="s">
        <v>25</v>
      </c>
      <c r="C53">
        <v>25</v>
      </c>
      <c r="D53" t="s">
        <v>54</v>
      </c>
      <c r="E53">
        <v>30</v>
      </c>
      <c r="F53" t="s">
        <v>62</v>
      </c>
      <c r="G53">
        <v>2</v>
      </c>
      <c r="H53">
        <v>1</v>
      </c>
      <c r="I53" t="s">
        <v>32</v>
      </c>
      <c r="J53" t="str">
        <f>VLOOKUP(I53,[1]CODE_SHEET!$A$2:$G$153,3,FALSE)</f>
        <v>Porites</v>
      </c>
      <c r="K53" t="str">
        <f>VLOOKUP(I53,[1]CODE_SHEET!$A$2:$G$153,4,FALSE)</f>
        <v>porites</v>
      </c>
      <c r="L53">
        <v>3</v>
      </c>
      <c r="M53">
        <v>3</v>
      </c>
      <c r="N53">
        <f t="shared" si="1"/>
        <v>7.0685834705770345</v>
      </c>
    </row>
    <row r="54" spans="1:14">
      <c r="A54">
        <v>2021</v>
      </c>
      <c r="B54" t="s">
        <v>25</v>
      </c>
      <c r="C54">
        <v>25</v>
      </c>
      <c r="D54" t="s">
        <v>54</v>
      </c>
      <c r="E54">
        <v>30</v>
      </c>
      <c r="F54" t="s">
        <v>62</v>
      </c>
      <c r="G54">
        <v>2</v>
      </c>
      <c r="H54">
        <v>3</v>
      </c>
      <c r="I54" t="s">
        <v>31</v>
      </c>
      <c r="J54" t="str">
        <f>VLOOKUP(I54,[1]CODE_SHEET!$A$2:$G$153,3,FALSE)</f>
        <v>Agaricia</v>
      </c>
      <c r="K54" t="str">
        <f>VLOOKUP(I54,[1]CODE_SHEET!$A$2:$G$153,4,FALSE)</f>
        <v>agaricites</v>
      </c>
      <c r="L54">
        <v>2</v>
      </c>
      <c r="M54">
        <v>2</v>
      </c>
      <c r="N54">
        <f t="shared" si="1"/>
        <v>3.1415926535897931</v>
      </c>
    </row>
    <row r="55" spans="1:14">
      <c r="A55">
        <v>2021</v>
      </c>
      <c r="B55" t="s">
        <v>25</v>
      </c>
      <c r="C55">
        <v>25</v>
      </c>
      <c r="D55" t="s">
        <v>54</v>
      </c>
      <c r="E55">
        <v>30</v>
      </c>
      <c r="F55" t="s">
        <v>62</v>
      </c>
      <c r="G55">
        <v>2</v>
      </c>
      <c r="H55">
        <v>5</v>
      </c>
      <c r="I55" t="s">
        <v>31</v>
      </c>
      <c r="J55" t="str">
        <f>VLOOKUP(I55,[1]CODE_SHEET!$A$2:$G$153,3,FALSE)</f>
        <v>Agaricia</v>
      </c>
      <c r="K55" t="str">
        <f>VLOOKUP(I55,[1]CODE_SHEET!$A$2:$G$153,4,FALSE)</f>
        <v>agaricites</v>
      </c>
      <c r="L55">
        <v>4</v>
      </c>
      <c r="M55">
        <v>3</v>
      </c>
      <c r="N55">
        <f t="shared" si="1"/>
        <v>9.4247779607693793</v>
      </c>
    </row>
    <row r="56" spans="1:14">
      <c r="A56">
        <v>2021</v>
      </c>
      <c r="B56" t="s">
        <v>25</v>
      </c>
      <c r="C56">
        <v>28</v>
      </c>
      <c r="D56" t="s">
        <v>26</v>
      </c>
      <c r="E56">
        <v>35</v>
      </c>
      <c r="F56" t="s">
        <v>62</v>
      </c>
      <c r="G56">
        <v>1</v>
      </c>
      <c r="H56">
        <v>1</v>
      </c>
      <c r="I56" t="s">
        <v>33</v>
      </c>
      <c r="J56" t="str">
        <f>VLOOKUP(I56,[1]CODE_SHEET!$A$2:$G$153,3,FALSE)</f>
        <v>Orbicella</v>
      </c>
      <c r="K56" t="str">
        <f>VLOOKUP(I56,[1]CODE_SHEET!$A$2:$G$153,4,FALSE)</f>
        <v>annularis</v>
      </c>
      <c r="L56">
        <v>4</v>
      </c>
      <c r="M56">
        <v>2</v>
      </c>
      <c r="N56">
        <f t="shared" si="1"/>
        <v>6.2831853071795862</v>
      </c>
    </row>
    <row r="57" spans="1:14">
      <c r="A57">
        <v>2021</v>
      </c>
      <c r="B57" t="s">
        <v>25</v>
      </c>
      <c r="C57">
        <v>28</v>
      </c>
      <c r="D57" t="s">
        <v>26</v>
      </c>
      <c r="E57">
        <v>35</v>
      </c>
      <c r="F57" t="s">
        <v>62</v>
      </c>
      <c r="G57">
        <v>1</v>
      </c>
      <c r="H57">
        <v>3</v>
      </c>
      <c r="I57" t="s">
        <v>31</v>
      </c>
      <c r="J57" t="str">
        <f>VLOOKUP(I57,[1]CODE_SHEET!$A$2:$G$153,3,FALSE)</f>
        <v>Agaricia</v>
      </c>
      <c r="K57" t="str">
        <f>VLOOKUP(I57,[1]CODE_SHEET!$A$2:$G$153,4,FALSE)</f>
        <v>agaricites</v>
      </c>
      <c r="L57">
        <v>4</v>
      </c>
      <c r="M57">
        <v>4</v>
      </c>
      <c r="N57">
        <f t="shared" si="1"/>
        <v>12.566370614359172</v>
      </c>
    </row>
    <row r="58" spans="1:14">
      <c r="A58">
        <v>2021</v>
      </c>
      <c r="B58" t="s">
        <v>25</v>
      </c>
      <c r="C58">
        <v>28</v>
      </c>
      <c r="D58" t="s">
        <v>26</v>
      </c>
      <c r="E58">
        <v>35</v>
      </c>
      <c r="F58" t="s">
        <v>62</v>
      </c>
      <c r="G58">
        <v>1</v>
      </c>
      <c r="H58">
        <v>9</v>
      </c>
      <c r="I58" t="s">
        <v>34</v>
      </c>
      <c r="J58" t="str">
        <f>VLOOKUP(I58,[1]CODE_SHEET!$A$2:$G$153,3,FALSE)</f>
        <v>Porites</v>
      </c>
      <c r="K58" t="str">
        <f>VLOOKUP(I58,[1]CODE_SHEET!$A$2:$G$153,4,FALSE)</f>
        <v>astreoides</v>
      </c>
      <c r="L58">
        <v>3</v>
      </c>
      <c r="M58">
        <v>4</v>
      </c>
      <c r="N58">
        <f t="shared" si="1"/>
        <v>9.4247779607693793</v>
      </c>
    </row>
    <row r="59" spans="1:14">
      <c r="A59">
        <v>2021</v>
      </c>
      <c r="B59" t="s">
        <v>25</v>
      </c>
      <c r="C59">
        <v>28</v>
      </c>
      <c r="D59" t="s">
        <v>76</v>
      </c>
      <c r="E59">
        <v>43</v>
      </c>
      <c r="F59" t="s">
        <v>62</v>
      </c>
      <c r="G59">
        <v>1</v>
      </c>
      <c r="H59">
        <v>3</v>
      </c>
      <c r="I59" t="s">
        <v>42</v>
      </c>
      <c r="J59" t="str">
        <f>VLOOKUP(I59,[1]CODE_SHEET!$A$2:$G$153,3,FALSE)</f>
        <v>Agaricia</v>
      </c>
      <c r="K59" t="str">
        <f>VLOOKUP(I59,[1]CODE_SHEET!$A$2:$G$153,4,FALSE)</f>
        <v>humilis</v>
      </c>
      <c r="L59">
        <v>2</v>
      </c>
      <c r="M59">
        <v>3</v>
      </c>
      <c r="N59">
        <f t="shared" si="1"/>
        <v>4.7123889803846897</v>
      </c>
    </row>
    <row r="60" spans="1:14">
      <c r="A60">
        <v>2021</v>
      </c>
      <c r="B60" t="s">
        <v>25</v>
      </c>
      <c r="C60">
        <v>28</v>
      </c>
      <c r="D60" t="s">
        <v>76</v>
      </c>
      <c r="E60">
        <v>43</v>
      </c>
      <c r="F60" t="s">
        <v>62</v>
      </c>
      <c r="G60">
        <v>1</v>
      </c>
      <c r="H60">
        <v>3</v>
      </c>
      <c r="I60" t="s">
        <v>31</v>
      </c>
      <c r="J60" t="str">
        <f>VLOOKUP(I60,[1]CODE_SHEET!$A$2:$G$153,3,FALSE)</f>
        <v>Agaricia</v>
      </c>
      <c r="K60" t="str">
        <f>VLOOKUP(I60,[1]CODE_SHEET!$A$2:$G$153,4,FALSE)</f>
        <v>agaricites</v>
      </c>
      <c r="L60">
        <v>3</v>
      </c>
      <c r="M60">
        <v>3</v>
      </c>
      <c r="N60">
        <f t="shared" si="1"/>
        <v>7.0685834705770345</v>
      </c>
    </row>
    <row r="61" spans="1:14">
      <c r="A61">
        <v>2021</v>
      </c>
      <c r="B61" t="s">
        <v>25</v>
      </c>
      <c r="C61">
        <v>28</v>
      </c>
      <c r="D61" t="s">
        <v>76</v>
      </c>
      <c r="E61">
        <v>43</v>
      </c>
      <c r="F61" t="s">
        <v>62</v>
      </c>
      <c r="G61">
        <v>2</v>
      </c>
      <c r="H61">
        <v>5</v>
      </c>
      <c r="I61" t="s">
        <v>42</v>
      </c>
      <c r="J61" t="str">
        <f>VLOOKUP(I61,[1]CODE_SHEET!$A$2:$G$153,3,FALSE)</f>
        <v>Agaricia</v>
      </c>
      <c r="K61" t="str">
        <f>VLOOKUP(I61,[1]CODE_SHEET!$A$2:$G$153,4,FALSE)</f>
        <v>humilis</v>
      </c>
      <c r="L61">
        <v>3</v>
      </c>
      <c r="M61">
        <v>2</v>
      </c>
      <c r="N61">
        <f t="shared" si="1"/>
        <v>4.7123889803846897</v>
      </c>
    </row>
    <row r="62" spans="1:14">
      <c r="A62">
        <v>2021</v>
      </c>
      <c r="B62" t="s">
        <v>25</v>
      </c>
      <c r="C62">
        <v>29</v>
      </c>
      <c r="D62" t="s">
        <v>77</v>
      </c>
      <c r="E62">
        <v>38</v>
      </c>
      <c r="F62" t="s">
        <v>62</v>
      </c>
      <c r="G62">
        <v>1</v>
      </c>
      <c r="H62">
        <v>1</v>
      </c>
      <c r="I62" t="s">
        <v>34</v>
      </c>
      <c r="J62" t="str">
        <f>VLOOKUP(I62,[1]CODE_SHEET!$A$2:$G$153,3,FALSE)</f>
        <v>Porites</v>
      </c>
      <c r="K62" t="str">
        <f>VLOOKUP(I62,[1]CODE_SHEET!$A$2:$G$153,4,FALSE)</f>
        <v>astreoides</v>
      </c>
      <c r="L62">
        <v>4</v>
      </c>
      <c r="M62">
        <v>3</v>
      </c>
      <c r="N62">
        <f t="shared" si="1"/>
        <v>9.4247779607693793</v>
      </c>
    </row>
    <row r="63" spans="1:14">
      <c r="A63">
        <v>2021</v>
      </c>
      <c r="B63" t="s">
        <v>25</v>
      </c>
      <c r="C63">
        <v>29</v>
      </c>
      <c r="D63" t="s">
        <v>77</v>
      </c>
      <c r="E63">
        <v>38</v>
      </c>
      <c r="F63" t="s">
        <v>62</v>
      </c>
      <c r="G63">
        <v>1</v>
      </c>
      <c r="H63">
        <v>5</v>
      </c>
      <c r="I63" t="s">
        <v>41</v>
      </c>
      <c r="J63" t="str">
        <f>VLOOKUP(I63,[1]CODE_SHEET!$A$2:$G$153,3,FALSE)</f>
        <v>Millepora</v>
      </c>
      <c r="K63" t="str">
        <f>VLOOKUP(I63,[1]CODE_SHEET!$A$2:$G$153,4,FALSE)</f>
        <v>alcicornis</v>
      </c>
      <c r="L63">
        <v>4</v>
      </c>
      <c r="M63">
        <v>3</v>
      </c>
      <c r="N63">
        <f t="shared" si="1"/>
        <v>9.4247779607693793</v>
      </c>
    </row>
    <row r="64" spans="1:14">
      <c r="A64">
        <v>2021</v>
      </c>
      <c r="B64" t="s">
        <v>25</v>
      </c>
      <c r="C64">
        <v>29</v>
      </c>
      <c r="D64" t="s">
        <v>77</v>
      </c>
      <c r="E64">
        <v>38</v>
      </c>
      <c r="F64" t="s">
        <v>62</v>
      </c>
      <c r="G64">
        <v>1</v>
      </c>
      <c r="H64">
        <v>7</v>
      </c>
      <c r="I64" t="s">
        <v>31</v>
      </c>
      <c r="J64" t="str">
        <f>VLOOKUP(I64,[1]CODE_SHEET!$A$2:$G$153,3,FALSE)</f>
        <v>Agaricia</v>
      </c>
      <c r="K64" t="str">
        <f>VLOOKUP(I64,[1]CODE_SHEET!$A$2:$G$153,4,FALSE)</f>
        <v>agaricites</v>
      </c>
      <c r="L64">
        <v>3</v>
      </c>
      <c r="M64">
        <v>3</v>
      </c>
      <c r="N64">
        <f t="shared" si="1"/>
        <v>7.0685834705770345</v>
      </c>
    </row>
    <row r="65" spans="1:14">
      <c r="A65">
        <v>2021</v>
      </c>
      <c r="B65" t="s">
        <v>25</v>
      </c>
      <c r="C65">
        <v>29</v>
      </c>
      <c r="D65" t="s">
        <v>77</v>
      </c>
      <c r="E65">
        <v>38</v>
      </c>
      <c r="F65" t="s">
        <v>62</v>
      </c>
      <c r="G65">
        <v>1</v>
      </c>
      <c r="H65">
        <v>9</v>
      </c>
      <c r="I65" t="s">
        <v>32</v>
      </c>
      <c r="J65" t="str">
        <f>VLOOKUP(I65,[1]CODE_SHEET!$A$2:$G$153,3,FALSE)</f>
        <v>Porites</v>
      </c>
      <c r="K65" t="str">
        <f>VLOOKUP(I65,[1]CODE_SHEET!$A$2:$G$153,4,FALSE)</f>
        <v>porites</v>
      </c>
      <c r="L65">
        <v>3</v>
      </c>
      <c r="M65">
        <v>2</v>
      </c>
      <c r="N65">
        <f t="shared" si="1"/>
        <v>4.7123889803846897</v>
      </c>
    </row>
    <row r="66" spans="1:14">
      <c r="A66">
        <v>2021</v>
      </c>
      <c r="B66" t="s">
        <v>25</v>
      </c>
      <c r="C66">
        <v>29</v>
      </c>
      <c r="D66" t="s">
        <v>77</v>
      </c>
      <c r="E66">
        <v>38</v>
      </c>
      <c r="F66" t="s">
        <v>104</v>
      </c>
      <c r="G66">
        <v>2</v>
      </c>
      <c r="H66">
        <v>1</v>
      </c>
      <c r="I66" t="s">
        <v>51</v>
      </c>
      <c r="J66" t="str">
        <f>VLOOKUP(I66,[1]CODE_SHEET!$A$2:$G$153,3,FALSE)</f>
        <v>Dichocoenia</v>
      </c>
      <c r="K66" t="str">
        <f>VLOOKUP(I66,[1]CODE_SHEET!$A$2:$G$153,4,FALSE)</f>
        <v>stokesii</v>
      </c>
      <c r="L66">
        <v>2</v>
      </c>
      <c r="M66">
        <v>2</v>
      </c>
      <c r="N66">
        <f t="shared" si="1"/>
        <v>3.1415926535897931</v>
      </c>
    </row>
    <row r="67" spans="1:14">
      <c r="A67">
        <v>2021</v>
      </c>
      <c r="B67" t="s">
        <v>25</v>
      </c>
      <c r="C67">
        <v>29</v>
      </c>
      <c r="D67" t="s">
        <v>77</v>
      </c>
      <c r="E67">
        <v>38</v>
      </c>
      <c r="F67" t="s">
        <v>104</v>
      </c>
      <c r="G67">
        <v>2</v>
      </c>
      <c r="H67">
        <v>7</v>
      </c>
      <c r="I67" t="s">
        <v>32</v>
      </c>
      <c r="J67" t="str">
        <f>VLOOKUP(I67,[1]CODE_SHEET!$A$2:$G$153,3,FALSE)</f>
        <v>Porites</v>
      </c>
      <c r="K67" t="str">
        <f>VLOOKUP(I67,[1]CODE_SHEET!$A$2:$G$153,4,FALSE)</f>
        <v>porites</v>
      </c>
      <c r="L67">
        <v>4</v>
      </c>
      <c r="M67">
        <v>2</v>
      </c>
      <c r="N67">
        <f t="shared" si="1"/>
        <v>6.2831853071795862</v>
      </c>
    </row>
    <row r="68" spans="1:14">
      <c r="A68">
        <v>2021</v>
      </c>
      <c r="B68" t="s">
        <v>25</v>
      </c>
      <c r="C68">
        <v>29</v>
      </c>
      <c r="D68" t="s">
        <v>77</v>
      </c>
      <c r="E68">
        <v>38</v>
      </c>
      <c r="F68" t="s">
        <v>104</v>
      </c>
      <c r="G68">
        <v>2</v>
      </c>
      <c r="H68">
        <v>7</v>
      </c>
      <c r="I68" t="s">
        <v>34</v>
      </c>
      <c r="J68" t="str">
        <f>VLOOKUP(I68,[1]CODE_SHEET!$A$2:$G$153,3,FALSE)</f>
        <v>Porites</v>
      </c>
      <c r="K68" t="str">
        <f>VLOOKUP(I68,[1]CODE_SHEET!$A$2:$G$153,4,FALSE)</f>
        <v>astreoides</v>
      </c>
      <c r="L68">
        <v>3</v>
      </c>
      <c r="M68">
        <v>3</v>
      </c>
      <c r="N68">
        <f t="shared" si="1"/>
        <v>7.0685834705770345</v>
      </c>
    </row>
    <row r="69" spans="1:14">
      <c r="A69">
        <v>2021</v>
      </c>
      <c r="B69" t="s">
        <v>25</v>
      </c>
      <c r="C69">
        <v>29</v>
      </c>
      <c r="D69" t="s">
        <v>77</v>
      </c>
      <c r="E69">
        <v>38</v>
      </c>
      <c r="F69" t="s">
        <v>104</v>
      </c>
      <c r="G69">
        <v>2</v>
      </c>
      <c r="H69">
        <v>7</v>
      </c>
      <c r="I69" t="s">
        <v>43</v>
      </c>
      <c r="J69" t="str">
        <f>VLOOKUP(I69,[1]CODE_SHEET!$A$2:$G$153,3,FALSE)</f>
        <v>Eusmilia</v>
      </c>
      <c r="K69" t="str">
        <f>VLOOKUP(I69,[1]CODE_SHEET!$A$2:$G$153,4,FALSE)</f>
        <v>fastigiata</v>
      </c>
      <c r="L69">
        <v>3</v>
      </c>
      <c r="M69">
        <v>2</v>
      </c>
      <c r="N69">
        <f t="shared" si="1"/>
        <v>4.7123889803846897</v>
      </c>
    </row>
    <row r="70" spans="1:14">
      <c r="A70">
        <v>2021</v>
      </c>
      <c r="B70" t="s">
        <v>25</v>
      </c>
      <c r="C70">
        <v>29</v>
      </c>
      <c r="D70" t="s">
        <v>77</v>
      </c>
      <c r="E70">
        <v>38</v>
      </c>
      <c r="F70" t="s">
        <v>104</v>
      </c>
      <c r="G70">
        <v>2</v>
      </c>
      <c r="H70">
        <v>7</v>
      </c>
      <c r="I70" t="s">
        <v>31</v>
      </c>
      <c r="J70" t="str">
        <f>VLOOKUP(I70,[1]CODE_SHEET!$A$2:$G$153,3,FALSE)</f>
        <v>Agaricia</v>
      </c>
      <c r="K70" t="str">
        <f>VLOOKUP(I70,[1]CODE_SHEET!$A$2:$G$153,4,FALSE)</f>
        <v>agaricites</v>
      </c>
      <c r="L70">
        <v>4</v>
      </c>
      <c r="M70">
        <v>3</v>
      </c>
      <c r="N70">
        <f t="shared" si="1"/>
        <v>9.4247779607693793</v>
      </c>
    </row>
    <row r="71" spans="1:14">
      <c r="A71">
        <v>2021</v>
      </c>
      <c r="B71" t="s">
        <v>25</v>
      </c>
      <c r="C71">
        <v>29</v>
      </c>
      <c r="D71" t="s">
        <v>79</v>
      </c>
      <c r="E71">
        <v>33</v>
      </c>
      <c r="F71" t="s">
        <v>62</v>
      </c>
      <c r="G71">
        <v>1</v>
      </c>
      <c r="H71">
        <v>5</v>
      </c>
      <c r="I71" t="s">
        <v>31</v>
      </c>
      <c r="J71" t="str">
        <f>VLOOKUP(I71,[1]CODE_SHEET!$A$2:$G$153,3,FALSE)</f>
        <v>Agaricia</v>
      </c>
      <c r="K71" t="str">
        <f>VLOOKUP(I71,[1]CODE_SHEET!$A$2:$G$153,4,FALSE)</f>
        <v>agaricites</v>
      </c>
      <c r="L71">
        <v>3</v>
      </c>
      <c r="M71">
        <v>3</v>
      </c>
      <c r="N71">
        <f t="shared" si="1"/>
        <v>7.0685834705770345</v>
      </c>
    </row>
    <row r="72" spans="1:14">
      <c r="A72">
        <v>2021</v>
      </c>
      <c r="B72" t="s">
        <v>25</v>
      </c>
      <c r="C72">
        <v>29</v>
      </c>
      <c r="D72" t="s">
        <v>79</v>
      </c>
      <c r="E72">
        <v>33</v>
      </c>
      <c r="F72" t="s">
        <v>62</v>
      </c>
      <c r="G72">
        <v>1</v>
      </c>
      <c r="H72">
        <v>9</v>
      </c>
      <c r="I72" t="s">
        <v>40</v>
      </c>
      <c r="J72" t="str">
        <f>VLOOKUP(I72,[1]CODE_SHEET!$A$2:$G$153,3,FALSE)</f>
        <v>Siderastrea</v>
      </c>
      <c r="K72" t="str">
        <f>VLOOKUP(I72,[1]CODE_SHEET!$A$2:$G$153,4,FALSE)</f>
        <v>siderea</v>
      </c>
      <c r="L72">
        <v>2</v>
      </c>
      <c r="M72">
        <v>2</v>
      </c>
      <c r="N72">
        <f t="shared" si="1"/>
        <v>3.1415926535897931</v>
      </c>
    </row>
    <row r="73" spans="1:14">
      <c r="A73">
        <v>2021</v>
      </c>
      <c r="B73" t="s">
        <v>25</v>
      </c>
      <c r="C73">
        <v>29</v>
      </c>
      <c r="D73" t="s">
        <v>79</v>
      </c>
      <c r="E73">
        <v>33</v>
      </c>
      <c r="F73" t="s">
        <v>62</v>
      </c>
      <c r="G73">
        <v>1</v>
      </c>
      <c r="H73">
        <v>9</v>
      </c>
      <c r="I73" t="s">
        <v>40</v>
      </c>
      <c r="J73" t="str">
        <f>VLOOKUP(I73,[1]CODE_SHEET!$A$2:$G$153,3,FALSE)</f>
        <v>Siderastrea</v>
      </c>
      <c r="K73" t="str">
        <f>VLOOKUP(I73,[1]CODE_SHEET!$A$2:$G$153,4,FALSE)</f>
        <v>siderea</v>
      </c>
      <c r="L73">
        <v>3</v>
      </c>
      <c r="M73">
        <v>3</v>
      </c>
      <c r="N73">
        <f t="shared" si="1"/>
        <v>7.0685834705770345</v>
      </c>
    </row>
    <row r="74" spans="1:14">
      <c r="A74">
        <v>2021</v>
      </c>
      <c r="B74" t="s">
        <v>25</v>
      </c>
      <c r="C74">
        <v>29</v>
      </c>
      <c r="D74" t="s">
        <v>79</v>
      </c>
      <c r="E74">
        <v>33</v>
      </c>
      <c r="F74" t="s">
        <v>62</v>
      </c>
      <c r="G74">
        <v>2</v>
      </c>
      <c r="H74">
        <v>9</v>
      </c>
      <c r="I74" t="s">
        <v>34</v>
      </c>
      <c r="J74" t="str">
        <f>VLOOKUP(I74,[1]CODE_SHEET!$A$2:$G$153,3,FALSE)</f>
        <v>Porites</v>
      </c>
      <c r="K74" t="str">
        <f>VLOOKUP(I74,[1]CODE_SHEET!$A$2:$G$153,4,FALSE)</f>
        <v>astreoides</v>
      </c>
      <c r="L74">
        <v>3</v>
      </c>
      <c r="M74">
        <v>3</v>
      </c>
      <c r="N74">
        <f t="shared" si="1"/>
        <v>7.0685834705770345</v>
      </c>
    </row>
    <row r="75" spans="1:14">
      <c r="A75">
        <v>2021</v>
      </c>
      <c r="B75" t="s">
        <v>25</v>
      </c>
      <c r="C75">
        <v>30</v>
      </c>
      <c r="D75" t="s">
        <v>81</v>
      </c>
      <c r="E75">
        <v>30</v>
      </c>
      <c r="F75" t="s">
        <v>62</v>
      </c>
      <c r="G75">
        <v>1</v>
      </c>
      <c r="H75">
        <v>5</v>
      </c>
      <c r="I75" t="s">
        <v>34</v>
      </c>
      <c r="J75" t="str">
        <f>VLOOKUP(I75,[1]CODE_SHEET!$A$2:$G$153,3,FALSE)</f>
        <v>Porites</v>
      </c>
      <c r="K75" t="str">
        <f>VLOOKUP(I75,[1]CODE_SHEET!$A$2:$G$153,4,FALSE)</f>
        <v>astreoides</v>
      </c>
      <c r="L75">
        <v>3</v>
      </c>
      <c r="M75">
        <v>3</v>
      </c>
      <c r="N75">
        <f t="shared" si="1"/>
        <v>7.0685834705770345</v>
      </c>
    </row>
    <row r="76" spans="1:14">
      <c r="A76">
        <v>2021</v>
      </c>
      <c r="B76" t="s">
        <v>25</v>
      </c>
      <c r="C76">
        <v>30</v>
      </c>
      <c r="D76" t="s">
        <v>81</v>
      </c>
      <c r="E76">
        <v>30</v>
      </c>
      <c r="F76" t="s">
        <v>62</v>
      </c>
      <c r="G76">
        <v>1</v>
      </c>
      <c r="H76">
        <v>7</v>
      </c>
      <c r="I76" t="s">
        <v>53</v>
      </c>
      <c r="J76" t="str">
        <f>VLOOKUP(I76,[1]CODE_SHEET!$A$2:$G$153,3,FALSE)</f>
        <v>Siderastrea</v>
      </c>
      <c r="K76" t="str">
        <f>VLOOKUP(I76,[1]CODE_SHEET!$A$2:$G$153,4,FALSE)</f>
        <v>radians</v>
      </c>
      <c r="L76">
        <v>2</v>
      </c>
      <c r="M76">
        <v>2</v>
      </c>
      <c r="N76">
        <f t="shared" ref="N76:N115" si="2">PI()*(L76/2)*(M76/2)</f>
        <v>3.1415926535897931</v>
      </c>
    </row>
    <row r="77" spans="1:14">
      <c r="A77">
        <v>2021</v>
      </c>
      <c r="B77" t="s">
        <v>25</v>
      </c>
      <c r="C77">
        <v>30</v>
      </c>
      <c r="D77" t="s">
        <v>81</v>
      </c>
      <c r="E77">
        <v>30</v>
      </c>
      <c r="F77" t="s">
        <v>62</v>
      </c>
      <c r="G77">
        <v>1</v>
      </c>
      <c r="H77">
        <v>7</v>
      </c>
      <c r="I77" t="s">
        <v>53</v>
      </c>
      <c r="J77" t="str">
        <f>VLOOKUP(I77,[1]CODE_SHEET!$A$2:$G$153,3,FALSE)</f>
        <v>Siderastrea</v>
      </c>
      <c r="K77" t="str">
        <f>VLOOKUP(I77,[1]CODE_SHEET!$A$2:$G$153,4,FALSE)</f>
        <v>radians</v>
      </c>
      <c r="L77">
        <v>4</v>
      </c>
      <c r="M77">
        <v>3</v>
      </c>
      <c r="N77">
        <f t="shared" si="2"/>
        <v>9.4247779607693793</v>
      </c>
    </row>
    <row r="78" spans="1:14">
      <c r="A78">
        <v>2021</v>
      </c>
      <c r="B78" t="s">
        <v>25</v>
      </c>
      <c r="C78">
        <v>30</v>
      </c>
      <c r="D78" t="s">
        <v>81</v>
      </c>
      <c r="E78">
        <v>30</v>
      </c>
      <c r="F78" t="s">
        <v>62</v>
      </c>
      <c r="G78">
        <v>2</v>
      </c>
      <c r="H78">
        <v>1</v>
      </c>
      <c r="I78" t="s">
        <v>34</v>
      </c>
      <c r="J78" t="str">
        <f>VLOOKUP(I78,[1]CODE_SHEET!$A$2:$G$153,3,FALSE)</f>
        <v>Porites</v>
      </c>
      <c r="K78" t="str">
        <f>VLOOKUP(I78,[1]CODE_SHEET!$A$2:$G$153,4,FALSE)</f>
        <v>astreoides</v>
      </c>
      <c r="L78">
        <v>1</v>
      </c>
      <c r="M78">
        <v>2</v>
      </c>
      <c r="N78">
        <f t="shared" si="2"/>
        <v>1.5707963267948966</v>
      </c>
    </row>
    <row r="79" spans="1:14">
      <c r="A79">
        <v>2021</v>
      </c>
      <c r="B79" t="s">
        <v>25</v>
      </c>
      <c r="C79">
        <v>30</v>
      </c>
      <c r="D79" t="s">
        <v>82</v>
      </c>
      <c r="E79">
        <v>35</v>
      </c>
      <c r="F79" t="s">
        <v>62</v>
      </c>
      <c r="G79">
        <v>1</v>
      </c>
      <c r="H79">
        <v>1</v>
      </c>
      <c r="I79" t="s">
        <v>31</v>
      </c>
      <c r="J79" t="str">
        <f>VLOOKUP(I79,[1]CODE_SHEET!$A$2:$G$153,3,FALSE)</f>
        <v>Agaricia</v>
      </c>
      <c r="K79" t="str">
        <f>VLOOKUP(I79,[1]CODE_SHEET!$A$2:$G$153,4,FALSE)</f>
        <v>agaricites</v>
      </c>
      <c r="L79">
        <v>4</v>
      </c>
      <c r="M79">
        <v>4</v>
      </c>
      <c r="N79">
        <f t="shared" si="2"/>
        <v>12.566370614359172</v>
      </c>
    </row>
    <row r="80" spans="1:14">
      <c r="A80">
        <v>2021</v>
      </c>
      <c r="B80" t="s">
        <v>25</v>
      </c>
      <c r="C80">
        <v>30</v>
      </c>
      <c r="D80" t="s">
        <v>82</v>
      </c>
      <c r="E80">
        <v>35</v>
      </c>
      <c r="F80" t="s">
        <v>62</v>
      </c>
      <c r="G80">
        <v>1</v>
      </c>
      <c r="H80">
        <v>7</v>
      </c>
      <c r="I80" t="s">
        <v>31</v>
      </c>
      <c r="J80" t="str">
        <f>VLOOKUP(I80,[1]CODE_SHEET!$A$2:$G$153,3,FALSE)</f>
        <v>Agaricia</v>
      </c>
      <c r="K80" t="str">
        <f>VLOOKUP(I80,[1]CODE_SHEET!$A$2:$G$153,4,FALSE)</f>
        <v>agaricites</v>
      </c>
      <c r="L80">
        <v>4</v>
      </c>
      <c r="M80">
        <v>3</v>
      </c>
      <c r="N80">
        <f t="shared" si="2"/>
        <v>9.4247779607693793</v>
      </c>
    </row>
    <row r="81" spans="1:14">
      <c r="A81">
        <v>2021</v>
      </c>
      <c r="B81" t="s">
        <v>25</v>
      </c>
      <c r="C81">
        <v>30</v>
      </c>
      <c r="D81" t="s">
        <v>82</v>
      </c>
      <c r="E81">
        <v>35</v>
      </c>
      <c r="F81" t="s">
        <v>62</v>
      </c>
      <c r="G81">
        <v>1</v>
      </c>
      <c r="H81">
        <v>9</v>
      </c>
      <c r="I81" t="s">
        <v>31</v>
      </c>
      <c r="J81" t="str">
        <f>VLOOKUP(I81,[1]CODE_SHEET!$A$2:$G$153,3,FALSE)</f>
        <v>Agaricia</v>
      </c>
      <c r="K81" t="str">
        <f>VLOOKUP(I81,[1]CODE_SHEET!$A$2:$G$153,4,FALSE)</f>
        <v>agaricites</v>
      </c>
      <c r="L81">
        <v>2</v>
      </c>
      <c r="M81">
        <v>2</v>
      </c>
      <c r="N81">
        <f t="shared" si="2"/>
        <v>3.1415926535897931</v>
      </c>
    </row>
    <row r="82" spans="1:14">
      <c r="A82">
        <v>2021</v>
      </c>
      <c r="B82" t="s">
        <v>25</v>
      </c>
      <c r="C82">
        <v>30</v>
      </c>
      <c r="D82" t="s">
        <v>82</v>
      </c>
      <c r="E82">
        <v>35</v>
      </c>
      <c r="F82" t="s">
        <v>62</v>
      </c>
      <c r="G82">
        <v>2</v>
      </c>
      <c r="H82">
        <v>1</v>
      </c>
      <c r="I82" t="s">
        <v>31</v>
      </c>
      <c r="J82" t="str">
        <f>VLOOKUP(I82,[1]CODE_SHEET!$A$2:$G$153,3,FALSE)</f>
        <v>Agaricia</v>
      </c>
      <c r="K82" t="str">
        <f>VLOOKUP(I82,[1]CODE_SHEET!$A$2:$G$153,4,FALSE)</f>
        <v>agaricites</v>
      </c>
      <c r="L82">
        <v>2</v>
      </c>
      <c r="M82">
        <v>2</v>
      </c>
      <c r="N82">
        <f t="shared" si="2"/>
        <v>3.1415926535897931</v>
      </c>
    </row>
    <row r="83" spans="1:14">
      <c r="A83">
        <v>2021</v>
      </c>
      <c r="B83" t="s">
        <v>25</v>
      </c>
      <c r="C83">
        <v>30</v>
      </c>
      <c r="D83" t="s">
        <v>82</v>
      </c>
      <c r="E83">
        <v>35</v>
      </c>
      <c r="F83" t="s">
        <v>62</v>
      </c>
      <c r="G83">
        <v>2</v>
      </c>
      <c r="H83">
        <v>9</v>
      </c>
      <c r="I83" t="s">
        <v>40</v>
      </c>
      <c r="J83" t="str">
        <f>VLOOKUP(I83,[1]CODE_SHEET!$A$2:$G$153,3,FALSE)</f>
        <v>Siderastrea</v>
      </c>
      <c r="K83" t="str">
        <f>VLOOKUP(I83,[1]CODE_SHEET!$A$2:$G$153,4,FALSE)</f>
        <v>siderea</v>
      </c>
      <c r="L83">
        <v>2</v>
      </c>
      <c r="M83">
        <v>1</v>
      </c>
      <c r="N83">
        <f t="shared" si="2"/>
        <v>1.5707963267948966</v>
      </c>
    </row>
    <row r="84" spans="1:14">
      <c r="A84">
        <v>2021</v>
      </c>
      <c r="B84" t="s">
        <v>25</v>
      </c>
      <c r="C84">
        <v>28</v>
      </c>
      <c r="D84" t="s">
        <v>76</v>
      </c>
      <c r="E84">
        <v>45</v>
      </c>
      <c r="F84" t="s">
        <v>27</v>
      </c>
      <c r="G84">
        <v>1</v>
      </c>
      <c r="H84">
        <v>3</v>
      </c>
      <c r="I84" t="s">
        <v>67</v>
      </c>
      <c r="J84" t="str">
        <f>VLOOKUP(I84,[1]CODE_SHEET!$A$2:$G$153,3,FALSE)</f>
        <v>Madracis</v>
      </c>
      <c r="K84" t="str">
        <f>VLOOKUP(I84,[1]CODE_SHEET!$A$2:$G$153,4,FALSE)</f>
        <v>auretenra</v>
      </c>
      <c r="L84">
        <v>2</v>
      </c>
      <c r="M84">
        <v>1</v>
      </c>
      <c r="N84">
        <f t="shared" si="2"/>
        <v>1.5707963267948966</v>
      </c>
    </row>
    <row r="85" spans="1:14">
      <c r="A85">
        <v>2021</v>
      </c>
      <c r="B85" t="s">
        <v>25</v>
      </c>
      <c r="C85">
        <v>28</v>
      </c>
      <c r="D85" t="s">
        <v>76</v>
      </c>
      <c r="E85">
        <v>45</v>
      </c>
      <c r="F85" t="s">
        <v>27</v>
      </c>
      <c r="G85">
        <v>1</v>
      </c>
      <c r="H85">
        <v>3</v>
      </c>
      <c r="I85" t="s">
        <v>66</v>
      </c>
      <c r="J85" t="str">
        <f>VLOOKUP(I85,[1]CODE_SHEET!$A$2:$G$153,3,FALSE)</f>
        <v>Agaricia</v>
      </c>
      <c r="K85" t="str">
        <f>VLOOKUP(I85,[1]CODE_SHEET!$A$2:$G$153,4,FALSE)</f>
        <v>fragilis</v>
      </c>
      <c r="L85">
        <v>2</v>
      </c>
      <c r="M85">
        <v>2</v>
      </c>
      <c r="N85">
        <f t="shared" si="2"/>
        <v>3.1415926535897931</v>
      </c>
    </row>
    <row r="86" spans="1:14">
      <c r="A86">
        <v>2021</v>
      </c>
      <c r="B86" t="s">
        <v>25</v>
      </c>
      <c r="C86">
        <v>28</v>
      </c>
      <c r="D86" t="s">
        <v>76</v>
      </c>
      <c r="E86">
        <v>45</v>
      </c>
      <c r="F86" t="s">
        <v>27</v>
      </c>
      <c r="G86">
        <v>1</v>
      </c>
      <c r="H86">
        <v>3</v>
      </c>
      <c r="I86" t="s">
        <v>31</v>
      </c>
      <c r="J86" t="str">
        <f>VLOOKUP(I86,[1]CODE_SHEET!$A$2:$G$153,3,FALSE)</f>
        <v>Agaricia</v>
      </c>
      <c r="K86" t="str">
        <f>VLOOKUP(I86,[1]CODE_SHEET!$A$2:$G$153,4,FALSE)</f>
        <v>agaricites</v>
      </c>
      <c r="L86">
        <v>2.5</v>
      </c>
      <c r="M86">
        <v>2</v>
      </c>
      <c r="N86">
        <f t="shared" si="2"/>
        <v>3.9269908169872414</v>
      </c>
    </row>
    <row r="87" spans="1:14">
      <c r="A87">
        <v>2021</v>
      </c>
      <c r="B87" t="s">
        <v>25</v>
      </c>
      <c r="C87">
        <v>28</v>
      </c>
      <c r="D87" t="s">
        <v>76</v>
      </c>
      <c r="E87">
        <v>45</v>
      </c>
      <c r="F87" t="s">
        <v>27</v>
      </c>
      <c r="G87">
        <v>1</v>
      </c>
      <c r="H87">
        <v>9</v>
      </c>
      <c r="I87" t="s">
        <v>40</v>
      </c>
      <c r="J87" t="str">
        <f>VLOOKUP(I87,[1]CODE_SHEET!$A$2:$G$153,3,FALSE)</f>
        <v>Siderastrea</v>
      </c>
      <c r="K87" t="str">
        <f>VLOOKUP(I87,[1]CODE_SHEET!$A$2:$G$153,4,FALSE)</f>
        <v>siderea</v>
      </c>
      <c r="L87">
        <v>3</v>
      </c>
      <c r="M87">
        <v>2.5</v>
      </c>
      <c r="N87">
        <f t="shared" si="2"/>
        <v>5.8904862254808616</v>
      </c>
    </row>
    <row r="88" spans="1:14">
      <c r="A88">
        <v>2021</v>
      </c>
      <c r="B88" t="s">
        <v>25</v>
      </c>
      <c r="C88">
        <v>28</v>
      </c>
      <c r="D88" t="s">
        <v>76</v>
      </c>
      <c r="E88">
        <v>45</v>
      </c>
      <c r="F88" t="s">
        <v>27</v>
      </c>
      <c r="G88">
        <v>1</v>
      </c>
      <c r="H88">
        <v>9</v>
      </c>
      <c r="I88" t="s">
        <v>34</v>
      </c>
      <c r="J88" t="str">
        <f>VLOOKUP(I88,[1]CODE_SHEET!$A$2:$G$153,3,FALSE)</f>
        <v>Porites</v>
      </c>
      <c r="K88" t="str">
        <f>VLOOKUP(I88,[1]CODE_SHEET!$A$2:$G$153,4,FALSE)</f>
        <v>astreoides</v>
      </c>
      <c r="L88">
        <v>1</v>
      </c>
      <c r="M88">
        <v>1.5</v>
      </c>
      <c r="N88">
        <f t="shared" si="2"/>
        <v>1.1780972450961724</v>
      </c>
    </row>
    <row r="89" spans="1:14">
      <c r="A89">
        <v>2021</v>
      </c>
      <c r="B89" t="s">
        <v>25</v>
      </c>
      <c r="C89">
        <v>29</v>
      </c>
      <c r="D89" t="s">
        <v>79</v>
      </c>
      <c r="E89">
        <v>32</v>
      </c>
      <c r="F89" t="s">
        <v>27</v>
      </c>
      <c r="G89">
        <v>1</v>
      </c>
      <c r="H89">
        <v>3</v>
      </c>
      <c r="I89" t="s">
        <v>31</v>
      </c>
      <c r="J89" t="str">
        <f>VLOOKUP(I89,[1]CODE_SHEET!$A$2:$G$153,3,FALSE)</f>
        <v>Agaricia</v>
      </c>
      <c r="K89" t="str">
        <f>VLOOKUP(I89,[1]CODE_SHEET!$A$2:$G$153,4,FALSE)</f>
        <v>agaricites</v>
      </c>
      <c r="L89">
        <v>4</v>
      </c>
      <c r="M89">
        <v>4</v>
      </c>
      <c r="N89">
        <f t="shared" si="2"/>
        <v>12.566370614359172</v>
      </c>
    </row>
    <row r="90" spans="1:14">
      <c r="A90">
        <v>2021</v>
      </c>
      <c r="B90" t="s">
        <v>25</v>
      </c>
      <c r="C90">
        <v>29</v>
      </c>
      <c r="D90" t="s">
        <v>79</v>
      </c>
      <c r="E90">
        <v>32</v>
      </c>
      <c r="F90" t="s">
        <v>27</v>
      </c>
      <c r="G90">
        <v>1</v>
      </c>
      <c r="H90">
        <v>9</v>
      </c>
      <c r="I90" t="s">
        <v>34</v>
      </c>
      <c r="J90" t="str">
        <f>VLOOKUP(I90,[1]CODE_SHEET!$A$2:$G$153,3,FALSE)</f>
        <v>Porites</v>
      </c>
      <c r="K90" t="str">
        <f>VLOOKUP(I90,[1]CODE_SHEET!$A$2:$G$153,4,FALSE)</f>
        <v>astreoides</v>
      </c>
      <c r="L90">
        <v>1.5</v>
      </c>
      <c r="M90">
        <v>1</v>
      </c>
      <c r="N90">
        <f t="shared" si="2"/>
        <v>1.1780972450961724</v>
      </c>
    </row>
    <row r="91" spans="1:14">
      <c r="A91">
        <v>2021</v>
      </c>
      <c r="B91" t="s">
        <v>88</v>
      </c>
      <c r="C91">
        <v>29</v>
      </c>
      <c r="D91" t="s">
        <v>77</v>
      </c>
      <c r="E91">
        <v>38</v>
      </c>
      <c r="F91" t="s">
        <v>27</v>
      </c>
      <c r="G91">
        <v>1</v>
      </c>
      <c r="H91">
        <v>1</v>
      </c>
      <c r="I91" t="s">
        <v>31</v>
      </c>
      <c r="J91" t="str">
        <f>VLOOKUP(I91,[1]CODE_SHEET!$A$2:$G$153,3,FALSE)</f>
        <v>Agaricia</v>
      </c>
      <c r="K91" t="str">
        <f>VLOOKUP(I91,[1]CODE_SHEET!$A$2:$G$153,4,FALSE)</f>
        <v>agaricites</v>
      </c>
      <c r="L91">
        <v>1</v>
      </c>
      <c r="M91">
        <v>1</v>
      </c>
      <c r="N91">
        <f t="shared" si="2"/>
        <v>0.78539816339744828</v>
      </c>
    </row>
    <row r="92" spans="1:14">
      <c r="A92">
        <v>2021</v>
      </c>
      <c r="B92" t="s">
        <v>88</v>
      </c>
      <c r="C92">
        <v>29</v>
      </c>
      <c r="D92" t="s">
        <v>77</v>
      </c>
      <c r="E92">
        <v>38</v>
      </c>
      <c r="F92" t="s">
        <v>27</v>
      </c>
      <c r="G92">
        <v>1</v>
      </c>
      <c r="H92">
        <v>3</v>
      </c>
      <c r="I92" t="s">
        <v>34</v>
      </c>
      <c r="J92" t="str">
        <f>VLOOKUP(I92,[1]CODE_SHEET!$A$2:$G$153,3,FALSE)</f>
        <v>Porites</v>
      </c>
      <c r="K92" t="str">
        <f>VLOOKUP(I92,[1]CODE_SHEET!$A$2:$G$153,4,FALSE)</f>
        <v>astreoides</v>
      </c>
      <c r="L92">
        <v>4</v>
      </c>
      <c r="M92">
        <v>3</v>
      </c>
      <c r="N92">
        <f t="shared" si="2"/>
        <v>9.4247779607693793</v>
      </c>
    </row>
    <row r="93" spans="1:14">
      <c r="A93">
        <v>2021</v>
      </c>
      <c r="B93" t="s">
        <v>88</v>
      </c>
      <c r="C93">
        <v>29</v>
      </c>
      <c r="D93" t="s">
        <v>77</v>
      </c>
      <c r="E93">
        <v>38</v>
      </c>
      <c r="F93" t="s">
        <v>27</v>
      </c>
      <c r="G93">
        <v>1</v>
      </c>
      <c r="H93">
        <v>3</v>
      </c>
      <c r="I93" t="s">
        <v>48</v>
      </c>
      <c r="J93" t="str">
        <f>VLOOKUP(I93,[1]CODE_SHEET!$A$2:$G$153,3,FALSE)</f>
        <v>Diploria</v>
      </c>
      <c r="K93" t="str">
        <f>VLOOKUP(I93,[1]CODE_SHEET!$A$2:$G$153,4,FALSE)</f>
        <v>labyrinthyformis</v>
      </c>
      <c r="L93">
        <v>4</v>
      </c>
      <c r="M93">
        <v>3</v>
      </c>
      <c r="N93">
        <f t="shared" si="2"/>
        <v>9.4247779607693793</v>
      </c>
    </row>
    <row r="94" spans="1:14">
      <c r="A94">
        <v>2021</v>
      </c>
      <c r="B94" t="s">
        <v>88</v>
      </c>
      <c r="C94">
        <v>29</v>
      </c>
      <c r="D94" t="s">
        <v>77</v>
      </c>
      <c r="E94">
        <v>38</v>
      </c>
      <c r="F94" t="s">
        <v>27</v>
      </c>
      <c r="G94">
        <v>1</v>
      </c>
      <c r="H94">
        <v>3</v>
      </c>
      <c r="I94" t="s">
        <v>34</v>
      </c>
      <c r="J94" t="str">
        <f>VLOOKUP(I94,[1]CODE_SHEET!$A$2:$G$153,3,FALSE)</f>
        <v>Porites</v>
      </c>
      <c r="K94" t="str">
        <f>VLOOKUP(I94,[1]CODE_SHEET!$A$2:$G$153,4,FALSE)</f>
        <v>astreoides</v>
      </c>
      <c r="L94">
        <v>1.5</v>
      </c>
      <c r="M94">
        <v>1.5</v>
      </c>
      <c r="N94">
        <f t="shared" si="2"/>
        <v>1.7671458676442586</v>
      </c>
    </row>
    <row r="95" spans="1:14">
      <c r="A95">
        <v>2021</v>
      </c>
      <c r="B95" t="s">
        <v>88</v>
      </c>
      <c r="C95">
        <v>29</v>
      </c>
      <c r="D95" t="s">
        <v>77</v>
      </c>
      <c r="E95">
        <v>38</v>
      </c>
      <c r="F95" t="s">
        <v>27</v>
      </c>
      <c r="G95">
        <v>1</v>
      </c>
      <c r="H95">
        <v>5</v>
      </c>
      <c r="I95" t="s">
        <v>34</v>
      </c>
      <c r="J95" t="str">
        <f>VLOOKUP(I95,[1]CODE_SHEET!$A$2:$G$153,3,FALSE)</f>
        <v>Porites</v>
      </c>
      <c r="K95" t="str">
        <f>VLOOKUP(I95,[1]CODE_SHEET!$A$2:$G$153,4,FALSE)</f>
        <v>astreoides</v>
      </c>
      <c r="L95">
        <v>1.5</v>
      </c>
      <c r="M95">
        <v>2</v>
      </c>
      <c r="N95">
        <f t="shared" si="2"/>
        <v>2.3561944901923448</v>
      </c>
    </row>
    <row r="96" spans="1:14">
      <c r="A96">
        <v>2021</v>
      </c>
      <c r="B96" t="s">
        <v>88</v>
      </c>
      <c r="C96">
        <v>29</v>
      </c>
      <c r="D96" t="s">
        <v>77</v>
      </c>
      <c r="E96">
        <v>38</v>
      </c>
      <c r="F96" t="s">
        <v>27</v>
      </c>
      <c r="G96">
        <v>1</v>
      </c>
      <c r="H96">
        <v>5</v>
      </c>
      <c r="I96" t="s">
        <v>34</v>
      </c>
      <c r="J96" t="str">
        <f>VLOOKUP(I96,[1]CODE_SHEET!$A$2:$G$153,3,FALSE)</f>
        <v>Porites</v>
      </c>
      <c r="K96" t="str">
        <f>VLOOKUP(I96,[1]CODE_SHEET!$A$2:$G$153,4,FALSE)</f>
        <v>astreoides</v>
      </c>
      <c r="L96">
        <v>2.5</v>
      </c>
      <c r="M96">
        <v>4</v>
      </c>
      <c r="N96">
        <f t="shared" si="2"/>
        <v>7.8539816339744828</v>
      </c>
    </row>
    <row r="97" spans="1:14">
      <c r="A97">
        <v>2021</v>
      </c>
      <c r="B97" t="s">
        <v>88</v>
      </c>
      <c r="C97">
        <v>29</v>
      </c>
      <c r="D97" t="s">
        <v>77</v>
      </c>
      <c r="E97">
        <v>38</v>
      </c>
      <c r="F97" t="s">
        <v>27</v>
      </c>
      <c r="G97">
        <v>1</v>
      </c>
      <c r="H97">
        <v>7</v>
      </c>
      <c r="I97" t="s">
        <v>32</v>
      </c>
      <c r="J97" t="str">
        <f>VLOOKUP(I97,[1]CODE_SHEET!$A$2:$G$153,3,FALSE)</f>
        <v>Porites</v>
      </c>
      <c r="K97" t="str">
        <f>VLOOKUP(I97,[1]CODE_SHEET!$A$2:$G$153,4,FALSE)</f>
        <v>porites</v>
      </c>
      <c r="L97">
        <v>2</v>
      </c>
      <c r="M97">
        <v>1</v>
      </c>
      <c r="N97">
        <f t="shared" si="2"/>
        <v>1.5707963267948966</v>
      </c>
    </row>
    <row r="98" spans="1:14">
      <c r="A98">
        <v>2021</v>
      </c>
      <c r="B98" t="s">
        <v>88</v>
      </c>
      <c r="C98">
        <v>29</v>
      </c>
      <c r="D98" t="s">
        <v>60</v>
      </c>
      <c r="E98">
        <v>18</v>
      </c>
      <c r="F98" t="s">
        <v>27</v>
      </c>
      <c r="G98">
        <v>1</v>
      </c>
      <c r="H98">
        <v>3</v>
      </c>
      <c r="I98" t="s">
        <v>31</v>
      </c>
      <c r="J98" t="str">
        <f>VLOOKUP(I98,[1]CODE_SHEET!$A$2:$G$153,3,FALSE)</f>
        <v>Agaricia</v>
      </c>
      <c r="K98" t="str">
        <f>VLOOKUP(I98,[1]CODE_SHEET!$A$2:$G$153,4,FALSE)</f>
        <v>agaricites</v>
      </c>
      <c r="L98">
        <v>1.5</v>
      </c>
      <c r="M98">
        <v>1</v>
      </c>
      <c r="N98">
        <f t="shared" si="2"/>
        <v>1.1780972450961724</v>
      </c>
    </row>
    <row r="99" spans="1:14">
      <c r="A99">
        <v>2021</v>
      </c>
      <c r="B99" t="s">
        <v>88</v>
      </c>
      <c r="C99">
        <v>29</v>
      </c>
      <c r="D99" t="s">
        <v>60</v>
      </c>
      <c r="E99">
        <v>18</v>
      </c>
      <c r="F99" t="s">
        <v>27</v>
      </c>
      <c r="G99">
        <v>1</v>
      </c>
      <c r="H99">
        <v>7</v>
      </c>
      <c r="I99" t="s">
        <v>34</v>
      </c>
      <c r="J99" t="str">
        <f>VLOOKUP(I99,[1]CODE_SHEET!$A$2:$G$153,3,FALSE)</f>
        <v>Porites</v>
      </c>
      <c r="K99" t="str">
        <f>VLOOKUP(I99,[1]CODE_SHEET!$A$2:$G$153,4,FALSE)</f>
        <v>astreoides</v>
      </c>
      <c r="L99">
        <v>3</v>
      </c>
      <c r="M99">
        <v>1.5</v>
      </c>
      <c r="N99">
        <f t="shared" si="2"/>
        <v>3.5342917352885173</v>
      </c>
    </row>
    <row r="100" spans="1:14">
      <c r="A100">
        <v>2021</v>
      </c>
      <c r="B100" t="s">
        <v>88</v>
      </c>
      <c r="C100">
        <v>29</v>
      </c>
      <c r="D100" t="s">
        <v>60</v>
      </c>
      <c r="E100">
        <v>18</v>
      </c>
      <c r="F100" t="s">
        <v>27</v>
      </c>
      <c r="G100">
        <v>1</v>
      </c>
      <c r="H100">
        <v>7</v>
      </c>
      <c r="I100" t="s">
        <v>40</v>
      </c>
      <c r="J100" t="str">
        <f>VLOOKUP(I100,[1]CODE_SHEET!$A$2:$G$153,3,FALSE)</f>
        <v>Siderastrea</v>
      </c>
      <c r="K100" t="str">
        <f>VLOOKUP(I100,[1]CODE_SHEET!$A$2:$G$153,4,FALSE)</f>
        <v>siderea</v>
      </c>
      <c r="L100">
        <v>4</v>
      </c>
      <c r="M100">
        <v>4</v>
      </c>
      <c r="N100">
        <f t="shared" si="2"/>
        <v>12.566370614359172</v>
      </c>
    </row>
    <row r="101" spans="1:14">
      <c r="A101">
        <v>2021</v>
      </c>
      <c r="B101" t="s">
        <v>88</v>
      </c>
      <c r="C101">
        <v>29</v>
      </c>
      <c r="D101" t="s">
        <v>60</v>
      </c>
      <c r="E101">
        <v>18</v>
      </c>
      <c r="F101" t="s">
        <v>27</v>
      </c>
      <c r="G101">
        <v>1</v>
      </c>
      <c r="H101">
        <v>9</v>
      </c>
      <c r="I101" t="s">
        <v>32</v>
      </c>
      <c r="J101" t="str">
        <f>VLOOKUP(I101,[1]CODE_SHEET!$A$2:$G$153,3,FALSE)</f>
        <v>Porites</v>
      </c>
      <c r="K101" t="str">
        <f>VLOOKUP(I101,[1]CODE_SHEET!$A$2:$G$153,4,FALSE)</f>
        <v>porites</v>
      </c>
      <c r="L101">
        <v>3</v>
      </c>
      <c r="M101">
        <v>2</v>
      </c>
      <c r="N101">
        <f t="shared" si="2"/>
        <v>4.7123889803846897</v>
      </c>
    </row>
    <row r="102" spans="1:14">
      <c r="A102">
        <v>2021</v>
      </c>
      <c r="B102" t="s">
        <v>88</v>
      </c>
      <c r="C102">
        <v>29</v>
      </c>
      <c r="D102" t="s">
        <v>60</v>
      </c>
      <c r="E102">
        <v>18</v>
      </c>
      <c r="F102" t="s">
        <v>27</v>
      </c>
      <c r="G102">
        <v>1</v>
      </c>
      <c r="H102">
        <v>9</v>
      </c>
      <c r="I102" t="s">
        <v>38</v>
      </c>
      <c r="J102" t="str">
        <f>VLOOKUP(I102,[1]CODE_SHEET!$A$2:$G$153,3,FALSE)</f>
        <v>Orbicella</v>
      </c>
      <c r="K102" t="str">
        <f>VLOOKUP(I102,[1]CODE_SHEET!$A$2:$G$153,4,FALSE)</f>
        <v>faveolata</v>
      </c>
      <c r="L102">
        <v>3</v>
      </c>
      <c r="M102">
        <v>4</v>
      </c>
      <c r="N102">
        <f t="shared" si="2"/>
        <v>9.4247779607693793</v>
      </c>
    </row>
    <row r="103" spans="1:14">
      <c r="A103">
        <v>2021</v>
      </c>
      <c r="B103" t="s">
        <v>88</v>
      </c>
      <c r="C103">
        <v>30</v>
      </c>
      <c r="D103" t="s">
        <v>81</v>
      </c>
      <c r="E103">
        <v>25</v>
      </c>
      <c r="F103" t="s">
        <v>27</v>
      </c>
      <c r="G103">
        <v>1</v>
      </c>
      <c r="H103">
        <v>3</v>
      </c>
      <c r="I103" t="s">
        <v>34</v>
      </c>
      <c r="J103" t="str">
        <f>VLOOKUP(I103,[1]CODE_SHEET!$A$2:$G$153,3,FALSE)</f>
        <v>Porites</v>
      </c>
      <c r="K103" t="str">
        <f>VLOOKUP(I103,[1]CODE_SHEET!$A$2:$G$153,4,FALSE)</f>
        <v>astreoides</v>
      </c>
      <c r="L103">
        <v>3</v>
      </c>
      <c r="M103">
        <v>2</v>
      </c>
      <c r="N103">
        <f t="shared" si="2"/>
        <v>4.7123889803846897</v>
      </c>
    </row>
    <row r="104" spans="1:14">
      <c r="A104">
        <v>2021</v>
      </c>
      <c r="B104" t="s">
        <v>88</v>
      </c>
      <c r="C104">
        <v>30</v>
      </c>
      <c r="D104" t="s">
        <v>81</v>
      </c>
      <c r="E104">
        <v>25</v>
      </c>
      <c r="F104" t="s">
        <v>27</v>
      </c>
      <c r="G104">
        <v>1</v>
      </c>
      <c r="H104">
        <v>3</v>
      </c>
      <c r="I104" t="s">
        <v>59</v>
      </c>
      <c r="J104" t="str">
        <f>VLOOKUP(I104,[1]CODE_SHEET!$A$2:$G$153,3,FALSE)</f>
        <v xml:space="preserve">Stephanocoenia </v>
      </c>
      <c r="K104" t="str">
        <f>VLOOKUP(I104,[1]CODE_SHEET!$A$2:$G$153,4,FALSE)</f>
        <v>intersepta</v>
      </c>
      <c r="L104">
        <v>2.5</v>
      </c>
      <c r="M104">
        <v>2.5</v>
      </c>
      <c r="N104">
        <f t="shared" si="2"/>
        <v>4.908738521234052</v>
      </c>
    </row>
    <row r="105" spans="1:14">
      <c r="A105">
        <v>2021</v>
      </c>
      <c r="B105" t="s">
        <v>88</v>
      </c>
      <c r="C105">
        <v>30</v>
      </c>
      <c r="D105" t="s">
        <v>81</v>
      </c>
      <c r="E105">
        <v>25</v>
      </c>
      <c r="F105" t="s">
        <v>27</v>
      </c>
      <c r="G105">
        <v>1</v>
      </c>
      <c r="H105">
        <v>7</v>
      </c>
      <c r="I105" t="s">
        <v>34</v>
      </c>
      <c r="J105" t="str">
        <f>VLOOKUP(I105,[1]CODE_SHEET!$A$2:$G$153,3,FALSE)</f>
        <v>Porites</v>
      </c>
      <c r="K105" t="str">
        <f>VLOOKUP(I105,[1]CODE_SHEET!$A$2:$G$153,4,FALSE)</f>
        <v>astreoides</v>
      </c>
      <c r="L105">
        <v>4</v>
      </c>
      <c r="M105">
        <v>3</v>
      </c>
      <c r="N105">
        <f t="shared" si="2"/>
        <v>9.4247779607693793</v>
      </c>
    </row>
    <row r="106" spans="1:14">
      <c r="A106">
        <v>2021</v>
      </c>
      <c r="B106" t="s">
        <v>88</v>
      </c>
      <c r="C106">
        <v>30</v>
      </c>
      <c r="D106" t="s">
        <v>81</v>
      </c>
      <c r="E106">
        <v>25</v>
      </c>
      <c r="F106" t="s">
        <v>27</v>
      </c>
      <c r="G106">
        <v>1</v>
      </c>
      <c r="H106">
        <v>7</v>
      </c>
      <c r="I106" t="s">
        <v>58</v>
      </c>
      <c r="J106" t="str">
        <f>VLOOKUP(I106,[1]CODE_SHEET!$A$2:$G$153,3,FALSE)</f>
        <v>Mycetophellia</v>
      </c>
      <c r="K106" t="str">
        <f>VLOOKUP(I106,[1]CODE_SHEET!$A$2:$G$153,4,FALSE)</f>
        <v>larmarckiana</v>
      </c>
      <c r="L106">
        <v>2</v>
      </c>
      <c r="M106">
        <v>2</v>
      </c>
      <c r="N106">
        <f t="shared" si="2"/>
        <v>3.1415926535897931</v>
      </c>
    </row>
    <row r="107" spans="1:14">
      <c r="A107">
        <v>2021</v>
      </c>
      <c r="B107" t="s">
        <v>88</v>
      </c>
      <c r="C107">
        <v>30</v>
      </c>
      <c r="D107" t="s">
        <v>81</v>
      </c>
      <c r="E107">
        <v>25</v>
      </c>
      <c r="F107" t="s">
        <v>27</v>
      </c>
      <c r="G107">
        <v>1</v>
      </c>
      <c r="H107">
        <v>7</v>
      </c>
      <c r="I107" t="s">
        <v>34</v>
      </c>
      <c r="J107" t="str">
        <f>VLOOKUP(I107,[1]CODE_SHEET!$A$2:$G$153,3,FALSE)</f>
        <v>Porites</v>
      </c>
      <c r="K107" t="str">
        <f>VLOOKUP(I107,[1]CODE_SHEET!$A$2:$G$153,4,FALSE)</f>
        <v>astreoides</v>
      </c>
      <c r="L107">
        <v>2</v>
      </c>
      <c r="M107">
        <v>2</v>
      </c>
      <c r="N107">
        <f t="shared" si="2"/>
        <v>3.1415926535897931</v>
      </c>
    </row>
    <row r="108" spans="1:14">
      <c r="A108">
        <v>2021</v>
      </c>
      <c r="B108" t="s">
        <v>88</v>
      </c>
      <c r="C108">
        <v>30</v>
      </c>
      <c r="D108" t="s">
        <v>81</v>
      </c>
      <c r="E108">
        <v>25</v>
      </c>
      <c r="F108" t="s">
        <v>27</v>
      </c>
      <c r="G108">
        <v>1</v>
      </c>
      <c r="H108">
        <v>7</v>
      </c>
      <c r="I108" t="s">
        <v>31</v>
      </c>
      <c r="J108" t="str">
        <f>VLOOKUP(I108,[1]CODE_SHEET!$A$2:$G$153,3,FALSE)</f>
        <v>Agaricia</v>
      </c>
      <c r="K108" t="str">
        <f>VLOOKUP(I108,[1]CODE_SHEET!$A$2:$G$153,4,FALSE)</f>
        <v>agaricites</v>
      </c>
      <c r="L108">
        <v>2.5</v>
      </c>
      <c r="M108">
        <v>3</v>
      </c>
      <c r="N108">
        <f t="shared" si="2"/>
        <v>5.8904862254808616</v>
      </c>
    </row>
    <row r="109" spans="1:14">
      <c r="A109">
        <v>2021</v>
      </c>
      <c r="B109" t="s">
        <v>88</v>
      </c>
      <c r="C109">
        <v>30</v>
      </c>
      <c r="D109" t="s">
        <v>81</v>
      </c>
      <c r="E109">
        <v>25</v>
      </c>
      <c r="F109" t="s">
        <v>27</v>
      </c>
      <c r="G109">
        <v>1</v>
      </c>
      <c r="H109">
        <v>9</v>
      </c>
      <c r="I109" t="s">
        <v>67</v>
      </c>
      <c r="J109" t="str">
        <f>VLOOKUP(I109,[1]CODE_SHEET!$A$2:$G$153,3,FALSE)</f>
        <v>Madracis</v>
      </c>
      <c r="K109" t="str">
        <f>VLOOKUP(I109,[1]CODE_SHEET!$A$2:$G$153,4,FALSE)</f>
        <v>auretenra</v>
      </c>
      <c r="L109">
        <v>1</v>
      </c>
      <c r="M109">
        <v>1</v>
      </c>
      <c r="N109">
        <f t="shared" si="2"/>
        <v>0.78539816339744828</v>
      </c>
    </row>
    <row r="110" spans="1:14">
      <c r="A110">
        <v>2021</v>
      </c>
      <c r="B110" t="s">
        <v>88</v>
      </c>
      <c r="C110">
        <v>30</v>
      </c>
      <c r="D110" t="s">
        <v>81</v>
      </c>
      <c r="E110">
        <v>25</v>
      </c>
      <c r="F110" t="s">
        <v>27</v>
      </c>
      <c r="G110">
        <v>1</v>
      </c>
      <c r="H110">
        <v>9</v>
      </c>
      <c r="I110" t="s">
        <v>67</v>
      </c>
      <c r="J110" t="str">
        <f>VLOOKUP(I110,[1]CODE_SHEET!$A$2:$G$153,3,FALSE)</f>
        <v>Madracis</v>
      </c>
      <c r="K110" t="str">
        <f>VLOOKUP(I110,[1]CODE_SHEET!$A$2:$G$153,4,FALSE)</f>
        <v>auretenra</v>
      </c>
      <c r="L110">
        <v>2</v>
      </c>
      <c r="M110">
        <v>1</v>
      </c>
      <c r="N110">
        <f t="shared" si="2"/>
        <v>1.5707963267948966</v>
      </c>
    </row>
    <row r="111" spans="1:14">
      <c r="A111">
        <v>2021</v>
      </c>
      <c r="B111" t="s">
        <v>88</v>
      </c>
      <c r="C111">
        <v>30</v>
      </c>
      <c r="D111" t="s">
        <v>82</v>
      </c>
      <c r="E111">
        <v>38</v>
      </c>
      <c r="F111" t="s">
        <v>27</v>
      </c>
      <c r="G111">
        <v>1</v>
      </c>
      <c r="H111">
        <v>5</v>
      </c>
      <c r="I111" t="s">
        <v>31</v>
      </c>
      <c r="J111" t="str">
        <f>VLOOKUP(I111,[1]CODE_SHEET!$A$2:$G$153,3,FALSE)</f>
        <v>Agaricia</v>
      </c>
      <c r="K111" t="str">
        <f>VLOOKUP(I111,[1]CODE_SHEET!$A$2:$G$153,4,FALSE)</f>
        <v>agaricites</v>
      </c>
      <c r="L111">
        <v>4</v>
      </c>
      <c r="M111">
        <v>4</v>
      </c>
      <c r="N111">
        <f t="shared" si="2"/>
        <v>12.566370614359172</v>
      </c>
    </row>
    <row r="112" spans="1:14">
      <c r="A112">
        <v>2021</v>
      </c>
      <c r="B112" t="s">
        <v>88</v>
      </c>
      <c r="C112">
        <v>30</v>
      </c>
      <c r="D112" t="s">
        <v>82</v>
      </c>
      <c r="E112">
        <v>38</v>
      </c>
      <c r="F112" t="s">
        <v>27</v>
      </c>
      <c r="G112">
        <v>1</v>
      </c>
      <c r="H112">
        <v>7</v>
      </c>
      <c r="I112" t="s">
        <v>34</v>
      </c>
      <c r="J112" t="str">
        <f>VLOOKUP(I112,[1]CODE_SHEET!$A$2:$G$153,3,FALSE)</f>
        <v>Porites</v>
      </c>
      <c r="K112" t="str">
        <f>VLOOKUP(I112,[1]CODE_SHEET!$A$2:$G$153,4,FALSE)</f>
        <v>astreoides</v>
      </c>
      <c r="L112">
        <v>4</v>
      </c>
      <c r="M112">
        <v>3</v>
      </c>
      <c r="N112">
        <f t="shared" si="2"/>
        <v>9.4247779607693793</v>
      </c>
    </row>
    <row r="113" spans="1:14">
      <c r="A113">
        <v>2021</v>
      </c>
      <c r="B113" t="s">
        <v>88</v>
      </c>
      <c r="C113">
        <v>30</v>
      </c>
      <c r="D113" t="s">
        <v>82</v>
      </c>
      <c r="E113">
        <v>38</v>
      </c>
      <c r="F113" t="s">
        <v>27</v>
      </c>
      <c r="G113">
        <v>1</v>
      </c>
      <c r="H113">
        <v>7</v>
      </c>
      <c r="I113" t="s">
        <v>31</v>
      </c>
      <c r="J113" t="str">
        <f>VLOOKUP(I113,[1]CODE_SHEET!$A$2:$G$153,3,FALSE)</f>
        <v>Agaricia</v>
      </c>
      <c r="K113" t="str">
        <f>VLOOKUP(I113,[1]CODE_SHEET!$A$2:$G$153,4,FALSE)</f>
        <v>agaricites</v>
      </c>
      <c r="L113">
        <v>4</v>
      </c>
      <c r="M113">
        <v>4</v>
      </c>
      <c r="N113">
        <f t="shared" si="2"/>
        <v>12.566370614359172</v>
      </c>
    </row>
    <row r="114" spans="1:14">
      <c r="A114">
        <v>2021</v>
      </c>
      <c r="B114" t="s">
        <v>88</v>
      </c>
      <c r="C114">
        <v>30</v>
      </c>
      <c r="D114" t="s">
        <v>82</v>
      </c>
      <c r="E114">
        <v>38</v>
      </c>
      <c r="F114" t="s">
        <v>27</v>
      </c>
      <c r="G114">
        <v>1</v>
      </c>
      <c r="H114">
        <v>7</v>
      </c>
      <c r="I114" t="s">
        <v>31</v>
      </c>
      <c r="J114" t="str">
        <f>VLOOKUP(I114,[1]CODE_SHEET!$A$2:$G$153,3,FALSE)</f>
        <v>Agaricia</v>
      </c>
      <c r="K114" t="str">
        <f>VLOOKUP(I114,[1]CODE_SHEET!$A$2:$G$153,4,FALSE)</f>
        <v>agaricites</v>
      </c>
      <c r="L114">
        <v>3</v>
      </c>
      <c r="M114">
        <v>2</v>
      </c>
      <c r="N114">
        <f t="shared" si="2"/>
        <v>4.7123889803846897</v>
      </c>
    </row>
    <row r="115" spans="1:14">
      <c r="A115">
        <v>2021</v>
      </c>
      <c r="B115" t="s">
        <v>88</v>
      </c>
      <c r="C115">
        <v>30</v>
      </c>
      <c r="D115" t="s">
        <v>82</v>
      </c>
      <c r="E115">
        <v>38</v>
      </c>
      <c r="F115" t="s">
        <v>27</v>
      </c>
      <c r="G115">
        <v>1</v>
      </c>
      <c r="H115">
        <v>7</v>
      </c>
      <c r="I115" t="s">
        <v>34</v>
      </c>
      <c r="J115" t="str">
        <f>VLOOKUP(I115,[1]CODE_SHEET!$A$2:$G$153,3,FALSE)</f>
        <v>Porites</v>
      </c>
      <c r="K115" t="str">
        <f>VLOOKUP(I115,[1]CODE_SHEET!$A$2:$G$153,4,FALSE)</f>
        <v>astreoides</v>
      </c>
      <c r="L115">
        <v>1</v>
      </c>
      <c r="M115">
        <v>1</v>
      </c>
      <c r="N115">
        <f t="shared" si="2"/>
        <v>0.78539816339744828</v>
      </c>
    </row>
    <row r="116" spans="1:14">
      <c r="A116">
        <v>2021</v>
      </c>
      <c r="B116" t="s">
        <v>25</v>
      </c>
      <c r="C116">
        <v>25</v>
      </c>
      <c r="D116" t="s">
        <v>61</v>
      </c>
      <c r="E116">
        <v>33</v>
      </c>
      <c r="F116" t="s">
        <v>89</v>
      </c>
      <c r="G116">
        <v>1</v>
      </c>
      <c r="H116">
        <v>1</v>
      </c>
      <c r="I116" t="s">
        <v>34</v>
      </c>
      <c r="J116" t="str">
        <f>VLOOKUP(I116,[2]CODE_SHEET!$A$2:$G$152,3,FALSE)</f>
        <v>Porites</v>
      </c>
      <c r="K116" t="str">
        <f>VLOOKUP(I116,[2]CODE_SHEET!$A$2:$G$152,4,FALSE)</f>
        <v>astreoides</v>
      </c>
      <c r="L116">
        <v>8</v>
      </c>
      <c r="M116">
        <v>4</v>
      </c>
      <c r="N116">
        <f>PI()*(L116/2)*(M116/2)</f>
        <v>25.132741228718345</v>
      </c>
    </row>
    <row r="117" spans="1:14">
      <c r="A117">
        <v>2021</v>
      </c>
      <c r="B117" t="s">
        <v>25</v>
      </c>
      <c r="C117">
        <v>25</v>
      </c>
      <c r="D117" t="s">
        <v>61</v>
      </c>
      <c r="E117">
        <v>33</v>
      </c>
      <c r="F117" t="s">
        <v>89</v>
      </c>
      <c r="G117">
        <v>1</v>
      </c>
      <c r="H117">
        <v>1</v>
      </c>
      <c r="I117" t="s">
        <v>31</v>
      </c>
      <c r="J117" t="str">
        <f>VLOOKUP(I117,[2]CODE_SHEET!$A$2:$G$152,3,FALSE)</f>
        <v>Agaricia</v>
      </c>
      <c r="K117" t="str">
        <f>VLOOKUP(I117,[2]CODE_SHEET!$A$2:$G$152,4,FALSE)</f>
        <v>agaricites</v>
      </c>
      <c r="L117">
        <v>5</v>
      </c>
      <c r="M117">
        <v>4</v>
      </c>
      <c r="N117">
        <f t="shared" ref="N117:N180" si="3">PI()*(L117/2)*(M117/2)</f>
        <v>15.707963267948966</v>
      </c>
    </row>
    <row r="118" spans="1:14">
      <c r="A118">
        <v>2021</v>
      </c>
      <c r="B118" t="s">
        <v>25</v>
      </c>
      <c r="C118">
        <v>25</v>
      </c>
      <c r="D118" t="s">
        <v>61</v>
      </c>
      <c r="E118">
        <v>33</v>
      </c>
      <c r="F118" t="s">
        <v>89</v>
      </c>
      <c r="G118">
        <v>1</v>
      </c>
      <c r="H118">
        <v>1</v>
      </c>
      <c r="I118" t="s">
        <v>66</v>
      </c>
      <c r="J118" t="str">
        <f>VLOOKUP(I118,[2]CODE_SHEET!$A$2:$G$152,3,FALSE)</f>
        <v>Agaricia</v>
      </c>
      <c r="K118" t="str">
        <f>VLOOKUP(I118,[2]CODE_SHEET!$A$2:$G$152,4,FALSE)</f>
        <v>fragilis</v>
      </c>
      <c r="L118">
        <v>3</v>
      </c>
      <c r="M118">
        <v>4</v>
      </c>
      <c r="N118">
        <f t="shared" si="3"/>
        <v>9.4247779607693793</v>
      </c>
    </row>
    <row r="119" spans="1:14">
      <c r="A119">
        <v>2021</v>
      </c>
      <c r="B119" t="s">
        <v>25</v>
      </c>
      <c r="C119">
        <v>25</v>
      </c>
      <c r="D119" t="s">
        <v>61</v>
      </c>
      <c r="E119">
        <v>33</v>
      </c>
      <c r="F119" t="s">
        <v>89</v>
      </c>
      <c r="G119">
        <v>2</v>
      </c>
      <c r="H119">
        <v>2</v>
      </c>
      <c r="I119" t="s">
        <v>34</v>
      </c>
      <c r="J119" t="str">
        <f>VLOOKUP(I119,[2]CODE_SHEET!$A$2:$G$152,3,FALSE)</f>
        <v>Porites</v>
      </c>
      <c r="K119" t="str">
        <f>VLOOKUP(I119,[2]CODE_SHEET!$A$2:$G$152,4,FALSE)</f>
        <v>astreoides</v>
      </c>
      <c r="L119">
        <v>2</v>
      </c>
      <c r="M119">
        <v>2</v>
      </c>
      <c r="N119">
        <f t="shared" si="3"/>
        <v>3.1415926535897931</v>
      </c>
    </row>
    <row r="120" spans="1:14">
      <c r="A120">
        <v>2021</v>
      </c>
      <c r="B120" t="s">
        <v>25</v>
      </c>
      <c r="C120">
        <v>25</v>
      </c>
      <c r="D120" t="s">
        <v>61</v>
      </c>
      <c r="E120">
        <v>33</v>
      </c>
      <c r="F120" t="s">
        <v>89</v>
      </c>
      <c r="G120">
        <v>2</v>
      </c>
      <c r="H120">
        <v>2</v>
      </c>
      <c r="I120" t="s">
        <v>34</v>
      </c>
      <c r="J120" t="str">
        <f>VLOOKUP(I120,[2]CODE_SHEET!$A$2:$G$152,3,FALSE)</f>
        <v>Porites</v>
      </c>
      <c r="K120" t="str">
        <f>VLOOKUP(I120,[2]CODE_SHEET!$A$2:$G$152,4,FALSE)</f>
        <v>astreoides</v>
      </c>
      <c r="L120">
        <v>5</v>
      </c>
      <c r="M120">
        <v>6</v>
      </c>
      <c r="N120">
        <f t="shared" si="3"/>
        <v>23.561944901923447</v>
      </c>
    </row>
    <row r="121" spans="1:14">
      <c r="A121">
        <v>2021</v>
      </c>
      <c r="B121" t="s">
        <v>25</v>
      </c>
      <c r="C121">
        <v>25</v>
      </c>
      <c r="D121" t="s">
        <v>61</v>
      </c>
      <c r="E121">
        <v>33</v>
      </c>
      <c r="F121" t="s">
        <v>89</v>
      </c>
      <c r="G121">
        <v>2</v>
      </c>
      <c r="H121">
        <v>2</v>
      </c>
      <c r="I121" t="s">
        <v>34</v>
      </c>
      <c r="J121" t="str">
        <f>VLOOKUP(I121,[2]CODE_SHEET!$A$2:$G$152,3,FALSE)</f>
        <v>Porites</v>
      </c>
      <c r="K121" t="str">
        <f>VLOOKUP(I121,[2]CODE_SHEET!$A$2:$G$152,4,FALSE)</f>
        <v>astreoides</v>
      </c>
      <c r="L121">
        <v>5</v>
      </c>
      <c r="M121">
        <v>6</v>
      </c>
      <c r="N121">
        <f t="shared" si="3"/>
        <v>23.561944901923447</v>
      </c>
    </row>
    <row r="122" spans="1:14">
      <c r="A122">
        <v>2021</v>
      </c>
      <c r="B122" t="s">
        <v>25</v>
      </c>
      <c r="C122">
        <v>25</v>
      </c>
      <c r="D122" t="s">
        <v>61</v>
      </c>
      <c r="E122">
        <v>33</v>
      </c>
      <c r="F122" t="s">
        <v>89</v>
      </c>
      <c r="G122">
        <v>2</v>
      </c>
      <c r="H122">
        <v>3</v>
      </c>
      <c r="I122" t="s">
        <v>34</v>
      </c>
      <c r="J122" t="str">
        <f>VLOOKUP(I122,[2]CODE_SHEET!$A$2:$G$152,3,FALSE)</f>
        <v>Porites</v>
      </c>
      <c r="K122" t="str">
        <f>VLOOKUP(I122,[2]CODE_SHEET!$A$2:$G$152,4,FALSE)</f>
        <v>astreoides</v>
      </c>
      <c r="L122">
        <v>3</v>
      </c>
      <c r="M122">
        <v>3</v>
      </c>
      <c r="N122">
        <f t="shared" si="3"/>
        <v>7.0685834705770345</v>
      </c>
    </row>
    <row r="123" spans="1:14">
      <c r="A123">
        <v>2021</v>
      </c>
      <c r="B123" t="s">
        <v>25</v>
      </c>
      <c r="C123">
        <v>25</v>
      </c>
      <c r="D123" t="s">
        <v>61</v>
      </c>
      <c r="E123">
        <v>33</v>
      </c>
      <c r="F123" t="s">
        <v>89</v>
      </c>
      <c r="G123">
        <v>2</v>
      </c>
      <c r="H123">
        <v>7</v>
      </c>
      <c r="I123" t="s">
        <v>31</v>
      </c>
      <c r="J123" t="str">
        <f>VLOOKUP(I123,[2]CODE_SHEET!$A$2:$G$152,3,FALSE)</f>
        <v>Agaricia</v>
      </c>
      <c r="K123" t="str">
        <f>VLOOKUP(I123,[2]CODE_SHEET!$A$2:$G$152,4,FALSE)</f>
        <v>agaricites</v>
      </c>
      <c r="L123">
        <v>5</v>
      </c>
      <c r="M123">
        <v>2</v>
      </c>
      <c r="N123">
        <f t="shared" si="3"/>
        <v>7.8539816339744828</v>
      </c>
    </row>
    <row r="124" spans="1:14">
      <c r="A124">
        <v>2021</v>
      </c>
      <c r="B124" t="s">
        <v>25</v>
      </c>
      <c r="C124">
        <v>25</v>
      </c>
      <c r="D124" t="s">
        <v>70</v>
      </c>
      <c r="E124">
        <v>44</v>
      </c>
      <c r="F124" t="s">
        <v>89</v>
      </c>
      <c r="G124">
        <v>1</v>
      </c>
      <c r="H124">
        <v>1</v>
      </c>
      <c r="I124" t="s">
        <v>34</v>
      </c>
      <c r="J124" t="str">
        <f>VLOOKUP(I124,[2]CODE_SHEET!$A$2:$G$152,3,FALSE)</f>
        <v>Porites</v>
      </c>
      <c r="K124" t="str">
        <f>VLOOKUP(I124,[2]CODE_SHEET!$A$2:$G$152,4,FALSE)</f>
        <v>astreoides</v>
      </c>
      <c r="L124">
        <v>3</v>
      </c>
      <c r="M124">
        <v>3</v>
      </c>
      <c r="N124">
        <f t="shared" si="3"/>
        <v>7.0685834705770345</v>
      </c>
    </row>
    <row r="125" spans="1:14">
      <c r="A125">
        <v>2021</v>
      </c>
      <c r="B125" t="s">
        <v>25</v>
      </c>
      <c r="C125">
        <v>25</v>
      </c>
      <c r="D125" t="s">
        <v>70</v>
      </c>
      <c r="E125">
        <v>44</v>
      </c>
      <c r="F125" t="s">
        <v>89</v>
      </c>
      <c r="G125">
        <v>1</v>
      </c>
      <c r="H125">
        <v>1</v>
      </c>
      <c r="I125" t="s">
        <v>40</v>
      </c>
      <c r="J125" t="str">
        <f>VLOOKUP(I125,[2]CODE_SHEET!$A$2:$G$152,3,FALSE)</f>
        <v>Siderastrea</v>
      </c>
      <c r="K125" t="str">
        <f>VLOOKUP(I125,[2]CODE_SHEET!$A$2:$G$152,4,FALSE)</f>
        <v>siderea</v>
      </c>
      <c r="L125">
        <v>7</v>
      </c>
      <c r="M125">
        <v>3</v>
      </c>
      <c r="N125">
        <f t="shared" si="3"/>
        <v>16.493361431346415</v>
      </c>
    </row>
    <row r="126" spans="1:14">
      <c r="A126">
        <v>2021</v>
      </c>
      <c r="B126" t="s">
        <v>25</v>
      </c>
      <c r="C126">
        <v>25</v>
      </c>
      <c r="D126" t="s">
        <v>70</v>
      </c>
      <c r="E126">
        <v>44</v>
      </c>
      <c r="F126" t="s">
        <v>89</v>
      </c>
      <c r="G126">
        <v>1</v>
      </c>
      <c r="H126">
        <v>3</v>
      </c>
      <c r="I126" t="s">
        <v>59</v>
      </c>
      <c r="J126" t="str">
        <f>VLOOKUP(I126,[2]CODE_SHEET!$A$2:$G$152,3,FALSE)</f>
        <v xml:space="preserve">Stephanocoenia </v>
      </c>
      <c r="K126" t="str">
        <f>VLOOKUP(I126,[2]CODE_SHEET!$A$2:$G$152,4,FALSE)</f>
        <v>intersepta</v>
      </c>
      <c r="L126">
        <v>3</v>
      </c>
      <c r="M126">
        <v>2</v>
      </c>
      <c r="N126">
        <f t="shared" si="3"/>
        <v>4.7123889803846897</v>
      </c>
    </row>
    <row r="127" spans="1:14">
      <c r="A127">
        <v>2021</v>
      </c>
      <c r="B127" t="s">
        <v>25</v>
      </c>
      <c r="C127">
        <v>25</v>
      </c>
      <c r="D127" t="s">
        <v>70</v>
      </c>
      <c r="E127">
        <v>44</v>
      </c>
      <c r="F127" t="s">
        <v>89</v>
      </c>
      <c r="G127">
        <v>1</v>
      </c>
      <c r="H127">
        <v>3</v>
      </c>
      <c r="I127" t="s">
        <v>34</v>
      </c>
      <c r="J127" t="str">
        <f>VLOOKUP(I127,[2]CODE_SHEET!$A$2:$G$152,3,FALSE)</f>
        <v>Porites</v>
      </c>
      <c r="K127" t="str">
        <f>VLOOKUP(I127,[2]CODE_SHEET!$A$2:$G$152,4,FALSE)</f>
        <v>astreoides</v>
      </c>
      <c r="L127">
        <v>2</v>
      </c>
      <c r="M127">
        <v>2</v>
      </c>
      <c r="N127">
        <f t="shared" si="3"/>
        <v>3.1415926535897931</v>
      </c>
    </row>
    <row r="128" spans="1:14">
      <c r="A128">
        <v>2021</v>
      </c>
      <c r="B128" t="s">
        <v>25</v>
      </c>
      <c r="C128">
        <v>25</v>
      </c>
      <c r="D128" t="s">
        <v>70</v>
      </c>
      <c r="E128">
        <v>44</v>
      </c>
      <c r="F128" t="s">
        <v>89</v>
      </c>
      <c r="G128">
        <v>1</v>
      </c>
      <c r="H128">
        <v>9</v>
      </c>
      <c r="I128" t="s">
        <v>53</v>
      </c>
      <c r="J128" t="str">
        <f>VLOOKUP(I128,[2]CODE_SHEET!$A$2:$G$152,3,FALSE)</f>
        <v>Siderastrea</v>
      </c>
      <c r="K128" t="str">
        <f>VLOOKUP(I128,[2]CODE_SHEET!$A$2:$G$152,4,FALSE)</f>
        <v>radians</v>
      </c>
      <c r="L128">
        <v>4</v>
      </c>
      <c r="M128">
        <v>4</v>
      </c>
      <c r="N128">
        <f t="shared" si="3"/>
        <v>12.566370614359172</v>
      </c>
    </row>
    <row r="129" spans="1:14">
      <c r="A129">
        <v>2021</v>
      </c>
      <c r="B129" t="s">
        <v>25</v>
      </c>
      <c r="C129">
        <v>25</v>
      </c>
      <c r="D129" t="s">
        <v>70</v>
      </c>
      <c r="E129">
        <v>44</v>
      </c>
      <c r="F129" t="s">
        <v>89</v>
      </c>
      <c r="G129">
        <v>1</v>
      </c>
      <c r="H129">
        <v>9</v>
      </c>
      <c r="I129" t="s">
        <v>34</v>
      </c>
      <c r="J129" t="str">
        <f>VLOOKUP(I129,[2]CODE_SHEET!$A$2:$G$152,3,FALSE)</f>
        <v>Porites</v>
      </c>
      <c r="K129" t="str">
        <f>VLOOKUP(I129,[2]CODE_SHEET!$A$2:$G$152,4,FALSE)</f>
        <v>astreoides</v>
      </c>
      <c r="L129">
        <v>2</v>
      </c>
      <c r="M129">
        <v>3</v>
      </c>
      <c r="N129">
        <f t="shared" si="3"/>
        <v>4.7123889803846897</v>
      </c>
    </row>
    <row r="130" spans="1:14">
      <c r="A130">
        <v>2021</v>
      </c>
      <c r="B130" t="s">
        <v>25</v>
      </c>
      <c r="C130">
        <v>25</v>
      </c>
      <c r="D130" t="s">
        <v>70</v>
      </c>
      <c r="E130">
        <v>41</v>
      </c>
      <c r="F130" t="s">
        <v>89</v>
      </c>
      <c r="G130">
        <v>2</v>
      </c>
      <c r="H130">
        <v>1</v>
      </c>
      <c r="I130" t="s">
        <v>34</v>
      </c>
      <c r="J130" t="str">
        <f>VLOOKUP(I130,[2]CODE_SHEET!$A$2:$G$152,3,FALSE)</f>
        <v>Porites</v>
      </c>
      <c r="K130" t="str">
        <f>VLOOKUP(I130,[2]CODE_SHEET!$A$2:$G$152,4,FALSE)</f>
        <v>astreoides</v>
      </c>
      <c r="L130">
        <v>8</v>
      </c>
      <c r="M130">
        <v>6</v>
      </c>
      <c r="N130">
        <f t="shared" si="3"/>
        <v>37.699111843077517</v>
      </c>
    </row>
    <row r="131" spans="1:14">
      <c r="A131">
        <v>2021</v>
      </c>
      <c r="B131" t="s">
        <v>25</v>
      </c>
      <c r="C131">
        <v>25</v>
      </c>
      <c r="D131" t="s">
        <v>70</v>
      </c>
      <c r="E131">
        <v>41</v>
      </c>
      <c r="F131" t="s">
        <v>89</v>
      </c>
      <c r="G131">
        <v>2</v>
      </c>
      <c r="H131">
        <v>9</v>
      </c>
      <c r="I131" t="s">
        <v>40</v>
      </c>
      <c r="J131" t="str">
        <f>VLOOKUP(I131,[2]CODE_SHEET!$A$2:$G$152,3,FALSE)</f>
        <v>Siderastrea</v>
      </c>
      <c r="K131" t="str">
        <f>VLOOKUP(I131,[2]CODE_SHEET!$A$2:$G$152,4,FALSE)</f>
        <v>siderea</v>
      </c>
      <c r="L131">
        <v>3</v>
      </c>
      <c r="M131">
        <v>3</v>
      </c>
      <c r="N131">
        <f t="shared" si="3"/>
        <v>7.0685834705770345</v>
      </c>
    </row>
    <row r="132" spans="1:14">
      <c r="A132">
        <v>2021</v>
      </c>
      <c r="B132" t="s">
        <v>25</v>
      </c>
      <c r="C132">
        <v>25</v>
      </c>
      <c r="D132" t="s">
        <v>70</v>
      </c>
      <c r="E132">
        <v>41</v>
      </c>
      <c r="F132" t="s">
        <v>89</v>
      </c>
      <c r="G132">
        <v>2</v>
      </c>
      <c r="H132">
        <v>9</v>
      </c>
      <c r="I132" t="s">
        <v>31</v>
      </c>
      <c r="J132" t="str">
        <f>VLOOKUP(I132,[2]CODE_SHEET!$A$2:$G$152,3,FALSE)</f>
        <v>Agaricia</v>
      </c>
      <c r="K132" t="str">
        <f>VLOOKUP(I132,[2]CODE_SHEET!$A$2:$G$152,4,FALSE)</f>
        <v>agaricites</v>
      </c>
      <c r="L132">
        <v>3</v>
      </c>
      <c r="M132">
        <v>2</v>
      </c>
      <c r="N132">
        <f t="shared" si="3"/>
        <v>4.7123889803846897</v>
      </c>
    </row>
    <row r="133" spans="1:14">
      <c r="A133">
        <v>2021</v>
      </c>
      <c r="B133" t="s">
        <v>25</v>
      </c>
      <c r="C133">
        <v>25</v>
      </c>
      <c r="D133" t="s">
        <v>70</v>
      </c>
      <c r="E133">
        <v>41</v>
      </c>
      <c r="F133" t="s">
        <v>89</v>
      </c>
      <c r="G133">
        <v>2</v>
      </c>
      <c r="H133">
        <v>9</v>
      </c>
      <c r="I133" t="s">
        <v>40</v>
      </c>
      <c r="J133" t="str">
        <f>VLOOKUP(I133,[2]CODE_SHEET!$A$2:$G$152,3,FALSE)</f>
        <v>Siderastrea</v>
      </c>
      <c r="K133" t="str">
        <f>VLOOKUP(I133,[2]CODE_SHEET!$A$2:$G$152,4,FALSE)</f>
        <v>siderea</v>
      </c>
      <c r="L133">
        <v>3</v>
      </c>
      <c r="M133">
        <v>2</v>
      </c>
      <c r="N133">
        <f t="shared" si="3"/>
        <v>4.7123889803846897</v>
      </c>
    </row>
    <row r="134" spans="1:14">
      <c r="A134">
        <v>2021</v>
      </c>
      <c r="B134" t="s">
        <v>25</v>
      </c>
      <c r="C134">
        <v>25</v>
      </c>
      <c r="D134" t="s">
        <v>70</v>
      </c>
      <c r="E134">
        <v>41</v>
      </c>
      <c r="F134" t="s">
        <v>89</v>
      </c>
      <c r="G134">
        <v>2</v>
      </c>
      <c r="H134">
        <v>9</v>
      </c>
      <c r="I134" t="s">
        <v>40</v>
      </c>
      <c r="J134" t="str">
        <f>VLOOKUP(I134,[2]CODE_SHEET!$A$2:$G$152,3,FALSE)</f>
        <v>Siderastrea</v>
      </c>
      <c r="K134" t="str">
        <f>VLOOKUP(I134,[2]CODE_SHEET!$A$2:$G$152,4,FALSE)</f>
        <v>siderea</v>
      </c>
      <c r="L134">
        <v>4</v>
      </c>
      <c r="M134">
        <v>2</v>
      </c>
      <c r="N134">
        <f t="shared" si="3"/>
        <v>6.2831853071795862</v>
      </c>
    </row>
    <row r="135" spans="1:14">
      <c r="A135">
        <v>2021</v>
      </c>
      <c r="B135" t="s">
        <v>25</v>
      </c>
      <c r="C135">
        <v>25</v>
      </c>
      <c r="D135" t="s">
        <v>70</v>
      </c>
      <c r="E135">
        <v>41</v>
      </c>
      <c r="F135" t="s">
        <v>89</v>
      </c>
      <c r="G135">
        <v>2</v>
      </c>
      <c r="H135">
        <v>9</v>
      </c>
      <c r="I135" t="s">
        <v>69</v>
      </c>
      <c r="J135" t="str">
        <f>VLOOKUP(I135,[2]CODE_SHEET!$A$2:$G$152,3,FALSE)</f>
        <v>Porites</v>
      </c>
      <c r="K135" t="str">
        <f>VLOOKUP(I135,[2]CODE_SHEET!$A$2:$G$152,4,FALSE)</f>
        <v>divaricata</v>
      </c>
      <c r="L135">
        <v>1</v>
      </c>
      <c r="M135">
        <v>1</v>
      </c>
      <c r="N135">
        <f t="shared" si="3"/>
        <v>0.78539816339744828</v>
      </c>
    </row>
    <row r="136" spans="1:14">
      <c r="A136">
        <v>2021</v>
      </c>
      <c r="B136" t="s">
        <v>25</v>
      </c>
      <c r="C136">
        <v>25</v>
      </c>
      <c r="D136" t="s">
        <v>70</v>
      </c>
      <c r="E136">
        <v>41</v>
      </c>
      <c r="F136" t="s">
        <v>89</v>
      </c>
      <c r="G136">
        <v>2</v>
      </c>
      <c r="H136">
        <v>9</v>
      </c>
      <c r="I136" t="s">
        <v>69</v>
      </c>
      <c r="J136" t="str">
        <f>VLOOKUP(I136,[2]CODE_SHEET!$A$2:$G$152,3,FALSE)</f>
        <v>Porites</v>
      </c>
      <c r="K136" t="str">
        <f>VLOOKUP(I136,[2]CODE_SHEET!$A$2:$G$152,4,FALSE)</f>
        <v>divaricata</v>
      </c>
      <c r="L136">
        <v>2</v>
      </c>
      <c r="M136">
        <v>1</v>
      </c>
      <c r="N136">
        <f t="shared" si="3"/>
        <v>1.5707963267948966</v>
      </c>
    </row>
    <row r="137" spans="1:14">
      <c r="A137">
        <v>2021</v>
      </c>
      <c r="B137" t="s">
        <v>25</v>
      </c>
      <c r="C137">
        <v>25</v>
      </c>
      <c r="D137" t="s">
        <v>70</v>
      </c>
      <c r="E137">
        <v>41</v>
      </c>
      <c r="F137" t="s">
        <v>89</v>
      </c>
      <c r="G137">
        <v>2</v>
      </c>
      <c r="H137">
        <v>9</v>
      </c>
      <c r="I137" t="s">
        <v>40</v>
      </c>
      <c r="J137" t="str">
        <f>VLOOKUP(I137,[2]CODE_SHEET!$A$2:$G$152,3,FALSE)</f>
        <v>Siderastrea</v>
      </c>
      <c r="K137" t="str">
        <f>VLOOKUP(I137,[2]CODE_SHEET!$A$2:$G$152,4,FALSE)</f>
        <v>siderea</v>
      </c>
      <c r="L137">
        <v>3</v>
      </c>
      <c r="M137">
        <v>1</v>
      </c>
      <c r="N137">
        <f t="shared" si="3"/>
        <v>2.3561944901923448</v>
      </c>
    </row>
    <row r="138" spans="1:14">
      <c r="A138">
        <v>2021</v>
      </c>
      <c r="B138" t="s">
        <v>25</v>
      </c>
      <c r="C138">
        <v>28</v>
      </c>
      <c r="D138" t="s">
        <v>76</v>
      </c>
      <c r="E138">
        <v>40</v>
      </c>
      <c r="F138" t="s">
        <v>89</v>
      </c>
      <c r="G138">
        <v>1</v>
      </c>
      <c r="H138">
        <v>1</v>
      </c>
      <c r="I138" t="s">
        <v>31</v>
      </c>
      <c r="J138" t="str">
        <f>VLOOKUP(I138,[2]CODE_SHEET!$A$2:$G$152,3,FALSE)</f>
        <v>Agaricia</v>
      </c>
      <c r="K138" t="str">
        <f>VLOOKUP(I138,[2]CODE_SHEET!$A$2:$G$152,4,FALSE)</f>
        <v>agaricites</v>
      </c>
      <c r="L138">
        <v>2</v>
      </c>
      <c r="M138">
        <v>1</v>
      </c>
      <c r="N138">
        <f t="shared" si="3"/>
        <v>1.5707963267948966</v>
      </c>
    </row>
    <row r="139" spans="1:14">
      <c r="A139">
        <v>2021</v>
      </c>
      <c r="B139" t="s">
        <v>25</v>
      </c>
      <c r="C139">
        <v>28</v>
      </c>
      <c r="D139" t="s">
        <v>76</v>
      </c>
      <c r="E139">
        <v>40</v>
      </c>
      <c r="F139" t="s">
        <v>89</v>
      </c>
      <c r="G139">
        <v>1</v>
      </c>
      <c r="H139">
        <v>3</v>
      </c>
      <c r="I139" t="s">
        <v>31</v>
      </c>
      <c r="J139" t="str">
        <f>VLOOKUP(I139,[2]CODE_SHEET!$A$2:$G$152,3,FALSE)</f>
        <v>Agaricia</v>
      </c>
      <c r="K139" t="str">
        <f>VLOOKUP(I139,[2]CODE_SHEET!$A$2:$G$152,4,FALSE)</f>
        <v>agaricites</v>
      </c>
      <c r="L139">
        <v>5</v>
      </c>
      <c r="M139">
        <v>3</v>
      </c>
      <c r="N139">
        <f t="shared" si="3"/>
        <v>11.780972450961723</v>
      </c>
    </row>
    <row r="140" spans="1:14">
      <c r="A140">
        <v>2021</v>
      </c>
      <c r="B140" t="s">
        <v>25</v>
      </c>
      <c r="C140">
        <v>28</v>
      </c>
      <c r="D140" t="s">
        <v>76</v>
      </c>
      <c r="E140">
        <v>40</v>
      </c>
      <c r="F140" t="s">
        <v>89</v>
      </c>
      <c r="G140">
        <v>1</v>
      </c>
      <c r="H140">
        <v>9</v>
      </c>
      <c r="I140" t="s">
        <v>31</v>
      </c>
      <c r="J140" t="str">
        <f>VLOOKUP(I140,[2]CODE_SHEET!$A$2:$G$152,3,FALSE)</f>
        <v>Agaricia</v>
      </c>
      <c r="K140" t="str">
        <f>VLOOKUP(I140,[2]CODE_SHEET!$A$2:$G$152,4,FALSE)</f>
        <v>agaricites</v>
      </c>
      <c r="L140">
        <v>7</v>
      </c>
      <c r="M140">
        <v>5</v>
      </c>
      <c r="N140">
        <f t="shared" si="3"/>
        <v>27.488935718910689</v>
      </c>
    </row>
    <row r="141" spans="1:14">
      <c r="A141">
        <v>2021</v>
      </c>
      <c r="B141" t="s">
        <v>25</v>
      </c>
      <c r="C141">
        <v>28</v>
      </c>
      <c r="D141" t="s">
        <v>76</v>
      </c>
      <c r="E141">
        <v>40</v>
      </c>
      <c r="F141" t="s">
        <v>89</v>
      </c>
      <c r="G141">
        <v>2</v>
      </c>
      <c r="H141">
        <v>3</v>
      </c>
      <c r="I141" t="s">
        <v>31</v>
      </c>
      <c r="J141" t="str">
        <f>VLOOKUP(I141,[2]CODE_SHEET!$A$2:$G$152,3,FALSE)</f>
        <v>Agaricia</v>
      </c>
      <c r="K141" t="str">
        <f>VLOOKUP(I141,[2]CODE_SHEET!$A$2:$G$152,4,FALSE)</f>
        <v>agaricites</v>
      </c>
      <c r="L141">
        <v>5</v>
      </c>
      <c r="M141">
        <v>3</v>
      </c>
      <c r="N141">
        <f t="shared" si="3"/>
        <v>11.780972450961723</v>
      </c>
    </row>
    <row r="142" spans="1:14">
      <c r="A142">
        <v>2021</v>
      </c>
      <c r="B142" t="s">
        <v>25</v>
      </c>
      <c r="C142">
        <v>28</v>
      </c>
      <c r="D142" t="s">
        <v>76</v>
      </c>
      <c r="E142">
        <v>40</v>
      </c>
      <c r="F142" t="s">
        <v>89</v>
      </c>
      <c r="G142">
        <v>2</v>
      </c>
      <c r="H142">
        <v>3</v>
      </c>
      <c r="I142" t="s">
        <v>31</v>
      </c>
      <c r="J142" t="str">
        <f>VLOOKUP(I142,[2]CODE_SHEET!$A$2:$G$152,3,FALSE)</f>
        <v>Agaricia</v>
      </c>
      <c r="K142" t="str">
        <f>VLOOKUP(I142,[2]CODE_SHEET!$A$2:$G$152,4,FALSE)</f>
        <v>agaricites</v>
      </c>
      <c r="L142">
        <v>4</v>
      </c>
      <c r="M142">
        <v>3</v>
      </c>
      <c r="N142">
        <f t="shared" si="3"/>
        <v>9.4247779607693793</v>
      </c>
    </row>
    <row r="143" spans="1:14">
      <c r="A143">
        <v>2021</v>
      </c>
      <c r="B143" t="s">
        <v>25</v>
      </c>
      <c r="C143">
        <v>28</v>
      </c>
      <c r="D143" t="s">
        <v>76</v>
      </c>
      <c r="E143">
        <v>40</v>
      </c>
      <c r="F143" t="s">
        <v>89</v>
      </c>
      <c r="G143">
        <v>2</v>
      </c>
      <c r="H143">
        <v>3</v>
      </c>
      <c r="I143" t="s">
        <v>31</v>
      </c>
      <c r="J143" t="str">
        <f>VLOOKUP(I143,[2]CODE_SHEET!$A$2:$G$152,3,FALSE)</f>
        <v>Agaricia</v>
      </c>
      <c r="K143" t="str">
        <f>VLOOKUP(I143,[2]CODE_SHEET!$A$2:$G$152,4,FALSE)</f>
        <v>agaricites</v>
      </c>
      <c r="L143">
        <v>2</v>
      </c>
      <c r="M143">
        <v>1</v>
      </c>
      <c r="N143">
        <f t="shared" si="3"/>
        <v>1.5707963267948966</v>
      </c>
    </row>
    <row r="144" spans="1:14">
      <c r="A144">
        <v>2021</v>
      </c>
      <c r="B144" t="s">
        <v>25</v>
      </c>
      <c r="C144">
        <v>28</v>
      </c>
      <c r="D144" t="s">
        <v>76</v>
      </c>
      <c r="E144">
        <v>40</v>
      </c>
      <c r="F144" t="s">
        <v>89</v>
      </c>
      <c r="G144">
        <v>2</v>
      </c>
      <c r="H144">
        <v>3</v>
      </c>
      <c r="I144" t="s">
        <v>31</v>
      </c>
      <c r="J144" t="str">
        <f>VLOOKUP(I144,[2]CODE_SHEET!$A$2:$G$152,3,FALSE)</f>
        <v>Agaricia</v>
      </c>
      <c r="K144" t="str">
        <f>VLOOKUP(I144,[2]CODE_SHEET!$A$2:$G$152,4,FALSE)</f>
        <v>agaricites</v>
      </c>
      <c r="L144">
        <v>3</v>
      </c>
      <c r="M144">
        <v>2</v>
      </c>
      <c r="N144">
        <f t="shared" si="3"/>
        <v>4.7123889803846897</v>
      </c>
    </row>
    <row r="145" spans="1:14">
      <c r="A145">
        <v>2021</v>
      </c>
      <c r="B145" t="s">
        <v>25</v>
      </c>
      <c r="C145">
        <v>28</v>
      </c>
      <c r="D145" t="s">
        <v>76</v>
      </c>
      <c r="E145">
        <v>40</v>
      </c>
      <c r="F145" t="s">
        <v>89</v>
      </c>
      <c r="G145">
        <v>2</v>
      </c>
      <c r="H145">
        <v>3</v>
      </c>
      <c r="I145" t="s">
        <v>31</v>
      </c>
      <c r="J145" t="str">
        <f>VLOOKUP(I145,[2]CODE_SHEET!$A$2:$G$152,3,FALSE)</f>
        <v>Agaricia</v>
      </c>
      <c r="K145" t="str">
        <f>VLOOKUP(I145,[2]CODE_SHEET!$A$2:$G$152,4,FALSE)</f>
        <v>agaricites</v>
      </c>
      <c r="L145">
        <v>4</v>
      </c>
      <c r="M145">
        <v>3</v>
      </c>
      <c r="N145">
        <f t="shared" si="3"/>
        <v>9.4247779607693793</v>
      </c>
    </row>
    <row r="146" spans="1:14">
      <c r="A146">
        <v>2021</v>
      </c>
      <c r="B146" t="s">
        <v>25</v>
      </c>
      <c r="C146">
        <v>28</v>
      </c>
      <c r="D146" t="s">
        <v>76</v>
      </c>
      <c r="E146">
        <v>40</v>
      </c>
      <c r="F146" t="s">
        <v>89</v>
      </c>
      <c r="G146">
        <v>2</v>
      </c>
      <c r="H146">
        <v>5</v>
      </c>
      <c r="I146" t="s">
        <v>69</v>
      </c>
      <c r="J146" t="str">
        <f>VLOOKUP(I146,[2]CODE_SHEET!$A$2:$G$152,3,FALSE)</f>
        <v>Porites</v>
      </c>
      <c r="K146" t="str">
        <f>VLOOKUP(I146,[2]CODE_SHEET!$A$2:$G$152,4,FALSE)</f>
        <v>divaricata</v>
      </c>
      <c r="L146">
        <v>4</v>
      </c>
      <c r="M146">
        <v>3</v>
      </c>
      <c r="N146">
        <f t="shared" si="3"/>
        <v>9.4247779607693793</v>
      </c>
    </row>
    <row r="147" spans="1:14">
      <c r="A147">
        <v>2021</v>
      </c>
      <c r="B147" t="s">
        <v>25</v>
      </c>
      <c r="C147">
        <v>28</v>
      </c>
      <c r="D147" t="s">
        <v>76</v>
      </c>
      <c r="E147">
        <v>40</v>
      </c>
      <c r="F147" t="s">
        <v>89</v>
      </c>
      <c r="G147">
        <v>2</v>
      </c>
      <c r="H147">
        <v>5</v>
      </c>
      <c r="I147" t="s">
        <v>69</v>
      </c>
      <c r="J147" t="str">
        <f>VLOOKUP(I147,[2]CODE_SHEET!$A$2:$G$152,3,FALSE)</f>
        <v>Porites</v>
      </c>
      <c r="K147" t="str">
        <f>VLOOKUP(I147,[2]CODE_SHEET!$A$2:$G$152,4,FALSE)</f>
        <v>divaricata</v>
      </c>
      <c r="L147">
        <v>6</v>
      </c>
      <c r="M147">
        <v>2</v>
      </c>
      <c r="N147">
        <f t="shared" si="3"/>
        <v>9.4247779607693793</v>
      </c>
    </row>
    <row r="148" spans="1:14">
      <c r="A148">
        <v>2021</v>
      </c>
      <c r="B148" t="s">
        <v>25</v>
      </c>
      <c r="C148">
        <v>28</v>
      </c>
      <c r="D148" t="s">
        <v>76</v>
      </c>
      <c r="E148">
        <v>40</v>
      </c>
      <c r="F148" t="s">
        <v>89</v>
      </c>
      <c r="G148">
        <v>2</v>
      </c>
      <c r="H148">
        <v>7</v>
      </c>
      <c r="I148" t="s">
        <v>31</v>
      </c>
      <c r="J148" t="str">
        <f>VLOOKUP(I148,[2]CODE_SHEET!$A$2:$G$152,3,FALSE)</f>
        <v>Agaricia</v>
      </c>
      <c r="K148" t="str">
        <f>VLOOKUP(I148,[2]CODE_SHEET!$A$2:$G$152,4,FALSE)</f>
        <v>agaricites</v>
      </c>
      <c r="L148">
        <v>6</v>
      </c>
      <c r="M148">
        <v>4</v>
      </c>
      <c r="N148">
        <f t="shared" si="3"/>
        <v>18.849555921538759</v>
      </c>
    </row>
    <row r="149" spans="1:14">
      <c r="A149">
        <v>2021</v>
      </c>
      <c r="B149" t="s">
        <v>25</v>
      </c>
      <c r="C149">
        <v>28</v>
      </c>
      <c r="D149" t="s">
        <v>26</v>
      </c>
      <c r="E149">
        <v>47</v>
      </c>
      <c r="F149" t="s">
        <v>89</v>
      </c>
      <c r="G149">
        <v>1</v>
      </c>
      <c r="H149">
        <v>9</v>
      </c>
      <c r="I149" t="s">
        <v>34</v>
      </c>
      <c r="J149" t="str">
        <f>VLOOKUP(I149,[2]CODE_SHEET!$A$2:$G$152,3,FALSE)</f>
        <v>Porites</v>
      </c>
      <c r="K149" t="str">
        <f>VLOOKUP(I149,[2]CODE_SHEET!$A$2:$G$152,4,FALSE)</f>
        <v>astreoides</v>
      </c>
      <c r="L149">
        <v>8</v>
      </c>
      <c r="M149">
        <v>3</v>
      </c>
      <c r="N149">
        <f t="shared" si="3"/>
        <v>18.849555921538759</v>
      </c>
    </row>
    <row r="150" spans="1:14">
      <c r="A150">
        <v>2021</v>
      </c>
      <c r="B150" t="s">
        <v>25</v>
      </c>
      <c r="C150">
        <v>28</v>
      </c>
      <c r="D150" t="s">
        <v>26</v>
      </c>
      <c r="E150">
        <v>47</v>
      </c>
      <c r="F150" t="s">
        <v>89</v>
      </c>
      <c r="G150">
        <v>1</v>
      </c>
      <c r="H150">
        <v>9</v>
      </c>
      <c r="I150" t="s">
        <v>34</v>
      </c>
      <c r="J150" t="str">
        <f>VLOOKUP(I150,[2]CODE_SHEET!$A$2:$G$152,3,FALSE)</f>
        <v>Porites</v>
      </c>
      <c r="K150" t="str">
        <f>VLOOKUP(I150,[2]CODE_SHEET!$A$2:$G$152,4,FALSE)</f>
        <v>astreoides</v>
      </c>
      <c r="L150">
        <v>4</v>
      </c>
      <c r="M150">
        <v>3</v>
      </c>
      <c r="N150">
        <f t="shared" si="3"/>
        <v>9.4247779607693793</v>
      </c>
    </row>
    <row r="151" spans="1:14">
      <c r="A151">
        <v>2021</v>
      </c>
      <c r="B151" t="s">
        <v>25</v>
      </c>
      <c r="C151">
        <v>28</v>
      </c>
      <c r="D151" t="s">
        <v>54</v>
      </c>
      <c r="E151">
        <v>35</v>
      </c>
      <c r="F151" t="s">
        <v>89</v>
      </c>
      <c r="G151">
        <v>1</v>
      </c>
      <c r="H151">
        <v>5</v>
      </c>
      <c r="I151" t="s">
        <v>34</v>
      </c>
      <c r="J151" t="str">
        <f>VLOOKUP(I151,[2]CODE_SHEET!$A$2:$G$152,3,FALSE)</f>
        <v>Porites</v>
      </c>
      <c r="K151" t="str">
        <f>VLOOKUP(I151,[2]CODE_SHEET!$A$2:$G$152,4,FALSE)</f>
        <v>astreoides</v>
      </c>
      <c r="L151">
        <v>3</v>
      </c>
      <c r="M151">
        <v>2</v>
      </c>
      <c r="N151">
        <f t="shared" si="3"/>
        <v>4.7123889803846897</v>
      </c>
    </row>
    <row r="152" spans="1:14">
      <c r="A152">
        <v>2021</v>
      </c>
      <c r="B152" t="s">
        <v>25</v>
      </c>
      <c r="C152">
        <v>28</v>
      </c>
      <c r="D152" t="s">
        <v>54</v>
      </c>
      <c r="E152">
        <v>35</v>
      </c>
      <c r="F152" t="s">
        <v>89</v>
      </c>
      <c r="G152">
        <v>1</v>
      </c>
      <c r="H152">
        <v>9</v>
      </c>
      <c r="I152" t="s">
        <v>31</v>
      </c>
      <c r="J152" t="str">
        <f>VLOOKUP(I152,[2]CODE_SHEET!$A$2:$G$152,3,FALSE)</f>
        <v>Agaricia</v>
      </c>
      <c r="K152" t="str">
        <f>VLOOKUP(I152,[2]CODE_SHEET!$A$2:$G$152,4,FALSE)</f>
        <v>agaricites</v>
      </c>
      <c r="L152">
        <v>3</v>
      </c>
      <c r="M152">
        <v>2</v>
      </c>
      <c r="N152">
        <f t="shared" si="3"/>
        <v>4.7123889803846897</v>
      </c>
    </row>
    <row r="153" spans="1:14">
      <c r="A153">
        <v>2021</v>
      </c>
      <c r="B153" t="s">
        <v>25</v>
      </c>
      <c r="C153">
        <v>28</v>
      </c>
      <c r="D153" t="s">
        <v>54</v>
      </c>
      <c r="E153">
        <v>35</v>
      </c>
      <c r="F153" t="s">
        <v>89</v>
      </c>
      <c r="G153">
        <v>1</v>
      </c>
      <c r="H153">
        <v>9</v>
      </c>
      <c r="I153" t="s">
        <v>40</v>
      </c>
      <c r="J153" t="str">
        <f>VLOOKUP(I153,[2]CODE_SHEET!$A$2:$G$152,3,FALSE)</f>
        <v>Siderastrea</v>
      </c>
      <c r="K153" t="str">
        <f>VLOOKUP(I153,[2]CODE_SHEET!$A$2:$G$152,4,FALSE)</f>
        <v>siderea</v>
      </c>
      <c r="L153">
        <v>3</v>
      </c>
      <c r="M153">
        <v>2</v>
      </c>
      <c r="N153">
        <f t="shared" si="3"/>
        <v>4.7123889803846897</v>
      </c>
    </row>
    <row r="154" spans="1:14">
      <c r="A154">
        <v>2021</v>
      </c>
      <c r="B154" t="s">
        <v>25</v>
      </c>
      <c r="C154">
        <v>28</v>
      </c>
      <c r="D154" t="s">
        <v>54</v>
      </c>
      <c r="E154">
        <v>35</v>
      </c>
      <c r="F154" t="s">
        <v>89</v>
      </c>
      <c r="G154">
        <v>1</v>
      </c>
      <c r="H154">
        <v>9</v>
      </c>
      <c r="I154" t="s">
        <v>40</v>
      </c>
      <c r="J154" t="str">
        <f>VLOOKUP(I154,[2]CODE_SHEET!$A$2:$G$152,3,FALSE)</f>
        <v>Siderastrea</v>
      </c>
      <c r="K154" t="str">
        <f>VLOOKUP(I154,[2]CODE_SHEET!$A$2:$G$152,4,FALSE)</f>
        <v>siderea</v>
      </c>
      <c r="L154">
        <v>1</v>
      </c>
      <c r="M154">
        <v>1</v>
      </c>
      <c r="N154">
        <f t="shared" si="3"/>
        <v>0.78539816339744828</v>
      </c>
    </row>
    <row r="155" spans="1:14">
      <c r="A155">
        <v>2021</v>
      </c>
      <c r="B155" t="s">
        <v>25</v>
      </c>
      <c r="C155">
        <v>28</v>
      </c>
      <c r="D155" t="s">
        <v>54</v>
      </c>
      <c r="E155">
        <v>35</v>
      </c>
      <c r="F155" t="s">
        <v>89</v>
      </c>
      <c r="G155">
        <v>1</v>
      </c>
      <c r="H155">
        <v>9</v>
      </c>
      <c r="I155" t="s">
        <v>40</v>
      </c>
      <c r="J155" t="str">
        <f>VLOOKUP(I155,[2]CODE_SHEET!$A$2:$G$152,3,FALSE)</f>
        <v>Siderastrea</v>
      </c>
      <c r="K155" t="str">
        <f>VLOOKUP(I155,[2]CODE_SHEET!$A$2:$G$152,4,FALSE)</f>
        <v>siderea</v>
      </c>
      <c r="L155">
        <v>2</v>
      </c>
      <c r="M155">
        <v>1</v>
      </c>
      <c r="N155">
        <f t="shared" si="3"/>
        <v>1.5707963267948966</v>
      </c>
    </row>
    <row r="156" spans="1:14">
      <c r="A156">
        <v>2021</v>
      </c>
      <c r="B156" t="s">
        <v>25</v>
      </c>
      <c r="C156">
        <v>28</v>
      </c>
      <c r="D156" t="s">
        <v>54</v>
      </c>
      <c r="E156">
        <v>35</v>
      </c>
      <c r="F156" t="s">
        <v>89</v>
      </c>
      <c r="G156">
        <v>1</v>
      </c>
      <c r="H156">
        <v>9</v>
      </c>
      <c r="I156" t="s">
        <v>40</v>
      </c>
      <c r="J156" t="str">
        <f>VLOOKUP(I156,[2]CODE_SHEET!$A$2:$G$152,3,FALSE)</f>
        <v>Siderastrea</v>
      </c>
      <c r="K156" t="str">
        <f>VLOOKUP(I156,[2]CODE_SHEET!$A$2:$G$152,4,FALSE)</f>
        <v>siderea</v>
      </c>
      <c r="L156">
        <v>3</v>
      </c>
      <c r="M156">
        <v>2</v>
      </c>
      <c r="N156">
        <f t="shared" si="3"/>
        <v>4.7123889803846897</v>
      </c>
    </row>
    <row r="157" spans="1:14">
      <c r="A157">
        <v>2021</v>
      </c>
      <c r="B157" t="s">
        <v>25</v>
      </c>
      <c r="C157">
        <v>28</v>
      </c>
      <c r="D157" t="s">
        <v>79</v>
      </c>
      <c r="E157">
        <v>51</v>
      </c>
      <c r="F157" t="s">
        <v>89</v>
      </c>
      <c r="G157">
        <v>1</v>
      </c>
      <c r="H157">
        <v>1</v>
      </c>
      <c r="I157" t="s">
        <v>40</v>
      </c>
      <c r="J157" t="str">
        <f>VLOOKUP(I157,[2]CODE_SHEET!$A$2:$G$152,3,FALSE)</f>
        <v>Siderastrea</v>
      </c>
      <c r="K157" t="str">
        <f>VLOOKUP(I157,[2]CODE_SHEET!$A$2:$G$152,4,FALSE)</f>
        <v>siderea</v>
      </c>
      <c r="L157">
        <v>2</v>
      </c>
      <c r="M157">
        <v>2</v>
      </c>
      <c r="N157">
        <f t="shared" si="3"/>
        <v>3.1415926535897931</v>
      </c>
    </row>
    <row r="158" spans="1:14">
      <c r="A158">
        <v>2021</v>
      </c>
      <c r="B158" t="s">
        <v>25</v>
      </c>
      <c r="C158">
        <v>28</v>
      </c>
      <c r="D158" t="s">
        <v>79</v>
      </c>
      <c r="E158">
        <v>51</v>
      </c>
      <c r="F158" t="s">
        <v>89</v>
      </c>
      <c r="G158">
        <v>1</v>
      </c>
      <c r="H158">
        <v>1</v>
      </c>
      <c r="I158" t="s">
        <v>34</v>
      </c>
      <c r="J158" t="str">
        <f>VLOOKUP(I158,[2]CODE_SHEET!$A$2:$G$152,3,FALSE)</f>
        <v>Porites</v>
      </c>
      <c r="K158" t="str">
        <f>VLOOKUP(I158,[2]CODE_SHEET!$A$2:$G$152,4,FALSE)</f>
        <v>astreoides</v>
      </c>
      <c r="L158">
        <v>2</v>
      </c>
      <c r="M158">
        <v>2</v>
      </c>
      <c r="N158">
        <f t="shared" si="3"/>
        <v>3.1415926535897931</v>
      </c>
    </row>
    <row r="159" spans="1:14">
      <c r="A159">
        <v>2021</v>
      </c>
      <c r="B159" t="s">
        <v>25</v>
      </c>
      <c r="C159">
        <v>28</v>
      </c>
      <c r="D159" t="s">
        <v>79</v>
      </c>
      <c r="E159">
        <v>51</v>
      </c>
      <c r="F159" t="s">
        <v>89</v>
      </c>
      <c r="G159">
        <v>1</v>
      </c>
      <c r="H159">
        <v>3</v>
      </c>
      <c r="I159" t="s">
        <v>31</v>
      </c>
      <c r="J159" t="str">
        <f>VLOOKUP(I159,[2]CODE_SHEET!$A$2:$G$152,3,FALSE)</f>
        <v>Agaricia</v>
      </c>
      <c r="K159" t="str">
        <f>VLOOKUP(I159,[2]CODE_SHEET!$A$2:$G$152,4,FALSE)</f>
        <v>agaricites</v>
      </c>
      <c r="L159">
        <v>4</v>
      </c>
      <c r="M159">
        <v>2</v>
      </c>
      <c r="N159">
        <f t="shared" si="3"/>
        <v>6.2831853071795862</v>
      </c>
    </row>
    <row r="160" spans="1:14">
      <c r="A160">
        <v>2021</v>
      </c>
      <c r="B160" t="s">
        <v>25</v>
      </c>
      <c r="C160">
        <v>28</v>
      </c>
      <c r="D160" t="s">
        <v>79</v>
      </c>
      <c r="E160">
        <v>51</v>
      </c>
      <c r="F160" t="s">
        <v>89</v>
      </c>
      <c r="G160">
        <v>1</v>
      </c>
      <c r="H160">
        <v>5</v>
      </c>
      <c r="I160" t="s">
        <v>40</v>
      </c>
      <c r="J160" t="str">
        <f>VLOOKUP(I160,[2]CODE_SHEET!$A$2:$G$152,3,FALSE)</f>
        <v>Siderastrea</v>
      </c>
      <c r="K160" t="str">
        <f>VLOOKUP(I160,[2]CODE_SHEET!$A$2:$G$152,4,FALSE)</f>
        <v>siderea</v>
      </c>
      <c r="L160">
        <v>3</v>
      </c>
      <c r="M160">
        <v>2</v>
      </c>
      <c r="N160">
        <f t="shared" si="3"/>
        <v>4.7123889803846897</v>
      </c>
    </row>
    <row r="161" spans="1:14">
      <c r="A161">
        <v>2021</v>
      </c>
      <c r="B161" t="s">
        <v>25</v>
      </c>
      <c r="C161">
        <v>28</v>
      </c>
      <c r="D161" t="s">
        <v>79</v>
      </c>
      <c r="E161">
        <v>51</v>
      </c>
      <c r="F161" t="s">
        <v>89</v>
      </c>
      <c r="G161">
        <v>1</v>
      </c>
      <c r="H161">
        <v>9</v>
      </c>
      <c r="I161" t="s">
        <v>53</v>
      </c>
      <c r="J161" t="str">
        <f>VLOOKUP(I161,[2]CODE_SHEET!$A$2:$G$152,3,FALSE)</f>
        <v>Siderastrea</v>
      </c>
      <c r="K161" t="str">
        <f>VLOOKUP(I161,[2]CODE_SHEET!$A$2:$G$152,4,FALSE)</f>
        <v>radians</v>
      </c>
      <c r="L161">
        <v>4</v>
      </c>
      <c r="M161">
        <v>1</v>
      </c>
      <c r="N161">
        <f t="shared" si="3"/>
        <v>3.1415926535897931</v>
      </c>
    </row>
    <row r="162" spans="1:14">
      <c r="A162">
        <v>2021</v>
      </c>
      <c r="B162" t="s">
        <v>25</v>
      </c>
      <c r="C162">
        <v>29</v>
      </c>
      <c r="D162" t="s">
        <v>77</v>
      </c>
      <c r="E162">
        <v>42</v>
      </c>
      <c r="F162" t="s">
        <v>89</v>
      </c>
      <c r="G162">
        <v>1</v>
      </c>
      <c r="H162">
        <v>5</v>
      </c>
      <c r="I162" t="s">
        <v>34</v>
      </c>
      <c r="J162" t="str">
        <f>VLOOKUP(I162,[2]CODE_SHEET!$A$2:$G$152,3,FALSE)</f>
        <v>Porites</v>
      </c>
      <c r="K162" t="str">
        <f>VLOOKUP(I162,[2]CODE_SHEET!$A$2:$G$152,4,FALSE)</f>
        <v>astreoides</v>
      </c>
      <c r="L162">
        <v>3</v>
      </c>
      <c r="M162">
        <v>2</v>
      </c>
      <c r="N162">
        <f t="shared" si="3"/>
        <v>4.7123889803846897</v>
      </c>
    </row>
    <row r="163" spans="1:14">
      <c r="A163">
        <v>2021</v>
      </c>
      <c r="B163" t="s">
        <v>25</v>
      </c>
      <c r="C163">
        <v>29</v>
      </c>
      <c r="D163" t="s">
        <v>77</v>
      </c>
      <c r="E163">
        <v>42</v>
      </c>
      <c r="F163" t="s">
        <v>89</v>
      </c>
      <c r="G163">
        <v>1</v>
      </c>
      <c r="H163">
        <v>7</v>
      </c>
      <c r="I163" t="s">
        <v>34</v>
      </c>
      <c r="J163" t="str">
        <f>VLOOKUP(I163,[2]CODE_SHEET!$A$2:$G$152,3,FALSE)</f>
        <v>Porites</v>
      </c>
      <c r="K163" t="str">
        <f>VLOOKUP(I163,[2]CODE_SHEET!$A$2:$G$152,4,FALSE)</f>
        <v>astreoides</v>
      </c>
      <c r="L163">
        <v>4</v>
      </c>
      <c r="M163">
        <v>4</v>
      </c>
      <c r="N163">
        <f t="shared" si="3"/>
        <v>12.566370614359172</v>
      </c>
    </row>
    <row r="164" spans="1:14">
      <c r="A164">
        <v>2021</v>
      </c>
      <c r="B164" t="s">
        <v>25</v>
      </c>
      <c r="C164">
        <v>29</v>
      </c>
      <c r="D164" t="s">
        <v>77</v>
      </c>
      <c r="E164">
        <v>42</v>
      </c>
      <c r="F164" t="s">
        <v>89</v>
      </c>
      <c r="G164">
        <v>1</v>
      </c>
      <c r="H164">
        <v>7</v>
      </c>
      <c r="I164" t="s">
        <v>69</v>
      </c>
      <c r="J164" t="str">
        <f>VLOOKUP(I164,[2]CODE_SHEET!$A$2:$G$152,3,FALSE)</f>
        <v>Porites</v>
      </c>
      <c r="K164" t="str">
        <f>VLOOKUP(I164,[2]CODE_SHEET!$A$2:$G$152,4,FALSE)</f>
        <v>divaricata</v>
      </c>
      <c r="L164">
        <v>4</v>
      </c>
      <c r="M164">
        <v>2</v>
      </c>
      <c r="N164">
        <f t="shared" si="3"/>
        <v>6.2831853071795862</v>
      </c>
    </row>
    <row r="165" spans="1:14">
      <c r="A165">
        <v>2021</v>
      </c>
      <c r="B165" t="s">
        <v>25</v>
      </c>
      <c r="C165">
        <v>29</v>
      </c>
      <c r="D165" t="s">
        <v>77</v>
      </c>
      <c r="E165">
        <v>42</v>
      </c>
      <c r="F165" t="s">
        <v>89</v>
      </c>
      <c r="G165">
        <v>1</v>
      </c>
      <c r="H165">
        <v>7</v>
      </c>
      <c r="I165" t="s">
        <v>69</v>
      </c>
      <c r="J165" t="str">
        <f>VLOOKUP(I165,[2]CODE_SHEET!$A$2:$G$152,3,FALSE)</f>
        <v>Porites</v>
      </c>
      <c r="K165" t="str">
        <f>VLOOKUP(I165,[2]CODE_SHEET!$A$2:$G$152,4,FALSE)</f>
        <v>divaricata</v>
      </c>
      <c r="L165">
        <v>6</v>
      </c>
      <c r="M165">
        <v>2</v>
      </c>
      <c r="N165">
        <f t="shared" si="3"/>
        <v>9.4247779607693793</v>
      </c>
    </row>
    <row r="166" spans="1:14">
      <c r="A166">
        <v>2021</v>
      </c>
      <c r="B166" t="s">
        <v>25</v>
      </c>
      <c r="C166">
        <v>29</v>
      </c>
      <c r="D166" t="s">
        <v>77</v>
      </c>
      <c r="E166">
        <v>42</v>
      </c>
      <c r="F166" t="s">
        <v>89</v>
      </c>
      <c r="G166">
        <v>1</v>
      </c>
      <c r="H166">
        <v>7</v>
      </c>
      <c r="I166" t="s">
        <v>69</v>
      </c>
      <c r="J166" t="str">
        <f>VLOOKUP(I166,[2]CODE_SHEET!$A$2:$G$152,3,FALSE)</f>
        <v>Porites</v>
      </c>
      <c r="K166" t="str">
        <f>VLOOKUP(I166,[2]CODE_SHEET!$A$2:$G$152,4,FALSE)</f>
        <v>divaricata</v>
      </c>
      <c r="L166">
        <v>3</v>
      </c>
      <c r="M166">
        <v>2</v>
      </c>
      <c r="N166">
        <f t="shared" si="3"/>
        <v>4.7123889803846897</v>
      </c>
    </row>
    <row r="167" spans="1:14">
      <c r="A167">
        <v>2021</v>
      </c>
      <c r="B167" t="s">
        <v>25</v>
      </c>
      <c r="C167">
        <v>29</v>
      </c>
      <c r="D167" t="s">
        <v>77</v>
      </c>
      <c r="E167">
        <v>42</v>
      </c>
      <c r="F167" t="s">
        <v>89</v>
      </c>
      <c r="G167">
        <v>1</v>
      </c>
      <c r="H167">
        <v>7</v>
      </c>
      <c r="I167" t="s">
        <v>69</v>
      </c>
      <c r="J167" t="str">
        <f>VLOOKUP(I167,[2]CODE_SHEET!$A$2:$G$152,3,FALSE)</f>
        <v>Porites</v>
      </c>
      <c r="K167" t="str">
        <f>VLOOKUP(I167,[2]CODE_SHEET!$A$2:$G$152,4,FALSE)</f>
        <v>divaricata</v>
      </c>
      <c r="L167">
        <v>4</v>
      </c>
      <c r="M167">
        <v>2</v>
      </c>
      <c r="N167">
        <f t="shared" si="3"/>
        <v>6.2831853071795862</v>
      </c>
    </row>
    <row r="168" spans="1:14">
      <c r="A168">
        <v>2021</v>
      </c>
      <c r="B168" t="s">
        <v>25</v>
      </c>
      <c r="C168">
        <v>29</v>
      </c>
      <c r="D168" t="s">
        <v>77</v>
      </c>
      <c r="E168">
        <v>42</v>
      </c>
      <c r="F168" t="s">
        <v>89</v>
      </c>
      <c r="G168">
        <v>1</v>
      </c>
      <c r="H168">
        <v>7</v>
      </c>
      <c r="I168" t="s">
        <v>69</v>
      </c>
      <c r="J168" t="str">
        <f>VLOOKUP(I168,[2]CODE_SHEET!$A$2:$G$152,3,FALSE)</f>
        <v>Porites</v>
      </c>
      <c r="K168" t="str">
        <f>VLOOKUP(I168,[2]CODE_SHEET!$A$2:$G$152,4,FALSE)</f>
        <v>divaricata</v>
      </c>
      <c r="L168">
        <v>4</v>
      </c>
      <c r="M168">
        <v>2</v>
      </c>
      <c r="N168">
        <f t="shared" si="3"/>
        <v>6.2831853071795862</v>
      </c>
    </row>
    <row r="169" spans="1:14">
      <c r="A169">
        <v>2021</v>
      </c>
      <c r="B169" t="s">
        <v>25</v>
      </c>
      <c r="C169">
        <v>29</v>
      </c>
      <c r="D169" t="s">
        <v>77</v>
      </c>
      <c r="E169">
        <v>42</v>
      </c>
      <c r="F169" t="s">
        <v>89</v>
      </c>
      <c r="G169">
        <v>1</v>
      </c>
      <c r="H169">
        <v>7</v>
      </c>
      <c r="I169" t="s">
        <v>69</v>
      </c>
      <c r="J169" t="str">
        <f>VLOOKUP(I169,[2]CODE_SHEET!$A$2:$G$152,3,FALSE)</f>
        <v>Porites</v>
      </c>
      <c r="K169" t="str">
        <f>VLOOKUP(I169,[2]CODE_SHEET!$A$2:$G$152,4,FALSE)</f>
        <v>divaricata</v>
      </c>
      <c r="L169">
        <v>4</v>
      </c>
      <c r="M169">
        <v>2</v>
      </c>
      <c r="N169">
        <f t="shared" si="3"/>
        <v>6.2831853071795862</v>
      </c>
    </row>
    <row r="170" spans="1:14">
      <c r="A170">
        <v>2021</v>
      </c>
      <c r="B170" t="s">
        <v>25</v>
      </c>
      <c r="C170">
        <v>29</v>
      </c>
      <c r="D170" t="s">
        <v>77</v>
      </c>
      <c r="E170">
        <v>42</v>
      </c>
      <c r="F170" t="s">
        <v>89</v>
      </c>
      <c r="G170">
        <v>1</v>
      </c>
      <c r="H170">
        <v>7</v>
      </c>
      <c r="I170" t="s">
        <v>69</v>
      </c>
      <c r="J170" t="str">
        <f>VLOOKUP(I170,[2]CODE_SHEET!$A$2:$G$152,3,FALSE)</f>
        <v>Porites</v>
      </c>
      <c r="K170" t="str">
        <f>VLOOKUP(I170,[2]CODE_SHEET!$A$2:$G$152,4,FALSE)</f>
        <v>divaricata</v>
      </c>
      <c r="L170">
        <v>4</v>
      </c>
      <c r="M170">
        <v>2</v>
      </c>
      <c r="N170">
        <f t="shared" si="3"/>
        <v>6.2831853071795862</v>
      </c>
    </row>
    <row r="171" spans="1:14">
      <c r="A171">
        <v>2021</v>
      </c>
      <c r="B171" t="s">
        <v>25</v>
      </c>
      <c r="C171">
        <v>29</v>
      </c>
      <c r="D171" t="s">
        <v>77</v>
      </c>
      <c r="E171">
        <v>42</v>
      </c>
      <c r="F171" t="s">
        <v>89</v>
      </c>
      <c r="G171">
        <v>1</v>
      </c>
      <c r="H171">
        <v>7</v>
      </c>
      <c r="I171" t="s">
        <v>69</v>
      </c>
      <c r="J171" t="str">
        <f>VLOOKUP(I171,[2]CODE_SHEET!$A$2:$G$152,3,FALSE)</f>
        <v>Porites</v>
      </c>
      <c r="K171" t="str">
        <f>VLOOKUP(I171,[2]CODE_SHEET!$A$2:$G$152,4,FALSE)</f>
        <v>divaricata</v>
      </c>
      <c r="L171">
        <v>4</v>
      </c>
      <c r="M171">
        <v>2</v>
      </c>
      <c r="N171">
        <f t="shared" si="3"/>
        <v>6.2831853071795862</v>
      </c>
    </row>
    <row r="172" spans="1:14">
      <c r="A172">
        <v>2021</v>
      </c>
      <c r="B172" t="s">
        <v>25</v>
      </c>
      <c r="C172">
        <v>29</v>
      </c>
      <c r="D172" t="s">
        <v>77</v>
      </c>
      <c r="E172">
        <v>42</v>
      </c>
      <c r="F172" t="s">
        <v>89</v>
      </c>
      <c r="G172">
        <v>1</v>
      </c>
      <c r="H172">
        <v>7</v>
      </c>
      <c r="I172" t="s">
        <v>69</v>
      </c>
      <c r="J172" t="str">
        <f>VLOOKUP(I172,[2]CODE_SHEET!$A$2:$G$152,3,FALSE)</f>
        <v>Porites</v>
      </c>
      <c r="K172" t="str">
        <f>VLOOKUP(I172,[2]CODE_SHEET!$A$2:$G$152,4,FALSE)</f>
        <v>divaricata</v>
      </c>
      <c r="L172">
        <v>6</v>
      </c>
      <c r="M172">
        <v>2</v>
      </c>
      <c r="N172">
        <f t="shared" si="3"/>
        <v>9.4247779607693793</v>
      </c>
    </row>
    <row r="173" spans="1:14">
      <c r="A173">
        <v>2021</v>
      </c>
      <c r="B173" t="s">
        <v>25</v>
      </c>
      <c r="C173">
        <v>29</v>
      </c>
      <c r="D173" t="s">
        <v>77</v>
      </c>
      <c r="E173">
        <v>42</v>
      </c>
      <c r="F173" t="s">
        <v>89</v>
      </c>
      <c r="G173">
        <v>1</v>
      </c>
      <c r="H173">
        <v>7</v>
      </c>
      <c r="I173" t="s">
        <v>69</v>
      </c>
      <c r="J173" t="str">
        <f>VLOOKUP(I173,[2]CODE_SHEET!$A$2:$G$152,3,FALSE)</f>
        <v>Porites</v>
      </c>
      <c r="K173" t="str">
        <f>VLOOKUP(I173,[2]CODE_SHEET!$A$2:$G$152,4,FALSE)</f>
        <v>divaricata</v>
      </c>
      <c r="L173">
        <v>6</v>
      </c>
      <c r="M173">
        <v>2</v>
      </c>
      <c r="N173">
        <f t="shared" si="3"/>
        <v>9.4247779607693793</v>
      </c>
    </row>
    <row r="174" spans="1:14">
      <c r="A174">
        <v>2021</v>
      </c>
      <c r="B174" t="s">
        <v>25</v>
      </c>
      <c r="C174">
        <v>29</v>
      </c>
      <c r="D174" t="s">
        <v>77</v>
      </c>
      <c r="E174">
        <v>42</v>
      </c>
      <c r="F174" t="s">
        <v>89</v>
      </c>
      <c r="G174">
        <v>1</v>
      </c>
      <c r="H174">
        <v>7</v>
      </c>
      <c r="I174" t="s">
        <v>69</v>
      </c>
      <c r="J174" t="str">
        <f>VLOOKUP(I174,[2]CODE_SHEET!$A$2:$G$152,3,FALSE)</f>
        <v>Porites</v>
      </c>
      <c r="K174" t="str">
        <f>VLOOKUP(I174,[2]CODE_SHEET!$A$2:$G$152,4,FALSE)</f>
        <v>divaricata</v>
      </c>
      <c r="L174">
        <v>6</v>
      </c>
      <c r="M174">
        <v>2</v>
      </c>
      <c r="N174">
        <f t="shared" si="3"/>
        <v>9.4247779607693793</v>
      </c>
    </row>
    <row r="175" spans="1:14">
      <c r="A175">
        <v>2021</v>
      </c>
      <c r="B175" t="s">
        <v>25</v>
      </c>
      <c r="C175">
        <v>29</v>
      </c>
      <c r="D175" t="s">
        <v>77</v>
      </c>
      <c r="E175">
        <v>42</v>
      </c>
      <c r="F175" t="s">
        <v>89</v>
      </c>
      <c r="G175">
        <v>1</v>
      </c>
      <c r="H175">
        <v>7</v>
      </c>
      <c r="I175" t="s">
        <v>69</v>
      </c>
      <c r="J175" t="str">
        <f>VLOOKUP(I175,[2]CODE_SHEET!$A$2:$G$152,3,FALSE)</f>
        <v>Porites</v>
      </c>
      <c r="K175" t="str">
        <f>VLOOKUP(I175,[2]CODE_SHEET!$A$2:$G$152,4,FALSE)</f>
        <v>divaricata</v>
      </c>
      <c r="L175">
        <v>6</v>
      </c>
      <c r="M175">
        <v>2</v>
      </c>
      <c r="N175">
        <f t="shared" si="3"/>
        <v>9.4247779607693793</v>
      </c>
    </row>
    <row r="176" spans="1:14">
      <c r="A176">
        <v>2021</v>
      </c>
      <c r="B176" t="s">
        <v>25</v>
      </c>
      <c r="C176">
        <v>29</v>
      </c>
      <c r="D176" t="s">
        <v>77</v>
      </c>
      <c r="E176">
        <v>42</v>
      </c>
      <c r="F176" t="s">
        <v>89</v>
      </c>
      <c r="G176">
        <v>1</v>
      </c>
      <c r="H176">
        <v>7</v>
      </c>
      <c r="I176" t="s">
        <v>69</v>
      </c>
      <c r="J176" t="str">
        <f>VLOOKUP(I176,[2]CODE_SHEET!$A$2:$G$152,3,FALSE)</f>
        <v>Porites</v>
      </c>
      <c r="K176" t="str">
        <f>VLOOKUP(I176,[2]CODE_SHEET!$A$2:$G$152,4,FALSE)</f>
        <v>divaricata</v>
      </c>
      <c r="L176">
        <v>6</v>
      </c>
      <c r="M176">
        <v>2</v>
      </c>
      <c r="N176">
        <f t="shared" si="3"/>
        <v>9.4247779607693793</v>
      </c>
    </row>
    <row r="177" spans="1:14">
      <c r="A177">
        <v>2021</v>
      </c>
      <c r="B177" t="s">
        <v>25</v>
      </c>
      <c r="C177">
        <v>30</v>
      </c>
      <c r="D177" t="s">
        <v>82</v>
      </c>
      <c r="E177">
        <v>45</v>
      </c>
      <c r="F177" t="s">
        <v>89</v>
      </c>
      <c r="G177">
        <v>1</v>
      </c>
      <c r="H177">
        <v>1</v>
      </c>
      <c r="I177" t="s">
        <v>31</v>
      </c>
      <c r="J177" t="str">
        <f>VLOOKUP(I177,[2]CODE_SHEET!$A$2:$G$152,3,FALSE)</f>
        <v>Agaricia</v>
      </c>
      <c r="K177" t="str">
        <f>VLOOKUP(I177,[2]CODE_SHEET!$A$2:$G$152,4,FALSE)</f>
        <v>agaricites</v>
      </c>
      <c r="L177">
        <v>4</v>
      </c>
      <c r="M177">
        <v>3</v>
      </c>
      <c r="N177">
        <f t="shared" si="3"/>
        <v>9.4247779607693793</v>
      </c>
    </row>
    <row r="178" spans="1:14">
      <c r="A178">
        <v>2021</v>
      </c>
      <c r="B178" t="s">
        <v>25</v>
      </c>
      <c r="C178">
        <v>30</v>
      </c>
      <c r="D178" t="s">
        <v>82</v>
      </c>
      <c r="E178">
        <v>45</v>
      </c>
      <c r="F178" t="s">
        <v>89</v>
      </c>
      <c r="G178">
        <v>1</v>
      </c>
      <c r="H178">
        <v>3</v>
      </c>
      <c r="I178" t="s">
        <v>53</v>
      </c>
      <c r="J178" t="str">
        <f>VLOOKUP(I178,[2]CODE_SHEET!$A$2:$G$152,3,FALSE)</f>
        <v>Siderastrea</v>
      </c>
      <c r="K178" t="str">
        <f>VLOOKUP(I178,[2]CODE_SHEET!$A$2:$G$152,4,FALSE)</f>
        <v>radians</v>
      </c>
      <c r="L178">
        <v>2</v>
      </c>
      <c r="M178">
        <v>2</v>
      </c>
      <c r="N178">
        <f t="shared" si="3"/>
        <v>3.1415926535897931</v>
      </c>
    </row>
    <row r="179" spans="1:14">
      <c r="A179">
        <v>2021</v>
      </c>
      <c r="B179" t="s">
        <v>25</v>
      </c>
      <c r="C179">
        <v>30</v>
      </c>
      <c r="D179" t="s">
        <v>82</v>
      </c>
      <c r="E179">
        <v>45</v>
      </c>
      <c r="F179" t="s">
        <v>89</v>
      </c>
      <c r="G179">
        <v>1</v>
      </c>
      <c r="H179">
        <v>5</v>
      </c>
      <c r="I179" t="s">
        <v>34</v>
      </c>
      <c r="J179" t="str">
        <f>VLOOKUP(I179,[2]CODE_SHEET!$A$2:$G$152,3,FALSE)</f>
        <v>Porites</v>
      </c>
      <c r="K179" t="str">
        <f>VLOOKUP(I179,[2]CODE_SHEET!$A$2:$G$152,4,FALSE)</f>
        <v>astreoides</v>
      </c>
      <c r="L179">
        <v>3</v>
      </c>
      <c r="M179">
        <v>3</v>
      </c>
      <c r="N179">
        <f t="shared" si="3"/>
        <v>7.0685834705770345</v>
      </c>
    </row>
    <row r="180" spans="1:14">
      <c r="A180">
        <v>2021</v>
      </c>
      <c r="B180" t="s">
        <v>25</v>
      </c>
      <c r="C180">
        <v>30</v>
      </c>
      <c r="D180" t="s">
        <v>82</v>
      </c>
      <c r="E180">
        <v>45</v>
      </c>
      <c r="F180" t="s">
        <v>89</v>
      </c>
      <c r="G180">
        <v>1</v>
      </c>
      <c r="H180">
        <v>5</v>
      </c>
      <c r="I180" t="s">
        <v>34</v>
      </c>
      <c r="J180" t="str">
        <f>VLOOKUP(I180,[2]CODE_SHEET!$A$2:$G$152,3,FALSE)</f>
        <v>Porites</v>
      </c>
      <c r="K180" t="str">
        <f>VLOOKUP(I180,[2]CODE_SHEET!$A$2:$G$152,4,FALSE)</f>
        <v>astreoides</v>
      </c>
      <c r="L180">
        <v>3</v>
      </c>
      <c r="M180">
        <v>1</v>
      </c>
      <c r="N180">
        <f t="shared" si="3"/>
        <v>2.3561944901923448</v>
      </c>
    </row>
    <row r="181" spans="1:14">
      <c r="A181">
        <v>2021</v>
      </c>
      <c r="B181" t="s">
        <v>25</v>
      </c>
      <c r="C181">
        <v>30</v>
      </c>
      <c r="D181" t="s">
        <v>82</v>
      </c>
      <c r="E181">
        <v>45</v>
      </c>
      <c r="F181" t="s">
        <v>89</v>
      </c>
      <c r="G181">
        <v>1</v>
      </c>
      <c r="H181">
        <v>9</v>
      </c>
      <c r="I181" t="s">
        <v>34</v>
      </c>
      <c r="J181" t="str">
        <f>VLOOKUP(I181,[2]CODE_SHEET!$A$2:$G$152,3,FALSE)</f>
        <v>Porites</v>
      </c>
      <c r="K181" t="str">
        <f>VLOOKUP(I181,[2]CODE_SHEET!$A$2:$G$152,4,FALSE)</f>
        <v>astreoides</v>
      </c>
      <c r="L181">
        <v>3</v>
      </c>
      <c r="M181">
        <v>2</v>
      </c>
      <c r="N181">
        <f t="shared" ref="N181:N189" si="4">PI()*(L181/2)*(M181/2)</f>
        <v>4.7123889803846897</v>
      </c>
    </row>
    <row r="182" spans="1:14">
      <c r="A182">
        <v>2021</v>
      </c>
      <c r="B182" t="s">
        <v>25</v>
      </c>
      <c r="C182">
        <v>30</v>
      </c>
      <c r="D182" t="s">
        <v>81</v>
      </c>
      <c r="E182">
        <v>30</v>
      </c>
      <c r="F182" t="s">
        <v>89</v>
      </c>
      <c r="G182">
        <v>1</v>
      </c>
      <c r="H182">
        <v>1</v>
      </c>
      <c r="I182" t="s">
        <v>31</v>
      </c>
      <c r="J182" t="str">
        <f>VLOOKUP(I182,[2]CODE_SHEET!$A$2:$G$152,3,FALSE)</f>
        <v>Agaricia</v>
      </c>
      <c r="K182" t="str">
        <f>VLOOKUP(I182,[2]CODE_SHEET!$A$2:$G$152,4,FALSE)</f>
        <v>agaricites</v>
      </c>
      <c r="L182">
        <v>5</v>
      </c>
      <c r="M182">
        <v>3</v>
      </c>
      <c r="N182">
        <f t="shared" si="4"/>
        <v>11.780972450961723</v>
      </c>
    </row>
    <row r="183" spans="1:14">
      <c r="A183">
        <v>2021</v>
      </c>
      <c r="B183" t="s">
        <v>25</v>
      </c>
      <c r="C183">
        <v>30</v>
      </c>
      <c r="D183" t="s">
        <v>81</v>
      </c>
      <c r="E183">
        <v>30</v>
      </c>
      <c r="F183" t="s">
        <v>89</v>
      </c>
      <c r="G183">
        <v>1</v>
      </c>
      <c r="H183">
        <v>1</v>
      </c>
      <c r="I183" t="s">
        <v>34</v>
      </c>
      <c r="J183" t="str">
        <f>VLOOKUP(I183,[2]CODE_SHEET!$A$2:$G$152,3,FALSE)</f>
        <v>Porites</v>
      </c>
      <c r="K183" t="str">
        <f>VLOOKUP(I183,[2]CODE_SHEET!$A$2:$G$152,4,FALSE)</f>
        <v>astreoides</v>
      </c>
      <c r="L183">
        <v>3</v>
      </c>
      <c r="M183">
        <v>3</v>
      </c>
      <c r="N183">
        <f t="shared" si="4"/>
        <v>7.0685834705770345</v>
      </c>
    </row>
    <row r="184" spans="1:14">
      <c r="A184">
        <v>2021</v>
      </c>
      <c r="B184" t="s">
        <v>25</v>
      </c>
      <c r="C184">
        <v>30</v>
      </c>
      <c r="D184" t="s">
        <v>81</v>
      </c>
      <c r="E184">
        <v>30</v>
      </c>
      <c r="F184" t="s">
        <v>89</v>
      </c>
      <c r="G184">
        <v>1</v>
      </c>
      <c r="H184">
        <v>1</v>
      </c>
      <c r="I184" t="s">
        <v>34</v>
      </c>
      <c r="J184" t="str">
        <f>VLOOKUP(I184,[2]CODE_SHEET!$A$2:$G$152,3,FALSE)</f>
        <v>Porites</v>
      </c>
      <c r="K184" t="str">
        <f>VLOOKUP(I184,[2]CODE_SHEET!$A$2:$G$152,4,FALSE)</f>
        <v>astreoides</v>
      </c>
      <c r="L184">
        <v>5</v>
      </c>
      <c r="M184">
        <v>3</v>
      </c>
      <c r="N184">
        <f t="shared" si="4"/>
        <v>11.780972450961723</v>
      </c>
    </row>
    <row r="185" spans="1:14">
      <c r="A185">
        <v>2021</v>
      </c>
      <c r="B185" t="s">
        <v>25</v>
      </c>
      <c r="C185">
        <v>30</v>
      </c>
      <c r="D185" t="s">
        <v>81</v>
      </c>
      <c r="E185">
        <v>30</v>
      </c>
      <c r="F185" t="s">
        <v>89</v>
      </c>
      <c r="G185">
        <v>1</v>
      </c>
      <c r="H185">
        <v>3</v>
      </c>
      <c r="I185" t="s">
        <v>31</v>
      </c>
      <c r="J185" t="str">
        <f>VLOOKUP(I185,[2]CODE_SHEET!$A$2:$G$152,3,FALSE)</f>
        <v>Agaricia</v>
      </c>
      <c r="K185" t="str">
        <f>VLOOKUP(I185,[2]CODE_SHEET!$A$2:$G$152,4,FALSE)</f>
        <v>agaricites</v>
      </c>
      <c r="L185">
        <v>5</v>
      </c>
      <c r="M185">
        <v>4</v>
      </c>
      <c r="N185">
        <f t="shared" si="4"/>
        <v>15.707963267948966</v>
      </c>
    </row>
    <row r="186" spans="1:14">
      <c r="A186">
        <v>2021</v>
      </c>
      <c r="B186" t="s">
        <v>25</v>
      </c>
      <c r="C186">
        <v>30</v>
      </c>
      <c r="D186" t="s">
        <v>81</v>
      </c>
      <c r="E186">
        <v>30</v>
      </c>
      <c r="F186" t="s">
        <v>89</v>
      </c>
      <c r="G186">
        <v>1</v>
      </c>
      <c r="H186">
        <v>5</v>
      </c>
      <c r="I186" t="s">
        <v>34</v>
      </c>
      <c r="J186" t="str">
        <f>VLOOKUP(I186,[2]CODE_SHEET!$A$2:$G$152,3,FALSE)</f>
        <v>Porites</v>
      </c>
      <c r="K186" t="str">
        <f>VLOOKUP(I186,[2]CODE_SHEET!$A$2:$G$152,4,FALSE)</f>
        <v>astreoides</v>
      </c>
      <c r="L186">
        <v>2</v>
      </c>
      <c r="M186">
        <v>1</v>
      </c>
      <c r="N186">
        <f t="shared" si="4"/>
        <v>1.5707963267948966</v>
      </c>
    </row>
    <row r="187" spans="1:14">
      <c r="A187">
        <v>2021</v>
      </c>
      <c r="B187" t="s">
        <v>25</v>
      </c>
      <c r="C187">
        <v>30</v>
      </c>
      <c r="D187" t="s">
        <v>81</v>
      </c>
      <c r="E187">
        <v>30</v>
      </c>
      <c r="F187" t="s">
        <v>89</v>
      </c>
      <c r="G187">
        <v>1</v>
      </c>
      <c r="H187">
        <v>5</v>
      </c>
      <c r="I187" t="s">
        <v>69</v>
      </c>
      <c r="J187" t="str">
        <f>VLOOKUP(I187,[2]CODE_SHEET!$A$2:$G$152,3,FALSE)</f>
        <v>Porites</v>
      </c>
      <c r="K187" t="str">
        <f>VLOOKUP(I187,[2]CODE_SHEET!$A$2:$G$152,4,FALSE)</f>
        <v>divaricata</v>
      </c>
      <c r="L187">
        <v>1</v>
      </c>
      <c r="M187">
        <v>1</v>
      </c>
      <c r="N187">
        <f t="shared" si="4"/>
        <v>0.78539816339744828</v>
      </c>
    </row>
    <row r="188" spans="1:14">
      <c r="A188">
        <v>2021</v>
      </c>
      <c r="B188" t="s">
        <v>25</v>
      </c>
      <c r="C188">
        <v>30</v>
      </c>
      <c r="D188" t="s">
        <v>81</v>
      </c>
      <c r="E188">
        <v>30</v>
      </c>
      <c r="F188" t="s">
        <v>89</v>
      </c>
      <c r="G188">
        <v>1</v>
      </c>
      <c r="H188">
        <v>7</v>
      </c>
      <c r="I188" t="s">
        <v>31</v>
      </c>
      <c r="J188" t="str">
        <f>VLOOKUP(I188,[2]CODE_SHEET!$A$2:$G$152,3,FALSE)</f>
        <v>Agaricia</v>
      </c>
      <c r="K188" t="str">
        <f>VLOOKUP(I188,[2]CODE_SHEET!$A$2:$G$152,4,FALSE)</f>
        <v>agaricites</v>
      </c>
      <c r="L188">
        <v>3</v>
      </c>
      <c r="M188">
        <v>2</v>
      </c>
      <c r="N188">
        <f t="shared" si="4"/>
        <v>4.7123889803846897</v>
      </c>
    </row>
    <row r="189" spans="1:14">
      <c r="A189">
        <v>2021</v>
      </c>
      <c r="B189" t="s">
        <v>25</v>
      </c>
      <c r="C189">
        <v>30</v>
      </c>
      <c r="D189" t="s">
        <v>81</v>
      </c>
      <c r="E189">
        <v>30</v>
      </c>
      <c r="F189" t="s">
        <v>89</v>
      </c>
      <c r="G189">
        <v>1</v>
      </c>
      <c r="H189">
        <v>7</v>
      </c>
      <c r="I189" t="s">
        <v>31</v>
      </c>
      <c r="J189" t="str">
        <f>VLOOKUP(I189,[2]CODE_SHEET!$A$2:$G$152,3,FALSE)</f>
        <v>Agaricia</v>
      </c>
      <c r="K189" t="str">
        <f>VLOOKUP(I189,[2]CODE_SHEET!$A$2:$G$152,4,FALSE)</f>
        <v>agaricites</v>
      </c>
      <c r="L189">
        <v>2</v>
      </c>
      <c r="M189">
        <v>2</v>
      </c>
      <c r="N189">
        <f t="shared" si="4"/>
        <v>3.1415926535897931</v>
      </c>
    </row>
    <row r="190" spans="1:14">
      <c r="A190">
        <v>2021</v>
      </c>
      <c r="B190" t="s">
        <v>25</v>
      </c>
      <c r="C190">
        <v>28</v>
      </c>
      <c r="D190" t="s">
        <v>26</v>
      </c>
      <c r="E190">
        <v>45.3</v>
      </c>
      <c r="F190" t="s">
        <v>91</v>
      </c>
      <c r="G190">
        <v>1</v>
      </c>
      <c r="H190">
        <v>1</v>
      </c>
      <c r="I190" t="s">
        <v>32</v>
      </c>
      <c r="J190" t="str">
        <f>VLOOKUP(I190,[3]CODE_SHEET!$A$2:$G$151,3,FALSE)</f>
        <v>Porites</v>
      </c>
      <c r="K190" t="str">
        <f>VLOOKUP(I190,[3]CODE_SHEET!$A$2:$G$151,4,FALSE)</f>
        <v>porites</v>
      </c>
      <c r="L190">
        <v>2</v>
      </c>
      <c r="M190">
        <v>2</v>
      </c>
      <c r="N190">
        <f>PI()*(L190/2)*(M190/2)</f>
        <v>3.1415926535897931</v>
      </c>
    </row>
    <row r="191" spans="1:14">
      <c r="A191">
        <v>2021</v>
      </c>
      <c r="B191" t="s">
        <v>25</v>
      </c>
      <c r="C191">
        <v>28</v>
      </c>
      <c r="D191" t="s">
        <v>26</v>
      </c>
      <c r="E191">
        <v>45.3</v>
      </c>
      <c r="F191" t="s">
        <v>91</v>
      </c>
      <c r="G191">
        <v>1</v>
      </c>
      <c r="H191">
        <v>3</v>
      </c>
      <c r="I191" t="s">
        <v>90</v>
      </c>
      <c r="J191" t="str">
        <f>VLOOKUP(I191,[3]CODE_SHEET!$A$2:$G$151,3,FALSE)</f>
        <v>Favia</v>
      </c>
      <c r="K191" t="str">
        <f>VLOOKUP(I191,[3]CODE_SHEET!$A$2:$G$151,4,FALSE)</f>
        <v>fragum</v>
      </c>
      <c r="L191">
        <v>3</v>
      </c>
      <c r="M191">
        <v>2</v>
      </c>
      <c r="N191">
        <f t="shared" ref="N191:N220" si="5">PI()*(L191/2)*(M191/2)</f>
        <v>4.7123889803846897</v>
      </c>
    </row>
    <row r="192" spans="1:14">
      <c r="A192">
        <v>2021</v>
      </c>
      <c r="B192" t="s">
        <v>25</v>
      </c>
      <c r="C192">
        <v>28</v>
      </c>
      <c r="D192" t="s">
        <v>26</v>
      </c>
      <c r="E192">
        <v>45.3</v>
      </c>
      <c r="F192" t="s">
        <v>91</v>
      </c>
      <c r="G192">
        <v>1</v>
      </c>
      <c r="H192">
        <v>5</v>
      </c>
      <c r="I192" t="s">
        <v>34</v>
      </c>
      <c r="J192" t="str">
        <f>VLOOKUP(I192,[3]CODE_SHEET!$A$2:$G$151,3,FALSE)</f>
        <v>Porites</v>
      </c>
      <c r="K192" t="str">
        <f>VLOOKUP(I192,[3]CODE_SHEET!$A$2:$G$151,4,FALSE)</f>
        <v>astreoides</v>
      </c>
      <c r="L192">
        <v>3</v>
      </c>
      <c r="M192">
        <v>3</v>
      </c>
      <c r="N192">
        <f t="shared" si="5"/>
        <v>7.0685834705770345</v>
      </c>
    </row>
    <row r="193" spans="1:14">
      <c r="A193">
        <v>2021</v>
      </c>
      <c r="B193" t="s">
        <v>25</v>
      </c>
      <c r="C193">
        <v>28</v>
      </c>
      <c r="D193" t="s">
        <v>54</v>
      </c>
      <c r="E193">
        <v>25.6</v>
      </c>
      <c r="F193" t="s">
        <v>91</v>
      </c>
      <c r="G193">
        <v>1</v>
      </c>
      <c r="H193">
        <v>1</v>
      </c>
      <c r="I193" t="s">
        <v>34</v>
      </c>
      <c r="J193" t="str">
        <f>VLOOKUP(I193,[3]CODE_SHEET!$A$2:$G$151,3,FALSE)</f>
        <v>Porites</v>
      </c>
      <c r="K193" t="str">
        <f>VLOOKUP(I193,[3]CODE_SHEET!$A$2:$G$151,4,FALSE)</f>
        <v>astreoides</v>
      </c>
      <c r="L193">
        <v>1</v>
      </c>
      <c r="M193">
        <v>1</v>
      </c>
      <c r="N193">
        <f t="shared" si="5"/>
        <v>0.78539816339744828</v>
      </c>
    </row>
    <row r="194" spans="1:14">
      <c r="A194">
        <v>2021</v>
      </c>
      <c r="B194" t="s">
        <v>25</v>
      </c>
      <c r="C194">
        <v>28</v>
      </c>
      <c r="D194" t="s">
        <v>54</v>
      </c>
      <c r="E194">
        <v>25.6</v>
      </c>
      <c r="F194" t="s">
        <v>91</v>
      </c>
      <c r="G194">
        <v>1</v>
      </c>
      <c r="H194">
        <v>5</v>
      </c>
      <c r="I194" t="s">
        <v>34</v>
      </c>
      <c r="J194" t="str">
        <f>VLOOKUP(I194,[3]CODE_SHEET!$A$2:$G$151,3,FALSE)</f>
        <v>Porites</v>
      </c>
      <c r="K194" t="str">
        <f>VLOOKUP(I194,[3]CODE_SHEET!$A$2:$G$151,4,FALSE)</f>
        <v>astreoides</v>
      </c>
      <c r="L194">
        <v>2</v>
      </c>
      <c r="M194">
        <v>2</v>
      </c>
      <c r="N194">
        <f t="shared" si="5"/>
        <v>3.1415926535897931</v>
      </c>
    </row>
    <row r="195" spans="1:14">
      <c r="A195">
        <v>2021</v>
      </c>
      <c r="B195" t="s">
        <v>25</v>
      </c>
      <c r="C195">
        <v>28</v>
      </c>
      <c r="D195" t="s">
        <v>54</v>
      </c>
      <c r="E195">
        <v>25.6</v>
      </c>
      <c r="F195" t="s">
        <v>91</v>
      </c>
      <c r="G195">
        <v>1</v>
      </c>
      <c r="H195">
        <v>9</v>
      </c>
      <c r="I195" t="s">
        <v>34</v>
      </c>
      <c r="J195" t="str">
        <f>VLOOKUP(I195,[3]CODE_SHEET!$A$2:$G$151,3,FALSE)</f>
        <v>Porites</v>
      </c>
      <c r="K195" t="str">
        <f>VLOOKUP(I195,[3]CODE_SHEET!$A$2:$G$151,4,FALSE)</f>
        <v>astreoides</v>
      </c>
      <c r="L195">
        <v>1</v>
      </c>
      <c r="M195">
        <v>0.5</v>
      </c>
      <c r="N195">
        <f t="shared" si="5"/>
        <v>0.39269908169872414</v>
      </c>
    </row>
    <row r="196" spans="1:14">
      <c r="A196">
        <v>2021</v>
      </c>
      <c r="B196" t="s">
        <v>25</v>
      </c>
      <c r="C196">
        <v>28</v>
      </c>
      <c r="D196" t="s">
        <v>54</v>
      </c>
      <c r="E196">
        <v>25.6</v>
      </c>
      <c r="F196" t="s">
        <v>91</v>
      </c>
      <c r="G196">
        <v>1</v>
      </c>
      <c r="H196">
        <v>9</v>
      </c>
      <c r="I196" t="s">
        <v>34</v>
      </c>
      <c r="J196" t="str">
        <f>VLOOKUP(I196,[3]CODE_SHEET!$A$2:$G$151,3,FALSE)</f>
        <v>Porites</v>
      </c>
      <c r="K196" t="str">
        <f>VLOOKUP(I196,[3]CODE_SHEET!$A$2:$G$151,4,FALSE)</f>
        <v>astreoides</v>
      </c>
      <c r="L196">
        <v>0.5</v>
      </c>
      <c r="M196">
        <v>0.5</v>
      </c>
      <c r="N196">
        <f t="shared" si="5"/>
        <v>0.19634954084936207</v>
      </c>
    </row>
    <row r="197" spans="1:14">
      <c r="A197">
        <v>2021</v>
      </c>
      <c r="B197" t="s">
        <v>25</v>
      </c>
      <c r="C197">
        <v>29</v>
      </c>
      <c r="D197" t="s">
        <v>79</v>
      </c>
      <c r="E197">
        <v>35.4</v>
      </c>
      <c r="F197" t="s">
        <v>91</v>
      </c>
      <c r="G197">
        <v>1</v>
      </c>
      <c r="H197">
        <v>1</v>
      </c>
      <c r="I197" t="s">
        <v>31</v>
      </c>
      <c r="J197" t="str">
        <f>VLOOKUP(I197,[3]CODE_SHEET!$A$2:$G$151,3,FALSE)</f>
        <v>Agaricia</v>
      </c>
      <c r="K197" t="str">
        <f>VLOOKUP(I197,[3]CODE_SHEET!$A$2:$G$151,4,FALSE)</f>
        <v>agaricites</v>
      </c>
      <c r="L197">
        <v>3</v>
      </c>
      <c r="M197">
        <v>3</v>
      </c>
      <c r="N197">
        <f t="shared" si="5"/>
        <v>7.0685834705770345</v>
      </c>
    </row>
    <row r="198" spans="1:14">
      <c r="A198">
        <v>2021</v>
      </c>
      <c r="B198" t="s">
        <v>25</v>
      </c>
      <c r="C198">
        <v>29</v>
      </c>
      <c r="D198" t="s">
        <v>79</v>
      </c>
      <c r="E198">
        <v>35.4</v>
      </c>
      <c r="F198" t="s">
        <v>91</v>
      </c>
      <c r="G198">
        <v>1</v>
      </c>
      <c r="H198">
        <v>3</v>
      </c>
      <c r="I198" t="s">
        <v>45</v>
      </c>
      <c r="J198" t="str">
        <f>VLOOKUP(I198,[3]CODE_SHEET!$A$2:$G$151,3,FALSE)</f>
        <v>Porites</v>
      </c>
      <c r="K198" t="str">
        <f>VLOOKUP(I198,[3]CODE_SHEET!$A$2:$G$151,4,FALSE)</f>
        <v>furcata</v>
      </c>
      <c r="L198">
        <v>2</v>
      </c>
      <c r="M198">
        <v>1</v>
      </c>
      <c r="N198">
        <f t="shared" si="5"/>
        <v>1.5707963267948966</v>
      </c>
    </row>
    <row r="199" spans="1:14">
      <c r="A199">
        <v>2021</v>
      </c>
      <c r="B199" t="s">
        <v>25</v>
      </c>
      <c r="C199">
        <v>29</v>
      </c>
      <c r="D199" t="s">
        <v>77</v>
      </c>
      <c r="E199">
        <v>40.700000000000003</v>
      </c>
      <c r="F199" t="s">
        <v>91</v>
      </c>
      <c r="G199">
        <v>1</v>
      </c>
      <c r="H199">
        <v>3</v>
      </c>
      <c r="I199" t="s">
        <v>31</v>
      </c>
      <c r="J199" t="str">
        <f>VLOOKUP(I199,[3]CODE_SHEET!$A$2:$G$151,3,FALSE)</f>
        <v>Agaricia</v>
      </c>
      <c r="K199" t="str">
        <f>VLOOKUP(I199,[3]CODE_SHEET!$A$2:$G$151,4,FALSE)</f>
        <v>agaricites</v>
      </c>
      <c r="L199">
        <v>3</v>
      </c>
      <c r="M199">
        <v>2</v>
      </c>
      <c r="N199">
        <f t="shared" si="5"/>
        <v>4.7123889803846897</v>
      </c>
    </row>
    <row r="200" spans="1:14">
      <c r="A200">
        <v>2021</v>
      </c>
      <c r="B200" t="s">
        <v>25</v>
      </c>
      <c r="C200">
        <v>29</v>
      </c>
      <c r="D200" t="s">
        <v>77</v>
      </c>
      <c r="E200">
        <v>40.700000000000003</v>
      </c>
      <c r="F200" t="s">
        <v>91</v>
      </c>
      <c r="G200">
        <v>1</v>
      </c>
      <c r="H200">
        <v>5</v>
      </c>
      <c r="I200" t="s">
        <v>40</v>
      </c>
      <c r="J200" t="str">
        <f>VLOOKUP(I200,[3]CODE_SHEET!$A$2:$G$151,3,FALSE)</f>
        <v>Siderastrea</v>
      </c>
      <c r="K200" t="str">
        <f>VLOOKUP(I200,[3]CODE_SHEET!$A$2:$G$151,4,FALSE)</f>
        <v>siderea</v>
      </c>
      <c r="L200">
        <v>3</v>
      </c>
      <c r="M200">
        <v>3</v>
      </c>
      <c r="N200">
        <f t="shared" si="5"/>
        <v>7.0685834705770345</v>
      </c>
    </row>
    <row r="201" spans="1:14">
      <c r="A201">
        <v>2021</v>
      </c>
      <c r="B201" t="s">
        <v>25</v>
      </c>
      <c r="C201">
        <v>29</v>
      </c>
      <c r="D201" t="s">
        <v>77</v>
      </c>
      <c r="E201">
        <v>40.700000000000003</v>
      </c>
      <c r="F201" t="s">
        <v>91</v>
      </c>
      <c r="G201">
        <v>1</v>
      </c>
      <c r="H201">
        <v>5</v>
      </c>
      <c r="I201" t="s">
        <v>31</v>
      </c>
      <c r="J201" t="str">
        <f>VLOOKUP(I201,[3]CODE_SHEET!$A$2:$G$151,3,FALSE)</f>
        <v>Agaricia</v>
      </c>
      <c r="K201" t="str">
        <f>VLOOKUP(I201,[3]CODE_SHEET!$A$2:$G$151,4,FALSE)</f>
        <v>agaricites</v>
      </c>
      <c r="L201">
        <v>2</v>
      </c>
      <c r="M201">
        <v>1</v>
      </c>
      <c r="N201">
        <f t="shared" si="5"/>
        <v>1.5707963267948966</v>
      </c>
    </row>
    <row r="202" spans="1:14">
      <c r="A202">
        <v>2021</v>
      </c>
      <c r="B202" t="s">
        <v>25</v>
      </c>
      <c r="C202">
        <v>29</v>
      </c>
      <c r="D202" t="s">
        <v>77</v>
      </c>
      <c r="E202">
        <v>40.700000000000003</v>
      </c>
      <c r="F202" t="s">
        <v>91</v>
      </c>
      <c r="G202">
        <v>1</v>
      </c>
      <c r="H202">
        <v>5</v>
      </c>
      <c r="I202" t="s">
        <v>31</v>
      </c>
      <c r="J202" t="str">
        <f>VLOOKUP(I202,[3]CODE_SHEET!$A$2:$G$151,3,FALSE)</f>
        <v>Agaricia</v>
      </c>
      <c r="K202" t="str">
        <f>VLOOKUP(I202,[3]CODE_SHEET!$A$2:$G$151,4,FALSE)</f>
        <v>agaricites</v>
      </c>
      <c r="L202">
        <v>2</v>
      </c>
      <c r="M202">
        <v>2</v>
      </c>
      <c r="N202">
        <f t="shared" si="5"/>
        <v>3.1415926535897931</v>
      </c>
    </row>
    <row r="203" spans="1:14">
      <c r="A203">
        <v>2021</v>
      </c>
      <c r="B203" t="s">
        <v>25</v>
      </c>
      <c r="C203">
        <v>29</v>
      </c>
      <c r="D203" t="s">
        <v>77</v>
      </c>
      <c r="E203">
        <v>40.700000000000003</v>
      </c>
      <c r="F203" t="s">
        <v>91</v>
      </c>
      <c r="G203">
        <v>1</v>
      </c>
      <c r="H203">
        <v>7</v>
      </c>
      <c r="I203" t="s">
        <v>34</v>
      </c>
      <c r="J203" t="str">
        <f>VLOOKUP(I203,[3]CODE_SHEET!$A$2:$G$151,3,FALSE)</f>
        <v>Porites</v>
      </c>
      <c r="K203" t="str">
        <f>VLOOKUP(I203,[3]CODE_SHEET!$A$2:$G$151,4,FALSE)</f>
        <v>astreoides</v>
      </c>
      <c r="L203">
        <v>2</v>
      </c>
      <c r="M203">
        <v>2</v>
      </c>
      <c r="N203">
        <f t="shared" si="5"/>
        <v>3.1415926535897931</v>
      </c>
    </row>
    <row r="204" spans="1:14">
      <c r="A204">
        <v>2021</v>
      </c>
      <c r="B204" t="s">
        <v>25</v>
      </c>
      <c r="C204">
        <v>29</v>
      </c>
      <c r="D204" t="s">
        <v>77</v>
      </c>
      <c r="E204">
        <v>40.700000000000003</v>
      </c>
      <c r="F204" t="s">
        <v>91</v>
      </c>
      <c r="G204">
        <v>1</v>
      </c>
      <c r="H204">
        <v>7</v>
      </c>
      <c r="I204" t="s">
        <v>45</v>
      </c>
      <c r="J204" t="str">
        <f>VLOOKUP(I204,[3]CODE_SHEET!$A$2:$G$151,3,FALSE)</f>
        <v>Porites</v>
      </c>
      <c r="K204" t="str">
        <f>VLOOKUP(I204,[3]CODE_SHEET!$A$2:$G$151,4,FALSE)</f>
        <v>furcata</v>
      </c>
      <c r="L204">
        <v>1</v>
      </c>
      <c r="M204">
        <v>1</v>
      </c>
      <c r="N204">
        <f t="shared" si="5"/>
        <v>0.78539816339744828</v>
      </c>
    </row>
    <row r="205" spans="1:14">
      <c r="A205">
        <v>2021</v>
      </c>
      <c r="B205" t="s">
        <v>25</v>
      </c>
      <c r="C205">
        <v>29</v>
      </c>
      <c r="D205" t="s">
        <v>60</v>
      </c>
      <c r="E205">
        <v>14.8</v>
      </c>
      <c r="F205" t="s">
        <v>91</v>
      </c>
      <c r="G205">
        <v>1</v>
      </c>
      <c r="H205">
        <v>7</v>
      </c>
      <c r="I205" t="s">
        <v>48</v>
      </c>
      <c r="J205" t="str">
        <f>VLOOKUP(I205,[3]CODE_SHEET!$A$2:$G$151,3,FALSE)</f>
        <v>Diploria</v>
      </c>
      <c r="K205" t="str">
        <f>VLOOKUP(I205,[3]CODE_SHEET!$A$2:$G$151,4,FALSE)</f>
        <v>labyrinthyformis</v>
      </c>
      <c r="L205">
        <v>3</v>
      </c>
      <c r="M205">
        <v>3</v>
      </c>
      <c r="N205">
        <f t="shared" si="5"/>
        <v>7.0685834705770345</v>
      </c>
    </row>
    <row r="206" spans="1:14">
      <c r="A206">
        <v>2021</v>
      </c>
      <c r="B206" t="s">
        <v>25</v>
      </c>
      <c r="C206">
        <v>29</v>
      </c>
      <c r="D206" t="s">
        <v>60</v>
      </c>
      <c r="E206">
        <v>14.8</v>
      </c>
      <c r="F206" t="s">
        <v>91</v>
      </c>
      <c r="G206">
        <v>1</v>
      </c>
      <c r="H206">
        <v>7</v>
      </c>
      <c r="I206" t="s">
        <v>31</v>
      </c>
      <c r="J206" t="str">
        <f>VLOOKUP(I206,[3]CODE_SHEET!$A$2:$G$151,3,FALSE)</f>
        <v>Agaricia</v>
      </c>
      <c r="K206" t="str">
        <f>VLOOKUP(I206,[3]CODE_SHEET!$A$2:$G$151,4,FALSE)</f>
        <v>agaricites</v>
      </c>
      <c r="L206">
        <v>3</v>
      </c>
      <c r="M206">
        <v>1</v>
      </c>
      <c r="N206">
        <f t="shared" si="5"/>
        <v>2.3561944901923448</v>
      </c>
    </row>
    <row r="207" spans="1:14">
      <c r="A207">
        <v>2021</v>
      </c>
      <c r="B207" t="s">
        <v>25</v>
      </c>
      <c r="C207">
        <v>29</v>
      </c>
      <c r="D207" t="s">
        <v>60</v>
      </c>
      <c r="E207">
        <v>14.8</v>
      </c>
      <c r="F207" t="s">
        <v>91</v>
      </c>
      <c r="G207">
        <v>1</v>
      </c>
      <c r="H207">
        <v>9</v>
      </c>
      <c r="I207" t="s">
        <v>31</v>
      </c>
      <c r="J207" t="str">
        <f>VLOOKUP(I207,[3]CODE_SHEET!$A$2:$G$151,3,FALSE)</f>
        <v>Agaricia</v>
      </c>
      <c r="K207" t="str">
        <f>VLOOKUP(I207,[3]CODE_SHEET!$A$2:$G$151,4,FALSE)</f>
        <v>agaricites</v>
      </c>
      <c r="L207">
        <v>3</v>
      </c>
      <c r="M207">
        <v>3</v>
      </c>
      <c r="N207">
        <f t="shared" si="5"/>
        <v>7.0685834705770345</v>
      </c>
    </row>
    <row r="208" spans="1:14">
      <c r="A208">
        <v>2021</v>
      </c>
      <c r="B208" t="s">
        <v>25</v>
      </c>
      <c r="C208">
        <v>29</v>
      </c>
      <c r="D208" t="s">
        <v>60</v>
      </c>
      <c r="E208">
        <v>14.8</v>
      </c>
      <c r="F208" t="s">
        <v>91</v>
      </c>
      <c r="G208">
        <v>1</v>
      </c>
      <c r="H208">
        <v>9</v>
      </c>
      <c r="I208" t="s">
        <v>34</v>
      </c>
      <c r="J208" t="str">
        <f>VLOOKUP(I208,[3]CODE_SHEET!$A$2:$G$151,3,FALSE)</f>
        <v>Porites</v>
      </c>
      <c r="K208" t="str">
        <f>VLOOKUP(I208,[3]CODE_SHEET!$A$2:$G$151,4,FALSE)</f>
        <v>astreoides</v>
      </c>
      <c r="L208">
        <v>3</v>
      </c>
      <c r="M208">
        <v>2</v>
      </c>
      <c r="N208">
        <f t="shared" si="5"/>
        <v>4.7123889803846897</v>
      </c>
    </row>
    <row r="209" spans="1:14">
      <c r="A209">
        <v>2021</v>
      </c>
      <c r="B209" t="s">
        <v>25</v>
      </c>
      <c r="C209">
        <v>30</v>
      </c>
      <c r="D209" t="s">
        <v>81</v>
      </c>
      <c r="E209">
        <v>15.6</v>
      </c>
      <c r="F209" t="s">
        <v>91</v>
      </c>
      <c r="G209">
        <v>1</v>
      </c>
      <c r="H209">
        <v>1</v>
      </c>
      <c r="I209" t="s">
        <v>45</v>
      </c>
      <c r="J209" t="str">
        <f>VLOOKUP(I209,[3]CODE_SHEET!$A$2:$G$151,3,FALSE)</f>
        <v>Porites</v>
      </c>
      <c r="K209" t="str">
        <f>VLOOKUP(I209,[3]CODE_SHEET!$A$2:$G$151,4,FALSE)</f>
        <v>furcata</v>
      </c>
      <c r="L209">
        <v>3</v>
      </c>
      <c r="M209">
        <v>1</v>
      </c>
      <c r="N209">
        <f t="shared" si="5"/>
        <v>2.3561944901923448</v>
      </c>
    </row>
    <row r="210" spans="1:14">
      <c r="A210">
        <v>2021</v>
      </c>
      <c r="B210" t="s">
        <v>25</v>
      </c>
      <c r="C210">
        <v>30</v>
      </c>
      <c r="D210" t="s">
        <v>81</v>
      </c>
      <c r="E210">
        <v>15.6</v>
      </c>
      <c r="F210" t="s">
        <v>91</v>
      </c>
      <c r="G210">
        <v>1</v>
      </c>
      <c r="H210">
        <v>3</v>
      </c>
      <c r="I210" t="s">
        <v>34</v>
      </c>
      <c r="J210" t="str">
        <f>VLOOKUP(I210,[3]CODE_SHEET!$A$2:$G$151,3,FALSE)</f>
        <v>Porites</v>
      </c>
      <c r="K210" t="str">
        <f>VLOOKUP(I210,[3]CODE_SHEET!$A$2:$G$151,4,FALSE)</f>
        <v>astreoides</v>
      </c>
      <c r="L210">
        <v>1</v>
      </c>
      <c r="M210">
        <v>1</v>
      </c>
      <c r="N210">
        <f t="shared" si="5"/>
        <v>0.78539816339744828</v>
      </c>
    </row>
    <row r="211" spans="1:14">
      <c r="A211">
        <v>2021</v>
      </c>
      <c r="B211" t="s">
        <v>25</v>
      </c>
      <c r="C211">
        <v>30</v>
      </c>
      <c r="D211" t="s">
        <v>81</v>
      </c>
      <c r="E211">
        <v>15.6</v>
      </c>
      <c r="F211" t="s">
        <v>91</v>
      </c>
      <c r="G211">
        <v>1</v>
      </c>
      <c r="H211">
        <v>3</v>
      </c>
      <c r="I211" t="s">
        <v>90</v>
      </c>
      <c r="J211" t="str">
        <f>VLOOKUP(I211,[3]CODE_SHEET!$A$2:$G$151,3,FALSE)</f>
        <v>Favia</v>
      </c>
      <c r="K211" t="str">
        <f>VLOOKUP(I211,[3]CODE_SHEET!$A$2:$G$151,4,FALSE)</f>
        <v>fragum</v>
      </c>
      <c r="L211">
        <v>3</v>
      </c>
      <c r="M211">
        <v>2</v>
      </c>
      <c r="N211">
        <f t="shared" si="5"/>
        <v>4.7123889803846897</v>
      </c>
    </row>
    <row r="212" spans="1:14">
      <c r="A212">
        <v>2021</v>
      </c>
      <c r="B212" t="s">
        <v>25</v>
      </c>
      <c r="C212">
        <v>30</v>
      </c>
      <c r="D212" t="s">
        <v>81</v>
      </c>
      <c r="E212">
        <v>15.6</v>
      </c>
      <c r="F212" t="s">
        <v>91</v>
      </c>
      <c r="G212">
        <v>1</v>
      </c>
      <c r="H212">
        <v>3</v>
      </c>
      <c r="I212" t="s">
        <v>34</v>
      </c>
      <c r="J212" t="str">
        <f>VLOOKUP(I212,[3]CODE_SHEET!$A$2:$G$151,3,FALSE)</f>
        <v>Porites</v>
      </c>
      <c r="K212" t="str">
        <f>VLOOKUP(I212,[3]CODE_SHEET!$A$2:$G$151,4,FALSE)</f>
        <v>astreoides</v>
      </c>
      <c r="L212">
        <v>1</v>
      </c>
      <c r="M212">
        <v>1</v>
      </c>
      <c r="N212">
        <f t="shared" si="5"/>
        <v>0.78539816339744828</v>
      </c>
    </row>
    <row r="213" spans="1:14">
      <c r="A213">
        <v>2021</v>
      </c>
      <c r="B213" t="s">
        <v>25</v>
      </c>
      <c r="C213">
        <v>30</v>
      </c>
      <c r="D213" t="s">
        <v>81</v>
      </c>
      <c r="E213">
        <v>15.6</v>
      </c>
      <c r="F213" t="s">
        <v>91</v>
      </c>
      <c r="G213">
        <v>1</v>
      </c>
      <c r="H213">
        <v>5</v>
      </c>
      <c r="I213" t="s">
        <v>34</v>
      </c>
      <c r="J213" t="str">
        <f>VLOOKUP(I213,[3]CODE_SHEET!$A$2:$G$151,3,FALSE)</f>
        <v>Porites</v>
      </c>
      <c r="K213" t="str">
        <f>VLOOKUP(I213,[3]CODE_SHEET!$A$2:$G$151,4,FALSE)</f>
        <v>astreoides</v>
      </c>
      <c r="L213">
        <v>3</v>
      </c>
      <c r="M213">
        <v>3</v>
      </c>
      <c r="N213">
        <f t="shared" si="5"/>
        <v>7.0685834705770345</v>
      </c>
    </row>
    <row r="214" spans="1:14">
      <c r="A214">
        <v>2021</v>
      </c>
      <c r="B214" t="s">
        <v>25</v>
      </c>
      <c r="C214">
        <v>30</v>
      </c>
      <c r="D214" t="s">
        <v>81</v>
      </c>
      <c r="E214">
        <v>15.6</v>
      </c>
      <c r="F214" t="s">
        <v>91</v>
      </c>
      <c r="G214">
        <v>1</v>
      </c>
      <c r="H214">
        <v>5</v>
      </c>
      <c r="I214" t="s">
        <v>90</v>
      </c>
      <c r="J214" t="str">
        <f>VLOOKUP(I214,[3]CODE_SHEET!$A$2:$G$151,3,FALSE)</f>
        <v>Favia</v>
      </c>
      <c r="K214" t="str">
        <f>VLOOKUP(I214,[3]CODE_SHEET!$A$2:$G$151,4,FALSE)</f>
        <v>fragum</v>
      </c>
      <c r="L214">
        <v>2</v>
      </c>
      <c r="M214">
        <v>1</v>
      </c>
      <c r="N214">
        <f t="shared" si="5"/>
        <v>1.5707963267948966</v>
      </c>
    </row>
    <row r="215" spans="1:14">
      <c r="A215">
        <v>2021</v>
      </c>
      <c r="B215" t="s">
        <v>25</v>
      </c>
      <c r="C215">
        <v>30</v>
      </c>
      <c r="D215" t="s">
        <v>81</v>
      </c>
      <c r="E215">
        <v>15.6</v>
      </c>
      <c r="F215" t="s">
        <v>91</v>
      </c>
      <c r="G215">
        <v>1</v>
      </c>
      <c r="H215">
        <v>5</v>
      </c>
      <c r="I215" t="s">
        <v>34</v>
      </c>
      <c r="J215" t="str">
        <f>VLOOKUP(I215,[3]CODE_SHEET!$A$2:$G$151,3,FALSE)</f>
        <v>Porites</v>
      </c>
      <c r="K215" t="str">
        <f>VLOOKUP(I215,[3]CODE_SHEET!$A$2:$G$151,4,FALSE)</f>
        <v>astreoides</v>
      </c>
      <c r="L215">
        <v>0.5</v>
      </c>
      <c r="M215">
        <v>0.5</v>
      </c>
      <c r="N215">
        <f t="shared" si="5"/>
        <v>0.19634954084936207</v>
      </c>
    </row>
    <row r="216" spans="1:14">
      <c r="A216">
        <v>2021</v>
      </c>
      <c r="B216" t="s">
        <v>25</v>
      </c>
      <c r="C216">
        <v>30</v>
      </c>
      <c r="D216" t="s">
        <v>81</v>
      </c>
      <c r="E216">
        <v>15.6</v>
      </c>
      <c r="F216" t="s">
        <v>91</v>
      </c>
      <c r="G216">
        <v>1</v>
      </c>
      <c r="H216">
        <v>5</v>
      </c>
      <c r="I216" t="s">
        <v>34</v>
      </c>
      <c r="J216" t="str">
        <f>VLOOKUP(I216,[3]CODE_SHEET!$A$2:$G$151,3,FALSE)</f>
        <v>Porites</v>
      </c>
      <c r="K216" t="str">
        <f>VLOOKUP(I216,[3]CODE_SHEET!$A$2:$G$151,4,FALSE)</f>
        <v>astreoides</v>
      </c>
      <c r="L216">
        <v>1</v>
      </c>
      <c r="M216">
        <v>0.5</v>
      </c>
      <c r="N216">
        <f t="shared" si="5"/>
        <v>0.39269908169872414</v>
      </c>
    </row>
    <row r="217" spans="1:14">
      <c r="A217">
        <v>2021</v>
      </c>
      <c r="B217" t="s">
        <v>25</v>
      </c>
      <c r="C217">
        <v>30</v>
      </c>
      <c r="D217" t="s">
        <v>81</v>
      </c>
      <c r="E217">
        <v>15.6</v>
      </c>
      <c r="F217" t="s">
        <v>91</v>
      </c>
      <c r="G217">
        <v>1</v>
      </c>
      <c r="H217">
        <v>7</v>
      </c>
      <c r="I217" t="s">
        <v>53</v>
      </c>
      <c r="J217" t="str">
        <f>VLOOKUP(I217,[3]CODE_SHEET!$A$2:$G$151,3,FALSE)</f>
        <v>Siderastrea</v>
      </c>
      <c r="K217" t="str">
        <f>VLOOKUP(I217,[3]CODE_SHEET!$A$2:$G$151,4,FALSE)</f>
        <v>radians</v>
      </c>
      <c r="L217">
        <v>3</v>
      </c>
      <c r="M217">
        <v>2</v>
      </c>
      <c r="N217">
        <f t="shared" si="5"/>
        <v>4.7123889803846897</v>
      </c>
    </row>
    <row r="218" spans="1:14">
      <c r="A218">
        <v>2021</v>
      </c>
      <c r="B218" t="s">
        <v>25</v>
      </c>
      <c r="C218">
        <v>30</v>
      </c>
      <c r="D218" t="s">
        <v>81</v>
      </c>
      <c r="E218">
        <v>15.6</v>
      </c>
      <c r="F218" t="s">
        <v>91</v>
      </c>
      <c r="G218">
        <v>1</v>
      </c>
      <c r="H218">
        <v>9</v>
      </c>
      <c r="I218" t="s">
        <v>31</v>
      </c>
      <c r="J218" t="str">
        <f>VLOOKUP(I218,[3]CODE_SHEET!$A$2:$G$151,3,FALSE)</f>
        <v>Agaricia</v>
      </c>
      <c r="K218" t="str">
        <f>VLOOKUP(I218,[3]CODE_SHEET!$A$2:$G$151,4,FALSE)</f>
        <v>agaricites</v>
      </c>
      <c r="L218">
        <v>2</v>
      </c>
      <c r="M218">
        <v>2</v>
      </c>
      <c r="N218">
        <f t="shared" si="5"/>
        <v>3.1415926535897931</v>
      </c>
    </row>
    <row r="219" spans="1:14">
      <c r="A219">
        <v>2021</v>
      </c>
      <c r="B219" t="s">
        <v>25</v>
      </c>
      <c r="C219">
        <v>30</v>
      </c>
      <c r="D219" t="s">
        <v>82</v>
      </c>
      <c r="E219">
        <v>39.4</v>
      </c>
      <c r="F219" t="s">
        <v>91</v>
      </c>
      <c r="G219">
        <v>1</v>
      </c>
      <c r="H219">
        <v>1</v>
      </c>
      <c r="I219" t="s">
        <v>53</v>
      </c>
      <c r="J219" t="str">
        <f>VLOOKUP(I219,[3]CODE_SHEET!$A$2:$G$151,3,FALSE)</f>
        <v>Siderastrea</v>
      </c>
      <c r="K219" t="str">
        <f>VLOOKUP(I219,[3]CODE_SHEET!$A$2:$G$151,4,FALSE)</f>
        <v>radians</v>
      </c>
      <c r="L219">
        <v>2</v>
      </c>
      <c r="M219">
        <v>3</v>
      </c>
      <c r="N219">
        <f t="shared" si="5"/>
        <v>4.7123889803846897</v>
      </c>
    </row>
    <row r="220" spans="1:14">
      <c r="A220">
        <v>2021</v>
      </c>
      <c r="B220" t="s">
        <v>25</v>
      </c>
      <c r="C220">
        <v>30</v>
      </c>
      <c r="D220" t="s">
        <v>82</v>
      </c>
      <c r="E220">
        <v>39.4</v>
      </c>
      <c r="F220" t="s">
        <v>91</v>
      </c>
      <c r="G220">
        <v>1</v>
      </c>
      <c r="H220">
        <v>1</v>
      </c>
      <c r="I220" t="s">
        <v>53</v>
      </c>
      <c r="J220" t="str">
        <f>VLOOKUP(I220,[3]CODE_SHEET!$A$2:$G$151,3,FALSE)</f>
        <v>Siderastrea</v>
      </c>
      <c r="K220" t="str">
        <f>VLOOKUP(I220,[3]CODE_SHEET!$A$2:$G$151,4,FALSE)</f>
        <v>radians</v>
      </c>
      <c r="L220">
        <v>2</v>
      </c>
      <c r="M220">
        <v>1</v>
      </c>
      <c r="N220">
        <f t="shared" si="5"/>
        <v>1.5707963267948966</v>
      </c>
    </row>
  </sheetData>
  <phoneticPr fontId="1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65426D-80FC-46AB-ACAA-690169B3B10C}">
          <x14:formula1>
            <xm:f>CODE_SHEET!$A$2:$A$41</xm:f>
          </x14:formula1>
          <xm:sqref>I2:I10 I221:I324</xm:sqref>
        </x14:dataValidation>
        <x14:dataValidation type="list" allowBlank="1" showInputMessage="1" showErrorMessage="1" xr:uid="{A90FA38D-4421-334D-A432-5B8434DC9491}">
          <x14:formula1>
            <xm:f>CODE_SHEET!$I$2:$I$11</xm:f>
          </x14:formula1>
          <xm:sqref>D2:D10 D221:D558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14D6-F31C-294D-A25F-2F12CC2C36D3}">
  <dimension ref="A1:I151"/>
  <sheetViews>
    <sheetView topLeftCell="A17" workbookViewId="0">
      <selection activeCell="E30" sqref="E30"/>
    </sheetView>
  </sheetViews>
  <sheetFormatPr defaultColWidth="11" defaultRowHeight="15.95"/>
  <cols>
    <col min="1" max="1" width="27.625" bestFit="1" customWidth="1"/>
    <col min="2" max="2" width="15.625" bestFit="1" customWidth="1"/>
    <col min="3" max="3" width="26.375" bestFit="1" customWidth="1"/>
    <col min="4" max="4" width="14.125" bestFit="1" customWidth="1"/>
    <col min="5" max="5" width="18" bestFit="1" customWidth="1"/>
    <col min="6" max="6" width="14.875" bestFit="1" customWidth="1"/>
    <col min="7" max="7" width="20.625" bestFit="1" customWidth="1"/>
  </cols>
  <sheetData>
    <row r="1" spans="1:9">
      <c r="A1" s="2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t="s">
        <v>115</v>
      </c>
      <c r="G1" t="s">
        <v>116</v>
      </c>
      <c r="I1" t="s">
        <v>117</v>
      </c>
    </row>
    <row r="2" spans="1:9">
      <c r="A2" s="4" t="s">
        <v>72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97</v>
      </c>
      <c r="I2" t="s">
        <v>61</v>
      </c>
    </row>
    <row r="3" spans="1:9">
      <c r="A3" s="4" t="s">
        <v>123</v>
      </c>
      <c r="B3" t="s">
        <v>124</v>
      </c>
      <c r="C3" s="5" t="s">
        <v>119</v>
      </c>
      <c r="D3" s="5" t="s">
        <v>125</v>
      </c>
      <c r="E3" t="s">
        <v>121</v>
      </c>
      <c r="F3" t="s">
        <v>126</v>
      </c>
      <c r="G3" t="s">
        <v>101</v>
      </c>
      <c r="I3" t="s">
        <v>76</v>
      </c>
    </row>
    <row r="4" spans="1:9">
      <c r="A4" s="4" t="s">
        <v>31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103</v>
      </c>
      <c r="I4" t="s">
        <v>82</v>
      </c>
    </row>
    <row r="5" spans="1:9">
      <c r="A5" s="4" t="s">
        <v>42</v>
      </c>
      <c r="C5" t="s">
        <v>128</v>
      </c>
      <c r="D5" t="s">
        <v>132</v>
      </c>
      <c r="E5" t="s">
        <v>130</v>
      </c>
      <c r="I5" t="s">
        <v>26</v>
      </c>
    </row>
    <row r="6" spans="1:9">
      <c r="A6" s="4" t="s">
        <v>66</v>
      </c>
      <c r="B6" t="s">
        <v>133</v>
      </c>
      <c r="C6" s="6" t="s">
        <v>128</v>
      </c>
      <c r="D6" s="6" t="s">
        <v>134</v>
      </c>
      <c r="E6" t="s">
        <v>130</v>
      </c>
      <c r="F6" t="s">
        <v>98</v>
      </c>
      <c r="G6" t="s">
        <v>98</v>
      </c>
      <c r="I6" t="s">
        <v>54</v>
      </c>
    </row>
    <row r="7" spans="1:9">
      <c r="A7" s="4" t="s">
        <v>37</v>
      </c>
      <c r="B7" t="s">
        <v>135</v>
      </c>
      <c r="C7" t="s">
        <v>128</v>
      </c>
      <c r="D7" t="s">
        <v>136</v>
      </c>
      <c r="E7" t="s">
        <v>130</v>
      </c>
      <c r="F7" t="s">
        <v>137</v>
      </c>
      <c r="G7" t="s">
        <v>100</v>
      </c>
      <c r="I7" t="s">
        <v>60</v>
      </c>
    </row>
    <row r="8" spans="1:9">
      <c r="A8" s="4" t="s">
        <v>63</v>
      </c>
      <c r="C8" t="s">
        <v>128</v>
      </c>
      <c r="D8" t="s">
        <v>138</v>
      </c>
      <c r="E8" t="s">
        <v>130</v>
      </c>
      <c r="F8" t="s">
        <v>102</v>
      </c>
      <c r="G8" t="s">
        <v>102</v>
      </c>
      <c r="I8" t="s">
        <v>77</v>
      </c>
    </row>
    <row r="9" spans="1:9">
      <c r="A9" s="4" t="s">
        <v>49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t="s">
        <v>99</v>
      </c>
      <c r="I9" t="s">
        <v>81</v>
      </c>
    </row>
    <row r="10" spans="1:9">
      <c r="A10" s="4" t="s">
        <v>51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105</v>
      </c>
      <c r="I10" t="s">
        <v>79</v>
      </c>
    </row>
    <row r="11" spans="1:9">
      <c r="A11" s="4" t="s">
        <v>149</v>
      </c>
      <c r="B11" t="s">
        <v>150</v>
      </c>
      <c r="C11" s="6" t="s">
        <v>151</v>
      </c>
      <c r="D11" s="6" t="s">
        <v>152</v>
      </c>
      <c r="E11" t="s">
        <v>142</v>
      </c>
      <c r="F11" t="s">
        <v>153</v>
      </c>
      <c r="I11" t="s">
        <v>70</v>
      </c>
    </row>
    <row r="12" spans="1:9">
      <c r="A12" s="4" t="s">
        <v>48</v>
      </c>
      <c r="B12" t="s">
        <v>154</v>
      </c>
      <c r="C12" s="7" t="s">
        <v>151</v>
      </c>
      <c r="D12" s="7" t="s">
        <v>155</v>
      </c>
      <c r="E12" t="s">
        <v>142</v>
      </c>
      <c r="F12" t="s">
        <v>156</v>
      </c>
    </row>
    <row r="13" spans="1:9">
      <c r="A13" s="4" t="s">
        <v>157</v>
      </c>
      <c r="B13" t="s">
        <v>158</v>
      </c>
      <c r="C13" s="7" t="s">
        <v>151</v>
      </c>
      <c r="D13" s="7" t="s">
        <v>159</v>
      </c>
      <c r="E13" t="s">
        <v>142</v>
      </c>
    </row>
    <row r="14" spans="1:9">
      <c r="A14" s="4" t="s">
        <v>43</v>
      </c>
      <c r="B14" t="s">
        <v>160</v>
      </c>
      <c r="C14" t="s">
        <v>161</v>
      </c>
      <c r="D14" t="s">
        <v>162</v>
      </c>
      <c r="E14" t="s">
        <v>163</v>
      </c>
    </row>
    <row r="15" spans="1:9">
      <c r="A15" s="4" t="s">
        <v>90</v>
      </c>
      <c r="B15" t="s">
        <v>164</v>
      </c>
      <c r="C15" t="s">
        <v>165</v>
      </c>
      <c r="D15" t="s">
        <v>166</v>
      </c>
      <c r="E15" t="s">
        <v>142</v>
      </c>
    </row>
    <row r="16" spans="1:9">
      <c r="A16" s="4" t="s">
        <v>46</v>
      </c>
      <c r="B16" t="s">
        <v>167</v>
      </c>
      <c r="C16" t="s">
        <v>168</v>
      </c>
      <c r="D16" t="s">
        <v>169</v>
      </c>
      <c r="E16" t="s">
        <v>130</v>
      </c>
    </row>
    <row r="17" spans="1:5">
      <c r="A17" s="4" t="s">
        <v>67</v>
      </c>
      <c r="B17" t="s">
        <v>170</v>
      </c>
      <c r="C17" t="s">
        <v>171</v>
      </c>
      <c r="D17" t="s">
        <v>172</v>
      </c>
      <c r="E17" t="s">
        <v>173</v>
      </c>
    </row>
    <row r="18" spans="1:5">
      <c r="A18" s="4" t="s">
        <v>56</v>
      </c>
      <c r="B18" t="s">
        <v>174</v>
      </c>
      <c r="C18" t="s">
        <v>171</v>
      </c>
      <c r="D18" t="s">
        <v>175</v>
      </c>
      <c r="E18" t="s">
        <v>173</v>
      </c>
    </row>
    <row r="19" spans="1:5">
      <c r="A19" s="4" t="s">
        <v>176</v>
      </c>
      <c r="B19" t="s">
        <v>177</v>
      </c>
      <c r="C19" t="s">
        <v>171</v>
      </c>
      <c r="D19" t="s">
        <v>178</v>
      </c>
      <c r="E19" t="s">
        <v>173</v>
      </c>
    </row>
    <row r="20" spans="1:5">
      <c r="A20" s="4" t="s">
        <v>71</v>
      </c>
      <c r="B20" t="s">
        <v>179</v>
      </c>
      <c r="C20" t="s">
        <v>180</v>
      </c>
      <c r="D20" t="s">
        <v>181</v>
      </c>
      <c r="E20" t="s">
        <v>147</v>
      </c>
    </row>
    <row r="21" spans="1:5">
      <c r="A21" s="4" t="s">
        <v>41</v>
      </c>
      <c r="B21" t="s">
        <v>182</v>
      </c>
      <c r="C21" t="s">
        <v>183</v>
      </c>
      <c r="D21" t="s">
        <v>184</v>
      </c>
      <c r="E21" t="s">
        <v>185</v>
      </c>
    </row>
    <row r="22" spans="1:5">
      <c r="A22" s="4" t="s">
        <v>75</v>
      </c>
      <c r="B22" t="s">
        <v>186</v>
      </c>
      <c r="C22" t="s">
        <v>183</v>
      </c>
      <c r="D22" t="s">
        <v>187</v>
      </c>
      <c r="E22" t="s">
        <v>185</v>
      </c>
    </row>
    <row r="23" spans="1:5">
      <c r="A23" s="4" t="s">
        <v>35</v>
      </c>
      <c r="B23" t="s">
        <v>188</v>
      </c>
      <c r="C23" s="6" t="s">
        <v>189</v>
      </c>
      <c r="D23" s="6" t="s">
        <v>190</v>
      </c>
      <c r="E23" t="s">
        <v>191</v>
      </c>
    </row>
    <row r="24" spans="1:5">
      <c r="A24" s="4" t="s">
        <v>33</v>
      </c>
      <c r="B24" t="s">
        <v>192</v>
      </c>
      <c r="C24" t="s">
        <v>193</v>
      </c>
      <c r="D24" t="s">
        <v>194</v>
      </c>
      <c r="E24" t="s">
        <v>195</v>
      </c>
    </row>
    <row r="25" spans="1:5">
      <c r="A25" s="4" t="s">
        <v>38</v>
      </c>
      <c r="B25" t="s">
        <v>196</v>
      </c>
      <c r="C25" t="s">
        <v>193</v>
      </c>
      <c r="D25" t="s">
        <v>197</v>
      </c>
      <c r="E25" t="s">
        <v>195</v>
      </c>
    </row>
    <row r="26" spans="1:5">
      <c r="A26" s="4" t="s">
        <v>55</v>
      </c>
      <c r="B26" t="s">
        <v>192</v>
      </c>
      <c r="C26" t="s">
        <v>193</v>
      </c>
      <c r="D26" t="s">
        <v>198</v>
      </c>
      <c r="E26" t="s">
        <v>195</v>
      </c>
    </row>
    <row r="27" spans="1:5">
      <c r="A27" s="4" t="s">
        <v>68</v>
      </c>
      <c r="B27" t="s">
        <v>199</v>
      </c>
      <c r="C27" t="s">
        <v>200</v>
      </c>
      <c r="D27" t="s">
        <v>201</v>
      </c>
      <c r="E27" t="s">
        <v>202</v>
      </c>
    </row>
    <row r="28" spans="1:5">
      <c r="A28" s="4" t="s">
        <v>28</v>
      </c>
      <c r="B28" t="s">
        <v>203</v>
      </c>
      <c r="C28" t="s">
        <v>204</v>
      </c>
      <c r="D28" t="s">
        <v>205</v>
      </c>
      <c r="E28" t="s">
        <v>202</v>
      </c>
    </row>
    <row r="29" spans="1:5">
      <c r="A29" s="4" t="s">
        <v>36</v>
      </c>
      <c r="B29" t="s">
        <v>206</v>
      </c>
      <c r="C29" t="s">
        <v>207</v>
      </c>
      <c r="D29" t="s">
        <v>208</v>
      </c>
      <c r="E29" t="s">
        <v>202</v>
      </c>
    </row>
    <row r="30" spans="1:5">
      <c r="A30" s="4" t="s">
        <v>78</v>
      </c>
      <c r="B30" t="s">
        <v>209</v>
      </c>
      <c r="C30" t="s">
        <v>200</v>
      </c>
      <c r="D30" t="s">
        <v>210</v>
      </c>
      <c r="E30" t="s">
        <v>202</v>
      </c>
    </row>
    <row r="31" spans="1:5">
      <c r="A31" s="4" t="s">
        <v>58</v>
      </c>
      <c r="B31" t="s">
        <v>211</v>
      </c>
      <c r="C31" t="s">
        <v>200</v>
      </c>
      <c r="D31" t="s">
        <v>212</v>
      </c>
      <c r="E31" t="s">
        <v>202</v>
      </c>
    </row>
    <row r="32" spans="1:5">
      <c r="A32" s="4" t="s">
        <v>34</v>
      </c>
      <c r="B32" t="s">
        <v>213</v>
      </c>
      <c r="C32" s="6" t="s">
        <v>214</v>
      </c>
      <c r="D32" s="6" t="s">
        <v>215</v>
      </c>
      <c r="E32" t="s">
        <v>216</v>
      </c>
    </row>
    <row r="33" spans="1:5">
      <c r="A33" s="4" t="s">
        <v>32</v>
      </c>
      <c r="B33" t="s">
        <v>217</v>
      </c>
      <c r="C33" s="6" t="s">
        <v>214</v>
      </c>
      <c r="D33" s="6" t="s">
        <v>218</v>
      </c>
      <c r="E33" t="s">
        <v>216</v>
      </c>
    </row>
    <row r="34" spans="1:5">
      <c r="A34" s="4" t="s">
        <v>45</v>
      </c>
      <c r="B34" t="s">
        <v>219</v>
      </c>
      <c r="C34" s="6" t="s">
        <v>214</v>
      </c>
      <c r="D34" s="6" t="s">
        <v>220</v>
      </c>
      <c r="E34" t="s">
        <v>216</v>
      </c>
    </row>
    <row r="35" spans="1:5">
      <c r="A35" s="4" t="s">
        <v>65</v>
      </c>
      <c r="C35" t="s">
        <v>221</v>
      </c>
      <c r="D35" s="6" t="s">
        <v>152</v>
      </c>
      <c r="E35" t="s">
        <v>142</v>
      </c>
    </row>
    <row r="36" spans="1:5">
      <c r="A36" s="4" t="s">
        <v>39</v>
      </c>
      <c r="B36" t="s">
        <v>158</v>
      </c>
      <c r="C36" t="s">
        <v>221</v>
      </c>
      <c r="D36" t="s">
        <v>159</v>
      </c>
      <c r="E36" t="s">
        <v>142</v>
      </c>
    </row>
    <row r="37" spans="1:5">
      <c r="A37" s="4" t="s">
        <v>80</v>
      </c>
      <c r="B37" t="s">
        <v>222</v>
      </c>
      <c r="C37" t="s">
        <v>223</v>
      </c>
      <c r="D37" t="s">
        <v>224</v>
      </c>
      <c r="E37" t="s">
        <v>202</v>
      </c>
    </row>
    <row r="38" spans="1:5">
      <c r="A38" s="4" t="s">
        <v>53</v>
      </c>
      <c r="B38" t="s">
        <v>225</v>
      </c>
      <c r="C38" t="s">
        <v>226</v>
      </c>
      <c r="D38" t="s">
        <v>227</v>
      </c>
      <c r="E38" t="s">
        <v>228</v>
      </c>
    </row>
    <row r="39" spans="1:5">
      <c r="A39" s="4" t="s">
        <v>59</v>
      </c>
      <c r="B39" t="s">
        <v>229</v>
      </c>
      <c r="C39" t="s">
        <v>230</v>
      </c>
      <c r="D39" t="s">
        <v>231</v>
      </c>
      <c r="E39" t="s">
        <v>232</v>
      </c>
    </row>
    <row r="40" spans="1:5">
      <c r="A40" s="4" t="s">
        <v>40</v>
      </c>
      <c r="B40" t="s">
        <v>233</v>
      </c>
      <c r="C40" s="8" t="s">
        <v>226</v>
      </c>
      <c r="D40" s="8" t="s">
        <v>234</v>
      </c>
      <c r="E40" t="s">
        <v>228</v>
      </c>
    </row>
    <row r="41" spans="1:5">
      <c r="A41" s="4" t="s">
        <v>57</v>
      </c>
      <c r="B41" t="s">
        <v>235</v>
      </c>
      <c r="C41" s="8" t="s">
        <v>236</v>
      </c>
      <c r="D41" s="8" t="s">
        <v>237</v>
      </c>
      <c r="E41" t="s">
        <v>202</v>
      </c>
    </row>
    <row r="42" spans="1:5">
      <c r="A42" s="4"/>
      <c r="C42" s="8"/>
    </row>
    <row r="43" spans="1:5">
      <c r="A43" s="4"/>
      <c r="C43" s="8"/>
    </row>
    <row r="44" spans="1:5">
      <c r="A44" s="4"/>
      <c r="C44" s="8"/>
    </row>
    <row r="45" spans="1:5">
      <c r="A45" s="4"/>
    </row>
    <row r="46" spans="1:5">
      <c r="A46" s="4"/>
      <c r="C46" s="6"/>
    </row>
    <row r="47" spans="1:5">
      <c r="A47" s="4"/>
    </row>
    <row r="48" spans="1:5">
      <c r="A48" s="4"/>
    </row>
    <row r="49" spans="1:3">
      <c r="A49" s="4"/>
    </row>
    <row r="50" spans="1:3">
      <c r="A50" s="4"/>
    </row>
    <row r="51" spans="1:3">
      <c r="A51" s="4"/>
      <c r="C51" s="6"/>
    </row>
    <row r="52" spans="1:3">
      <c r="A52" s="4"/>
      <c r="C52" s="6"/>
    </row>
    <row r="53" spans="1:3">
      <c r="A53" s="9"/>
      <c r="C53" s="5"/>
    </row>
    <row r="54" spans="1:3">
      <c r="A54" s="4"/>
    </row>
    <row r="55" spans="1:3">
      <c r="A55" s="4"/>
    </row>
    <row r="56" spans="1:3">
      <c r="A56" s="4"/>
    </row>
    <row r="57" spans="1:3">
      <c r="A57" s="4"/>
    </row>
    <row r="58" spans="1:3">
      <c r="A58" s="4"/>
    </row>
    <row r="59" spans="1:3">
      <c r="A59" s="4"/>
    </row>
    <row r="60" spans="1:3">
      <c r="A60" s="4"/>
      <c r="C60" s="10"/>
    </row>
    <row r="61" spans="1:3">
      <c r="A61" s="4"/>
      <c r="C61" s="8"/>
    </row>
    <row r="62" spans="1:3">
      <c r="A62" s="4"/>
      <c r="C62" s="8"/>
    </row>
    <row r="63" spans="1:3">
      <c r="A63" s="4"/>
    </row>
    <row r="64" spans="1:3">
      <c r="A64" s="4"/>
    </row>
    <row r="65" spans="1:5">
      <c r="A65" s="4"/>
    </row>
    <row r="66" spans="1:5">
      <c r="A66" s="4"/>
    </row>
    <row r="67" spans="1:5">
      <c r="A67" s="4"/>
    </row>
    <row r="68" spans="1:5">
      <c r="A68" s="4"/>
    </row>
    <row r="69" spans="1:5">
      <c r="A69" s="4"/>
      <c r="C69" s="6"/>
    </row>
    <row r="70" spans="1:5">
      <c r="A70" s="4"/>
    </row>
    <row r="71" spans="1:5">
      <c r="A71" s="4"/>
    </row>
    <row r="72" spans="1:5">
      <c r="A72" s="4"/>
    </row>
    <row r="73" spans="1:5">
      <c r="A73" s="4"/>
      <c r="C73" s="8"/>
    </row>
    <row r="74" spans="1:5">
      <c r="A74" s="4"/>
      <c r="C74" s="11"/>
    </row>
    <row r="75" spans="1:5">
      <c r="A75" s="4"/>
    </row>
    <row r="76" spans="1:5">
      <c r="A76" s="4"/>
      <c r="C76" s="12"/>
      <c r="D76" s="12"/>
      <c r="E76" s="12"/>
    </row>
    <row r="77" spans="1:5">
      <c r="A77" s="4"/>
      <c r="C77" s="8"/>
    </row>
    <row r="78" spans="1:5">
      <c r="A78" s="4"/>
      <c r="C78" s="13"/>
    </row>
    <row r="79" spans="1:5">
      <c r="A79" s="4"/>
    </row>
    <row r="80" spans="1:5">
      <c r="A80" s="4"/>
    </row>
    <row r="81" spans="1:3">
      <c r="A81" s="4"/>
      <c r="C81" s="8"/>
    </row>
    <row r="82" spans="1:3">
      <c r="A82" s="4"/>
      <c r="C82" s="8"/>
    </row>
    <row r="83" spans="1:3">
      <c r="A83" s="4"/>
      <c r="C83" s="8"/>
    </row>
    <row r="84" spans="1:3">
      <c r="A84" s="4"/>
      <c r="C84" s="6"/>
    </row>
    <row r="85" spans="1:3">
      <c r="A85" s="4"/>
    </row>
    <row r="86" spans="1:3">
      <c r="A86" s="4"/>
      <c r="C86" s="6"/>
    </row>
    <row r="87" spans="1:3">
      <c r="A87" s="4"/>
    </row>
    <row r="88" spans="1:3">
      <c r="A88" s="4"/>
      <c r="C88" s="8"/>
    </row>
    <row r="89" spans="1:3">
      <c r="A89" s="4"/>
    </row>
    <row r="90" spans="1:3">
      <c r="A90" s="4"/>
    </row>
    <row r="91" spans="1:3">
      <c r="A91" s="4"/>
    </row>
    <row r="92" spans="1:3">
      <c r="A92" s="4"/>
    </row>
    <row r="93" spans="1:3">
      <c r="A93" s="4"/>
    </row>
    <row r="94" spans="1:3">
      <c r="A94" s="4"/>
    </row>
    <row r="95" spans="1:3">
      <c r="A95" s="4"/>
    </row>
    <row r="96" spans="1:3">
      <c r="A96" s="4"/>
    </row>
    <row r="97" spans="1:5">
      <c r="A97" s="4"/>
    </row>
    <row r="98" spans="1:5">
      <c r="A98" s="4"/>
    </row>
    <row r="99" spans="1:5">
      <c r="A99" s="4"/>
    </row>
    <row r="100" spans="1:5">
      <c r="A100" s="4"/>
    </row>
    <row r="101" spans="1:5">
      <c r="A101" s="4"/>
    </row>
    <row r="102" spans="1:5">
      <c r="A102" s="4"/>
    </row>
    <row r="103" spans="1:5">
      <c r="A103" s="4"/>
    </row>
    <row r="104" spans="1:5">
      <c r="A104" s="4"/>
    </row>
    <row r="105" spans="1:5">
      <c r="A105" s="4"/>
    </row>
    <row r="106" spans="1:5">
      <c r="A106" s="4"/>
    </row>
    <row r="107" spans="1:5">
      <c r="A107" s="4"/>
      <c r="C107" s="8"/>
      <c r="D107" s="12"/>
      <c r="E107" s="12"/>
    </row>
    <row r="108" spans="1:5">
      <c r="A108" s="4"/>
    </row>
    <row r="109" spans="1:5">
      <c r="A109" s="4"/>
    </row>
    <row r="110" spans="1:5">
      <c r="A110" s="4"/>
    </row>
    <row r="111" spans="1:5">
      <c r="A111" s="4"/>
    </row>
    <row r="112" spans="1:5">
      <c r="A112" s="4"/>
      <c r="C112" s="8"/>
    </row>
    <row r="113" spans="1:5">
      <c r="A113" s="4"/>
    </row>
    <row r="114" spans="1:5">
      <c r="A114" s="4"/>
      <c r="C114" s="8"/>
    </row>
    <row r="115" spans="1:5">
      <c r="A115" s="4"/>
      <c r="C115" s="8"/>
    </row>
    <row r="116" spans="1:5">
      <c r="A116" s="4"/>
      <c r="C116" s="6"/>
    </row>
    <row r="117" spans="1:5">
      <c r="A117" s="4"/>
      <c r="B117" s="14"/>
      <c r="C117" s="6"/>
      <c r="D117" s="12"/>
      <c r="E117" s="12"/>
    </row>
    <row r="118" spans="1:5">
      <c r="A118" s="4"/>
      <c r="B118" s="14"/>
      <c r="C118" s="12"/>
      <c r="D118" s="12"/>
      <c r="E118" s="12"/>
    </row>
    <row r="119" spans="1:5">
      <c r="A119" s="4"/>
      <c r="B119" s="14"/>
      <c r="C119" s="12"/>
      <c r="D119" s="12"/>
      <c r="E119" s="12"/>
    </row>
    <row r="120" spans="1:5">
      <c r="A120" s="4"/>
      <c r="B120" s="14"/>
      <c r="C120" s="6"/>
      <c r="E120" s="12"/>
    </row>
    <row r="121" spans="1:5">
      <c r="A121" s="4"/>
      <c r="B121" s="14"/>
      <c r="C121" s="6"/>
      <c r="D121" s="12"/>
      <c r="E121" s="12"/>
    </row>
    <row r="122" spans="1:5">
      <c r="A122" s="4"/>
      <c r="B122" s="14"/>
      <c r="C122" s="12"/>
      <c r="D122" s="12"/>
      <c r="E122" s="12"/>
    </row>
    <row r="123" spans="1:5">
      <c r="A123" s="4"/>
      <c r="B123" s="14"/>
      <c r="C123" s="8"/>
      <c r="D123" s="14"/>
    </row>
    <row r="124" spans="1:5">
      <c r="A124" s="4"/>
      <c r="B124" s="14"/>
      <c r="C124" s="12"/>
      <c r="D124" s="12"/>
      <c r="E124" s="12"/>
    </row>
    <row r="125" spans="1:5">
      <c r="A125" s="4"/>
      <c r="C125" s="12"/>
      <c r="D125" s="12"/>
      <c r="E125" s="12"/>
    </row>
    <row r="126" spans="1:5">
      <c r="A126" s="4"/>
      <c r="B126" s="14"/>
      <c r="C126" s="12"/>
      <c r="D126" s="12"/>
      <c r="E126" s="12"/>
    </row>
    <row r="127" spans="1:5">
      <c r="A127" s="4"/>
      <c r="B127" s="14"/>
      <c r="C127" s="12"/>
      <c r="D127" s="12"/>
      <c r="E127" s="12"/>
    </row>
    <row r="128" spans="1:5">
      <c r="A128" s="4"/>
      <c r="B128" s="14"/>
      <c r="C128" s="8"/>
      <c r="D128" s="14"/>
      <c r="E128" s="14"/>
    </row>
    <row r="129" spans="1:5">
      <c r="A129" s="4"/>
      <c r="B129" s="14"/>
      <c r="C129" s="8"/>
      <c r="D129" s="14"/>
      <c r="E129" s="14"/>
    </row>
    <row r="130" spans="1:5">
      <c r="A130" s="4"/>
      <c r="C130" s="8"/>
      <c r="D130" s="12"/>
      <c r="E130" s="12"/>
    </row>
    <row r="131" spans="1:5">
      <c r="A131" s="4"/>
    </row>
    <row r="132" spans="1:5">
      <c r="A132" s="4"/>
    </row>
    <row r="133" spans="1:5">
      <c r="A133" s="4"/>
      <c r="C133" s="6"/>
    </row>
    <row r="134" spans="1:5">
      <c r="A134" s="4"/>
      <c r="C134" s="6"/>
    </row>
    <row r="135" spans="1:5">
      <c r="A135" s="4"/>
    </row>
    <row r="136" spans="1:5">
      <c r="A136" s="4"/>
      <c r="C136" s="6"/>
    </row>
    <row r="137" spans="1:5">
      <c r="A137" s="4"/>
      <c r="C137" s="6"/>
    </row>
    <row r="138" spans="1:5">
      <c r="A138" s="4"/>
      <c r="C138" s="8"/>
    </row>
    <row r="139" spans="1:5">
      <c r="A139" s="4"/>
    </row>
    <row r="140" spans="1:5">
      <c r="A140" s="4"/>
    </row>
    <row r="141" spans="1:5">
      <c r="A141" s="4"/>
    </row>
    <row r="142" spans="1:5">
      <c r="A142" s="4"/>
      <c r="C142" s="8"/>
    </row>
    <row r="143" spans="1:5">
      <c r="A143" s="4"/>
    </row>
    <row r="144" spans="1:5">
      <c r="A144" s="4"/>
    </row>
    <row r="145" spans="1:3">
      <c r="A145" s="15"/>
      <c r="C145" s="8"/>
    </row>
    <row r="146" spans="1:3">
      <c r="A146" s="15"/>
    </row>
    <row r="147" spans="1:3">
      <c r="A147" s="15"/>
      <c r="C147" s="8"/>
    </row>
    <row r="148" spans="1:3">
      <c r="A148" s="4"/>
    </row>
    <row r="149" spans="1:3">
      <c r="A149" s="4"/>
      <c r="C149" s="6"/>
    </row>
    <row r="150" spans="1:3">
      <c r="A150" s="4"/>
      <c r="C150" s="6"/>
    </row>
    <row r="151" spans="1:3">
      <c r="A15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299a6d-996e-4a09-9521-0ca23a1aea5d" xsi:nil="true"/>
    <lcf76f155ced4ddcb4097134ff3c332f xmlns="27526da1-1170-4b7c-8033-6a6217e271b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CD5A101403F4CB21F481B8C27CBAC" ma:contentTypeVersion="15" ma:contentTypeDescription="Create a new document." ma:contentTypeScope="" ma:versionID="b18f10eb8a8e9eed9cd6ac8c1d2b6a8b">
  <xsd:schema xmlns:xsd="http://www.w3.org/2001/XMLSchema" xmlns:xs="http://www.w3.org/2001/XMLSchema" xmlns:p="http://schemas.microsoft.com/office/2006/metadata/properties" xmlns:ns2="27526da1-1170-4b7c-8033-6a6217e271b2" xmlns:ns3="48299a6d-996e-4a09-9521-0ca23a1aea5d" targetNamespace="http://schemas.microsoft.com/office/2006/metadata/properties" ma:root="true" ma:fieldsID="25cda0499b322fe9425e3f4fd127f803" ns2:_="" ns3:_="">
    <xsd:import namespace="27526da1-1170-4b7c-8033-6a6217e271b2"/>
    <xsd:import namespace="48299a6d-996e-4a09-9521-0ca23a1ae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26da1-1170-4b7c-8033-6a6217e271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99a6d-996e-4a09-9521-0ca23a1aea5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422d14a-0815-4832-af9e-007701eb5897}" ma:internalName="TaxCatchAll" ma:showField="CatchAllData" ma:web="48299a6d-996e-4a09-9521-0ca23a1aea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338268-7F45-418E-8E74-DDDE4E149D10}"/>
</file>

<file path=customXml/itemProps2.xml><?xml version="1.0" encoding="utf-8"?>
<ds:datastoreItem xmlns:ds="http://schemas.openxmlformats.org/officeDocument/2006/customXml" ds:itemID="{FE9DF0C2-5113-442C-931D-0AF96BE36FBB}"/>
</file>

<file path=customXml/itemProps3.xml><?xml version="1.0" encoding="utf-8"?>
<ds:datastoreItem xmlns:ds="http://schemas.openxmlformats.org/officeDocument/2006/customXml" ds:itemID="{7A3545BE-312A-4E79-8F35-3A9327597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Matt Doherty</cp:lastModifiedBy>
  <cp:revision/>
  <dcterms:created xsi:type="dcterms:W3CDTF">2020-07-30T15:28:59Z</dcterms:created>
  <dcterms:modified xsi:type="dcterms:W3CDTF">2022-04-01T21:13:37Z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0x0101009E8CD5A101403F4CB21F481B8C27CBAC</vt:lpwstr>
  </property>
</Properties>
</file>