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Dnilo experiencias\JACK\BOOTCAMP - CAIXA\EXCEL\"/>
    </mc:Choice>
  </mc:AlternateContent>
  <bookViews>
    <workbookView xWindow="0" yWindow="0" windowWidth="19200" windowHeight="7310" firstSheet="3" activeTab="3"/>
  </bookViews>
  <sheets>
    <sheet name="Dados" sheetId="1" state="hidden" r:id="rId1"/>
    <sheet name="Controle" sheetId="2" state="hidden" r:id="rId2"/>
    <sheet name="Reserva" sheetId="6" state="hidden" r:id="rId3"/>
    <sheet name="Dashboard" sheetId="3" r:id="rId4"/>
  </sheets>
  <definedNames>
    <definedName name="SegmentaçãodeDados_Mês">#N/A</definedName>
  </definedNames>
  <calcPr calcId="152511"/>
  <pivotCaches>
    <pivotCache cacheId="82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D16" i="6"/>
  <c r="D14" i="6"/>
  <c r="D12" i="6"/>
  <c r="D8" i="6"/>
  <c r="D7" i="6"/>
  <c r="D9" i="6"/>
  <c r="D10" i="6"/>
  <c r="D11" i="6"/>
  <c r="D13" i="6"/>
  <c r="D15" i="6"/>
  <c r="D17" i="6"/>
  <c r="D18" i="6"/>
  <c r="D19" i="6"/>
  <c r="D20" i="6"/>
  <c r="D1" i="6" l="1"/>
</calcChain>
</file>

<file path=xl/sharedStrings.xml><?xml version="1.0" encoding="utf-8"?>
<sst xmlns="http://schemas.openxmlformats.org/spreadsheetml/2006/main" count="258" uniqueCount="51">
  <si>
    <t>Recebido</t>
  </si>
  <si>
    <t>Crédido conta</t>
  </si>
  <si>
    <t>Bazar</t>
  </si>
  <si>
    <t>Vendas</t>
  </si>
  <si>
    <t>Entrada</t>
  </si>
  <si>
    <t>Pensão</t>
  </si>
  <si>
    <t>Extra</t>
  </si>
  <si>
    <t>Pago</t>
  </si>
  <si>
    <t>pix</t>
  </si>
  <si>
    <t>Escolha Filho</t>
  </si>
  <si>
    <t xml:space="preserve">Educação </t>
  </si>
  <si>
    <t>Saída</t>
  </si>
  <si>
    <t>Lanche</t>
  </si>
  <si>
    <t>Alimentação</t>
  </si>
  <si>
    <t>Roupas</t>
  </si>
  <si>
    <t>Vestuário</t>
  </si>
  <si>
    <t>Salão</t>
  </si>
  <si>
    <t>Beleza</t>
  </si>
  <si>
    <t>Cartão</t>
  </si>
  <si>
    <t>Academia</t>
  </si>
  <si>
    <t>Saúde</t>
  </si>
  <si>
    <t>Pix</t>
  </si>
  <si>
    <t>Almoço</t>
  </si>
  <si>
    <t>Boleto</t>
  </si>
  <si>
    <t>Clube</t>
  </si>
  <si>
    <t>Lazer</t>
  </si>
  <si>
    <t>Provedor</t>
  </si>
  <si>
    <t>Internet</t>
  </si>
  <si>
    <t>Banho</t>
  </si>
  <si>
    <t>Pets</t>
  </si>
  <si>
    <t>Vivo</t>
  </si>
  <si>
    <t>Telefone</t>
  </si>
  <si>
    <t>Luz</t>
  </si>
  <si>
    <t>Casa</t>
  </si>
  <si>
    <t>Débito Conta</t>
  </si>
  <si>
    <t>Financiamento</t>
  </si>
  <si>
    <t>crédito conta</t>
  </si>
  <si>
    <t>Salário</t>
  </si>
  <si>
    <t>Status</t>
  </si>
  <si>
    <t>Op Bancária</t>
  </si>
  <si>
    <t>Valor</t>
  </si>
  <si>
    <t>Descrição</t>
  </si>
  <si>
    <t>Categoria</t>
  </si>
  <si>
    <t>Tipo</t>
  </si>
  <si>
    <t>Data</t>
  </si>
  <si>
    <t>Rótulos de Linha</t>
  </si>
  <si>
    <t>Total Geral</t>
  </si>
  <si>
    <t>Soma de Valor</t>
  </si>
  <si>
    <t>Meta</t>
  </si>
  <si>
    <t>Acumulado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</si>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</sst>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4" fontId="0" fillId="0" borderId="0" xfId="0" applyNumberFormat="1"/>
    <xf numFmtId="1" fontId="0" fillId="0" borderId="0" xfId="0" applyNumberFormat="1"/>
  </cellXfs>
  <cellStyles count="2">
    <cellStyle name="Moeda" xfId="1" builtinId="4"/>
    <cellStyle name="Normal" xfId="0" builtinId="0"/>
  </cellStyles>
  <dxfs count="6">
    <dxf>
      <font>
        <b/>
        <i val="0"/>
        <color theme="0"/>
      </font>
      <border>
        <bottom style="thin">
          <color theme="4"/>
        </bottom>
        <vertical/>
        <horizontal/>
      </border>
    </dxf>
    <dxf>
      <font>
        <color rgb="FF00B0F0"/>
        <name val="Segoe UI Light"/>
        <scheme val="none"/>
      </font>
      <fill>
        <patternFill>
          <bgColor rgb="FF00B0F0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numFmt numFmtId="1" formatCode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</dxfs>
  <tableStyles count="1" defaultTableStyle="TableStyleMedium2" defaultPivotStyle="PivotStyleLight16">
    <tableStyle name="SlicerStyleLight1 2" pivot="0" table="0" count="10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5117038483843"/>
              <bgColor theme="4" tint="0.3999450666829432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 tint="0.59999389629810485"/>
              <bgColor rgb="FF00206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theme="4" tint="0.3999450666829432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Oficial.xlsx]Controle!Tabela dinâmica5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3268760834603896E-2"/>
          <c:y val="0.13160435654204641"/>
          <c:w val="0.88466449588538276"/>
          <c:h val="0.655136939404313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Controle!$B$5:$B$15</c:f>
              <c:strCache>
                <c:ptCount val="10"/>
                <c:pt idx="0">
                  <c:v>Alimentação</c:v>
                </c:pt>
                <c:pt idx="1">
                  <c:v>Beleza</c:v>
                </c:pt>
                <c:pt idx="2">
                  <c:v>Casa</c:v>
                </c:pt>
                <c:pt idx="3">
                  <c:v>Educação </c:v>
                </c:pt>
                <c:pt idx="4">
                  <c:v>Internet</c:v>
                </c:pt>
                <c:pt idx="5">
                  <c:v>Lazer</c:v>
                </c:pt>
                <c:pt idx="6">
                  <c:v>Pets</c:v>
                </c:pt>
                <c:pt idx="7">
                  <c:v>Saúde</c:v>
                </c:pt>
                <c:pt idx="8">
                  <c:v>Telefone</c:v>
                </c:pt>
                <c:pt idx="9">
                  <c:v>Vestuário</c:v>
                </c:pt>
              </c:strCache>
            </c:strRef>
          </c:cat>
          <c:val>
            <c:numRef>
              <c:f>Controle!$C$5:$C$15</c:f>
              <c:numCache>
                <c:formatCode>General</c:formatCode>
                <c:ptCount val="10"/>
                <c:pt idx="0">
                  <c:v>1200</c:v>
                </c:pt>
                <c:pt idx="1">
                  <c:v>500</c:v>
                </c:pt>
                <c:pt idx="2">
                  <c:v>1865</c:v>
                </c:pt>
                <c:pt idx="3">
                  <c:v>1000</c:v>
                </c:pt>
                <c:pt idx="4">
                  <c:v>100</c:v>
                </c:pt>
                <c:pt idx="5">
                  <c:v>330</c:v>
                </c:pt>
                <c:pt idx="6">
                  <c:v>440</c:v>
                </c:pt>
                <c:pt idx="7">
                  <c:v>318</c:v>
                </c:pt>
                <c:pt idx="8">
                  <c:v>332</c:v>
                </c:pt>
                <c:pt idx="9">
                  <c:v>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47341120"/>
        <c:axId val="-843011664"/>
      </c:barChart>
      <c:catAx>
        <c:axId val="-84734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43011664"/>
        <c:crosses val="autoZero"/>
        <c:auto val="1"/>
        <c:lblAlgn val="ctr"/>
        <c:lblOffset val="100"/>
        <c:noMultiLvlLbl val="0"/>
      </c:catAx>
      <c:valAx>
        <c:axId val="-8430116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84734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Oficial.xlsx]Controle!Tabela dinâmica5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6452003060745923E-2"/>
          <c:y val="9.7052180404055E-2"/>
          <c:w val="0.89729440069991251"/>
          <c:h val="0.706227763196267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Controle!$B$5:$B$15</c:f>
              <c:strCache>
                <c:ptCount val="10"/>
                <c:pt idx="0">
                  <c:v>Alimentação</c:v>
                </c:pt>
                <c:pt idx="1">
                  <c:v>Beleza</c:v>
                </c:pt>
                <c:pt idx="2">
                  <c:v>Casa</c:v>
                </c:pt>
                <c:pt idx="3">
                  <c:v>Educação </c:v>
                </c:pt>
                <c:pt idx="4">
                  <c:v>Internet</c:v>
                </c:pt>
                <c:pt idx="5">
                  <c:v>Lazer</c:v>
                </c:pt>
                <c:pt idx="6">
                  <c:v>Pets</c:v>
                </c:pt>
                <c:pt idx="7">
                  <c:v>Saúde</c:v>
                </c:pt>
                <c:pt idx="8">
                  <c:v>Telefone</c:v>
                </c:pt>
                <c:pt idx="9">
                  <c:v>Vestuário</c:v>
                </c:pt>
              </c:strCache>
            </c:strRef>
          </c:cat>
          <c:val>
            <c:numRef>
              <c:f>Controle!$C$5:$C$15</c:f>
              <c:numCache>
                <c:formatCode>General</c:formatCode>
                <c:ptCount val="10"/>
                <c:pt idx="0">
                  <c:v>1200</c:v>
                </c:pt>
                <c:pt idx="1">
                  <c:v>500</c:v>
                </c:pt>
                <c:pt idx="2">
                  <c:v>1865</c:v>
                </c:pt>
                <c:pt idx="3">
                  <c:v>1000</c:v>
                </c:pt>
                <c:pt idx="4">
                  <c:v>100</c:v>
                </c:pt>
                <c:pt idx="5">
                  <c:v>330</c:v>
                </c:pt>
                <c:pt idx="6">
                  <c:v>440</c:v>
                </c:pt>
                <c:pt idx="7">
                  <c:v>318</c:v>
                </c:pt>
                <c:pt idx="8">
                  <c:v>332</c:v>
                </c:pt>
                <c:pt idx="9">
                  <c:v>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46637440"/>
        <c:axId val="-646639072"/>
      </c:barChart>
      <c:catAx>
        <c:axId val="-64663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46639072"/>
        <c:crosses val="autoZero"/>
        <c:auto val="1"/>
        <c:lblAlgn val="ctr"/>
        <c:lblOffset val="100"/>
        <c:noMultiLvlLbl val="0"/>
      </c:catAx>
      <c:valAx>
        <c:axId val="-646639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64663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54394305913902E-2"/>
          <c:y val="0.11440481683207449"/>
          <c:w val="0.93545616482564276"/>
          <c:h val="0.7641179141400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Reserva!$C$1</c:f>
              <c:strCache>
                <c:ptCount val="1"/>
                <c:pt idx="0">
                  <c:v>Acumulado</c:v>
                </c:pt>
              </c:strCache>
            </c:strRef>
          </c:tx>
          <c:spPr>
            <a:gradFill>
              <a:gsLst>
                <a:gs pos="0">
                  <a:srgbClr val="00B0F0"/>
                </a:gs>
                <a:gs pos="44000">
                  <a:srgbClr val="00B0F0">
                    <a:alpha val="94000"/>
                  </a:srgb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Reserva!$D$1</c:f>
              <c:numCache>
                <c:formatCode>_("R$"* #,##0.00_);_("R$"* \(#,##0.00\);_("R$"* "-"??_);_(@_)</c:formatCode>
                <c:ptCount val="1"/>
                <c:pt idx="0">
                  <c:v>7221</c:v>
                </c:pt>
              </c:numCache>
            </c:numRef>
          </c:val>
        </c:ser>
        <c:ser>
          <c:idx val="1"/>
          <c:order val="1"/>
          <c:tx>
            <c:strRef>
              <c:f>Reserva!$C$2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Reserva!$D$2</c:f>
              <c:numCache>
                <c:formatCode>_("R$"* #,##0.00_);_("R$"* \(#,##0.00\);_("R$"* "-"??_);_(@_)</c:formatCode>
                <c:ptCount val="1"/>
                <c:pt idx="0">
                  <c:v>25000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442211184"/>
        <c:axId val="-442207376"/>
      </c:barChart>
      <c:catAx>
        <c:axId val="-442211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442207376"/>
        <c:crosses val="autoZero"/>
        <c:auto val="1"/>
        <c:lblAlgn val="ctr"/>
        <c:lblOffset val="100"/>
        <c:noMultiLvlLbl val="0"/>
      </c:catAx>
      <c:valAx>
        <c:axId val="-44220737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-44221118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523798</xdr:colOff>
      <xdr:row>24</xdr:row>
      <xdr:rowOff>89063</xdr:rowOff>
    </xdr:from>
    <xdr:to>
      <xdr:col>16</xdr:col>
      <xdr:colOff>496229</xdr:colOff>
      <xdr:row>39</xdr:row>
      <xdr:rowOff>50962</xdr:rowOff>
    </xdr:to>
    <xdr:grpSp>
      <xdr:nvGrpSpPr>
        <xdr:cNvPr id="8" name="Grupo 7"/>
        <xdr:cNvGrpSpPr/>
      </xdr:nvGrpSpPr>
      <xdr:grpSpPr>
        <a:xfrm>
          <a:off x="1762822" y="4549551"/>
          <a:ext cx="9148956" cy="2749704"/>
          <a:chOff x="1181100" y="1803400"/>
          <a:chExt cx="9118600" cy="2724150"/>
        </a:xfrm>
      </xdr:grpSpPr>
      <xdr:grpSp>
        <xdr:nvGrpSpPr>
          <xdr:cNvPr id="6" name="Grupo 5"/>
          <xdr:cNvGrpSpPr/>
        </xdr:nvGrpSpPr>
        <xdr:grpSpPr>
          <a:xfrm>
            <a:off x="1181100" y="1803400"/>
            <a:ext cx="9118600" cy="2724150"/>
            <a:chOff x="704850" y="1841500"/>
            <a:chExt cx="9118600" cy="2724150"/>
          </a:xfrm>
        </xdr:grpSpPr>
        <xdr:sp macro="" textlink="">
          <xdr:nvSpPr>
            <xdr:cNvPr id="3" name="Retângulo de cantos arredondados 2"/>
            <xdr:cNvSpPr/>
          </xdr:nvSpPr>
          <xdr:spPr>
            <a:xfrm>
              <a:off x="704850" y="2044700"/>
              <a:ext cx="9112250" cy="2520950"/>
            </a:xfrm>
            <a:prstGeom prst="roundRect">
              <a:avLst>
                <a:gd name="adj" fmla="val 6320"/>
              </a:avLst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2" name="Gráfico 1"/>
            <xdr:cNvGraphicFramePr>
              <a:graphicFrameLocks/>
            </xdr:cNvGraphicFramePr>
          </xdr:nvGraphicFramePr>
          <xdr:xfrm>
            <a:off x="812800" y="2114550"/>
            <a:ext cx="8972550" cy="24193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4" name="Arredondar Retângulo no Mesmo Canto Lateral 3"/>
            <xdr:cNvSpPr/>
          </xdr:nvSpPr>
          <xdr:spPr>
            <a:xfrm>
              <a:off x="704850" y="1841500"/>
              <a:ext cx="9118600" cy="615950"/>
            </a:xfrm>
            <a:prstGeom prst="round2Same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7" name="CaixaDeTexto 6"/>
          <xdr:cNvSpPr txBox="1"/>
        </xdr:nvSpPr>
        <xdr:spPr>
          <a:xfrm>
            <a:off x="1828800" y="1917700"/>
            <a:ext cx="1143000" cy="41275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000">
                <a:solidFill>
                  <a:schemeClr val="bg1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Saída</a:t>
            </a:r>
          </a:p>
          <a:p>
            <a:pPr algn="l"/>
            <a:endParaRPr lang="pt-BR" sz="1100">
              <a:solidFill>
                <a:schemeClr val="bg1"/>
              </a:solidFill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xdr:txBody>
      </xdr:sp>
    </xdr:grpSp>
    <xdr:clientData/>
  </xdr:twoCellAnchor>
  <xdr:twoCellAnchor>
    <xdr:from>
      <xdr:col>2</xdr:col>
      <xdr:colOff>74651</xdr:colOff>
      <xdr:row>5</xdr:row>
      <xdr:rowOff>105631</xdr:rowOff>
    </xdr:from>
    <xdr:to>
      <xdr:col>9</xdr:col>
      <xdr:colOff>417551</xdr:colOff>
      <xdr:row>21</xdr:row>
      <xdr:rowOff>105631</xdr:rowOff>
    </xdr:to>
    <xdr:grpSp>
      <xdr:nvGrpSpPr>
        <xdr:cNvPr id="13" name="Grupo 12"/>
        <xdr:cNvGrpSpPr/>
      </xdr:nvGrpSpPr>
      <xdr:grpSpPr>
        <a:xfrm>
          <a:off x="1925444" y="1034899"/>
          <a:ext cx="4625278" cy="2973659"/>
          <a:chOff x="1066800" y="342900"/>
          <a:chExt cx="4610100" cy="2946400"/>
        </a:xfrm>
      </xdr:grpSpPr>
      <xdr:sp macro="" textlink="">
        <xdr:nvSpPr>
          <xdr:cNvPr id="10" name="Retângulo de cantos arredondados 9"/>
          <xdr:cNvSpPr/>
        </xdr:nvSpPr>
        <xdr:spPr>
          <a:xfrm>
            <a:off x="1066800" y="533400"/>
            <a:ext cx="4603750" cy="2755900"/>
          </a:xfrm>
          <a:prstGeom prst="roundRect">
            <a:avLst>
              <a:gd name="adj" fmla="val 6087"/>
            </a:avLst>
          </a:prstGeom>
          <a:solidFill>
            <a:schemeClr val="bg1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9" name="Gráfico 8"/>
          <xdr:cNvGraphicFramePr>
            <a:graphicFrameLocks/>
          </xdr:cNvGraphicFramePr>
        </xdr:nvGraphicFramePr>
        <xdr:xfrm>
          <a:off x="1289050" y="901700"/>
          <a:ext cx="4051300" cy="20764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1" name="Arredondar Retângulo no Mesmo Canto Lateral 10"/>
          <xdr:cNvSpPr/>
        </xdr:nvSpPr>
        <xdr:spPr>
          <a:xfrm>
            <a:off x="1073150" y="342900"/>
            <a:ext cx="4603750" cy="622300"/>
          </a:xfrm>
          <a:prstGeom prst="round2Same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2</xdr:col>
      <xdr:colOff>589311</xdr:colOff>
      <xdr:row>6</xdr:row>
      <xdr:rowOff>14408</xdr:rowOff>
    </xdr:from>
    <xdr:to>
      <xdr:col>5</xdr:col>
      <xdr:colOff>110893</xdr:colOff>
      <xdr:row>8</xdr:row>
      <xdr:rowOff>54212</xdr:rowOff>
    </xdr:to>
    <xdr:sp macro="" textlink="">
      <xdr:nvSpPr>
        <xdr:cNvPr id="14" name="CaixaDeTexto 13"/>
        <xdr:cNvSpPr txBox="1"/>
      </xdr:nvSpPr>
      <xdr:spPr>
        <a:xfrm>
          <a:off x="2440104" y="1129530"/>
          <a:ext cx="1356887" cy="411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Entrada</a:t>
          </a:r>
        </a:p>
      </xdr:txBody>
    </xdr:sp>
    <xdr:clientData/>
  </xdr:twoCellAnchor>
  <xdr:twoCellAnchor>
    <xdr:from>
      <xdr:col>9</xdr:col>
      <xdr:colOff>523797</xdr:colOff>
      <xdr:row>5</xdr:row>
      <xdr:rowOff>69695</xdr:rowOff>
    </xdr:from>
    <xdr:to>
      <xdr:col>16</xdr:col>
      <xdr:colOff>518842</xdr:colOff>
      <xdr:row>21</xdr:row>
      <xdr:rowOff>108414</xdr:rowOff>
    </xdr:to>
    <xdr:grpSp>
      <xdr:nvGrpSpPr>
        <xdr:cNvPr id="21" name="Grupo 20"/>
        <xdr:cNvGrpSpPr/>
      </xdr:nvGrpSpPr>
      <xdr:grpSpPr>
        <a:xfrm>
          <a:off x="6656968" y="998963"/>
          <a:ext cx="4277423" cy="3012378"/>
          <a:chOff x="6447882" y="330200"/>
          <a:chExt cx="4277423" cy="3084860"/>
        </a:xfrm>
      </xdr:grpSpPr>
      <xdr:sp macro="" textlink="">
        <xdr:nvSpPr>
          <xdr:cNvPr id="16" name="Retângulo de cantos arredondados 15"/>
          <xdr:cNvSpPr/>
        </xdr:nvSpPr>
        <xdr:spPr>
          <a:xfrm>
            <a:off x="6466159" y="673720"/>
            <a:ext cx="4259146" cy="2741340"/>
          </a:xfrm>
          <a:prstGeom prst="roundRect">
            <a:avLst>
              <a:gd name="adj" fmla="val 3054"/>
            </a:avLst>
          </a:prstGeom>
          <a:solidFill>
            <a:schemeClr val="bg1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Arredondar Retângulo no Mesmo Canto Lateral 16"/>
          <xdr:cNvSpPr/>
        </xdr:nvSpPr>
        <xdr:spPr>
          <a:xfrm>
            <a:off x="6447882" y="330200"/>
            <a:ext cx="4277423" cy="628057"/>
          </a:xfrm>
          <a:prstGeom prst="round2Same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18" name="Gráfico 17"/>
          <xdr:cNvGraphicFramePr>
            <a:graphicFrameLocks/>
          </xdr:cNvGraphicFramePr>
        </xdr:nvGraphicFramePr>
        <xdr:xfrm>
          <a:off x="6737196" y="1115122"/>
          <a:ext cx="3477011" cy="21760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20" name="CaixaDeTexto 19"/>
          <xdr:cNvSpPr txBox="1"/>
        </xdr:nvSpPr>
        <xdr:spPr>
          <a:xfrm>
            <a:off x="7002501" y="443723"/>
            <a:ext cx="1356886" cy="4115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>
                <a:solidFill>
                  <a:schemeClr val="bg1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Reserva</a:t>
            </a:r>
          </a:p>
        </xdr:txBody>
      </xdr:sp>
    </xdr:grpSp>
    <xdr:clientData/>
  </xdr:twoCellAnchor>
  <xdr:twoCellAnchor>
    <xdr:from>
      <xdr:col>2</xdr:col>
      <xdr:colOff>7744</xdr:colOff>
      <xdr:row>0</xdr:row>
      <xdr:rowOff>92927</xdr:rowOff>
    </xdr:from>
    <xdr:to>
      <xdr:col>16</xdr:col>
      <xdr:colOff>449146</xdr:colOff>
      <xdr:row>3</xdr:row>
      <xdr:rowOff>162622</xdr:rowOff>
    </xdr:to>
    <xdr:sp macro="" textlink="">
      <xdr:nvSpPr>
        <xdr:cNvPr id="22" name="Retângulo de cantos arredondados 21"/>
        <xdr:cNvSpPr/>
      </xdr:nvSpPr>
      <xdr:spPr>
        <a:xfrm>
          <a:off x="1858537" y="92927"/>
          <a:ext cx="9006158" cy="62725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363962</xdr:colOff>
      <xdr:row>0</xdr:row>
      <xdr:rowOff>147134</xdr:rowOff>
    </xdr:from>
    <xdr:to>
      <xdr:col>13</xdr:col>
      <xdr:colOff>263293</xdr:colOff>
      <xdr:row>3</xdr:row>
      <xdr:rowOff>54207</xdr:rowOff>
    </xdr:to>
    <xdr:sp macro="" textlink="">
      <xdr:nvSpPr>
        <xdr:cNvPr id="23" name="CaixaDeTexto 22"/>
        <xdr:cNvSpPr txBox="1"/>
      </xdr:nvSpPr>
      <xdr:spPr>
        <a:xfrm>
          <a:off x="3438291" y="147134"/>
          <a:ext cx="5405246" cy="4646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Planejamento</a:t>
          </a:r>
          <a:r>
            <a:rPr lang="pt-BR" sz="2400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/ Controle Financeiro</a:t>
          </a:r>
          <a:endParaRPr lang="pt-BR" sz="24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30976</xdr:colOff>
      <xdr:row>15</xdr:row>
      <xdr:rowOff>7744</xdr:rowOff>
    </xdr:from>
    <xdr:to>
      <xdr:col>0</xdr:col>
      <xdr:colOff>1215793</xdr:colOff>
      <xdr:row>24</xdr:row>
      <xdr:rowOff>30976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4" name="Mê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76" y="2795549"/>
              <a:ext cx="1184817" cy="16959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23232</xdr:colOff>
      <xdr:row>10</xdr:row>
      <xdr:rowOff>0</xdr:rowOff>
    </xdr:from>
    <xdr:to>
      <xdr:col>1</xdr:col>
      <xdr:colOff>7744</xdr:colOff>
      <xdr:row>13</xdr:row>
      <xdr:rowOff>77439</xdr:rowOff>
    </xdr:to>
    <xdr:sp macro="" textlink="">
      <xdr:nvSpPr>
        <xdr:cNvPr id="25" name="Elipse 24"/>
        <xdr:cNvSpPr/>
      </xdr:nvSpPr>
      <xdr:spPr>
        <a:xfrm>
          <a:off x="23232" y="1858537"/>
          <a:ext cx="1223536" cy="635000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187418</xdr:colOff>
      <xdr:row>9</xdr:row>
      <xdr:rowOff>92927</xdr:rowOff>
    </xdr:from>
    <xdr:ext cx="1307156" cy="937629"/>
    <xdr:sp macro="" textlink="">
      <xdr:nvSpPr>
        <xdr:cNvPr id="26" name="Retângulo 25"/>
        <xdr:cNvSpPr/>
      </xdr:nvSpPr>
      <xdr:spPr>
        <a:xfrm>
          <a:off x="187418" y="1765610"/>
          <a:ext cx="1307156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pt-BR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twoCellAnchor>
    <xdr:from>
      <xdr:col>0</xdr:col>
      <xdr:colOff>224574</xdr:colOff>
      <xdr:row>10</xdr:row>
      <xdr:rowOff>-1</xdr:rowOff>
    </xdr:from>
    <xdr:to>
      <xdr:col>0</xdr:col>
      <xdr:colOff>1177074</xdr:colOff>
      <xdr:row>12</xdr:row>
      <xdr:rowOff>139390</xdr:rowOff>
    </xdr:to>
    <xdr:sp macro="" textlink="">
      <xdr:nvSpPr>
        <xdr:cNvPr id="27" name="CaixaDeTexto 26"/>
        <xdr:cNvSpPr txBox="1"/>
      </xdr:nvSpPr>
      <xdr:spPr>
        <a:xfrm>
          <a:off x="224574" y="1858536"/>
          <a:ext cx="952500" cy="511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 b="1">
              <a:solidFill>
                <a:schemeClr val="accent2"/>
              </a:solidFill>
            </a:rPr>
            <a:t>XXX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687.78836215278" createdVersion="5" refreshedVersion="5" minRefreshableVersion="3" recordCount="45">
  <cacheSource type="worksheet">
    <worksheetSource ref="A1:H46" sheet="Dados"/>
  </cacheSource>
  <cacheFields count="8">
    <cacheField name="Data" numFmtId="14">
      <sharedItems containsSemiMixedTypes="0" containsNonDate="0" containsDate="1" containsString="0" minDate="2024-10-10T00:00:00" maxDate="2024-12-28T00:00:00"/>
    </cacheField>
    <cacheField name="Mês" numFmtId="1">
      <sharedItems containsString="0" containsBlank="1" containsNumber="1" containsInteger="1" minValue="10" maxValue="12" count="4">
        <n v="10"/>
        <n v="11"/>
        <n v="12"/>
        <m/>
      </sharedItems>
    </cacheField>
    <cacheField name="Tipo" numFmtId="0">
      <sharedItems count="2">
        <s v="Entrada"/>
        <s v="Saída"/>
      </sharedItems>
    </cacheField>
    <cacheField name="Categoria" numFmtId="0">
      <sharedItems count="13">
        <s v="Salário"/>
        <s v="Casa"/>
        <s v="Telefone"/>
        <s v="Pets"/>
        <s v="Internet"/>
        <s v="Lazer"/>
        <s v="Alimentação"/>
        <s v="Saúde"/>
        <s v="Beleza"/>
        <s v="Vestuário"/>
        <s v="Educação "/>
        <s v="Extra"/>
        <s v="Venda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100" maxValue="10000"/>
    </cacheField>
    <cacheField name="Op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d v="2024-10-20T00:00:00"/>
    <x v="0"/>
    <x v="0"/>
    <x v="0"/>
    <s v="Salário"/>
    <n v="10000"/>
    <s v="crédito conta"/>
    <s v="Recebido"/>
  </r>
  <r>
    <d v="2024-11-20T00:00:00"/>
    <x v="1"/>
    <x v="0"/>
    <x v="0"/>
    <s v="Salário"/>
    <n v="10000"/>
    <s v="crédito conta"/>
    <s v="Recebido"/>
  </r>
  <r>
    <d v="2024-12-20T00:00:00"/>
    <x v="2"/>
    <x v="0"/>
    <x v="0"/>
    <s v="Salário"/>
    <n v="10000"/>
    <s v="crédito conta"/>
    <s v="Recebido"/>
  </r>
  <r>
    <d v="2024-12-25T00:00:00"/>
    <x v="2"/>
    <x v="1"/>
    <x v="1"/>
    <s v="Financiamento"/>
    <n v="1743"/>
    <s v="Débito Conta"/>
    <s v="Pago"/>
  </r>
  <r>
    <d v="2024-12-27T00:00:00"/>
    <x v="2"/>
    <x v="1"/>
    <x v="1"/>
    <s v="Luz"/>
    <n v="122"/>
    <s v="Boleto"/>
    <s v="Pago"/>
  </r>
  <r>
    <d v="2024-12-20T00:00:00"/>
    <x v="2"/>
    <x v="1"/>
    <x v="2"/>
    <s v="Vivo"/>
    <n v="332"/>
    <s v="Boleto"/>
    <s v="Pago"/>
  </r>
  <r>
    <d v="2024-12-20T00:00:00"/>
    <x v="2"/>
    <x v="1"/>
    <x v="3"/>
    <s v="Banho"/>
    <n v="440"/>
    <s v="Pix"/>
    <s v="Pago"/>
  </r>
  <r>
    <d v="2024-12-21T00:00:00"/>
    <x v="2"/>
    <x v="1"/>
    <x v="4"/>
    <s v="Provedor"/>
    <n v="100"/>
    <s v="Boleto"/>
    <s v="Pago"/>
  </r>
  <r>
    <d v="2024-12-10T00:00:00"/>
    <x v="2"/>
    <x v="1"/>
    <x v="5"/>
    <s v="Clube"/>
    <n v="330"/>
    <s v="Boleto"/>
    <s v="Pago"/>
  </r>
  <r>
    <d v="2024-12-10T00:00:00"/>
    <x v="2"/>
    <x v="1"/>
    <x v="6"/>
    <s v="Almoço"/>
    <n v="900"/>
    <s v="Pix"/>
    <s v="Pago"/>
  </r>
  <r>
    <d v="2024-12-15T00:00:00"/>
    <x v="2"/>
    <x v="1"/>
    <x v="7"/>
    <s v="Academia"/>
    <n v="318"/>
    <s v="Cartão"/>
    <s v="Pago"/>
  </r>
  <r>
    <d v="2024-11-25T00:00:00"/>
    <x v="1"/>
    <x v="1"/>
    <x v="1"/>
    <s v="Financiamento"/>
    <n v="1743"/>
    <s v="Débito Conta"/>
    <s v="Pago"/>
  </r>
  <r>
    <d v="2024-11-27T00:00:00"/>
    <x v="1"/>
    <x v="1"/>
    <x v="1"/>
    <s v="Luz"/>
    <n v="122"/>
    <s v="Boleto"/>
    <s v="Pago"/>
  </r>
  <r>
    <d v="2024-11-20T00:00:00"/>
    <x v="1"/>
    <x v="1"/>
    <x v="2"/>
    <s v="Vivo"/>
    <n v="332"/>
    <s v="Boleto"/>
    <s v="Pago"/>
  </r>
  <r>
    <d v="2024-11-20T00:00:00"/>
    <x v="1"/>
    <x v="1"/>
    <x v="3"/>
    <s v="Banho"/>
    <n v="440"/>
    <s v="Pix"/>
    <s v="Pago"/>
  </r>
  <r>
    <d v="2024-11-21T00:00:00"/>
    <x v="1"/>
    <x v="1"/>
    <x v="4"/>
    <s v="Provedor"/>
    <n v="100"/>
    <s v="Boleto"/>
    <s v="Pago"/>
  </r>
  <r>
    <d v="2024-11-10T00:00:00"/>
    <x v="1"/>
    <x v="1"/>
    <x v="5"/>
    <s v="Clube"/>
    <n v="330"/>
    <s v="Boleto"/>
    <s v="Pago"/>
  </r>
  <r>
    <d v="2024-11-10T00:00:00"/>
    <x v="1"/>
    <x v="1"/>
    <x v="6"/>
    <s v="Almoço"/>
    <n v="900"/>
    <s v="Pix"/>
    <s v="Pago"/>
  </r>
  <r>
    <d v="2024-11-15T00:00:00"/>
    <x v="1"/>
    <x v="1"/>
    <x v="7"/>
    <s v="Academia"/>
    <n v="318"/>
    <s v="Cartão"/>
    <s v="Pago"/>
  </r>
  <r>
    <d v="2024-10-25T00:00:00"/>
    <x v="0"/>
    <x v="1"/>
    <x v="1"/>
    <s v="Financiamento"/>
    <n v="1743"/>
    <s v="Débito Conta"/>
    <s v="Pago"/>
  </r>
  <r>
    <d v="2024-10-27T00:00:00"/>
    <x v="0"/>
    <x v="1"/>
    <x v="1"/>
    <s v="Luz"/>
    <n v="122"/>
    <s v="Boleto"/>
    <s v="Pago"/>
  </r>
  <r>
    <d v="2024-10-20T00:00:00"/>
    <x v="0"/>
    <x v="1"/>
    <x v="2"/>
    <s v="Vivo"/>
    <n v="332"/>
    <s v="Boleto"/>
    <s v="Pago"/>
  </r>
  <r>
    <d v="2024-10-20T00:00:00"/>
    <x v="0"/>
    <x v="1"/>
    <x v="3"/>
    <s v="Banho"/>
    <n v="440"/>
    <s v="Pix"/>
    <s v="Pago"/>
  </r>
  <r>
    <d v="2024-10-21T00:00:00"/>
    <x v="0"/>
    <x v="1"/>
    <x v="4"/>
    <s v="Provedor"/>
    <n v="100"/>
    <s v="Boleto"/>
    <s v="Pago"/>
  </r>
  <r>
    <d v="2024-10-10T00:00:00"/>
    <x v="0"/>
    <x v="1"/>
    <x v="5"/>
    <s v="Clube"/>
    <n v="330"/>
    <s v="Boleto"/>
    <s v="Pago"/>
  </r>
  <r>
    <d v="2024-10-10T00:00:00"/>
    <x v="0"/>
    <x v="1"/>
    <x v="6"/>
    <s v="Almoço"/>
    <n v="900"/>
    <s v="Pix"/>
    <s v="Pago"/>
  </r>
  <r>
    <d v="2024-10-15T00:00:00"/>
    <x v="0"/>
    <x v="1"/>
    <x v="7"/>
    <s v="Academia"/>
    <n v="318"/>
    <s v="Cartão"/>
    <s v="Pago"/>
  </r>
  <r>
    <d v="2024-12-15T00:00:00"/>
    <x v="2"/>
    <x v="1"/>
    <x v="8"/>
    <s v="Salão"/>
    <n v="200"/>
    <s v="Pix"/>
    <s v="Pago"/>
  </r>
  <r>
    <d v="2024-11-15T00:00:00"/>
    <x v="1"/>
    <x v="1"/>
    <x v="8"/>
    <s v="Salão"/>
    <n v="300"/>
    <s v="Pix"/>
    <s v="Pago"/>
  </r>
  <r>
    <d v="2024-10-15T00:00:00"/>
    <x v="0"/>
    <x v="1"/>
    <x v="8"/>
    <s v="Salão"/>
    <n v="500"/>
    <s v="Pix"/>
    <s v="Pago"/>
  </r>
  <r>
    <d v="2024-12-15T00:00:00"/>
    <x v="2"/>
    <x v="1"/>
    <x v="9"/>
    <s v="Roupas"/>
    <n v="500"/>
    <s v="Pix"/>
    <s v="Pago"/>
  </r>
  <r>
    <d v="2024-11-15T00:00:00"/>
    <x v="1"/>
    <x v="1"/>
    <x v="9"/>
    <s v="Roupas"/>
    <n v="1000"/>
    <s v="Pix"/>
    <s v="Pago"/>
  </r>
  <r>
    <d v="2024-10-15T00:00:00"/>
    <x v="0"/>
    <x v="1"/>
    <x v="9"/>
    <s v="Roupas"/>
    <n v="700"/>
    <s v="Pix"/>
    <s v="Pago"/>
  </r>
  <r>
    <d v="2024-12-15T00:00:00"/>
    <x v="2"/>
    <x v="1"/>
    <x v="6"/>
    <s v="Lanche"/>
    <n v="200"/>
    <s v="Pix"/>
    <s v="Pago"/>
  </r>
  <r>
    <d v="2024-11-15T00:00:00"/>
    <x v="1"/>
    <x v="1"/>
    <x v="6"/>
    <s v="Lanche"/>
    <n v="100"/>
    <s v="Pix"/>
    <s v="Pago"/>
  </r>
  <r>
    <d v="2024-10-15T00:00:00"/>
    <x v="0"/>
    <x v="1"/>
    <x v="6"/>
    <s v="Lanche"/>
    <n v="300"/>
    <s v="Pix"/>
    <s v="Pago"/>
  </r>
  <r>
    <d v="2024-12-15T00:00:00"/>
    <x v="2"/>
    <x v="1"/>
    <x v="10"/>
    <s v="Escolha Filho"/>
    <n v="1000"/>
    <s v="Pix"/>
    <s v="Pago"/>
  </r>
  <r>
    <d v="2024-11-15T00:00:00"/>
    <x v="1"/>
    <x v="1"/>
    <x v="10"/>
    <s v="Escolha Filho"/>
    <n v="1000"/>
    <s v="Pix"/>
    <s v="Pago"/>
  </r>
  <r>
    <d v="2024-10-15T00:00:00"/>
    <x v="0"/>
    <x v="1"/>
    <x v="10"/>
    <s v="Escolha Filho"/>
    <n v="1000"/>
    <s v="Pix"/>
    <s v="Pago"/>
  </r>
  <r>
    <d v="2024-10-20T00:00:00"/>
    <x v="3"/>
    <x v="0"/>
    <x v="11"/>
    <s v="Pensão"/>
    <n v="1000"/>
    <s v="Crédido conta"/>
    <s v="Recebido"/>
  </r>
  <r>
    <d v="2024-11-20T00:00:00"/>
    <x v="3"/>
    <x v="0"/>
    <x v="11"/>
    <s v="Pensão"/>
    <n v="1000"/>
    <s v="Crédido conta"/>
    <s v="Recebido"/>
  </r>
  <r>
    <d v="2024-12-20T00:00:00"/>
    <x v="3"/>
    <x v="0"/>
    <x v="11"/>
    <s v="Pensão"/>
    <n v="1000"/>
    <s v="Crédido conta"/>
    <s v="Recebido"/>
  </r>
  <r>
    <d v="2024-10-20T00:00:00"/>
    <x v="3"/>
    <x v="0"/>
    <x v="12"/>
    <s v="Bazar"/>
    <n v="500"/>
    <s v="Crédido conta"/>
    <s v="Recebido"/>
  </r>
  <r>
    <d v="2024-11-20T00:00:00"/>
    <x v="3"/>
    <x v="0"/>
    <x v="12"/>
    <s v="Bazar"/>
    <n v="1200"/>
    <s v="Crédido conta"/>
    <s v="Recebido"/>
  </r>
  <r>
    <d v="2024-12-20T00:00:00"/>
    <x v="3"/>
    <x v="0"/>
    <x v="12"/>
    <s v="Bazar"/>
    <n v="700"/>
    <s v="Crédido conta"/>
    <s v="Recebid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6" cacheId="8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F4:G6" firstHeaderRow="1" firstDataRow="1" firstDataCol="1" rowPageCount="1" colPageCount="1"/>
  <pivotFields count="8">
    <pivotField numFmtId="14" showAll="0"/>
    <pivotField showAll="0" defaultSubtotal="0">
      <items count="4">
        <item x="0"/>
        <item h="1" x="1"/>
        <item h="1" x="2"/>
        <item h="1" x="3"/>
      </items>
    </pivotField>
    <pivotField axis="axisPage" showAll="0">
      <items count="3">
        <item x="0"/>
        <item x="1"/>
        <item t="default"/>
      </items>
    </pivotField>
    <pivotField axis="axisRow" showAll="0">
      <items count="14">
        <item x="6"/>
        <item x="8"/>
        <item x="1"/>
        <item x="10"/>
        <item x="11"/>
        <item x="4"/>
        <item x="5"/>
        <item x="3"/>
        <item x="0"/>
        <item x="7"/>
        <item x="2"/>
        <item x="12"/>
        <item x="9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2">
    <i>
      <x v="8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5" cacheId="8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6">
  <location ref="B4:C15" firstHeaderRow="1" firstDataRow="1" firstDataCol="1" rowPageCount="1" colPageCount="1"/>
  <pivotFields count="8">
    <pivotField numFmtId="14" showAll="0"/>
    <pivotField showAll="0" defaultSubtotal="0">
      <items count="4">
        <item x="0"/>
        <item h="1" x="1"/>
        <item h="1" x="2"/>
        <item h="1" x="3"/>
      </items>
    </pivotField>
    <pivotField axis="axisPage" showAll="0">
      <items count="3">
        <item x="0"/>
        <item x="1"/>
        <item t="default"/>
      </items>
    </pivotField>
    <pivotField axis="axisRow" showAll="0">
      <items count="14">
        <item x="6"/>
        <item x="8"/>
        <item x="1"/>
        <item x="10"/>
        <item x="11"/>
        <item x="4"/>
        <item x="5"/>
        <item x="3"/>
        <item x="0"/>
        <item x="7"/>
        <item x="2"/>
        <item x="12"/>
        <item x="9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5"/>
    </i>
    <i>
      <x v="6"/>
    </i>
    <i>
      <x v="7"/>
    </i>
    <i>
      <x v="9"/>
    </i>
    <i>
      <x v="10"/>
    </i>
    <i>
      <x v="12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" sourceName="Mês">
  <pivotTables>
    <pivotTable tabId="2" name="Tabela dinâmica5"/>
    <pivotTable tabId="2" name="Tabela dinâmica6"/>
  </pivotTables>
  <data>
    <tabular pivotCacheId="1">
      <items count="4">
        <i x="0" s="1"/>
        <i x="1"/>
        <i x="2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" cache="SegmentaçãodeDados_Mês" caption="Mês" style="SlicerStyleLight1 2" rowHeight="241300"/>
</slicers>
</file>

<file path=xl/tables/table1.xml><?xml version="1.0" encoding="utf-8"?>
<table xmlns="http://schemas.openxmlformats.org/spreadsheetml/2006/main" id="1" name="Dados" displayName="Dados" ref="A1:H40" totalsRowShown="0">
  <autoFilter ref="A1:H40"/>
  <tableColumns count="8">
    <tableColumn id="1" name="Data" dataDxfId="3"/>
    <tableColumn id="8" name="Mês" dataDxfId="2">
      <calculatedColumnFormula>MONTH(Dados[[#This Row],[Data]])</calculatedColumnFormula>
    </tableColumn>
    <tableColumn id="2" name="Tipo"/>
    <tableColumn id="3" name="Categoria"/>
    <tableColumn id="4" name="Descrição"/>
    <tableColumn id="5" name="Valor" dataCellStyle="Moeda"/>
    <tableColumn id="6" name="Op Bancária"/>
    <tableColumn id="7" name="Status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C5:D20" totalsRowShown="0">
  <autoFilter ref="C5:D20"/>
  <tableColumns count="2">
    <tableColumn id="1" name="Data" dataDxfId="5"/>
    <tableColumn id="2" name="Valor" dataDxfId="4" dataCellStyle="Moeda">
      <calculatedColumnFormula>RANDBETWEEN(10,1000)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33" workbookViewId="0">
      <selection activeCell="M16" sqref="M16"/>
    </sheetView>
  </sheetViews>
  <sheetFormatPr defaultRowHeight="14.5" x14ac:dyDescent="0.35"/>
  <cols>
    <col min="1" max="1" width="10.453125" bestFit="1" customWidth="1"/>
    <col min="2" max="2" width="10.453125" style="10" customWidth="1"/>
    <col min="6" max="6" width="12.6328125" bestFit="1" customWidth="1"/>
    <col min="7" max="7" width="13.1796875" bestFit="1" customWidth="1"/>
  </cols>
  <sheetData>
    <row r="1" spans="1:8" x14ac:dyDescent="0.35">
      <c r="A1" s="2" t="s">
        <v>44</v>
      </c>
      <c r="B1" s="10" t="s">
        <v>50</v>
      </c>
      <c r="C1" t="s">
        <v>43</v>
      </c>
      <c r="D1" t="s">
        <v>42</v>
      </c>
      <c r="E1" t="s">
        <v>41</v>
      </c>
      <c r="F1" s="1" t="s">
        <v>40</v>
      </c>
      <c r="G1" t="s">
        <v>39</v>
      </c>
      <c r="H1" t="s">
        <v>38</v>
      </c>
    </row>
    <row r="2" spans="1:8" x14ac:dyDescent="0.35">
      <c r="A2" s="2">
        <v>45585</v>
      </c>
      <c r="B2" s="10">
        <f>MONTH(Dados[[#This Row],[Data]])</f>
        <v>10</v>
      </c>
      <c r="C2" t="s">
        <v>4</v>
      </c>
      <c r="D2" t="s">
        <v>37</v>
      </c>
      <c r="E2" t="s">
        <v>37</v>
      </c>
      <c r="F2" s="1">
        <v>10000</v>
      </c>
      <c r="G2" t="s">
        <v>36</v>
      </c>
      <c r="H2" t="s">
        <v>0</v>
      </c>
    </row>
    <row r="3" spans="1:8" x14ac:dyDescent="0.35">
      <c r="A3" s="2">
        <v>45616</v>
      </c>
      <c r="B3" s="10">
        <f>MONTH(Dados[[#This Row],[Data]])</f>
        <v>11</v>
      </c>
      <c r="C3" t="s">
        <v>4</v>
      </c>
      <c r="D3" t="s">
        <v>37</v>
      </c>
      <c r="E3" t="s">
        <v>37</v>
      </c>
      <c r="F3" s="1">
        <v>10000</v>
      </c>
      <c r="G3" t="s">
        <v>36</v>
      </c>
      <c r="H3" t="s">
        <v>0</v>
      </c>
    </row>
    <row r="4" spans="1:8" x14ac:dyDescent="0.35">
      <c r="A4" s="2">
        <v>45646</v>
      </c>
      <c r="B4" s="10">
        <f>MONTH(Dados[[#This Row],[Data]])</f>
        <v>12</v>
      </c>
      <c r="C4" t="s">
        <v>4</v>
      </c>
      <c r="D4" t="s">
        <v>37</v>
      </c>
      <c r="E4" t="s">
        <v>37</v>
      </c>
      <c r="F4" s="1">
        <v>10000</v>
      </c>
      <c r="G4" t="s">
        <v>36</v>
      </c>
      <c r="H4" t="s">
        <v>0</v>
      </c>
    </row>
    <row r="5" spans="1:8" x14ac:dyDescent="0.35">
      <c r="A5" s="2">
        <v>45651</v>
      </c>
      <c r="B5" s="10">
        <f>MONTH(Dados[[#This Row],[Data]])</f>
        <v>12</v>
      </c>
      <c r="C5" t="s">
        <v>11</v>
      </c>
      <c r="D5" t="s">
        <v>33</v>
      </c>
      <c r="E5" t="s">
        <v>35</v>
      </c>
      <c r="F5" s="1">
        <v>1743</v>
      </c>
      <c r="G5" t="s">
        <v>34</v>
      </c>
      <c r="H5" t="s">
        <v>7</v>
      </c>
    </row>
    <row r="6" spans="1:8" x14ac:dyDescent="0.35">
      <c r="A6" s="2">
        <v>45653</v>
      </c>
      <c r="B6" s="10">
        <f>MONTH(Dados[[#This Row],[Data]])</f>
        <v>12</v>
      </c>
      <c r="C6" t="s">
        <v>11</v>
      </c>
      <c r="D6" t="s">
        <v>33</v>
      </c>
      <c r="E6" t="s">
        <v>32</v>
      </c>
      <c r="F6" s="1">
        <v>122</v>
      </c>
      <c r="G6" t="s">
        <v>23</v>
      </c>
      <c r="H6" t="s">
        <v>7</v>
      </c>
    </row>
    <row r="7" spans="1:8" x14ac:dyDescent="0.35">
      <c r="A7" s="2">
        <v>45646</v>
      </c>
      <c r="B7" s="10">
        <f>MONTH(Dados[[#This Row],[Data]])</f>
        <v>12</v>
      </c>
      <c r="C7" t="s">
        <v>11</v>
      </c>
      <c r="D7" t="s">
        <v>31</v>
      </c>
      <c r="E7" t="s">
        <v>30</v>
      </c>
      <c r="F7" s="1">
        <v>332</v>
      </c>
      <c r="G7" t="s">
        <v>23</v>
      </c>
      <c r="H7" t="s">
        <v>7</v>
      </c>
    </row>
    <row r="8" spans="1:8" x14ac:dyDescent="0.35">
      <c r="A8" s="2">
        <v>45646</v>
      </c>
      <c r="B8" s="10">
        <f>MONTH(Dados[[#This Row],[Data]])</f>
        <v>12</v>
      </c>
      <c r="C8" t="s">
        <v>11</v>
      </c>
      <c r="D8" t="s">
        <v>29</v>
      </c>
      <c r="E8" t="s">
        <v>28</v>
      </c>
      <c r="F8" s="1">
        <v>440</v>
      </c>
      <c r="G8" t="s">
        <v>21</v>
      </c>
      <c r="H8" t="s">
        <v>7</v>
      </c>
    </row>
    <row r="9" spans="1:8" x14ac:dyDescent="0.35">
      <c r="A9" s="2">
        <v>45647</v>
      </c>
      <c r="B9" s="10">
        <f>MONTH(Dados[[#This Row],[Data]])</f>
        <v>12</v>
      </c>
      <c r="C9" t="s">
        <v>11</v>
      </c>
      <c r="D9" t="s">
        <v>27</v>
      </c>
      <c r="E9" t="s">
        <v>26</v>
      </c>
      <c r="F9" s="1">
        <v>100</v>
      </c>
      <c r="G9" t="s">
        <v>23</v>
      </c>
      <c r="H9" t="s">
        <v>7</v>
      </c>
    </row>
    <row r="10" spans="1:8" x14ac:dyDescent="0.35">
      <c r="A10" s="2">
        <v>45636</v>
      </c>
      <c r="B10" s="10">
        <f>MONTH(Dados[[#This Row],[Data]])</f>
        <v>12</v>
      </c>
      <c r="C10" t="s">
        <v>11</v>
      </c>
      <c r="D10" t="s">
        <v>25</v>
      </c>
      <c r="E10" t="s">
        <v>24</v>
      </c>
      <c r="F10" s="1">
        <v>330</v>
      </c>
      <c r="G10" t="s">
        <v>23</v>
      </c>
      <c r="H10" t="s">
        <v>7</v>
      </c>
    </row>
    <row r="11" spans="1:8" x14ac:dyDescent="0.35">
      <c r="A11" s="2">
        <v>45636</v>
      </c>
      <c r="B11" s="10">
        <f>MONTH(Dados[[#This Row],[Data]])</f>
        <v>12</v>
      </c>
      <c r="C11" t="s">
        <v>11</v>
      </c>
      <c r="D11" t="s">
        <v>13</v>
      </c>
      <c r="E11" t="s">
        <v>22</v>
      </c>
      <c r="F11" s="1">
        <v>900</v>
      </c>
      <c r="G11" t="s">
        <v>21</v>
      </c>
      <c r="H11" t="s">
        <v>7</v>
      </c>
    </row>
    <row r="12" spans="1:8" x14ac:dyDescent="0.35">
      <c r="A12" s="2">
        <v>45641</v>
      </c>
      <c r="B12" s="10">
        <f>MONTH(Dados[[#This Row],[Data]])</f>
        <v>12</v>
      </c>
      <c r="C12" t="s">
        <v>11</v>
      </c>
      <c r="D12" t="s">
        <v>20</v>
      </c>
      <c r="E12" t="s">
        <v>19</v>
      </c>
      <c r="F12" s="1">
        <v>318</v>
      </c>
      <c r="G12" t="s">
        <v>18</v>
      </c>
      <c r="H12" t="s">
        <v>7</v>
      </c>
    </row>
    <row r="13" spans="1:8" x14ac:dyDescent="0.35">
      <c r="A13" s="2">
        <v>45621</v>
      </c>
      <c r="B13" s="10">
        <f>MONTH(Dados[[#This Row],[Data]])</f>
        <v>11</v>
      </c>
      <c r="C13" t="s">
        <v>11</v>
      </c>
      <c r="D13" t="s">
        <v>33</v>
      </c>
      <c r="E13" t="s">
        <v>35</v>
      </c>
      <c r="F13" s="1">
        <v>1743</v>
      </c>
      <c r="G13" t="s">
        <v>34</v>
      </c>
      <c r="H13" t="s">
        <v>7</v>
      </c>
    </row>
    <row r="14" spans="1:8" x14ac:dyDescent="0.35">
      <c r="A14" s="2">
        <v>45623</v>
      </c>
      <c r="B14" s="10">
        <f>MONTH(Dados[[#This Row],[Data]])</f>
        <v>11</v>
      </c>
      <c r="C14" t="s">
        <v>11</v>
      </c>
      <c r="D14" t="s">
        <v>33</v>
      </c>
      <c r="E14" t="s">
        <v>32</v>
      </c>
      <c r="F14" s="1">
        <v>122</v>
      </c>
      <c r="G14" t="s">
        <v>23</v>
      </c>
      <c r="H14" t="s">
        <v>7</v>
      </c>
    </row>
    <row r="15" spans="1:8" x14ac:dyDescent="0.35">
      <c r="A15" s="2">
        <v>45616</v>
      </c>
      <c r="B15" s="10">
        <f>MONTH(Dados[[#This Row],[Data]])</f>
        <v>11</v>
      </c>
      <c r="C15" t="s">
        <v>11</v>
      </c>
      <c r="D15" t="s">
        <v>31</v>
      </c>
      <c r="E15" t="s">
        <v>30</v>
      </c>
      <c r="F15" s="1">
        <v>332</v>
      </c>
      <c r="G15" t="s">
        <v>23</v>
      </c>
      <c r="H15" t="s">
        <v>7</v>
      </c>
    </row>
    <row r="16" spans="1:8" x14ac:dyDescent="0.35">
      <c r="A16" s="2">
        <v>45616</v>
      </c>
      <c r="B16" s="10">
        <f>MONTH(Dados[[#This Row],[Data]])</f>
        <v>11</v>
      </c>
      <c r="C16" t="s">
        <v>11</v>
      </c>
      <c r="D16" t="s">
        <v>29</v>
      </c>
      <c r="E16" t="s">
        <v>28</v>
      </c>
      <c r="F16" s="1">
        <v>440</v>
      </c>
      <c r="G16" t="s">
        <v>21</v>
      </c>
      <c r="H16" t="s">
        <v>7</v>
      </c>
    </row>
    <row r="17" spans="1:8" x14ac:dyDescent="0.35">
      <c r="A17" s="2">
        <v>45617</v>
      </c>
      <c r="B17" s="10">
        <f>MONTH(Dados[[#This Row],[Data]])</f>
        <v>11</v>
      </c>
      <c r="C17" t="s">
        <v>11</v>
      </c>
      <c r="D17" t="s">
        <v>27</v>
      </c>
      <c r="E17" t="s">
        <v>26</v>
      </c>
      <c r="F17" s="1">
        <v>100</v>
      </c>
      <c r="G17" t="s">
        <v>23</v>
      </c>
      <c r="H17" t="s">
        <v>7</v>
      </c>
    </row>
    <row r="18" spans="1:8" x14ac:dyDescent="0.35">
      <c r="A18" s="2">
        <v>45606</v>
      </c>
      <c r="B18" s="10">
        <f>MONTH(Dados[[#This Row],[Data]])</f>
        <v>11</v>
      </c>
      <c r="C18" t="s">
        <v>11</v>
      </c>
      <c r="D18" t="s">
        <v>25</v>
      </c>
      <c r="E18" t="s">
        <v>24</v>
      </c>
      <c r="F18" s="1">
        <v>330</v>
      </c>
      <c r="G18" t="s">
        <v>23</v>
      </c>
      <c r="H18" t="s">
        <v>7</v>
      </c>
    </row>
    <row r="19" spans="1:8" x14ac:dyDescent="0.35">
      <c r="A19" s="2">
        <v>45606</v>
      </c>
      <c r="B19" s="10">
        <f>MONTH(Dados[[#This Row],[Data]])</f>
        <v>11</v>
      </c>
      <c r="C19" t="s">
        <v>11</v>
      </c>
      <c r="D19" t="s">
        <v>13</v>
      </c>
      <c r="E19" t="s">
        <v>22</v>
      </c>
      <c r="F19" s="1">
        <v>900</v>
      </c>
      <c r="G19" t="s">
        <v>21</v>
      </c>
      <c r="H19" t="s">
        <v>7</v>
      </c>
    </row>
    <row r="20" spans="1:8" x14ac:dyDescent="0.35">
      <c r="A20" s="2">
        <v>45611</v>
      </c>
      <c r="B20" s="10">
        <f>MONTH(Dados[[#This Row],[Data]])</f>
        <v>11</v>
      </c>
      <c r="C20" t="s">
        <v>11</v>
      </c>
      <c r="D20" t="s">
        <v>20</v>
      </c>
      <c r="E20" t="s">
        <v>19</v>
      </c>
      <c r="F20" s="1">
        <v>318</v>
      </c>
      <c r="G20" t="s">
        <v>18</v>
      </c>
      <c r="H20" t="s">
        <v>7</v>
      </c>
    </row>
    <row r="21" spans="1:8" x14ac:dyDescent="0.35">
      <c r="A21" s="2">
        <v>45590</v>
      </c>
      <c r="B21" s="10">
        <f>MONTH(Dados[[#This Row],[Data]])</f>
        <v>10</v>
      </c>
      <c r="C21" t="s">
        <v>11</v>
      </c>
      <c r="D21" t="s">
        <v>33</v>
      </c>
      <c r="E21" t="s">
        <v>35</v>
      </c>
      <c r="F21" s="1">
        <v>1743</v>
      </c>
      <c r="G21" t="s">
        <v>34</v>
      </c>
      <c r="H21" t="s">
        <v>7</v>
      </c>
    </row>
    <row r="22" spans="1:8" x14ac:dyDescent="0.35">
      <c r="A22" s="2">
        <v>45592</v>
      </c>
      <c r="B22" s="10">
        <f>MONTH(Dados[[#This Row],[Data]])</f>
        <v>10</v>
      </c>
      <c r="C22" t="s">
        <v>11</v>
      </c>
      <c r="D22" t="s">
        <v>33</v>
      </c>
      <c r="E22" t="s">
        <v>32</v>
      </c>
      <c r="F22" s="1">
        <v>122</v>
      </c>
      <c r="G22" t="s">
        <v>23</v>
      </c>
      <c r="H22" t="s">
        <v>7</v>
      </c>
    </row>
    <row r="23" spans="1:8" x14ac:dyDescent="0.35">
      <c r="A23" s="2">
        <v>45585</v>
      </c>
      <c r="B23" s="10">
        <f>MONTH(Dados[[#This Row],[Data]])</f>
        <v>10</v>
      </c>
      <c r="C23" t="s">
        <v>11</v>
      </c>
      <c r="D23" t="s">
        <v>31</v>
      </c>
      <c r="E23" t="s">
        <v>30</v>
      </c>
      <c r="F23" s="1">
        <v>332</v>
      </c>
      <c r="G23" t="s">
        <v>23</v>
      </c>
      <c r="H23" t="s">
        <v>7</v>
      </c>
    </row>
    <row r="24" spans="1:8" x14ac:dyDescent="0.35">
      <c r="A24" s="2">
        <v>45585</v>
      </c>
      <c r="B24" s="10">
        <f>MONTH(Dados[[#This Row],[Data]])</f>
        <v>10</v>
      </c>
      <c r="C24" t="s">
        <v>11</v>
      </c>
      <c r="D24" t="s">
        <v>29</v>
      </c>
      <c r="E24" t="s">
        <v>28</v>
      </c>
      <c r="F24" s="1">
        <v>440</v>
      </c>
      <c r="G24" t="s">
        <v>21</v>
      </c>
      <c r="H24" t="s">
        <v>7</v>
      </c>
    </row>
    <row r="25" spans="1:8" x14ac:dyDescent="0.35">
      <c r="A25" s="2">
        <v>45586</v>
      </c>
      <c r="B25" s="10">
        <f>MONTH(Dados[[#This Row],[Data]])</f>
        <v>10</v>
      </c>
      <c r="C25" t="s">
        <v>11</v>
      </c>
      <c r="D25" t="s">
        <v>27</v>
      </c>
      <c r="E25" t="s">
        <v>26</v>
      </c>
      <c r="F25" s="1">
        <v>100</v>
      </c>
      <c r="G25" t="s">
        <v>23</v>
      </c>
      <c r="H25" t="s">
        <v>7</v>
      </c>
    </row>
    <row r="26" spans="1:8" x14ac:dyDescent="0.35">
      <c r="A26" s="2">
        <v>45575</v>
      </c>
      <c r="B26" s="10">
        <f>MONTH(Dados[[#This Row],[Data]])</f>
        <v>10</v>
      </c>
      <c r="C26" t="s">
        <v>11</v>
      </c>
      <c r="D26" t="s">
        <v>25</v>
      </c>
      <c r="E26" t="s">
        <v>24</v>
      </c>
      <c r="F26" s="1">
        <v>330</v>
      </c>
      <c r="G26" t="s">
        <v>23</v>
      </c>
      <c r="H26" t="s">
        <v>7</v>
      </c>
    </row>
    <row r="27" spans="1:8" x14ac:dyDescent="0.35">
      <c r="A27" s="2">
        <v>45575</v>
      </c>
      <c r="B27" s="10">
        <f>MONTH(Dados[[#This Row],[Data]])</f>
        <v>10</v>
      </c>
      <c r="C27" t="s">
        <v>11</v>
      </c>
      <c r="D27" t="s">
        <v>13</v>
      </c>
      <c r="E27" t="s">
        <v>22</v>
      </c>
      <c r="F27" s="1">
        <v>900</v>
      </c>
      <c r="G27" t="s">
        <v>21</v>
      </c>
      <c r="H27" t="s">
        <v>7</v>
      </c>
    </row>
    <row r="28" spans="1:8" x14ac:dyDescent="0.35">
      <c r="A28" s="2">
        <v>45580</v>
      </c>
      <c r="B28" s="10">
        <f>MONTH(Dados[[#This Row],[Data]])</f>
        <v>10</v>
      </c>
      <c r="C28" t="s">
        <v>11</v>
      </c>
      <c r="D28" t="s">
        <v>20</v>
      </c>
      <c r="E28" t="s">
        <v>19</v>
      </c>
      <c r="F28" s="1">
        <v>318</v>
      </c>
      <c r="G28" t="s">
        <v>18</v>
      </c>
      <c r="H28" t="s">
        <v>7</v>
      </c>
    </row>
    <row r="29" spans="1:8" x14ac:dyDescent="0.35">
      <c r="A29" s="2">
        <v>45641</v>
      </c>
      <c r="B29" s="10">
        <f>MONTH(Dados[[#This Row],[Data]])</f>
        <v>12</v>
      </c>
      <c r="C29" t="s">
        <v>11</v>
      </c>
      <c r="D29" t="s">
        <v>17</v>
      </c>
      <c r="E29" t="s">
        <v>16</v>
      </c>
      <c r="F29" s="1">
        <v>200</v>
      </c>
      <c r="G29" t="s">
        <v>8</v>
      </c>
      <c r="H29" t="s">
        <v>7</v>
      </c>
    </row>
    <row r="30" spans="1:8" x14ac:dyDescent="0.35">
      <c r="A30" s="2">
        <v>45611</v>
      </c>
      <c r="B30" s="10">
        <f>MONTH(Dados[[#This Row],[Data]])</f>
        <v>11</v>
      </c>
      <c r="C30" t="s">
        <v>11</v>
      </c>
      <c r="D30" t="s">
        <v>17</v>
      </c>
      <c r="E30" t="s">
        <v>16</v>
      </c>
      <c r="F30" s="1">
        <v>300</v>
      </c>
      <c r="G30" t="s">
        <v>8</v>
      </c>
      <c r="H30" t="s">
        <v>7</v>
      </c>
    </row>
    <row r="31" spans="1:8" x14ac:dyDescent="0.35">
      <c r="A31" s="2">
        <v>45580</v>
      </c>
      <c r="B31" s="10">
        <f>MONTH(Dados[[#This Row],[Data]])</f>
        <v>10</v>
      </c>
      <c r="C31" t="s">
        <v>11</v>
      </c>
      <c r="D31" t="s">
        <v>17</v>
      </c>
      <c r="E31" t="s">
        <v>16</v>
      </c>
      <c r="F31" s="1">
        <v>500</v>
      </c>
      <c r="G31" t="s">
        <v>8</v>
      </c>
      <c r="H31" t="s">
        <v>7</v>
      </c>
    </row>
    <row r="32" spans="1:8" x14ac:dyDescent="0.35">
      <c r="A32" s="2">
        <v>45641</v>
      </c>
      <c r="B32" s="10">
        <f>MONTH(Dados[[#This Row],[Data]])</f>
        <v>12</v>
      </c>
      <c r="C32" t="s">
        <v>11</v>
      </c>
      <c r="D32" t="s">
        <v>15</v>
      </c>
      <c r="E32" t="s">
        <v>14</v>
      </c>
      <c r="F32" s="1">
        <v>500</v>
      </c>
      <c r="G32" t="s">
        <v>8</v>
      </c>
      <c r="H32" t="s">
        <v>7</v>
      </c>
    </row>
    <row r="33" spans="1:8" x14ac:dyDescent="0.35">
      <c r="A33" s="2">
        <v>45611</v>
      </c>
      <c r="B33" s="10">
        <f>MONTH(Dados[[#This Row],[Data]])</f>
        <v>11</v>
      </c>
      <c r="C33" t="s">
        <v>11</v>
      </c>
      <c r="D33" t="s">
        <v>15</v>
      </c>
      <c r="E33" t="s">
        <v>14</v>
      </c>
      <c r="F33" s="1">
        <v>1000</v>
      </c>
      <c r="G33" t="s">
        <v>8</v>
      </c>
      <c r="H33" t="s">
        <v>7</v>
      </c>
    </row>
    <row r="34" spans="1:8" x14ac:dyDescent="0.35">
      <c r="A34" s="2">
        <v>45580</v>
      </c>
      <c r="B34" s="10">
        <f>MONTH(Dados[[#This Row],[Data]])</f>
        <v>10</v>
      </c>
      <c r="C34" t="s">
        <v>11</v>
      </c>
      <c r="D34" t="s">
        <v>15</v>
      </c>
      <c r="E34" t="s">
        <v>14</v>
      </c>
      <c r="F34" s="1">
        <v>700</v>
      </c>
      <c r="G34" t="s">
        <v>8</v>
      </c>
      <c r="H34" t="s">
        <v>7</v>
      </c>
    </row>
    <row r="35" spans="1:8" x14ac:dyDescent="0.35">
      <c r="A35" s="2">
        <v>45641</v>
      </c>
      <c r="B35" s="10">
        <f>MONTH(Dados[[#This Row],[Data]])</f>
        <v>12</v>
      </c>
      <c r="C35" t="s">
        <v>11</v>
      </c>
      <c r="D35" t="s">
        <v>13</v>
      </c>
      <c r="E35" t="s">
        <v>12</v>
      </c>
      <c r="F35" s="1">
        <v>200</v>
      </c>
      <c r="G35" t="s">
        <v>8</v>
      </c>
      <c r="H35" t="s">
        <v>7</v>
      </c>
    </row>
    <row r="36" spans="1:8" x14ac:dyDescent="0.35">
      <c r="A36" s="2">
        <v>45611</v>
      </c>
      <c r="B36" s="10">
        <f>MONTH(Dados[[#This Row],[Data]])</f>
        <v>11</v>
      </c>
      <c r="C36" t="s">
        <v>11</v>
      </c>
      <c r="D36" t="s">
        <v>13</v>
      </c>
      <c r="E36" t="s">
        <v>12</v>
      </c>
      <c r="F36" s="1">
        <v>100</v>
      </c>
      <c r="G36" t="s">
        <v>8</v>
      </c>
      <c r="H36" t="s">
        <v>7</v>
      </c>
    </row>
    <row r="37" spans="1:8" x14ac:dyDescent="0.35">
      <c r="A37" s="2">
        <v>45580</v>
      </c>
      <c r="B37" s="10">
        <f>MONTH(Dados[[#This Row],[Data]])</f>
        <v>10</v>
      </c>
      <c r="C37" t="s">
        <v>11</v>
      </c>
      <c r="D37" t="s">
        <v>13</v>
      </c>
      <c r="E37" t="s">
        <v>12</v>
      </c>
      <c r="F37" s="1">
        <v>300</v>
      </c>
      <c r="G37" t="s">
        <v>8</v>
      </c>
      <c r="H37" t="s">
        <v>7</v>
      </c>
    </row>
    <row r="38" spans="1:8" x14ac:dyDescent="0.35">
      <c r="A38" s="2">
        <v>45641</v>
      </c>
      <c r="B38" s="10">
        <f>MONTH(Dados[[#This Row],[Data]])</f>
        <v>12</v>
      </c>
      <c r="C38" t="s">
        <v>11</v>
      </c>
      <c r="D38" t="s">
        <v>10</v>
      </c>
      <c r="E38" t="s">
        <v>9</v>
      </c>
      <c r="F38" s="1">
        <v>1000</v>
      </c>
      <c r="G38" t="s">
        <v>8</v>
      </c>
      <c r="H38" t="s">
        <v>7</v>
      </c>
    </row>
    <row r="39" spans="1:8" x14ac:dyDescent="0.35">
      <c r="A39" s="2">
        <v>45611</v>
      </c>
      <c r="B39" s="10">
        <f>MONTH(Dados[[#This Row],[Data]])</f>
        <v>11</v>
      </c>
      <c r="C39" t="s">
        <v>11</v>
      </c>
      <c r="D39" t="s">
        <v>10</v>
      </c>
      <c r="E39" t="s">
        <v>9</v>
      </c>
      <c r="F39" s="1">
        <v>1000</v>
      </c>
      <c r="G39" t="s">
        <v>8</v>
      </c>
      <c r="H39" t="s">
        <v>7</v>
      </c>
    </row>
    <row r="40" spans="1:8" x14ac:dyDescent="0.35">
      <c r="A40" s="2">
        <v>45580</v>
      </c>
      <c r="B40" s="10">
        <f>MONTH(Dados[[#This Row],[Data]])</f>
        <v>10</v>
      </c>
      <c r="C40" t="s">
        <v>11</v>
      </c>
      <c r="D40" t="s">
        <v>10</v>
      </c>
      <c r="E40" t="s">
        <v>9</v>
      </c>
      <c r="F40" s="1">
        <v>1000</v>
      </c>
      <c r="G40" t="s">
        <v>8</v>
      </c>
      <c r="H40" t="s">
        <v>7</v>
      </c>
    </row>
    <row r="41" spans="1:8" x14ac:dyDescent="0.35">
      <c r="A41" s="2">
        <v>45585</v>
      </c>
      <c r="C41" t="s">
        <v>4</v>
      </c>
      <c r="D41" t="s">
        <v>6</v>
      </c>
      <c r="E41" t="s">
        <v>5</v>
      </c>
      <c r="F41" s="1">
        <v>1000</v>
      </c>
      <c r="G41" t="s">
        <v>1</v>
      </c>
      <c r="H41" t="s">
        <v>0</v>
      </c>
    </row>
    <row r="42" spans="1:8" x14ac:dyDescent="0.35">
      <c r="A42" s="2">
        <v>45616</v>
      </c>
      <c r="C42" t="s">
        <v>4</v>
      </c>
      <c r="D42" t="s">
        <v>6</v>
      </c>
      <c r="E42" t="s">
        <v>5</v>
      </c>
      <c r="F42" s="1">
        <v>1000</v>
      </c>
      <c r="G42" t="s">
        <v>1</v>
      </c>
      <c r="H42" t="s">
        <v>0</v>
      </c>
    </row>
    <row r="43" spans="1:8" x14ac:dyDescent="0.35">
      <c r="A43" s="2">
        <v>45646</v>
      </c>
      <c r="C43" t="s">
        <v>4</v>
      </c>
      <c r="D43" t="s">
        <v>6</v>
      </c>
      <c r="E43" t="s">
        <v>5</v>
      </c>
      <c r="F43" s="1">
        <v>1000</v>
      </c>
      <c r="G43" t="s">
        <v>1</v>
      </c>
      <c r="H43" t="s">
        <v>0</v>
      </c>
    </row>
    <row r="44" spans="1:8" x14ac:dyDescent="0.35">
      <c r="A44" s="2">
        <v>45585</v>
      </c>
      <c r="C44" t="s">
        <v>4</v>
      </c>
      <c r="D44" t="s">
        <v>3</v>
      </c>
      <c r="E44" t="s">
        <v>2</v>
      </c>
      <c r="F44" s="1">
        <v>500</v>
      </c>
      <c r="G44" t="s">
        <v>1</v>
      </c>
      <c r="H44" t="s">
        <v>0</v>
      </c>
    </row>
    <row r="45" spans="1:8" x14ac:dyDescent="0.35">
      <c r="A45" s="2">
        <v>45616</v>
      </c>
      <c r="C45" t="s">
        <v>4</v>
      </c>
      <c r="D45" t="s">
        <v>3</v>
      </c>
      <c r="E45" t="s">
        <v>2</v>
      </c>
      <c r="F45" s="1">
        <v>1200</v>
      </c>
      <c r="G45" t="s">
        <v>1</v>
      </c>
      <c r="H45" t="s">
        <v>0</v>
      </c>
    </row>
    <row r="46" spans="1:8" x14ac:dyDescent="0.35">
      <c r="A46" s="2">
        <v>45646</v>
      </c>
      <c r="C46" t="s">
        <v>4</v>
      </c>
      <c r="D46" t="s">
        <v>3</v>
      </c>
      <c r="E46" t="s">
        <v>2</v>
      </c>
      <c r="F46" s="1">
        <v>700</v>
      </c>
      <c r="G46" t="s">
        <v>1</v>
      </c>
      <c r="H46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M16" sqref="M16"/>
    </sheetView>
  </sheetViews>
  <sheetFormatPr defaultRowHeight="14.5" x14ac:dyDescent="0.35"/>
  <cols>
    <col min="2" max="2" width="17" bestFit="1" customWidth="1"/>
    <col min="3" max="3" width="13" bestFit="1" customWidth="1"/>
    <col min="6" max="6" width="17" bestFit="1" customWidth="1"/>
    <col min="7" max="7" width="13" bestFit="1" customWidth="1"/>
  </cols>
  <sheetData>
    <row r="2" spans="2:7" x14ac:dyDescent="0.35">
      <c r="B2" s="3" t="s">
        <v>43</v>
      </c>
      <c r="C2" t="s">
        <v>11</v>
      </c>
      <c r="F2" s="3" t="s">
        <v>43</v>
      </c>
      <c r="G2" t="s">
        <v>4</v>
      </c>
    </row>
    <row r="4" spans="2:7" x14ac:dyDescent="0.35">
      <c r="B4" s="3" t="s">
        <v>45</v>
      </c>
      <c r="C4" t="s">
        <v>47</v>
      </c>
      <c r="F4" s="3" t="s">
        <v>45</v>
      </c>
      <c r="G4" t="s">
        <v>47</v>
      </c>
    </row>
    <row r="5" spans="2:7" x14ac:dyDescent="0.35">
      <c r="B5" s="4" t="s">
        <v>13</v>
      </c>
      <c r="C5" s="5">
        <v>1200</v>
      </c>
      <c r="F5" s="4" t="s">
        <v>37</v>
      </c>
      <c r="G5" s="5">
        <v>10000</v>
      </c>
    </row>
    <row r="6" spans="2:7" x14ac:dyDescent="0.35">
      <c r="B6" s="4" t="s">
        <v>17</v>
      </c>
      <c r="C6" s="5">
        <v>500</v>
      </c>
      <c r="F6" s="4" t="s">
        <v>46</v>
      </c>
      <c r="G6" s="5">
        <v>10000</v>
      </c>
    </row>
    <row r="7" spans="2:7" x14ac:dyDescent="0.35">
      <c r="B7" s="4" t="s">
        <v>33</v>
      </c>
      <c r="C7" s="5">
        <v>1865</v>
      </c>
    </row>
    <row r="8" spans="2:7" x14ac:dyDescent="0.35">
      <c r="B8" s="4" t="s">
        <v>10</v>
      </c>
      <c r="C8" s="5">
        <v>1000</v>
      </c>
    </row>
    <row r="9" spans="2:7" x14ac:dyDescent="0.35">
      <c r="B9" s="4" t="s">
        <v>27</v>
      </c>
      <c r="C9" s="5">
        <v>100</v>
      </c>
    </row>
    <row r="10" spans="2:7" x14ac:dyDescent="0.35">
      <c r="B10" s="4" t="s">
        <v>25</v>
      </c>
      <c r="C10" s="5">
        <v>330</v>
      </c>
    </row>
    <row r="11" spans="2:7" x14ac:dyDescent="0.35">
      <c r="B11" s="4" t="s">
        <v>29</v>
      </c>
      <c r="C11" s="5">
        <v>440</v>
      </c>
    </row>
    <row r="12" spans="2:7" x14ac:dyDescent="0.35">
      <c r="B12" s="4" t="s">
        <v>20</v>
      </c>
      <c r="C12" s="5">
        <v>318</v>
      </c>
    </row>
    <row r="13" spans="2:7" x14ac:dyDescent="0.35">
      <c r="B13" s="4" t="s">
        <v>31</v>
      </c>
      <c r="C13" s="5">
        <v>332</v>
      </c>
    </row>
    <row r="14" spans="2:7" x14ac:dyDescent="0.35">
      <c r="B14" s="4" t="s">
        <v>15</v>
      </c>
      <c r="C14" s="5">
        <v>700</v>
      </c>
    </row>
    <row r="15" spans="2:7" x14ac:dyDescent="0.35">
      <c r="B15" s="4" t="s">
        <v>46</v>
      </c>
      <c r="C15" s="5">
        <v>6785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0"/>
  <sheetViews>
    <sheetView workbookViewId="0">
      <selection activeCell="M16" sqref="M16"/>
    </sheetView>
  </sheetViews>
  <sheetFormatPr defaultRowHeight="14.5" x14ac:dyDescent="0.35"/>
  <cols>
    <col min="3" max="3" width="10.453125" bestFit="1" customWidth="1"/>
    <col min="4" max="4" width="12.6328125" bestFit="1" customWidth="1"/>
  </cols>
  <sheetData>
    <row r="1" spans="3:4" x14ac:dyDescent="0.35">
      <c r="C1" s="6" t="s">
        <v>49</v>
      </c>
      <c r="D1" s="9">
        <f ca="1">SUM(D6:D20)</f>
        <v>7221</v>
      </c>
    </row>
    <row r="2" spans="3:4" x14ac:dyDescent="0.35">
      <c r="C2" s="6" t="s">
        <v>48</v>
      </c>
      <c r="D2" s="1">
        <v>25000</v>
      </c>
    </row>
    <row r="5" spans="3:4" x14ac:dyDescent="0.35">
      <c r="C5" t="s">
        <v>44</v>
      </c>
      <c r="D5" t="s">
        <v>40</v>
      </c>
    </row>
    <row r="6" spans="3:4" x14ac:dyDescent="0.35">
      <c r="C6" s="2">
        <v>45630</v>
      </c>
      <c r="D6" s="1">
        <v>100</v>
      </c>
    </row>
    <row r="7" spans="3:4" x14ac:dyDescent="0.35">
      <c r="C7" s="2">
        <v>45600</v>
      </c>
      <c r="D7" s="1">
        <f ca="1">RANDBETWEEN(10,1000)</f>
        <v>230</v>
      </c>
    </row>
    <row r="8" spans="3:4" x14ac:dyDescent="0.35">
      <c r="C8" s="2">
        <v>45606</v>
      </c>
      <c r="D8" s="1">
        <f ca="1">RANDBETWEEN(10,1000)</f>
        <v>290</v>
      </c>
    </row>
    <row r="9" spans="3:4" x14ac:dyDescent="0.35">
      <c r="C9" s="2">
        <v>45611</v>
      </c>
      <c r="D9" s="1">
        <f t="shared" ref="D8:D20" ca="1" si="0">RANDBETWEEN(10,1000)</f>
        <v>902</v>
      </c>
    </row>
    <row r="10" spans="3:4" x14ac:dyDescent="0.35">
      <c r="C10" s="2">
        <v>45616</v>
      </c>
      <c r="D10" s="1">
        <f t="shared" ca="1" si="0"/>
        <v>685</v>
      </c>
    </row>
    <row r="11" spans="3:4" x14ac:dyDescent="0.35">
      <c r="C11" s="2">
        <v>45621</v>
      </c>
      <c r="D11" s="1">
        <f t="shared" ca="1" si="0"/>
        <v>466</v>
      </c>
    </row>
    <row r="12" spans="3:4" x14ac:dyDescent="0.35">
      <c r="C12" s="2">
        <v>45636</v>
      </c>
      <c r="D12" s="1">
        <f ca="1">RANDBETWEEN(10,1000)</f>
        <v>647</v>
      </c>
    </row>
    <row r="13" spans="3:4" x14ac:dyDescent="0.35">
      <c r="C13" s="2">
        <v>45641</v>
      </c>
      <c r="D13" s="1">
        <f t="shared" ca="1" si="0"/>
        <v>61</v>
      </c>
    </row>
    <row r="14" spans="3:4" x14ac:dyDescent="0.35">
      <c r="C14" s="2">
        <v>45646</v>
      </c>
      <c r="D14" s="1">
        <f ca="1">RANDBETWEEN(10,1000)</f>
        <v>853</v>
      </c>
    </row>
    <row r="15" spans="3:4" x14ac:dyDescent="0.35">
      <c r="C15" s="2">
        <v>45652</v>
      </c>
      <c r="D15" s="1">
        <f t="shared" ca="1" si="0"/>
        <v>977</v>
      </c>
    </row>
    <row r="16" spans="3:4" x14ac:dyDescent="0.35">
      <c r="C16" s="2">
        <v>45566</v>
      </c>
      <c r="D16" s="1">
        <f ca="1">RANDBETWEEN(10,1000)</f>
        <v>598</v>
      </c>
    </row>
    <row r="17" spans="3:4" x14ac:dyDescent="0.35">
      <c r="C17" s="2">
        <v>45575</v>
      </c>
      <c r="D17" s="1">
        <f t="shared" ca="1" si="0"/>
        <v>392</v>
      </c>
    </row>
    <row r="18" spans="3:4" x14ac:dyDescent="0.35">
      <c r="C18" s="2">
        <v>45580</v>
      </c>
      <c r="D18" s="1">
        <f t="shared" ca="1" si="0"/>
        <v>518</v>
      </c>
    </row>
    <row r="19" spans="3:4" x14ac:dyDescent="0.35">
      <c r="C19" s="2">
        <v>45585</v>
      </c>
      <c r="D19" s="1">
        <f t="shared" ca="1" si="0"/>
        <v>362</v>
      </c>
    </row>
    <row r="20" spans="3:4" x14ac:dyDescent="0.35">
      <c r="C20" s="2">
        <v>45590</v>
      </c>
      <c r="D20" s="1">
        <f t="shared" ca="1" si="0"/>
        <v>140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A4" zoomScale="82" zoomScaleNormal="82" workbookViewId="0">
      <selection activeCell="A8" sqref="A8"/>
    </sheetView>
  </sheetViews>
  <sheetFormatPr defaultRowHeight="14.5" x14ac:dyDescent="0.35"/>
  <cols>
    <col min="1" max="1" width="17.7265625" style="7" customWidth="1"/>
    <col min="2" max="21" width="8.7265625" style="8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Controle</vt:lpstr>
      <vt:lpstr>Reserva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2025-01-30T19:17:15Z</dcterms:created>
  <dcterms:modified xsi:type="dcterms:W3CDTF">2025-01-30T22:07:28Z</dcterms:modified>
</cp:coreProperties>
</file>