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filterPrivacy="1" codeName="ThisWorkbook"/>
  <xr:revisionPtr revIDLastSave="0" documentId="8_{BACA6D73-9C30-724A-B24A-85969B494FB9}" xr6:coauthVersionLast="45" xr6:coauthVersionMax="45" xr10:uidLastSave="{00000000-0000-0000-0000-000000000000}"/>
  <bookViews>
    <workbookView xWindow="980" yWindow="460" windowWidth="28800" windowHeight="1608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59" i="11" l="1"/>
  <c r="I53" i="11"/>
  <c r="I54" i="11"/>
  <c r="I55" i="11"/>
  <c r="I10" i="11"/>
  <c r="I58" i="11"/>
  <c r="I19" i="11"/>
  <c r="I61" i="11"/>
  <c r="I9" i="11"/>
  <c r="I22" i="11"/>
  <c r="I7" i="11"/>
  <c r="I4" i="11"/>
  <c r="I35" i="11"/>
  <c r="I30" i="11"/>
  <c r="I11" i="11"/>
  <c r="I62" i="11"/>
  <c r="I29" i="11"/>
  <c r="I60" i="11"/>
  <c r="I23" i="11"/>
  <c r="I57" i="11"/>
  <c r="J5" i="11"/>
  <c r="I33" i="11"/>
  <c r="I36" i="11"/>
  <c r="I13" i="11"/>
  <c r="I56" i="11"/>
  <c r="I49" i="11"/>
  <c r="J61" i="11" l="1"/>
  <c r="J55" i="11"/>
  <c r="J56" i="11"/>
  <c r="J57" i="11"/>
  <c r="J10" i="11"/>
  <c r="J60" i="11"/>
  <c r="J58" i="11"/>
  <c r="J19" i="11"/>
  <c r="J63" i="11"/>
  <c r="J37" i="11"/>
  <c r="J47" i="11"/>
  <c r="K5" i="11"/>
  <c r="J28" i="11"/>
  <c r="J64" i="11"/>
  <c r="J9" i="11"/>
  <c r="J11" i="11"/>
  <c r="J62" i="11"/>
  <c r="J14" i="11"/>
  <c r="J36" i="11"/>
  <c r="J13" i="11"/>
  <c r="J59" i="11"/>
  <c r="J7" i="11"/>
  <c r="J31" i="11"/>
  <c r="J32" i="11"/>
  <c r="J27" i="11"/>
  <c r="J51" i="11"/>
  <c r="K61" i="11" l="1"/>
  <c r="K55" i="11"/>
  <c r="K56" i="11"/>
  <c r="K57" i="11"/>
  <c r="K10" i="11"/>
  <c r="K60" i="11"/>
  <c r="K32" i="11"/>
  <c r="K27" i="11"/>
  <c r="K36" i="11"/>
  <c r="K62" i="11"/>
  <c r="K47" i="11"/>
  <c r="K19" i="11"/>
  <c r="K51" i="11"/>
  <c r="K9" i="11"/>
  <c r="K37" i="11"/>
  <c r="K13" i="11"/>
  <c r="K59" i="11"/>
  <c r="K14" i="11"/>
  <c r="K7" i="11"/>
  <c r="L5" i="11"/>
  <c r="K31" i="11"/>
  <c r="K11" i="11"/>
  <c r="K63" i="11"/>
  <c r="K28" i="11"/>
  <c r="K64" i="11"/>
  <c r="K58" i="11"/>
  <c r="L61" i="11" l="1"/>
  <c r="L56" i="11"/>
  <c r="L55" i="11"/>
  <c r="L57" i="11"/>
  <c r="L10" i="11"/>
  <c r="L60" i="11"/>
  <c r="L36" i="11"/>
  <c r="L31" i="11"/>
  <c r="L59" i="11"/>
  <c r="L27" i="11"/>
  <c r="L62" i="11"/>
  <c r="L51" i="11"/>
  <c r="L14" i="11"/>
  <c r="L64" i="11"/>
  <c r="L32" i="11"/>
  <c r="L13" i="11"/>
  <c r="L63" i="11"/>
  <c r="L11" i="11"/>
  <c r="L9" i="11"/>
  <c r="L7" i="11"/>
  <c r="L47" i="11"/>
  <c r="L28" i="11"/>
  <c r="L37" i="11"/>
  <c r="L58" i="11"/>
  <c r="M5" i="11"/>
  <c r="L19" i="11"/>
  <c r="N5" i="11" l="1"/>
  <c r="N62" i="11" s="1"/>
  <c r="M55" i="11"/>
  <c r="M56" i="11"/>
  <c r="M57" i="11"/>
  <c r="M61" i="11"/>
  <c r="M10" i="11"/>
  <c r="M60" i="11"/>
  <c r="M47" i="11"/>
  <c r="M37" i="11"/>
  <c r="M36" i="11"/>
  <c r="M13" i="11"/>
  <c r="M9" i="11"/>
  <c r="M63" i="11"/>
  <c r="M28" i="11"/>
  <c r="M7" i="11"/>
  <c r="M58" i="11"/>
  <c r="M27" i="11"/>
  <c r="M51" i="11"/>
  <c r="M59" i="11"/>
  <c r="M62" i="11"/>
  <c r="M11" i="11"/>
  <c r="M32" i="11"/>
  <c r="M31" i="11"/>
  <c r="M19" i="11"/>
  <c r="M64" i="11"/>
  <c r="M14" i="11"/>
  <c r="N58" i="11" l="1"/>
  <c r="N9" i="11"/>
  <c r="N32" i="11"/>
  <c r="N60" i="11"/>
  <c r="N61" i="11"/>
  <c r="N7" i="11"/>
  <c r="N63" i="11"/>
  <c r="N27" i="11"/>
  <c r="N59" i="11"/>
  <c r="N37" i="11"/>
  <c r="N31" i="11"/>
  <c r="N10" i="11"/>
  <c r="N36" i="11"/>
  <c r="N19" i="11"/>
  <c r="N51" i="11"/>
  <c r="N47" i="11"/>
  <c r="N13" i="11"/>
  <c r="N64" i="11"/>
  <c r="N28" i="11"/>
  <c r="N11" i="11"/>
  <c r="N14" i="11"/>
  <c r="O5" i="11"/>
  <c r="O11" i="11" s="1"/>
  <c r="N55" i="11"/>
  <c r="N56" i="11"/>
  <c r="N57" i="11"/>
  <c r="O56" i="11" l="1"/>
  <c r="O55" i="11"/>
  <c r="O61" i="11"/>
  <c r="O58" i="11"/>
  <c r="O37" i="11"/>
  <c r="O63" i="11"/>
  <c r="O9" i="11"/>
  <c r="O31" i="11"/>
  <c r="O14" i="11"/>
  <c r="O10" i="11"/>
  <c r="O62" i="11"/>
  <c r="O57" i="11"/>
  <c r="O28" i="11"/>
  <c r="O36" i="11"/>
  <c r="O59" i="11"/>
  <c r="O7" i="11"/>
  <c r="O47" i="11"/>
  <c r="O32" i="11"/>
  <c r="O27" i="11"/>
  <c r="O64" i="11"/>
  <c r="O51" i="11"/>
  <c r="O13" i="11"/>
  <c r="P5" i="11"/>
  <c r="P11" i="11" s="1"/>
  <c r="O60" i="11"/>
  <c r="O19" i="11"/>
  <c r="P47" i="11" l="1"/>
  <c r="Q5" i="11"/>
  <c r="Q14" i="11" s="1"/>
  <c r="P28" i="11"/>
  <c r="P58" i="11"/>
  <c r="P19" i="11"/>
  <c r="P62" i="11"/>
  <c r="P7" i="11"/>
  <c r="P64" i="11"/>
  <c r="P13" i="11"/>
  <c r="P9" i="11"/>
  <c r="P56" i="11"/>
  <c r="P59" i="11"/>
  <c r="P60" i="11"/>
  <c r="P14" i="11"/>
  <c r="P55" i="11"/>
  <c r="P4" i="11"/>
  <c r="P36" i="11"/>
  <c r="P32" i="11"/>
  <c r="P57" i="11"/>
  <c r="P51" i="11"/>
  <c r="P31" i="11"/>
  <c r="P27" i="11"/>
  <c r="P63" i="11"/>
  <c r="P61" i="11"/>
  <c r="P10" i="11"/>
  <c r="P37" i="11"/>
  <c r="Q28" i="11" l="1"/>
  <c r="Q37" i="11"/>
  <c r="Q57" i="11"/>
  <c r="Q7" i="11"/>
  <c r="Q11" i="11"/>
  <c r="Q56" i="11"/>
  <c r="Q10" i="11"/>
  <c r="R5" i="11"/>
  <c r="R62" i="11" s="1"/>
  <c r="Q19" i="11"/>
  <c r="Q55" i="11"/>
  <c r="Q59" i="11"/>
  <c r="Q58" i="11"/>
  <c r="Q31" i="11"/>
  <c r="Q62" i="11"/>
  <c r="Q32" i="11"/>
  <c r="Q47" i="11"/>
  <c r="Q60" i="11"/>
  <c r="Q51" i="11"/>
  <c r="Q27" i="11"/>
  <c r="Q61" i="11"/>
  <c r="Q9" i="11"/>
  <c r="Q36" i="11"/>
  <c r="Q13" i="11"/>
  <c r="Q64" i="11"/>
  <c r="Q63" i="11"/>
  <c r="R27" i="11" l="1"/>
  <c r="R10" i="11"/>
  <c r="R11" i="11"/>
  <c r="R36" i="11"/>
  <c r="R9" i="11"/>
  <c r="R31" i="11"/>
  <c r="R19" i="11"/>
  <c r="R28" i="11"/>
  <c r="R47" i="11"/>
  <c r="R32" i="11"/>
  <c r="R55" i="11"/>
  <c r="R63" i="11"/>
  <c r="R7" i="11"/>
  <c r="R14" i="11"/>
  <c r="R57" i="11"/>
  <c r="R13" i="11"/>
  <c r="R56" i="11"/>
  <c r="R64" i="11"/>
  <c r="S5" i="11"/>
  <c r="S56" i="11" s="1"/>
  <c r="R60" i="11"/>
  <c r="R61" i="11"/>
  <c r="R58" i="11"/>
  <c r="R37" i="11"/>
  <c r="R51" i="11"/>
  <c r="R59" i="11"/>
  <c r="S32" i="11" l="1"/>
  <c r="S10" i="11"/>
  <c r="S14" i="11"/>
  <c r="S55" i="11"/>
  <c r="S64" i="11"/>
  <c r="S31" i="11"/>
  <c r="S63" i="11"/>
  <c r="S58" i="11"/>
  <c r="S47" i="11"/>
  <c r="S9" i="11"/>
  <c r="S13" i="11"/>
  <c r="S19" i="11"/>
  <c r="S61" i="11"/>
  <c r="S11" i="11"/>
  <c r="S27" i="11"/>
  <c r="S62" i="11"/>
  <c r="S60" i="11"/>
  <c r="S59" i="11"/>
  <c r="S51" i="11"/>
  <c r="S37" i="11"/>
  <c r="T5" i="11"/>
  <c r="T57" i="11" s="1"/>
  <c r="S28" i="11"/>
  <c r="S57" i="11"/>
  <c r="S36" i="11"/>
  <c r="S7" i="11"/>
  <c r="T36" i="11" l="1"/>
  <c r="U5" i="11"/>
  <c r="U36" i="11" s="1"/>
  <c r="T14" i="11"/>
  <c r="T28" i="11"/>
  <c r="T63" i="11"/>
  <c r="T7" i="11"/>
  <c r="T64" i="11"/>
  <c r="T13" i="11"/>
  <c r="T27" i="11"/>
  <c r="T62" i="11"/>
  <c r="T9" i="11"/>
  <c r="T61" i="11"/>
  <c r="T58" i="11"/>
  <c r="T55" i="11"/>
  <c r="T47" i="11"/>
  <c r="T60" i="11"/>
  <c r="T32" i="11"/>
  <c r="T11" i="11"/>
  <c r="T56" i="11"/>
  <c r="T19" i="11"/>
  <c r="T10" i="11"/>
  <c r="T51" i="11"/>
  <c r="T31" i="11"/>
  <c r="T59" i="11"/>
  <c r="T37" i="11"/>
  <c r="U51" i="11" l="1"/>
  <c r="U62" i="11"/>
  <c r="U11" i="11"/>
  <c r="U59" i="11"/>
  <c r="U60" i="11"/>
  <c r="U61" i="11"/>
  <c r="U27" i="11"/>
  <c r="U28" i="11"/>
  <c r="U47" i="11"/>
  <c r="U58" i="11"/>
  <c r="V5" i="11"/>
  <c r="V61" i="11" s="1"/>
  <c r="U13" i="11"/>
  <c r="U64" i="11"/>
  <c r="U32" i="11"/>
  <c r="U57" i="11"/>
  <c r="U63" i="11"/>
  <c r="U9" i="11"/>
  <c r="U56" i="11"/>
  <c r="U7" i="11"/>
  <c r="U14" i="11"/>
  <c r="U55" i="11"/>
  <c r="U19" i="11"/>
  <c r="U37" i="11"/>
  <c r="U31" i="11"/>
  <c r="U10" i="11"/>
  <c r="V37" i="11" l="1"/>
  <c r="V64" i="11"/>
  <c r="V28" i="11"/>
  <c r="V14" i="11"/>
  <c r="V51" i="11"/>
  <c r="V47" i="11"/>
  <c r="V13" i="11"/>
  <c r="V58" i="11"/>
  <c r="V7" i="11"/>
  <c r="V27" i="11"/>
  <c r="V32" i="11"/>
  <c r="V11" i="11"/>
  <c r="V9" i="11"/>
  <c r="V10" i="11"/>
  <c r="V31" i="11"/>
  <c r="W5" i="11"/>
  <c r="W57" i="11" s="1"/>
  <c r="V59" i="11"/>
  <c r="V62" i="11"/>
  <c r="V57" i="11"/>
  <c r="V60" i="11"/>
  <c r="V56" i="11"/>
  <c r="V55" i="11"/>
  <c r="V63" i="11"/>
  <c r="V36" i="11"/>
  <c r="V19" i="11"/>
  <c r="W13" i="11" l="1"/>
  <c r="X5" i="11"/>
  <c r="X61" i="11" s="1"/>
  <c r="W32" i="11"/>
  <c r="W14" i="11"/>
  <c r="W11" i="11"/>
  <c r="W9" i="11"/>
  <c r="W64" i="11"/>
  <c r="W56" i="11"/>
  <c r="W47" i="11"/>
  <c r="W7" i="11"/>
  <c r="W55" i="11"/>
  <c r="W36" i="11"/>
  <c r="W4" i="11"/>
  <c r="W51" i="11"/>
  <c r="W62" i="11"/>
  <c r="W28" i="11"/>
  <c r="W58" i="11"/>
  <c r="W61" i="11"/>
  <c r="W37" i="11"/>
  <c r="W19" i="11"/>
  <c r="W27" i="11"/>
  <c r="W10" i="11"/>
  <c r="W63" i="11"/>
  <c r="W59" i="11"/>
  <c r="W31" i="11"/>
  <c r="W60" i="11"/>
  <c r="X32" i="11" l="1"/>
  <c r="X62" i="11"/>
  <c r="X28" i="11"/>
  <c r="X31" i="11"/>
  <c r="X63" i="11"/>
  <c r="X14" i="11"/>
  <c r="X9" i="11"/>
  <c r="X11" i="11"/>
  <c r="X7" i="11"/>
  <c r="X13" i="11"/>
  <c r="X36" i="11"/>
  <c r="X37" i="11"/>
  <c r="X27" i="11"/>
  <c r="X57" i="11"/>
  <c r="X56" i="11"/>
  <c r="X59" i="11"/>
  <c r="X47" i="11"/>
  <c r="X19" i="11"/>
  <c r="X58" i="11"/>
  <c r="X55" i="11"/>
  <c r="X60" i="11"/>
  <c r="X64" i="11"/>
  <c r="X51" i="11"/>
  <c r="X10" i="11"/>
  <c r="Y5" i="11"/>
  <c r="Y56" i="11" s="1"/>
  <c r="Y55" i="11" l="1"/>
  <c r="Y61" i="11"/>
  <c r="Y60" i="11"/>
  <c r="Y36" i="11"/>
  <c r="Y11" i="11"/>
  <c r="Y9" i="11"/>
  <c r="Y59" i="11"/>
  <c r="Y28" i="11"/>
  <c r="Y37" i="11"/>
  <c r="Y10" i="11"/>
  <c r="Y27" i="11"/>
  <c r="Y62" i="11"/>
  <c r="Y51" i="11"/>
  <c r="Y7" i="11"/>
  <c r="Z5" i="11"/>
  <c r="Z56" i="11" s="1"/>
  <c r="Y47" i="11"/>
  <c r="Y64" i="11"/>
  <c r="Y63" i="11"/>
  <c r="Y14" i="11"/>
  <c r="Y19" i="11"/>
  <c r="Y58" i="11"/>
  <c r="Y31" i="11"/>
  <c r="Y57" i="11"/>
  <c r="Y32" i="11"/>
  <c r="Y13" i="11"/>
  <c r="Z61" i="11" l="1"/>
  <c r="Z10" i="11"/>
  <c r="Z31" i="11"/>
  <c r="Z14" i="11"/>
  <c r="AA5" i="11"/>
  <c r="AA61" i="11" s="1"/>
  <c r="Z62" i="11"/>
  <c r="Z11" i="11"/>
  <c r="Z64" i="11"/>
  <c r="Z27" i="11"/>
  <c r="Z60" i="11"/>
  <c r="Z9" i="11"/>
  <c r="Z57" i="11"/>
  <c r="Z47" i="11"/>
  <c r="Z7" i="11"/>
  <c r="Z37" i="11"/>
  <c r="Z36" i="11"/>
  <c r="Z55" i="11"/>
  <c r="Z19" i="11"/>
  <c r="Z58" i="11"/>
  <c r="Z13" i="11"/>
  <c r="Z32" i="11"/>
  <c r="Z59" i="11"/>
  <c r="Z51" i="11"/>
  <c r="Z28" i="11"/>
  <c r="Z63" i="11"/>
  <c r="AA63" i="11" l="1"/>
  <c r="AA27" i="11"/>
  <c r="AA58" i="11"/>
  <c r="AA36" i="11"/>
  <c r="AA32" i="11"/>
  <c r="AA60" i="11"/>
  <c r="AA62" i="11"/>
  <c r="AA14" i="11"/>
  <c r="AA51" i="11"/>
  <c r="AA28" i="11"/>
  <c r="AA59" i="11"/>
  <c r="AA9" i="11"/>
  <c r="AA11" i="11"/>
  <c r="AB5" i="11"/>
  <c r="AB57" i="11" s="1"/>
  <c r="AA37" i="11"/>
  <c r="AA13" i="11"/>
  <c r="AA19" i="11"/>
  <c r="AA57" i="11"/>
  <c r="AA10" i="11"/>
  <c r="AA64" i="11"/>
  <c r="AA56" i="11"/>
  <c r="AA55" i="11"/>
  <c r="AA47" i="11"/>
  <c r="AA7" i="11"/>
  <c r="AA31" i="11"/>
  <c r="AB36" i="11" l="1"/>
  <c r="AB37" i="11"/>
  <c r="AB63" i="11"/>
  <c r="AC5" i="11"/>
  <c r="AC58" i="11" s="1"/>
  <c r="AB27" i="11"/>
  <c r="AB28" i="11"/>
  <c r="AB58" i="11"/>
  <c r="AB13" i="11"/>
  <c r="AB19" i="11"/>
  <c r="AB51" i="11"/>
  <c r="AB47" i="11"/>
  <c r="AB59" i="11"/>
  <c r="AB11" i="11"/>
  <c r="AB64" i="11"/>
  <c r="AB14" i="11"/>
  <c r="AB61" i="11"/>
  <c r="AB10" i="11"/>
  <c r="AB31" i="11"/>
  <c r="AB9" i="11"/>
  <c r="AB56" i="11"/>
  <c r="AB32" i="11"/>
  <c r="AB60" i="11"/>
  <c r="AB7" i="11"/>
  <c r="AB55" i="11"/>
  <c r="AB62" i="11"/>
  <c r="AC9" i="11" l="1"/>
  <c r="AD5" i="11"/>
  <c r="AD58" i="11" s="1"/>
  <c r="AC59" i="11"/>
  <c r="AC57" i="11"/>
  <c r="AC56" i="11"/>
  <c r="AC55" i="11"/>
  <c r="AC61" i="11"/>
  <c r="AC32" i="11"/>
  <c r="AC13" i="11"/>
  <c r="AC14" i="11"/>
  <c r="AC7" i="11"/>
  <c r="AC47" i="11"/>
  <c r="AC60" i="11"/>
  <c r="AC19" i="11"/>
  <c r="AC37" i="11"/>
  <c r="AC63" i="11"/>
  <c r="AC36" i="11"/>
  <c r="AC64" i="11"/>
  <c r="AC11" i="11"/>
  <c r="AC51" i="11"/>
  <c r="AC28" i="11"/>
  <c r="AC62" i="11"/>
  <c r="AC10" i="11"/>
  <c r="AC31" i="11"/>
  <c r="AC27" i="11"/>
  <c r="AD61" i="11"/>
  <c r="AD55" i="11"/>
  <c r="AD57" i="11"/>
  <c r="AD10" i="11"/>
  <c r="AD11" i="11"/>
  <c r="AD47" i="11"/>
  <c r="AD13" i="11"/>
  <c r="AD14" i="11"/>
  <c r="AD36" i="11"/>
  <c r="AD64" i="11"/>
  <c r="AD4" i="11"/>
  <c r="AD32" i="11"/>
  <c r="AD27" i="11"/>
  <c r="AD63" i="11"/>
  <c r="AD9" i="11"/>
  <c r="AD62" i="11"/>
  <c r="AD51" i="11"/>
  <c r="AD19" i="11" l="1"/>
  <c r="AD31" i="11"/>
  <c r="AD60" i="11"/>
  <c r="AD56" i="11"/>
  <c r="AD59" i="11"/>
  <c r="AD7" i="11"/>
  <c r="AD37" i="11"/>
  <c r="AD28" i="11"/>
  <c r="AE5" i="11"/>
  <c r="AF5" i="11" s="1"/>
  <c r="AF14" i="11" s="1"/>
  <c r="AE64" i="11" l="1"/>
  <c r="AE19" i="11"/>
  <c r="AF31" i="11"/>
  <c r="AE37" i="11"/>
  <c r="AE32" i="11"/>
  <c r="AE13" i="11"/>
  <c r="AF28" i="11"/>
  <c r="AF7" i="11"/>
  <c r="AE27" i="11"/>
  <c r="AE62" i="11"/>
  <c r="AE61" i="11"/>
  <c r="AE14" i="11"/>
  <c r="AF10" i="11"/>
  <c r="AE9" i="11"/>
  <c r="AF9" i="11"/>
  <c r="AE63" i="11"/>
  <c r="AE28" i="11"/>
  <c r="AE51" i="11"/>
  <c r="AF27" i="11"/>
  <c r="AE31" i="11"/>
  <c r="AE11" i="11"/>
  <c r="AF19" i="11"/>
  <c r="AE58" i="11"/>
  <c r="AE10" i="11"/>
  <c r="AE59" i="11"/>
  <c r="AE57" i="11"/>
  <c r="AF13" i="11"/>
  <c r="AE47" i="11"/>
  <c r="AE36" i="11"/>
  <c r="AE56" i="11"/>
  <c r="AF11" i="11"/>
  <c r="AE7" i="11"/>
  <c r="AE60" i="11"/>
  <c r="AE55" i="11"/>
  <c r="AF32" i="11"/>
  <c r="AF61" i="11"/>
  <c r="AF55" i="11"/>
  <c r="AF56" i="11"/>
  <c r="AF57" i="11"/>
  <c r="AF37" i="11"/>
  <c r="AF51" i="11"/>
  <c r="AF62" i="11"/>
  <c r="AF59" i="11"/>
  <c r="AF47" i="11"/>
  <c r="AF63" i="11"/>
  <c r="AF64" i="11"/>
  <c r="AG5" i="11"/>
  <c r="AF36" i="11"/>
  <c r="AF58" i="11"/>
  <c r="AF60" i="11"/>
  <c r="AG61" i="11" l="1"/>
  <c r="AG55" i="11"/>
  <c r="AG56" i="11"/>
  <c r="AG57" i="11"/>
  <c r="AG13" i="11"/>
  <c r="AH5" i="11"/>
  <c r="AH9" i="11" s="1"/>
  <c r="AG60" i="11"/>
  <c r="AG11" i="11"/>
  <c r="AG63" i="11"/>
  <c r="AG32" i="11"/>
  <c r="AG47" i="11"/>
  <c r="AG9" i="11"/>
  <c r="AG62" i="11"/>
  <c r="AG10" i="11"/>
  <c r="AG31" i="11"/>
  <c r="AG28" i="11"/>
  <c r="AG37" i="11"/>
  <c r="AG27" i="11"/>
  <c r="AG51" i="11"/>
  <c r="AG19" i="11"/>
  <c r="AG14" i="11"/>
  <c r="AG7" i="11"/>
  <c r="AG64" i="11"/>
  <c r="AG59" i="11"/>
  <c r="AG58" i="11"/>
  <c r="AG36" i="11"/>
  <c r="AH61" i="11" l="1"/>
  <c r="AH55" i="11"/>
  <c r="AH56" i="11"/>
  <c r="AH57" i="11"/>
  <c r="AH59" i="11"/>
  <c r="AH28" i="11"/>
  <c r="AH63" i="11"/>
  <c r="AH31" i="11"/>
  <c r="AH19" i="11"/>
  <c r="AH14" i="11"/>
  <c r="AH47" i="11"/>
  <c r="AH51" i="11"/>
  <c r="AH11" i="11"/>
  <c r="AH60" i="11"/>
  <c r="AH62" i="11"/>
  <c r="AH36" i="11"/>
  <c r="AH27" i="11"/>
  <c r="AH13" i="11"/>
  <c r="AH37" i="11"/>
  <c r="AH64" i="11"/>
  <c r="AH58" i="11"/>
  <c r="AI5" i="11"/>
  <c r="AH32" i="11"/>
  <c r="AH7" i="11"/>
  <c r="AH10" i="11"/>
  <c r="AI61" i="11" l="1"/>
  <c r="AI55" i="11"/>
  <c r="AI56" i="11"/>
  <c r="AI57" i="11"/>
  <c r="AI10" i="11"/>
  <c r="AI13" i="11"/>
  <c r="AI37" i="11"/>
  <c r="AI19" i="11"/>
  <c r="AI7" i="11"/>
  <c r="AI31" i="11"/>
  <c r="AI59" i="11"/>
  <c r="AI14" i="11"/>
  <c r="AI28" i="11"/>
  <c r="AI63" i="11"/>
  <c r="AI62" i="11"/>
  <c r="AI36" i="11"/>
  <c r="AI64" i="11"/>
  <c r="AI32" i="11"/>
  <c r="AI47" i="11"/>
  <c r="AI11" i="11"/>
  <c r="AI58" i="11"/>
  <c r="AI27" i="11"/>
  <c r="AI9" i="11"/>
  <c r="AJ5" i="11"/>
  <c r="AI51" i="11"/>
  <c r="AI60" i="11"/>
  <c r="AJ61" i="11" l="1"/>
  <c r="AJ55" i="11"/>
  <c r="AJ57" i="11"/>
  <c r="AJ56" i="11"/>
  <c r="AJ9" i="11"/>
  <c r="AJ60" i="11"/>
  <c r="AJ64" i="11"/>
  <c r="AJ51" i="11"/>
  <c r="AJ28" i="11"/>
  <c r="AJ62" i="11"/>
  <c r="AJ27" i="11"/>
  <c r="AJ31" i="11"/>
  <c r="AJ13" i="11"/>
  <c r="AJ58" i="11"/>
  <c r="AJ10" i="11"/>
  <c r="AJ11" i="11"/>
  <c r="AJ59" i="11"/>
  <c r="AJ37" i="11"/>
  <c r="AJ7" i="11"/>
  <c r="AJ47" i="11"/>
  <c r="AJ63" i="11"/>
  <c r="AJ14" i="11"/>
  <c r="AJ32" i="11"/>
  <c r="AK5" i="11"/>
  <c r="AJ19" i="11"/>
  <c r="AJ36" i="11"/>
  <c r="AK61" i="11" l="1"/>
  <c r="AK55" i="11"/>
  <c r="AK56" i="11"/>
  <c r="AK57" i="11"/>
  <c r="AK10" i="11"/>
  <c r="AK13" i="11"/>
  <c r="AK62" i="11"/>
  <c r="AK63" i="11"/>
  <c r="AK19" i="11"/>
  <c r="AK37" i="11"/>
  <c r="AK58" i="11"/>
  <c r="AK28" i="11"/>
  <c r="AK14" i="11"/>
  <c r="AK31" i="11"/>
  <c r="AK47" i="11"/>
  <c r="AK51" i="11"/>
  <c r="AK32" i="11"/>
  <c r="AK7" i="11"/>
  <c r="AL5" i="11"/>
  <c r="AK9" i="11"/>
  <c r="AK36" i="11"/>
  <c r="AK59" i="11"/>
  <c r="AK11" i="11"/>
  <c r="AK64" i="11"/>
  <c r="AK27" i="11"/>
  <c r="AK4" i="11"/>
  <c r="AK60" i="11"/>
  <c r="AL61" i="11" l="1"/>
  <c r="AL55" i="11"/>
  <c r="AL56" i="11"/>
  <c r="AL57" i="11"/>
  <c r="AM5" i="11"/>
  <c r="AM63" i="11" s="1"/>
  <c r="AL11" i="11"/>
  <c r="AL28" i="11"/>
  <c r="AL31" i="11"/>
  <c r="AL27" i="11"/>
  <c r="AL47" i="11"/>
  <c r="AL14" i="11"/>
  <c r="AL51" i="11"/>
  <c r="AL60" i="11"/>
  <c r="AL59" i="11"/>
  <c r="AL13" i="11"/>
  <c r="AL36" i="11"/>
  <c r="AL58" i="11"/>
  <c r="AL19" i="11"/>
  <c r="AL7" i="11"/>
  <c r="AL63" i="11"/>
  <c r="AL10" i="11"/>
  <c r="AL9" i="11"/>
  <c r="AL37" i="11"/>
  <c r="AL62" i="11"/>
  <c r="AL32" i="11"/>
  <c r="AL64" i="11"/>
  <c r="AM61" i="11" l="1"/>
  <c r="AM55" i="11"/>
  <c r="AM56" i="11"/>
  <c r="AM57" i="11"/>
  <c r="AM31" i="11"/>
  <c r="AM59" i="11"/>
  <c r="AM9" i="11"/>
  <c r="AM19" i="11"/>
  <c r="AM32" i="11"/>
  <c r="AM64" i="11"/>
  <c r="AM36" i="11"/>
  <c r="AM7" i="11"/>
  <c r="AM10" i="11"/>
  <c r="AM37" i="11"/>
  <c r="AM13" i="11"/>
  <c r="AM28" i="11"/>
  <c r="AM62" i="11"/>
  <c r="AM47" i="11"/>
  <c r="AM58" i="11"/>
  <c r="AM14" i="11"/>
  <c r="AM51" i="11"/>
  <c r="AM27" i="11"/>
  <c r="AN5" i="11"/>
  <c r="AM11" i="11"/>
  <c r="AM60" i="11"/>
  <c r="AN61" i="11" l="1"/>
  <c r="AN56" i="11"/>
  <c r="AN57" i="11"/>
  <c r="AN55" i="11"/>
  <c r="AN10" i="11"/>
  <c r="AN62" i="11"/>
  <c r="AN64" i="11"/>
  <c r="AN59" i="11"/>
  <c r="AN28" i="11"/>
  <c r="AN58" i="11"/>
  <c r="AN11" i="11"/>
  <c r="AN27" i="11"/>
  <c r="AN14" i="11"/>
  <c r="AN7" i="11"/>
  <c r="AN13" i="11"/>
  <c r="AN51" i="11"/>
  <c r="AN36" i="11"/>
  <c r="AN32" i="11"/>
  <c r="AO5" i="11"/>
  <c r="AN37" i="11"/>
  <c r="AN9" i="11"/>
  <c r="AN47" i="11"/>
  <c r="AN63" i="11"/>
  <c r="AN31" i="11"/>
  <c r="AN19" i="11"/>
  <c r="AN60" i="11"/>
  <c r="AO61" i="11" l="1"/>
  <c r="AO55" i="11"/>
  <c r="AO56" i="11"/>
  <c r="AO57" i="11"/>
  <c r="AO51" i="11"/>
  <c r="AO11" i="11"/>
  <c r="AO31" i="11"/>
  <c r="AO58" i="11"/>
  <c r="AO28" i="11"/>
  <c r="AO60" i="11"/>
  <c r="AO27" i="11"/>
  <c r="AP5" i="11"/>
  <c r="AO47" i="11"/>
  <c r="AO14" i="11"/>
  <c r="AO36" i="11"/>
  <c r="AO63" i="11"/>
  <c r="AO64" i="11"/>
  <c r="AO37" i="11"/>
  <c r="AO9" i="11"/>
  <c r="AO10" i="11"/>
  <c r="AO62" i="11"/>
  <c r="AO13" i="11"/>
  <c r="AO32" i="11"/>
  <c r="AO59" i="11"/>
  <c r="AO7" i="11"/>
  <c r="AO19" i="11"/>
  <c r="AP61" i="11" l="1"/>
  <c r="AP55" i="11"/>
  <c r="AP56" i="11"/>
  <c r="AP57" i="11"/>
  <c r="AP37" i="11"/>
  <c r="AP36" i="11"/>
  <c r="AQ5" i="11"/>
  <c r="AP7" i="11"/>
  <c r="AP19" i="11"/>
  <c r="AP59" i="11"/>
  <c r="AP27" i="11"/>
  <c r="AP9" i="11"/>
  <c r="AP62" i="11"/>
  <c r="AP11" i="11"/>
  <c r="AP63" i="11"/>
  <c r="AP28" i="11"/>
  <c r="AP14" i="11"/>
  <c r="AP60" i="11"/>
  <c r="AP31" i="11"/>
  <c r="AP13" i="11"/>
  <c r="AP32" i="11"/>
  <c r="AP64" i="11"/>
  <c r="AP51" i="11"/>
  <c r="AP58" i="11"/>
  <c r="AP47" i="11"/>
  <c r="AP10" i="11"/>
  <c r="AQ61" i="11" l="1"/>
  <c r="AQ55" i="11"/>
  <c r="AQ56" i="11"/>
  <c r="AQ57" i="11"/>
  <c r="AQ28" i="11"/>
  <c r="AQ9" i="11"/>
  <c r="AQ13" i="11"/>
  <c r="AQ51" i="11"/>
  <c r="AQ59" i="11"/>
  <c r="AQ27" i="11"/>
  <c r="AQ32" i="11"/>
  <c r="AQ60" i="11"/>
  <c r="AQ62" i="11"/>
  <c r="AQ14" i="11"/>
  <c r="AQ64" i="11"/>
  <c r="AQ19" i="11"/>
  <c r="AQ63" i="11"/>
  <c r="AQ47" i="11"/>
  <c r="AQ37" i="11"/>
  <c r="AQ10" i="11"/>
  <c r="AQ58" i="11"/>
  <c r="AQ7" i="11"/>
  <c r="AQ31" i="11"/>
  <c r="AQ36" i="11"/>
  <c r="AR5" i="11"/>
  <c r="AQ11" i="11"/>
  <c r="AR61" i="11" l="1"/>
  <c r="AR55" i="11"/>
  <c r="AR56" i="11"/>
  <c r="AR57" i="11"/>
  <c r="AR31" i="11"/>
  <c r="AR27" i="11"/>
  <c r="AR58" i="11"/>
  <c r="AS5" i="11"/>
  <c r="AR4" i="11"/>
  <c r="AR47" i="11"/>
  <c r="AR62" i="11"/>
  <c r="AR9" i="11"/>
  <c r="AR14" i="11"/>
  <c r="AR37" i="11"/>
  <c r="AR11" i="11"/>
  <c r="AR32" i="11"/>
  <c r="AR13" i="11"/>
  <c r="AR64" i="11"/>
  <c r="AR60" i="11"/>
  <c r="AR36" i="11"/>
  <c r="AR19" i="11"/>
  <c r="AR28" i="11"/>
  <c r="AR59" i="11"/>
  <c r="AR7" i="11"/>
  <c r="AR51" i="11"/>
  <c r="AR63" i="11"/>
  <c r="AR10" i="11"/>
  <c r="AS61" i="11" l="1"/>
  <c r="AS55" i="11"/>
  <c r="AS56" i="11"/>
  <c r="AS57" i="11"/>
  <c r="AS10" i="11"/>
  <c r="AS13" i="11"/>
  <c r="AS31" i="11"/>
  <c r="AS62" i="11"/>
  <c r="AS32" i="11"/>
  <c r="AS28" i="11"/>
  <c r="AS27" i="11"/>
  <c r="AS7" i="11"/>
  <c r="AS11" i="11"/>
  <c r="AS59" i="11"/>
  <c r="AS36" i="11"/>
  <c r="AS64" i="11"/>
  <c r="AS63" i="11"/>
  <c r="AS47" i="11"/>
  <c r="AS14" i="11"/>
  <c r="AS19" i="11"/>
  <c r="AS58" i="11"/>
  <c r="AT5" i="11"/>
  <c r="AS51" i="11"/>
  <c r="AS9" i="11"/>
  <c r="AS37" i="11"/>
  <c r="AS60" i="11"/>
  <c r="AT61" i="11" l="1"/>
  <c r="AT55" i="11"/>
  <c r="AT56" i="11"/>
  <c r="AT57" i="11"/>
  <c r="AT58" i="11"/>
  <c r="AT7" i="11"/>
  <c r="AT60" i="11"/>
  <c r="AT51" i="11"/>
  <c r="AT59" i="11"/>
  <c r="AT13" i="11"/>
  <c r="AT47" i="11"/>
  <c r="AT63" i="11"/>
  <c r="AT37" i="11"/>
  <c r="AT11" i="11"/>
  <c r="AT28" i="11"/>
  <c r="AT10" i="11"/>
  <c r="AU5" i="11"/>
  <c r="AT36" i="11"/>
  <c r="AT9" i="11"/>
  <c r="AT32" i="11"/>
  <c r="AT31" i="11"/>
  <c r="AT27" i="11"/>
  <c r="AT14" i="11"/>
  <c r="AT19" i="11"/>
  <c r="AT62" i="11"/>
  <c r="AT64" i="11"/>
  <c r="AU61" i="11" l="1"/>
  <c r="AU55" i="11"/>
  <c r="AU56" i="11"/>
  <c r="AU57" i="11"/>
  <c r="AU28" i="11"/>
  <c r="AU62" i="11"/>
  <c r="AV5" i="11"/>
  <c r="AU63" i="11"/>
  <c r="AU14" i="11"/>
  <c r="AU27" i="11"/>
  <c r="AU60" i="11"/>
  <c r="AU9" i="11"/>
  <c r="AU37" i="11"/>
  <c r="AU59" i="11"/>
  <c r="AU31" i="11"/>
  <c r="AU19" i="11"/>
  <c r="AU36" i="11"/>
  <c r="AU32" i="11"/>
  <c r="AU11" i="11"/>
  <c r="AU58" i="11"/>
  <c r="AU10" i="11"/>
  <c r="AU64" i="11"/>
  <c r="AU13" i="11"/>
  <c r="AU47" i="11"/>
  <c r="AU7" i="11"/>
  <c r="AU51" i="11"/>
  <c r="AV61" i="11" l="1"/>
  <c r="AV57" i="11"/>
  <c r="AV55" i="11"/>
  <c r="AV56" i="11"/>
  <c r="AV63" i="11"/>
  <c r="AV28" i="11"/>
  <c r="AV9" i="11"/>
  <c r="AV31" i="11"/>
  <c r="AV13" i="11"/>
  <c r="AV64" i="11"/>
  <c r="AV11" i="11"/>
  <c r="AV59" i="11"/>
  <c r="AW5" i="11"/>
  <c r="AV14" i="11"/>
  <c r="AV58" i="11"/>
  <c r="AV60" i="11"/>
  <c r="AV51" i="11"/>
  <c r="AV19" i="11"/>
  <c r="AV62" i="11"/>
  <c r="AV47" i="11"/>
  <c r="AV37" i="11"/>
  <c r="AV32" i="11"/>
  <c r="AV36" i="11"/>
  <c r="AV7" i="11"/>
  <c r="AV27" i="11"/>
  <c r="AV10" i="11"/>
  <c r="AW61" i="11" l="1"/>
  <c r="AW55" i="11"/>
  <c r="AW56" i="11"/>
  <c r="AW57" i="11"/>
  <c r="AW37" i="11"/>
  <c r="AW32" i="11"/>
  <c r="AW13" i="11"/>
  <c r="AW19" i="11"/>
  <c r="AW59" i="11"/>
  <c r="AW47" i="11"/>
  <c r="AW58" i="11"/>
  <c r="AW64" i="11"/>
  <c r="AW51" i="11"/>
  <c r="AW62" i="11"/>
  <c r="AW60" i="11"/>
  <c r="AX5" i="11"/>
  <c r="AW27" i="11"/>
  <c r="AW36" i="11"/>
  <c r="AW14" i="11"/>
  <c r="AW63" i="11"/>
  <c r="AW28" i="11"/>
  <c r="AW10" i="11"/>
  <c r="AW11" i="11"/>
  <c r="AW9" i="11"/>
  <c r="AW31" i="11"/>
  <c r="AW7" i="11"/>
  <c r="AX61" i="11" l="1"/>
  <c r="AX55" i="11"/>
  <c r="AX56" i="11"/>
  <c r="AX57" i="11"/>
  <c r="AX59" i="11"/>
  <c r="AX9" i="11"/>
  <c r="AX19" i="11"/>
  <c r="AX27" i="11"/>
  <c r="AX58" i="11"/>
  <c r="AX14" i="11"/>
  <c r="AX37" i="11"/>
  <c r="AX63" i="11"/>
  <c r="AX51" i="11"/>
  <c r="AX64" i="11"/>
  <c r="AX10" i="11"/>
  <c r="AX28" i="11"/>
  <c r="AX36" i="11"/>
  <c r="AX11" i="11"/>
  <c r="AX13" i="11"/>
  <c r="AY5" i="11"/>
  <c r="AX31" i="11"/>
  <c r="AX47" i="11"/>
  <c r="AX7" i="11"/>
  <c r="AX62" i="11"/>
  <c r="AX32" i="11"/>
  <c r="AX60" i="11"/>
  <c r="AY61" i="11" l="1"/>
  <c r="AY55" i="11"/>
  <c r="AY56" i="11"/>
  <c r="AY57" i="11"/>
  <c r="AY19" i="11"/>
  <c r="AY9" i="11"/>
  <c r="AY7" i="11"/>
  <c r="AZ5" i="11"/>
  <c r="AY11" i="11"/>
  <c r="AY27" i="11"/>
  <c r="AY58" i="11"/>
  <c r="AY37" i="11"/>
  <c r="AY64" i="11"/>
  <c r="AY60" i="11"/>
  <c r="AY32" i="11"/>
  <c r="AY28" i="11"/>
  <c r="AY36" i="11"/>
  <c r="AY13" i="11"/>
  <c r="AY47" i="11"/>
  <c r="AY62" i="11"/>
  <c r="AY59" i="11"/>
  <c r="AY51" i="11"/>
  <c r="AY10" i="11"/>
  <c r="AY31" i="11"/>
  <c r="AY63" i="11"/>
  <c r="AY14" i="11"/>
  <c r="AY4" i="11"/>
  <c r="AZ61" i="11" l="1"/>
  <c r="AZ57" i="11"/>
  <c r="AZ56" i="11"/>
  <c r="AZ55" i="11"/>
  <c r="AZ10" i="11"/>
  <c r="AZ36" i="11"/>
  <c r="AZ58" i="11"/>
  <c r="AZ13" i="11"/>
  <c r="AZ7" i="11"/>
  <c r="AZ32" i="11"/>
  <c r="AZ51" i="11"/>
  <c r="AZ14" i="11"/>
  <c r="AZ63" i="11"/>
  <c r="AZ19" i="11"/>
  <c r="AZ11" i="11"/>
  <c r="AZ47" i="11"/>
  <c r="AZ62" i="11"/>
  <c r="BA5" i="11"/>
  <c r="AZ28" i="11"/>
  <c r="AZ27" i="11"/>
  <c r="AZ31" i="11"/>
  <c r="AZ37" i="11"/>
  <c r="AZ9" i="11"/>
  <c r="AZ59" i="11"/>
  <c r="AZ64" i="11"/>
  <c r="AZ60" i="11"/>
  <c r="BA61" i="11" l="1"/>
  <c r="BA55" i="11"/>
  <c r="BA56" i="11"/>
  <c r="BA57" i="11"/>
  <c r="BA31" i="11"/>
  <c r="BA14" i="11"/>
  <c r="BA47" i="11"/>
  <c r="BA11" i="11"/>
  <c r="BA60" i="11"/>
  <c r="BA37" i="11"/>
  <c r="BB5" i="11"/>
  <c r="BA59" i="11"/>
  <c r="BA7" i="11"/>
  <c r="BA58" i="11"/>
  <c r="BA28" i="11"/>
  <c r="BA10" i="11"/>
  <c r="BA27" i="11"/>
  <c r="BA63" i="11"/>
  <c r="BA36" i="11"/>
  <c r="BA9" i="11"/>
  <c r="BA13" i="11"/>
  <c r="BA64" i="11"/>
  <c r="BA32" i="11"/>
  <c r="BA51" i="11"/>
  <c r="BA62" i="11"/>
  <c r="BA19" i="11"/>
  <c r="BB61" i="11" l="1"/>
  <c r="BB55" i="11"/>
  <c r="BB56" i="11"/>
  <c r="BB57" i="11"/>
  <c r="BB32" i="11"/>
  <c r="BB27" i="11"/>
  <c r="BB9" i="11"/>
  <c r="BC5" i="11"/>
  <c r="BB7" i="11"/>
  <c r="BB19" i="11"/>
  <c r="BB62" i="11"/>
  <c r="BB60" i="11"/>
  <c r="BB58" i="11"/>
  <c r="BB11" i="11"/>
  <c r="BB37" i="11"/>
  <c r="BB31" i="11"/>
  <c r="BB51" i="11"/>
  <c r="BB36" i="11"/>
  <c r="BB13" i="11"/>
  <c r="BB10" i="11"/>
  <c r="BB64" i="11"/>
  <c r="BB59" i="11"/>
  <c r="BB14" i="11"/>
  <c r="BB63" i="11"/>
  <c r="BB47" i="11"/>
  <c r="BB28" i="11"/>
  <c r="BC61" i="11" l="1"/>
  <c r="BC55" i="11"/>
  <c r="BC56" i="11"/>
  <c r="BC57" i="11"/>
  <c r="BC31" i="11"/>
  <c r="BD5" i="11"/>
  <c r="BD28" i="11" s="1"/>
  <c r="BC19" i="11"/>
  <c r="BC58" i="11"/>
  <c r="BC14" i="11"/>
  <c r="BC27" i="11"/>
  <c r="BC7" i="11"/>
  <c r="BC60" i="11"/>
  <c r="BC62" i="11"/>
  <c r="BC9" i="11"/>
  <c r="BC28" i="11"/>
  <c r="BC37" i="11"/>
  <c r="BC64" i="11"/>
  <c r="BC13" i="11"/>
  <c r="BC59" i="11"/>
  <c r="BC63" i="11"/>
  <c r="BC47" i="11"/>
  <c r="BC51" i="11"/>
  <c r="BC10" i="11"/>
  <c r="BC36" i="11"/>
  <c r="BC11" i="11"/>
  <c r="BC32" i="11"/>
  <c r="BD37" i="11" l="1"/>
  <c r="BD27" i="11"/>
  <c r="BD11" i="11"/>
  <c r="BD63" i="11"/>
  <c r="BD61" i="11"/>
  <c r="BD55" i="11"/>
  <c r="BD56" i="11"/>
  <c r="BD57" i="11"/>
  <c r="BD60" i="11"/>
  <c r="BD7" i="11"/>
  <c r="BD58" i="11"/>
  <c r="BD10" i="11"/>
  <c r="BD64" i="11"/>
  <c r="BD14" i="11"/>
  <c r="BD62" i="11"/>
  <c r="BD47" i="11"/>
  <c r="BD13" i="11"/>
  <c r="BD31" i="11"/>
  <c r="BD36" i="11"/>
  <c r="BD32" i="11"/>
  <c r="BD51" i="11"/>
  <c r="BD19" i="11"/>
  <c r="BD59" i="11"/>
  <c r="BE5" i="11"/>
  <c r="BD9" i="11"/>
  <c r="BE61" i="11" l="1"/>
  <c r="BE55" i="11"/>
  <c r="BE56" i="11"/>
  <c r="BE57" i="11"/>
  <c r="BE19" i="11"/>
  <c r="BE60" i="11"/>
  <c r="BE58" i="11"/>
  <c r="BE11" i="11"/>
  <c r="BE7" i="11"/>
  <c r="BE64" i="11"/>
  <c r="BE9" i="11"/>
  <c r="BE10" i="11"/>
  <c r="BF5" i="11"/>
  <c r="BE31" i="11"/>
  <c r="BE36" i="11"/>
  <c r="BE59" i="11"/>
  <c r="BE27" i="11"/>
  <c r="BE51" i="11"/>
  <c r="BE47" i="11"/>
  <c r="BE28" i="11"/>
  <c r="BE63" i="11"/>
  <c r="BE32" i="11"/>
  <c r="BE13" i="11"/>
  <c r="BE37" i="11"/>
  <c r="BE62" i="11"/>
  <c r="BE14" i="11"/>
  <c r="BF61" i="11" l="1"/>
  <c r="BF55" i="11"/>
  <c r="BF56" i="11"/>
  <c r="BF57" i="11"/>
  <c r="BF27" i="11"/>
  <c r="BG5" i="11"/>
  <c r="BG58" i="11" s="1"/>
  <c r="BF19" i="11"/>
  <c r="BF62" i="11"/>
  <c r="BF51" i="11"/>
  <c r="BF9" i="11"/>
  <c r="BF36" i="11"/>
  <c r="BF4" i="11"/>
  <c r="BF63" i="11"/>
  <c r="BF64" i="11"/>
  <c r="BF11" i="11"/>
  <c r="BF58" i="11"/>
  <c r="BF28" i="11"/>
  <c r="BF14" i="11"/>
  <c r="BF37" i="11"/>
  <c r="BF13" i="11"/>
  <c r="BF7" i="11"/>
  <c r="BF32" i="11"/>
  <c r="BF60" i="11"/>
  <c r="BF31" i="11"/>
  <c r="BF47" i="11"/>
  <c r="BF59" i="11"/>
  <c r="BF10" i="11"/>
  <c r="BG47" i="11" l="1"/>
  <c r="BG32" i="11"/>
  <c r="BG27" i="11"/>
  <c r="BG14" i="11"/>
  <c r="BG63" i="11"/>
  <c r="BG31" i="11"/>
  <c r="BG51" i="11"/>
  <c r="BG62" i="11"/>
  <c r="BG37" i="11"/>
  <c r="BG19" i="11"/>
  <c r="BG11" i="11"/>
  <c r="BH5" i="11"/>
  <c r="BH55" i="11" s="1"/>
  <c r="BG60" i="11"/>
  <c r="BG13" i="11"/>
  <c r="BG36" i="11"/>
  <c r="BG10" i="11"/>
  <c r="BG59" i="11"/>
  <c r="BG28" i="11"/>
  <c r="BG9" i="11"/>
  <c r="BG7" i="11"/>
  <c r="BG64" i="11"/>
  <c r="BG61" i="11"/>
  <c r="BG55" i="11"/>
  <c r="BG56" i="11"/>
  <c r="BG57" i="11"/>
  <c r="BH57" i="11" l="1"/>
  <c r="BH62" i="11"/>
  <c r="BH37" i="11"/>
  <c r="BH64" i="11"/>
  <c r="BH32" i="11"/>
  <c r="BH63" i="11"/>
  <c r="BH56" i="11"/>
  <c r="BH36" i="11"/>
  <c r="BH51" i="11"/>
  <c r="BH19" i="11"/>
  <c r="BH47" i="11"/>
  <c r="BI5" i="11"/>
  <c r="BI57" i="11" s="1"/>
  <c r="BH61" i="11"/>
  <c r="BH11" i="11"/>
  <c r="BH27" i="11"/>
  <c r="BH59" i="11"/>
  <c r="BH13" i="11"/>
  <c r="BH9" i="11"/>
  <c r="BH60" i="11"/>
  <c r="BH7" i="11"/>
  <c r="BH31" i="11"/>
  <c r="BH10" i="11"/>
  <c r="BH14" i="11"/>
  <c r="BH58" i="11"/>
  <c r="BH28" i="11"/>
  <c r="BI13" i="11" l="1"/>
  <c r="BI62" i="11"/>
  <c r="BI56" i="11"/>
  <c r="BI28" i="11"/>
  <c r="BI27" i="11"/>
  <c r="BI61" i="11"/>
  <c r="BI19" i="11"/>
  <c r="BI64" i="11"/>
  <c r="BJ5" i="11"/>
  <c r="BJ56" i="11" s="1"/>
  <c r="BI9" i="11"/>
  <c r="BI51" i="11"/>
  <c r="BI7" i="11"/>
  <c r="BI31" i="11"/>
  <c r="BI60" i="11"/>
  <c r="BI47" i="11"/>
  <c r="BI58" i="11"/>
  <c r="BI55" i="11"/>
  <c r="BI63" i="11"/>
  <c r="BI11" i="11"/>
  <c r="BI59" i="11"/>
  <c r="BI14" i="11"/>
  <c r="BI36" i="11"/>
  <c r="BI10" i="11"/>
  <c r="BI37" i="11"/>
  <c r="BI32" i="11"/>
  <c r="BJ61" i="11" l="1"/>
  <c r="BJ32" i="11"/>
  <c r="BJ55" i="11"/>
  <c r="BJ27" i="11"/>
  <c r="BJ31" i="11"/>
  <c r="BJ51" i="11"/>
  <c r="BJ14" i="11"/>
  <c r="BJ7" i="11"/>
  <c r="BJ9" i="11"/>
  <c r="BJ36" i="11"/>
  <c r="BJ10" i="11"/>
  <c r="BJ28" i="11"/>
  <c r="BJ11" i="11"/>
  <c r="BK5" i="11"/>
  <c r="BK14" i="11" s="1"/>
  <c r="BJ19" i="11"/>
  <c r="BJ62" i="11"/>
  <c r="BJ59" i="11"/>
  <c r="BJ60" i="11"/>
  <c r="BJ37" i="11"/>
  <c r="BJ58" i="11"/>
  <c r="BJ64" i="11"/>
  <c r="BJ13" i="11"/>
  <c r="BJ57" i="11"/>
  <c r="BJ63" i="11"/>
  <c r="BJ47" i="11"/>
  <c r="BK63" i="11" l="1"/>
  <c r="BK37" i="11"/>
  <c r="BK59" i="11"/>
  <c r="BK36" i="11"/>
  <c r="BK28" i="11"/>
  <c r="BK60" i="11"/>
  <c r="BK9" i="11"/>
  <c r="BK10" i="11"/>
  <c r="BK51" i="11"/>
  <c r="BK13" i="11"/>
  <c r="BL5" i="11"/>
  <c r="BL61" i="11" s="1"/>
  <c r="BK19" i="11"/>
  <c r="BK57" i="11"/>
  <c r="BK11" i="11"/>
  <c r="BK64" i="11"/>
  <c r="BK47" i="11"/>
  <c r="BK55" i="11"/>
  <c r="BK62" i="11"/>
  <c r="BK58" i="11"/>
  <c r="BK7" i="11"/>
  <c r="BK61" i="11"/>
  <c r="BK27" i="11"/>
  <c r="BK56" i="11"/>
  <c r="BK31" i="11"/>
  <c r="BK32" i="11"/>
  <c r="BL11" i="11" l="1"/>
  <c r="BL28" i="11"/>
  <c r="BL55" i="11"/>
  <c r="BL7" i="11"/>
  <c r="BL32" i="11"/>
  <c r="BL13" i="11"/>
  <c r="BL27" i="11"/>
  <c r="BL47" i="11"/>
  <c r="BL37" i="11"/>
  <c r="BL60" i="11"/>
  <c r="BL36" i="11"/>
  <c r="BL51" i="11"/>
  <c r="BL58" i="11"/>
  <c r="BL14" i="11"/>
  <c r="BL10" i="11"/>
  <c r="BL63" i="11"/>
  <c r="BL57" i="11"/>
  <c r="BL64" i="11"/>
  <c r="BL62" i="11"/>
  <c r="BL59" i="11"/>
  <c r="BL56" i="11"/>
  <c r="BL9" i="11"/>
  <c r="BL19" i="11"/>
  <c r="BL31" i="11"/>
</calcChain>
</file>

<file path=xl/sharedStrings.xml><?xml version="1.0" encoding="utf-8"?>
<sst xmlns="http://schemas.openxmlformats.org/spreadsheetml/2006/main" count="187" uniqueCount="90">
  <si>
    <t>About This Template</t>
  </si>
  <si>
    <t>Guide for Screen Readers</t>
  </si>
  <si>
    <t>This is an empty row</t>
  </si>
  <si>
    <t>No. Days</t>
  </si>
  <si>
    <t>Category</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</si>
  <si>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</si>
  <si>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</si>
  <si>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</si>
  <si>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</si>
  <si>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</si>
  <si>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</si>
  <si>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</si>
  <si>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</si>
  <si>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</si>
  <si>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</si>
  <si>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</si>
  <si>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</si>
  <si>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</si>
  <si>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</si>
  <si>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</si>
  <si>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</si>
  <si>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</si>
  <si>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</si>
  <si>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</si>
  <si>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</si>
  <si>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</si>
  <si>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</si>
  <si>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</si>
  <si>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</si>
  <si>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</si>
  <si>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</si>
  <si>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</si>
  <si>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CT Project</t>
  </si>
  <si>
    <t>Kirk Kim</t>
  </si>
  <si>
    <t>Futurewei Technologies, Inc.</t>
  </si>
  <si>
    <t>Application Development</t>
  </si>
  <si>
    <t>Training</t>
  </si>
  <si>
    <t>Marketing Study &amp; Product Features</t>
  </si>
  <si>
    <t>User Testing and Feeback</t>
  </si>
  <si>
    <t>Watch Videos and Code Lab</t>
  </si>
  <si>
    <t>Publish demo App to AG</t>
  </si>
  <si>
    <t>HMS Core and Capability Overview</t>
  </si>
  <si>
    <t>Existing Solution and App Analysis</t>
  </si>
  <si>
    <t>Define Features and use case scenarios</t>
  </si>
  <si>
    <t>Identify HMS Kits and Capabilities</t>
  </si>
  <si>
    <t>Presentation</t>
  </si>
  <si>
    <t>Detailed Use Cases and Scenario Design</t>
  </si>
  <si>
    <t>System Design: apk, server, data</t>
  </si>
  <si>
    <t>Gathering test data</t>
  </si>
  <si>
    <t>Analysis</t>
  </si>
  <si>
    <t>APP UI/UX Design</t>
  </si>
  <si>
    <t>APK design/Coding/Testing</t>
  </si>
  <si>
    <t>End to End testing</t>
  </si>
  <si>
    <t>Server Design/Coding/Testing</t>
  </si>
  <si>
    <t>Jack, Jenny</t>
  </si>
  <si>
    <t>Jack</t>
  </si>
  <si>
    <t>Propose general system architecture</t>
  </si>
  <si>
    <t>Jenny</t>
  </si>
  <si>
    <t>Google/apple CT doc Analysis</t>
  </si>
  <si>
    <t>Experiment and define solution</t>
  </si>
  <si>
    <t xml:space="preserve"> Jenny</t>
  </si>
  <si>
    <t>Analyzed UI/UX design</t>
  </si>
  <si>
    <t>Contact Shield doc analysis</t>
  </si>
  <si>
    <t>Show basic UX flow</t>
  </si>
  <si>
    <t>Research</t>
  </si>
  <si>
    <t>Germany's approach research</t>
  </si>
  <si>
    <t xml:space="preserve">Google/Apple API issue research </t>
  </si>
  <si>
    <t>Huawei CS kit document and API research</t>
  </si>
  <si>
    <t>Google server code and document research</t>
  </si>
  <si>
    <t>Tried Google/Apple API</t>
  </si>
  <si>
    <t>Tried Huawei CS API</t>
  </si>
  <si>
    <t>Demo App Release</t>
  </si>
  <si>
    <t>Dashboard research and plan</t>
  </si>
  <si>
    <t>Dashboard Design and Implementation</t>
  </si>
  <si>
    <t>Huawei Push Kit implementation</t>
  </si>
  <si>
    <t>Implmented a console for testing center</t>
  </si>
  <si>
    <t>Implemented a console for verification authority</t>
  </si>
  <si>
    <t>Implemented server side code for verification center</t>
  </si>
  <si>
    <t>Implemented the refined Uploading PK process</t>
  </si>
  <si>
    <t>Germany's approach on verification server</t>
  </si>
  <si>
    <t>Implemented UX</t>
  </si>
  <si>
    <t>Implemented the error handling part on server and client</t>
  </si>
  <si>
    <t>Switch to the latest CS kit (4.1.0.302)</t>
  </si>
  <si>
    <t>Analyzed using SonarQube and re-structured the code</t>
  </si>
  <si>
    <t>Transfer dashboard to company</t>
  </si>
  <si>
    <t>Transfer code to company</t>
  </si>
  <si>
    <t>Deployment</t>
  </si>
  <si>
    <t>Create Deployment Document</t>
  </si>
  <si>
    <t>Run through Deployment cases</t>
  </si>
  <si>
    <t>Implement data collecting functions for the 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</si>
</sst>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4">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FF0000"/>
      <name val="Calibri"/>
      <family val="2"/>
      <scheme val="minor"/>
    </font>
    <font>
      <sz val="14"/>
      <color rgb="FF1F497D"/>
      <name val="Calibri"/>
      <family val="2"/>
      <scheme val="minor"/>
    </font>
    <font>
      <sz val="11"/>
      <color theme="1"/>
      <name val="Calibri (Body)"/>
    </font>
    <font>
      <b/>
      <sz val="11"/>
      <color theme="1"/>
      <name val="Calibri (Body)"/>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DB239"/>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wrapText="1"/>
    </xf>
    <xf numFmtId="0" fontId="8" fillId="0" borderId="0" xfId="5" applyAlignment="1"/>
    <xf numFmtId="0" fontId="7" fillId="0" borderId="0" xfId="6" applyAlignment="1"/>
    <xf numFmtId="0" fontId="7" fillId="0" borderId="0" xfId="7" applyAlignment="1">
      <alignment vertical="top"/>
    </xf>
    <xf numFmtId="0" fontId="0" fillId="0" borderId="0" xfId="0" applyAlignment="1"/>
    <xf numFmtId="0" fontId="0" fillId="0" borderId="0" xfId="0" applyBorder="1" applyAlignment="1"/>
    <xf numFmtId="0" fontId="5" fillId="0" borderId="0" xfId="0" applyFont="1" applyFill="1" applyBorder="1" applyAlignment="1">
      <alignment wrapText="1"/>
    </xf>
    <xf numFmtId="0" fontId="0" fillId="2" borderId="0" xfId="0" applyFill="1" applyAlignment="1"/>
    <xf numFmtId="0" fontId="20" fillId="0" borderId="0" xfId="0" applyFont="1" applyFill="1" applyBorder="1" applyAlignment="1">
      <alignment wrapText="1"/>
    </xf>
    <xf numFmtId="0" fontId="0" fillId="11" borderId="10" xfId="0" applyFill="1" applyBorder="1" applyAlignment="1">
      <alignment horizontal="center" vertical="center"/>
    </xf>
    <xf numFmtId="0" fontId="0" fillId="0" borderId="10" xfId="0" applyFill="1" applyBorder="1" applyAlignment="1">
      <alignment horizontal="center" vertical="center"/>
    </xf>
    <xf numFmtId="0" fontId="21" fillId="0" borderId="0" xfId="0" applyFont="1"/>
    <xf numFmtId="0" fontId="23" fillId="0" borderId="0" xfId="0" applyFont="1" applyFill="1" applyBorder="1" applyAlignment="1">
      <alignment wrapText="1"/>
    </xf>
    <xf numFmtId="0" fontId="22" fillId="0" borderId="0" xfId="0" applyFont="1" applyFill="1" applyBorder="1" applyAlignment="1">
      <alignment wrapText="1"/>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184">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83"/>
      <tableStyleElement type="headerRow" dxfId="182"/>
      <tableStyleElement type="firstRowStripe" dxfId="181"/>
    </tableStyle>
    <tableStyle name="ToDoList" pivot="0" count="9" xr9:uid="{00000000-0011-0000-FFFF-FFFF00000000}">
      <tableStyleElement type="wholeTable" dxfId="180"/>
      <tableStyleElement type="headerRow" dxfId="179"/>
      <tableStyleElement type="totalRow" dxfId="178"/>
      <tableStyleElement type="firstColumn" dxfId="177"/>
      <tableStyleElement type="lastColumn" dxfId="176"/>
      <tableStyleElement type="firstRowStripe" dxfId="175"/>
      <tableStyleElement type="secondRowStripe" dxfId="174"/>
      <tableStyleElement type="firstColumnStripe" dxfId="173"/>
      <tableStyleElement type="secondColumnStripe" dxfId="17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DB239"/>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65" totalsRowShown="0">
  <autoFilter ref="B7:G6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71"/>
    <tableColumn id="2" xr3:uid="{B8ACC97F-C189-49BA-91CF-CB5671185BCF}" name="Category" dataDxfId="170"/>
    <tableColumn id="3" xr3:uid="{5419FA1B-A035-4F0A-9257-1AA4BCB5E6CF}" name="Assigned To" dataDxfId="169"/>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8"/>
  <sheetViews>
    <sheetView showGridLines="0" tabSelected="1" showRuler="0" zoomScaleNormal="100" zoomScalePageLayoutView="70" workbookViewId="0">
      <selection activeCell="K46" sqref="K46"/>
    </sheetView>
  </sheetViews>
  <sheetFormatPr baseColWidth="10" defaultColWidth="8.83203125" defaultRowHeight="30" customHeight="1"/>
  <cols>
    <col min="1" max="1" width="2.6640625" style="14" customWidth="1"/>
    <col min="2" max="2" width="31" style="53" customWidth="1"/>
    <col min="3" max="3" width="10.5" style="20"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c r="A1" s="15" t="s">
        <v>27</v>
      </c>
      <c r="B1" s="50" t="s">
        <v>32</v>
      </c>
      <c r="C1" s="17"/>
      <c r="D1" s="1"/>
      <c r="F1"/>
      <c r="G1" s="7"/>
      <c r="I1" s="39" t="s">
        <v>15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c r="A2" s="15" t="s">
        <v>19</v>
      </c>
      <c r="B2" s="51" t="s">
        <v>34</v>
      </c>
      <c r="C2" s="18"/>
      <c r="F2" s="23"/>
      <c r="G2" s="21"/>
      <c r="I2" s="70" t="s">
        <v>13</v>
      </c>
      <c r="J2" s="70"/>
      <c r="K2" s="70"/>
      <c r="L2" s="70"/>
      <c r="N2" s="71" t="s">
        <v>11</v>
      </c>
      <c r="O2" s="71"/>
      <c r="P2" s="71"/>
      <c r="Q2" s="71"/>
      <c r="R2" s="20"/>
      <c r="S2" s="72" t="s">
        <v>10</v>
      </c>
      <c r="T2" s="72"/>
      <c r="U2" s="72"/>
      <c r="V2" s="72"/>
      <c r="W2" s="20"/>
      <c r="X2" s="63" t="s">
        <v>12</v>
      </c>
      <c r="Y2" s="63"/>
      <c r="Z2" s="63"/>
      <c r="AA2" s="63"/>
      <c r="AB2" s="20"/>
      <c r="AC2" s="64" t="s">
        <v>16</v>
      </c>
      <c r="AD2" s="64"/>
      <c r="AE2" s="64"/>
      <c r="AF2" s="64"/>
    </row>
    <row r="3" spans="1:64" ht="30" customHeight="1">
      <c r="A3" s="15" t="s">
        <v>28</v>
      </c>
      <c r="B3" s="52" t="s">
        <v>33</v>
      </c>
      <c r="C3" s="19"/>
      <c r="D3" s="65" t="s">
        <v>14</v>
      </c>
      <c r="E3" s="66"/>
      <c r="F3" s="68">
        <v>43983</v>
      </c>
      <c r="G3" s="69"/>
      <c r="H3" s="22"/>
    </row>
    <row r="4" spans="1:64" ht="30" customHeight="1">
      <c r="A4" s="15" t="s">
        <v>20</v>
      </c>
      <c r="D4" s="65" t="s">
        <v>9</v>
      </c>
      <c r="E4" s="66"/>
      <c r="F4" s="42">
        <v>0</v>
      </c>
      <c r="I4" s="41" t="str">
        <f ca="1">TEXT(I5,"mmmm")</f>
        <v>June</v>
      </c>
      <c r="J4" s="41"/>
      <c r="K4" s="41"/>
      <c r="L4" s="41"/>
      <c r="M4" s="41"/>
      <c r="N4" s="41"/>
      <c r="O4" s="41"/>
      <c r="P4" s="41" t="str">
        <f ca="1">IF(TEXT(P5,"mmmm")=I4,"",TEXT(P5,"mmmm"))</f>
        <v/>
      </c>
      <c r="Q4" s="41"/>
      <c r="R4" s="41"/>
      <c r="S4" s="41"/>
      <c r="T4" s="41"/>
      <c r="U4" s="41"/>
      <c r="V4" s="41"/>
      <c r="W4" s="41" t="str">
        <f ca="1">IF(OR(TEXT(W5,"mmmm")=P4,TEXT(W5,"mmmm")=I4),"",TEXT(W5,"mmmm"))</f>
        <v/>
      </c>
      <c r="X4" s="41"/>
      <c r="Y4" s="41"/>
      <c r="Z4" s="41"/>
      <c r="AA4" s="41"/>
      <c r="AB4" s="41"/>
      <c r="AC4" s="41"/>
      <c r="AD4" s="41" t="str">
        <f ca="1">IF(OR(TEXT(AD5,"mmmm")=W4,TEXT(AD5,"mmmm")=P4,TEXT(AD5,"mmmm")=I4),"",TEXT(AD5,"mmmm"))</f>
        <v/>
      </c>
      <c r="AE4" s="41"/>
      <c r="AF4" s="41"/>
      <c r="AG4" s="41"/>
      <c r="AH4" s="41"/>
      <c r="AI4" s="41"/>
      <c r="AJ4" s="41"/>
      <c r="AK4" s="41" t="str">
        <f ca="1">IF(OR(TEXT(AK5,"mmmm")=AD4,TEXT(AK5,"mmmm")=W4,TEXT(AK5,"mmmm")=P4,TEXT(AK5,"mmmm")=I4),"",TEXT(AK5,"mmmm"))</f>
        <v/>
      </c>
      <c r="AL4" s="41"/>
      <c r="AM4" s="41"/>
      <c r="AN4" s="41"/>
      <c r="AO4" s="41"/>
      <c r="AP4" s="41"/>
      <c r="AQ4" s="41"/>
      <c r="AR4" s="41" t="str">
        <f ca="1">IF(OR(TEXT(AR5,"mmmm")=AK4,TEXT(AR5,"mmmm")=AD4,TEXT(AR5,"mmmm")=W4,TEXT(AR5,"mmmm")=P4),"",TEXT(AR5,"mmmm"))</f>
        <v>July</v>
      </c>
      <c r="AS4" s="41"/>
      <c r="AT4" s="41"/>
      <c r="AU4" s="41"/>
      <c r="AV4" s="41"/>
      <c r="AW4" s="41"/>
      <c r="AX4" s="41"/>
      <c r="AY4" s="41" t="str">
        <f ca="1">IF(OR(TEXT(AY5,"mmmm")=AR4,TEXT(AY5,"mmmm")=AK4,TEXT(AY5,"mmmm")=AD4,TEXT(AY5,"mmmm")=W4),"",TEXT(AY5,"mmmm"))</f>
        <v/>
      </c>
      <c r="AZ4" s="41"/>
      <c r="BA4" s="41"/>
      <c r="BB4" s="41"/>
      <c r="BC4" s="41"/>
      <c r="BD4" s="41"/>
      <c r="BE4" s="41"/>
      <c r="BF4" s="41" t="str">
        <f ca="1">IF(OR(TEXT(BF5,"mmmm")=AY4,TEXT(BF5,"mmmm")=AR4,TEXT(BF5,"mmmm")=AK4,TEXT(BF5,"mmmm")=AD4),"",TEXT(BF5,"mmmm"))</f>
        <v/>
      </c>
      <c r="BG4" s="41"/>
      <c r="BH4" s="41"/>
      <c r="BI4" s="41"/>
      <c r="BJ4" s="41"/>
      <c r="BK4" s="41"/>
      <c r="BL4" s="41"/>
    </row>
    <row r="5" spans="1:64" ht="15" customHeight="1">
      <c r="A5" s="15" t="s">
        <v>21</v>
      </c>
      <c r="B5" s="67"/>
      <c r="C5" s="67"/>
      <c r="D5" s="67"/>
      <c r="E5" s="67"/>
      <c r="F5" s="67"/>
      <c r="G5" s="67"/>
      <c r="H5" s="67"/>
      <c r="I5" s="46">
        <f ca="1">IFERROR(Project_Start+Scrolling_Increment,TODAY())</f>
        <v>43983</v>
      </c>
      <c r="J5" s="47">
        <f ca="1">I5+1</f>
        <v>43984</v>
      </c>
      <c r="K5" s="47">
        <f t="shared" ref="K5:AX5" ca="1" si="0">J5+1</f>
        <v>43985</v>
      </c>
      <c r="L5" s="47">
        <f t="shared" ca="1" si="0"/>
        <v>43986</v>
      </c>
      <c r="M5" s="47">
        <f t="shared" ca="1" si="0"/>
        <v>43987</v>
      </c>
      <c r="N5" s="47">
        <f t="shared" ca="1" si="0"/>
        <v>43988</v>
      </c>
      <c r="O5" s="48">
        <f t="shared" ca="1" si="0"/>
        <v>43989</v>
      </c>
      <c r="P5" s="46">
        <f ca="1">O5+1</f>
        <v>43990</v>
      </c>
      <c r="Q5" s="47">
        <f ca="1">P5+1</f>
        <v>43991</v>
      </c>
      <c r="R5" s="47">
        <f t="shared" ca="1" si="0"/>
        <v>43992</v>
      </c>
      <c r="S5" s="47">
        <f t="shared" ca="1" si="0"/>
        <v>43993</v>
      </c>
      <c r="T5" s="47">
        <f t="shared" ca="1" si="0"/>
        <v>43994</v>
      </c>
      <c r="U5" s="47">
        <f t="shared" ca="1" si="0"/>
        <v>43995</v>
      </c>
      <c r="V5" s="48">
        <f t="shared" ca="1" si="0"/>
        <v>43996</v>
      </c>
      <c r="W5" s="46">
        <f ca="1">V5+1</f>
        <v>43997</v>
      </c>
      <c r="X5" s="47">
        <f ca="1">W5+1</f>
        <v>43998</v>
      </c>
      <c r="Y5" s="47">
        <f t="shared" ca="1" si="0"/>
        <v>43999</v>
      </c>
      <c r="Z5" s="47">
        <f t="shared" ca="1" si="0"/>
        <v>44000</v>
      </c>
      <c r="AA5" s="47">
        <f t="shared" ca="1" si="0"/>
        <v>44001</v>
      </c>
      <c r="AB5" s="47">
        <f t="shared" ca="1" si="0"/>
        <v>44002</v>
      </c>
      <c r="AC5" s="48">
        <f t="shared" ca="1" si="0"/>
        <v>44003</v>
      </c>
      <c r="AD5" s="46">
        <f ca="1">AC5+1</f>
        <v>44004</v>
      </c>
      <c r="AE5" s="47">
        <f ca="1">AD5+1</f>
        <v>44005</v>
      </c>
      <c r="AF5" s="47">
        <f ca="1">AE5+1</f>
        <v>44006</v>
      </c>
      <c r="AG5" s="47">
        <f t="shared" ca="1" si="0"/>
        <v>44007</v>
      </c>
      <c r="AH5" s="47">
        <f t="shared" ca="1" si="0"/>
        <v>44008</v>
      </c>
      <c r="AI5" s="47">
        <f t="shared" ca="1" si="0"/>
        <v>44009</v>
      </c>
      <c r="AJ5" s="48">
        <f t="shared" ca="1" si="0"/>
        <v>44010</v>
      </c>
      <c r="AK5" s="46">
        <f ca="1">AJ5+1</f>
        <v>44011</v>
      </c>
      <c r="AL5" s="47">
        <f ca="1">AK5+1</f>
        <v>44012</v>
      </c>
      <c r="AM5" s="47">
        <f t="shared" ca="1" si="0"/>
        <v>44013</v>
      </c>
      <c r="AN5" s="47">
        <f t="shared" ca="1" si="0"/>
        <v>44014</v>
      </c>
      <c r="AO5" s="47">
        <f t="shared" ca="1" si="0"/>
        <v>44015</v>
      </c>
      <c r="AP5" s="47">
        <f t="shared" ca="1" si="0"/>
        <v>44016</v>
      </c>
      <c r="AQ5" s="48">
        <f t="shared" ca="1" si="0"/>
        <v>44017</v>
      </c>
      <c r="AR5" s="46">
        <f ca="1">AQ5+1</f>
        <v>44018</v>
      </c>
      <c r="AS5" s="47">
        <f ca="1">AR5+1</f>
        <v>44019</v>
      </c>
      <c r="AT5" s="47">
        <f t="shared" ca="1" si="0"/>
        <v>44020</v>
      </c>
      <c r="AU5" s="47">
        <f t="shared" ca="1" si="0"/>
        <v>44021</v>
      </c>
      <c r="AV5" s="47">
        <f t="shared" ca="1" si="0"/>
        <v>44022</v>
      </c>
      <c r="AW5" s="47">
        <f t="shared" ca="1" si="0"/>
        <v>44023</v>
      </c>
      <c r="AX5" s="48">
        <f t="shared" ca="1" si="0"/>
        <v>44024</v>
      </c>
      <c r="AY5" s="46">
        <f ca="1">AX5+1</f>
        <v>44025</v>
      </c>
      <c r="AZ5" s="47">
        <f ca="1">AY5+1</f>
        <v>44026</v>
      </c>
      <c r="BA5" s="47">
        <f t="shared" ref="BA5:BE5" ca="1" si="1">AZ5+1</f>
        <v>44027</v>
      </c>
      <c r="BB5" s="47">
        <f t="shared" ca="1" si="1"/>
        <v>44028</v>
      </c>
      <c r="BC5" s="47">
        <f t="shared" ca="1" si="1"/>
        <v>44029</v>
      </c>
      <c r="BD5" s="47">
        <f t="shared" ca="1" si="1"/>
        <v>44030</v>
      </c>
      <c r="BE5" s="48">
        <f t="shared" ca="1" si="1"/>
        <v>44031</v>
      </c>
      <c r="BF5" s="46">
        <f ca="1">BE5+1</f>
        <v>44032</v>
      </c>
      <c r="BG5" s="47">
        <f ca="1">BF5+1</f>
        <v>44033</v>
      </c>
      <c r="BH5" s="47">
        <f t="shared" ref="BH5:BL5" ca="1" si="2">BG5+1</f>
        <v>44034</v>
      </c>
      <c r="BI5" s="47">
        <f t="shared" ca="1" si="2"/>
        <v>44035</v>
      </c>
      <c r="BJ5" s="47">
        <f t="shared" ca="1" si="2"/>
        <v>44036</v>
      </c>
      <c r="BK5" s="47">
        <f t="shared" ca="1" si="2"/>
        <v>44037</v>
      </c>
      <c r="BL5" s="48">
        <f t="shared" ca="1" si="2"/>
        <v>44038</v>
      </c>
    </row>
    <row r="6" spans="1:64" s="20" customFormat="1" ht="25.25" customHeight="1">
      <c r="A6" s="15" t="s">
        <v>22</v>
      </c>
      <c r="B6" s="54"/>
      <c r="C6" s="34"/>
      <c r="D6" s="34"/>
      <c r="E6" s="34"/>
      <c r="F6" s="34"/>
      <c r="G6" s="34"/>
      <c r="H6" s="34"/>
      <c r="I6" s="43"/>
      <c r="J6" s="44"/>
      <c r="K6" s="44"/>
      <c r="L6" s="44"/>
      <c r="M6" s="44"/>
      <c r="N6" s="44"/>
      <c r="O6" s="45"/>
      <c r="P6" s="43"/>
      <c r="Q6" s="44"/>
      <c r="R6" s="44"/>
      <c r="S6" s="44"/>
      <c r="T6" s="44"/>
      <c r="U6" s="44"/>
      <c r="V6" s="45"/>
      <c r="W6" s="43"/>
      <c r="X6" s="44"/>
      <c r="Y6" s="44"/>
      <c r="Z6" s="44"/>
      <c r="AA6" s="44"/>
      <c r="AB6" s="44"/>
      <c r="AC6" s="45"/>
      <c r="AD6" s="43"/>
      <c r="AE6" s="44"/>
      <c r="AF6" s="44"/>
      <c r="AG6" s="44"/>
      <c r="AH6" s="44"/>
      <c r="AI6" s="44"/>
      <c r="AJ6" s="45"/>
      <c r="AK6" s="43"/>
      <c r="AL6" s="44"/>
      <c r="AM6" s="44"/>
      <c r="AN6" s="44"/>
      <c r="AO6" s="44"/>
      <c r="AP6" s="44"/>
      <c r="AQ6" s="45"/>
      <c r="AR6" s="43"/>
      <c r="AS6" s="44"/>
      <c r="AT6" s="44"/>
      <c r="AU6" s="44"/>
      <c r="AV6" s="44"/>
      <c r="AW6" s="44"/>
      <c r="AX6" s="45"/>
      <c r="AY6" s="43"/>
      <c r="AZ6" s="44"/>
      <c r="BA6" s="44"/>
      <c r="BB6" s="44"/>
      <c r="BC6" s="44"/>
      <c r="BD6" s="44"/>
      <c r="BE6" s="45"/>
      <c r="BF6" s="43"/>
      <c r="BG6" s="44"/>
      <c r="BH6" s="44"/>
      <c r="BI6" s="44"/>
      <c r="BJ6" s="44"/>
      <c r="BK6" s="44"/>
      <c r="BL6" s="45"/>
    </row>
    <row r="7" spans="1:64" ht="31" customHeight="1" thickBot="1">
      <c r="A7" s="15" t="s">
        <v>23</v>
      </c>
      <c r="B7" s="33" t="s">
        <v>17</v>
      </c>
      <c r="C7" s="28" t="s">
        <v>4</v>
      </c>
      <c r="D7" s="28" t="s">
        <v>6</v>
      </c>
      <c r="E7" s="28" t="s">
        <v>7</v>
      </c>
      <c r="F7" s="28" t="s">
        <v>8</v>
      </c>
      <c r="G7" s="28" t="s">
        <v>3</v>
      </c>
      <c r="H7" s="27"/>
      <c r="I7" s="25" t="str">
        <f t="shared" ref="I7:AN7" ca="1" si="3">LEFT(TEXT(I5,"ddd"),1)</f>
        <v>M</v>
      </c>
      <c r="J7" s="25" t="str">
        <f t="shared" ca="1" si="3"/>
        <v>T</v>
      </c>
      <c r="K7" s="25" t="str">
        <f t="shared" ca="1" si="3"/>
        <v>W</v>
      </c>
      <c r="L7" s="25" t="str">
        <f t="shared" ca="1" si="3"/>
        <v>T</v>
      </c>
      <c r="M7" s="25" t="str">
        <f t="shared" ca="1" si="3"/>
        <v>F</v>
      </c>
      <c r="N7" s="25" t="str">
        <f t="shared" ca="1" si="3"/>
        <v>S</v>
      </c>
      <c r="O7" s="25" t="str">
        <f t="shared" ca="1" si="3"/>
        <v>S</v>
      </c>
      <c r="P7" s="25" t="str">
        <f t="shared" ca="1" si="3"/>
        <v>M</v>
      </c>
      <c r="Q7" s="25" t="str">
        <f t="shared" ca="1" si="3"/>
        <v>T</v>
      </c>
      <c r="R7" s="25" t="str">
        <f t="shared" ca="1" si="3"/>
        <v>W</v>
      </c>
      <c r="S7" s="25" t="str">
        <f t="shared" ca="1" si="3"/>
        <v>T</v>
      </c>
      <c r="T7" s="25" t="str">
        <f t="shared" ca="1" si="3"/>
        <v>F</v>
      </c>
      <c r="U7" s="25" t="str">
        <f t="shared" ca="1" si="3"/>
        <v>S</v>
      </c>
      <c r="V7" s="25" t="str">
        <f t="shared" ca="1" si="3"/>
        <v>S</v>
      </c>
      <c r="W7" s="25" t="str">
        <f t="shared" ca="1" si="3"/>
        <v>M</v>
      </c>
      <c r="X7" s="25" t="str">
        <f t="shared" ca="1" si="3"/>
        <v>T</v>
      </c>
      <c r="Y7" s="25" t="str">
        <f t="shared" ca="1" si="3"/>
        <v>W</v>
      </c>
      <c r="Z7" s="25" t="str">
        <f t="shared" ca="1" si="3"/>
        <v>T</v>
      </c>
      <c r="AA7" s="25" t="str">
        <f t="shared" ca="1" si="3"/>
        <v>F</v>
      </c>
      <c r="AB7" s="25" t="str">
        <f t="shared" ca="1" si="3"/>
        <v>S</v>
      </c>
      <c r="AC7" s="25" t="str">
        <f t="shared" ca="1" si="3"/>
        <v>S</v>
      </c>
      <c r="AD7" s="25" t="str">
        <f t="shared" ca="1" si="3"/>
        <v>M</v>
      </c>
      <c r="AE7" s="25" t="str">
        <f t="shared" ca="1" si="3"/>
        <v>T</v>
      </c>
      <c r="AF7" s="25" t="str">
        <f t="shared" ca="1" si="3"/>
        <v>W</v>
      </c>
      <c r="AG7" s="25" t="str">
        <f t="shared" ca="1" si="3"/>
        <v>T</v>
      </c>
      <c r="AH7" s="25" t="str">
        <f t="shared" ca="1" si="3"/>
        <v>F</v>
      </c>
      <c r="AI7" s="25" t="str">
        <f t="shared" ca="1" si="3"/>
        <v>S</v>
      </c>
      <c r="AJ7" s="25" t="str">
        <f t="shared" ca="1" si="3"/>
        <v>S</v>
      </c>
      <c r="AK7" s="25" t="str">
        <f t="shared" ca="1" si="3"/>
        <v>M</v>
      </c>
      <c r="AL7" s="25" t="str">
        <f t="shared" ca="1" si="3"/>
        <v>T</v>
      </c>
      <c r="AM7" s="25" t="str">
        <f t="shared" ca="1" si="3"/>
        <v>W</v>
      </c>
      <c r="AN7" s="25" t="str">
        <f t="shared" ca="1" si="3"/>
        <v>T</v>
      </c>
      <c r="AO7" s="25" t="str">
        <f t="shared" ref="AO7:BL7" ca="1" si="4">LEFT(TEXT(AO5,"ddd"),1)</f>
        <v>F</v>
      </c>
      <c r="AP7" s="25" t="str">
        <f t="shared" ca="1" si="4"/>
        <v>S</v>
      </c>
      <c r="AQ7" s="25" t="str">
        <f t="shared" ca="1" si="4"/>
        <v>S</v>
      </c>
      <c r="AR7" s="25" t="str">
        <f t="shared" ca="1" si="4"/>
        <v>M</v>
      </c>
      <c r="AS7" s="25" t="str">
        <f t="shared" ca="1" si="4"/>
        <v>T</v>
      </c>
      <c r="AT7" s="25" t="str">
        <f t="shared" ca="1" si="4"/>
        <v>W</v>
      </c>
      <c r="AU7" s="25" t="str">
        <f t="shared" ca="1" si="4"/>
        <v>T</v>
      </c>
      <c r="AV7" s="25" t="str">
        <f t="shared" ca="1" si="4"/>
        <v>F</v>
      </c>
      <c r="AW7" s="25" t="str">
        <f t="shared" ca="1" si="4"/>
        <v>S</v>
      </c>
      <c r="AX7" s="25" t="str">
        <f t="shared" ca="1" si="4"/>
        <v>S</v>
      </c>
      <c r="AY7" s="25" t="str">
        <f t="shared" ca="1" si="4"/>
        <v>M</v>
      </c>
      <c r="AZ7" s="25" t="str">
        <f t="shared" ca="1" si="4"/>
        <v>T</v>
      </c>
      <c r="BA7" s="25" t="str">
        <f t="shared" ca="1" si="4"/>
        <v>W</v>
      </c>
      <c r="BB7" s="25" t="str">
        <f t="shared" ca="1" si="4"/>
        <v>T</v>
      </c>
      <c r="BC7" s="25" t="str">
        <f t="shared" ca="1" si="4"/>
        <v>F</v>
      </c>
      <c r="BD7" s="25" t="str">
        <f t="shared" ca="1" si="4"/>
        <v>S</v>
      </c>
      <c r="BE7" s="25" t="str">
        <f t="shared" ca="1" si="4"/>
        <v>S</v>
      </c>
      <c r="BF7" s="25" t="str">
        <f t="shared" ca="1" si="4"/>
        <v>M</v>
      </c>
      <c r="BG7" s="25" t="str">
        <f t="shared" ca="1" si="4"/>
        <v>T</v>
      </c>
      <c r="BH7" s="25" t="str">
        <f t="shared" ca="1" si="4"/>
        <v>W</v>
      </c>
      <c r="BI7" s="25" t="str">
        <f t="shared" ca="1" si="4"/>
        <v>T</v>
      </c>
      <c r="BJ7" s="25" t="str">
        <f t="shared" ca="1" si="4"/>
        <v>F</v>
      </c>
      <c r="BK7" s="25" t="str">
        <f t="shared" ca="1" si="4"/>
        <v>S</v>
      </c>
      <c r="BL7" s="25" t="str">
        <f t="shared" ca="1" si="4"/>
        <v>S</v>
      </c>
    </row>
    <row r="8" spans="1:64" ht="30" hidden="1" customHeight="1" thickBot="1">
      <c r="A8" s="14" t="s">
        <v>29</v>
      </c>
      <c r="B8" s="49"/>
      <c r="C8" s="29"/>
      <c r="D8" s="28"/>
      <c r="E8" s="30"/>
      <c r="F8" s="31"/>
      <c r="G8" s="32"/>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2" customFormat="1" ht="30" customHeight="1">
      <c r="A9" s="15" t="s">
        <v>24</v>
      </c>
      <c r="B9" s="55" t="s">
        <v>37</v>
      </c>
      <c r="C9" s="33"/>
      <c r="D9" s="33"/>
      <c r="E9" s="30"/>
      <c r="F9" s="31"/>
      <c r="G9" s="32"/>
      <c r="H9" s="26"/>
      <c r="I9" s="37" t="str">
        <f t="shared" ref="I9:R11" ca="1" si="5">IF(AND($C9="Goal",I$5&gt;=$F9,I$5&lt;=$F9+$G9-1),2,IF(AND($C9="Milestone",I$5&gt;=$F9,I$5&lt;=$F9+$G9-1),1,""))</f>
        <v/>
      </c>
      <c r="J9" s="37" t="str">
        <f t="shared" ca="1" si="5"/>
        <v/>
      </c>
      <c r="K9" s="37" t="str">
        <f t="shared" ca="1" si="5"/>
        <v/>
      </c>
      <c r="L9" s="37" t="str">
        <f t="shared" ca="1" si="5"/>
        <v/>
      </c>
      <c r="M9" s="37" t="str">
        <f t="shared" ca="1" si="5"/>
        <v/>
      </c>
      <c r="N9" s="37" t="str">
        <f t="shared" ca="1" si="5"/>
        <v/>
      </c>
      <c r="O9" s="37" t="str">
        <f t="shared" ca="1" si="5"/>
        <v/>
      </c>
      <c r="P9" s="37" t="str">
        <f t="shared" ca="1" si="5"/>
        <v/>
      </c>
      <c r="Q9" s="37" t="str">
        <f t="shared" ca="1" si="5"/>
        <v/>
      </c>
      <c r="R9" s="37" t="str">
        <f t="shared" ca="1" si="5"/>
        <v/>
      </c>
      <c r="S9" s="37" t="str">
        <f t="shared" ref="S9:AB11" ca="1" si="6">IF(AND($C9="Goal",S$5&gt;=$F9,S$5&lt;=$F9+$G9-1),2,IF(AND($C9="Milestone",S$5&gt;=$F9,S$5&lt;=$F9+$G9-1),1,""))</f>
        <v/>
      </c>
      <c r="T9" s="37" t="str">
        <f t="shared" ca="1" si="6"/>
        <v/>
      </c>
      <c r="U9" s="37" t="str">
        <f t="shared" ca="1" si="6"/>
        <v/>
      </c>
      <c r="V9" s="37" t="str">
        <f t="shared" ca="1" si="6"/>
        <v/>
      </c>
      <c r="W9" s="37" t="str">
        <f t="shared" ca="1" si="6"/>
        <v/>
      </c>
      <c r="X9" s="37" t="str">
        <f t="shared" ca="1" si="6"/>
        <v/>
      </c>
      <c r="Y9" s="37" t="str">
        <f t="shared" ca="1" si="6"/>
        <v/>
      </c>
      <c r="Z9" s="37" t="str">
        <f t="shared" ca="1" si="6"/>
        <v/>
      </c>
      <c r="AA9" s="37" t="str">
        <f t="shared" ca="1" si="6"/>
        <v/>
      </c>
      <c r="AB9" s="37" t="str">
        <f t="shared" ca="1" si="6"/>
        <v/>
      </c>
      <c r="AC9" s="37" t="str">
        <f t="shared" ref="AC9:AL11" ca="1" si="7">IF(AND($C9="Goal",AC$5&gt;=$F9,AC$5&lt;=$F9+$G9-1),2,IF(AND($C9="Milestone",AC$5&gt;=$F9,AC$5&lt;=$F9+$G9-1),1,""))</f>
        <v/>
      </c>
      <c r="AD9" s="37" t="str">
        <f t="shared" ca="1" si="7"/>
        <v/>
      </c>
      <c r="AE9" s="37" t="str">
        <f t="shared" ca="1" si="7"/>
        <v/>
      </c>
      <c r="AF9" s="37" t="str">
        <f t="shared" ca="1" si="7"/>
        <v/>
      </c>
      <c r="AG9" s="37" t="str">
        <f t="shared" ca="1" si="7"/>
        <v/>
      </c>
      <c r="AH9" s="37" t="str">
        <f t="shared" ca="1" si="7"/>
        <v/>
      </c>
      <c r="AI9" s="37" t="str">
        <f t="shared" ca="1" si="7"/>
        <v/>
      </c>
      <c r="AJ9" s="37" t="str">
        <f t="shared" ca="1" si="7"/>
        <v/>
      </c>
      <c r="AK9" s="37" t="str">
        <f t="shared" ca="1" si="7"/>
        <v/>
      </c>
      <c r="AL9" s="37" t="str">
        <f t="shared" ca="1" si="7"/>
        <v/>
      </c>
      <c r="AM9" s="37" t="str">
        <f t="shared" ref="AM9:AV11" ca="1" si="8">IF(AND($C9="Goal",AM$5&gt;=$F9,AM$5&lt;=$F9+$G9-1),2,IF(AND($C9="Milestone",AM$5&gt;=$F9,AM$5&lt;=$F9+$G9-1),1,""))</f>
        <v/>
      </c>
      <c r="AN9" s="37" t="str">
        <f t="shared" ca="1" si="8"/>
        <v/>
      </c>
      <c r="AO9" s="37" t="str">
        <f t="shared" ca="1" si="8"/>
        <v/>
      </c>
      <c r="AP9" s="37" t="str">
        <f t="shared" ca="1" si="8"/>
        <v/>
      </c>
      <c r="AQ9" s="37" t="str">
        <f t="shared" ca="1" si="8"/>
        <v/>
      </c>
      <c r="AR9" s="37" t="str">
        <f t="shared" ca="1" si="8"/>
        <v/>
      </c>
      <c r="AS9" s="37" t="str">
        <f t="shared" ca="1" si="8"/>
        <v/>
      </c>
      <c r="AT9" s="37" t="str">
        <f t="shared" ca="1" si="8"/>
        <v/>
      </c>
      <c r="AU9" s="37" t="str">
        <f t="shared" ca="1" si="8"/>
        <v/>
      </c>
      <c r="AV9" s="37" t="str">
        <f t="shared" ca="1" si="8"/>
        <v/>
      </c>
      <c r="AW9" s="37" t="str">
        <f t="shared" ref="AW9:BF11" ca="1" si="9">IF(AND($C9="Goal",AW$5&gt;=$F9,AW$5&lt;=$F9+$G9-1),2,IF(AND($C9="Milestone",AW$5&gt;=$F9,AW$5&lt;=$F9+$G9-1),1,""))</f>
        <v/>
      </c>
      <c r="AX9" s="37" t="str">
        <f t="shared" ca="1" si="9"/>
        <v/>
      </c>
      <c r="AY9" s="37" t="str">
        <f t="shared" ca="1" si="9"/>
        <v/>
      </c>
      <c r="AZ9" s="37" t="str">
        <f t="shared" ca="1" si="9"/>
        <v/>
      </c>
      <c r="BA9" s="37" t="str">
        <f t="shared" ca="1" si="9"/>
        <v/>
      </c>
      <c r="BB9" s="37" t="str">
        <f t="shared" ca="1" si="9"/>
        <v/>
      </c>
      <c r="BC9" s="37" t="str">
        <f t="shared" ca="1" si="9"/>
        <v/>
      </c>
      <c r="BD9" s="37" t="str">
        <f t="shared" ca="1" si="9"/>
        <v/>
      </c>
      <c r="BE9" s="37" t="str">
        <f t="shared" ca="1" si="9"/>
        <v/>
      </c>
      <c r="BF9" s="37" t="str">
        <f t="shared" ca="1" si="9"/>
        <v/>
      </c>
      <c r="BG9" s="37" t="str">
        <f t="shared" ref="BG9:BL11" ca="1" si="10">IF(AND($C9="Goal",BG$5&gt;=$F9,BG$5&lt;=$F9+$G9-1),2,IF(AND($C9="Milestone",BG$5&gt;=$F9,BG$5&lt;=$F9+$G9-1),1,""))</f>
        <v/>
      </c>
      <c r="BH9" s="37" t="str">
        <f t="shared" ca="1" si="10"/>
        <v/>
      </c>
      <c r="BI9" s="37" t="str">
        <f t="shared" ca="1" si="10"/>
        <v/>
      </c>
      <c r="BJ9" s="37" t="str">
        <f t="shared" ca="1" si="10"/>
        <v/>
      </c>
      <c r="BK9" s="37" t="str">
        <f t="shared" ca="1" si="10"/>
        <v/>
      </c>
      <c r="BL9" s="37" t="str">
        <f t="shared" ca="1" si="10"/>
        <v/>
      </c>
    </row>
    <row r="10" spans="1:64" s="2" customFormat="1" ht="30" customHeight="1">
      <c r="A10" s="15"/>
      <c r="B10" s="49" t="s">
        <v>42</v>
      </c>
      <c r="C10" s="33" t="s">
        <v>11</v>
      </c>
      <c r="D10" s="33" t="s">
        <v>55</v>
      </c>
      <c r="E10" s="30">
        <v>1</v>
      </c>
      <c r="F10" s="31">
        <v>43984</v>
      </c>
      <c r="G10" s="32">
        <v>8</v>
      </c>
      <c r="H10" s="26"/>
      <c r="I10" s="37" t="str">
        <f t="shared" ca="1" si="5"/>
        <v/>
      </c>
      <c r="J10" s="37" t="str">
        <f t="shared" ca="1" si="5"/>
        <v/>
      </c>
      <c r="K10" s="37" t="str">
        <f t="shared" ca="1" si="5"/>
        <v/>
      </c>
      <c r="L10" s="37" t="str">
        <f t="shared" ca="1" si="5"/>
        <v/>
      </c>
      <c r="M10" s="37" t="str">
        <f t="shared" ca="1" si="5"/>
        <v/>
      </c>
      <c r="N10" s="37" t="str">
        <f t="shared" ca="1" si="5"/>
        <v/>
      </c>
      <c r="O10" s="37" t="str">
        <f t="shared" ca="1" si="5"/>
        <v/>
      </c>
      <c r="P10" s="37" t="str">
        <f t="shared" ca="1" si="5"/>
        <v/>
      </c>
      <c r="Q10" s="37" t="str">
        <f t="shared" ca="1" si="5"/>
        <v/>
      </c>
      <c r="R10" s="37" t="str">
        <f t="shared" ca="1" si="5"/>
        <v/>
      </c>
      <c r="S10" s="37" t="str">
        <f t="shared" ca="1" si="6"/>
        <v/>
      </c>
      <c r="T10" s="37" t="str">
        <f t="shared" ca="1" si="6"/>
        <v/>
      </c>
      <c r="U10" s="37" t="str">
        <f t="shared" ca="1" si="6"/>
        <v/>
      </c>
      <c r="V10" s="37" t="str">
        <f t="shared" ca="1" si="6"/>
        <v/>
      </c>
      <c r="W10" s="37" t="str">
        <f t="shared" ca="1" si="6"/>
        <v/>
      </c>
      <c r="X10" s="37" t="str">
        <f t="shared" ca="1" si="6"/>
        <v/>
      </c>
      <c r="Y10" s="37" t="str">
        <f t="shared" ca="1" si="6"/>
        <v/>
      </c>
      <c r="Z10" s="37" t="str">
        <f t="shared" ca="1" si="6"/>
        <v/>
      </c>
      <c r="AA10" s="37" t="str">
        <f t="shared" ca="1" si="6"/>
        <v/>
      </c>
      <c r="AB10" s="37" t="str">
        <f t="shared" ca="1" si="6"/>
        <v/>
      </c>
      <c r="AC10" s="37" t="str">
        <f t="shared" ca="1" si="7"/>
        <v/>
      </c>
      <c r="AD10" s="37" t="str">
        <f t="shared" ca="1" si="7"/>
        <v/>
      </c>
      <c r="AE10" s="37" t="str">
        <f t="shared" ca="1" si="7"/>
        <v/>
      </c>
      <c r="AF10" s="37" t="str">
        <f t="shared" ca="1" si="7"/>
        <v/>
      </c>
      <c r="AG10" s="37" t="str">
        <f t="shared" ca="1" si="7"/>
        <v/>
      </c>
      <c r="AH10" s="37" t="str">
        <f t="shared" ca="1" si="7"/>
        <v/>
      </c>
      <c r="AI10" s="37" t="str">
        <f t="shared" ca="1" si="7"/>
        <v/>
      </c>
      <c r="AJ10" s="37" t="str">
        <f t="shared" ca="1" si="7"/>
        <v/>
      </c>
      <c r="AK10" s="37" t="str">
        <f t="shared" ca="1" si="7"/>
        <v/>
      </c>
      <c r="AL10" s="37" t="str">
        <f t="shared" ca="1" si="7"/>
        <v/>
      </c>
      <c r="AM10" s="37" t="str">
        <f t="shared" ca="1" si="8"/>
        <v/>
      </c>
      <c r="AN10" s="37" t="str">
        <f t="shared" ca="1" si="8"/>
        <v/>
      </c>
      <c r="AO10" s="37" t="str">
        <f t="shared" ca="1" si="8"/>
        <v/>
      </c>
      <c r="AP10" s="37" t="str">
        <f t="shared" ca="1" si="8"/>
        <v/>
      </c>
      <c r="AQ10" s="37" t="str">
        <f t="shared" ca="1" si="8"/>
        <v/>
      </c>
      <c r="AR10" s="37" t="str">
        <f t="shared" ca="1" si="8"/>
        <v/>
      </c>
      <c r="AS10" s="37" t="str">
        <f t="shared" ca="1" si="8"/>
        <v/>
      </c>
      <c r="AT10" s="37" t="str">
        <f t="shared" ca="1" si="8"/>
        <v/>
      </c>
      <c r="AU10" s="37" t="str">
        <f t="shared" ca="1" si="8"/>
        <v/>
      </c>
      <c r="AV10" s="37" t="str">
        <f t="shared" ca="1" si="8"/>
        <v/>
      </c>
      <c r="AW10" s="37" t="str">
        <f t="shared" ca="1" si="9"/>
        <v/>
      </c>
      <c r="AX10" s="37" t="str">
        <f t="shared" ca="1" si="9"/>
        <v/>
      </c>
      <c r="AY10" s="37" t="str">
        <f t="shared" ca="1" si="9"/>
        <v/>
      </c>
      <c r="AZ10" s="37" t="str">
        <f t="shared" ca="1" si="9"/>
        <v/>
      </c>
      <c r="BA10" s="37" t="str">
        <f t="shared" ca="1" si="9"/>
        <v/>
      </c>
      <c r="BB10" s="37" t="str">
        <f t="shared" ca="1" si="9"/>
        <v/>
      </c>
      <c r="BC10" s="37" t="str">
        <f t="shared" ca="1" si="9"/>
        <v/>
      </c>
      <c r="BD10" s="37" t="str">
        <f t="shared" ca="1" si="9"/>
        <v/>
      </c>
      <c r="BE10" s="37" t="str">
        <f t="shared" ca="1" si="9"/>
        <v/>
      </c>
      <c r="BF10" s="37" t="str">
        <f t="shared" ca="1" si="9"/>
        <v/>
      </c>
      <c r="BG10" s="37" t="str">
        <f t="shared" ca="1" si="10"/>
        <v/>
      </c>
      <c r="BH10" s="37" t="str">
        <f t="shared" ca="1" si="10"/>
        <v/>
      </c>
      <c r="BI10" s="37" t="str">
        <f t="shared" ca="1" si="10"/>
        <v/>
      </c>
      <c r="BJ10" s="37" t="str">
        <f t="shared" ca="1" si="10"/>
        <v/>
      </c>
      <c r="BK10" s="37" t="str">
        <f t="shared" ca="1" si="10"/>
        <v/>
      </c>
      <c r="BL10" s="37" t="str">
        <f t="shared" ca="1" si="10"/>
        <v/>
      </c>
    </row>
    <row r="11" spans="1:64" s="2" customFormat="1" ht="30" customHeight="1">
      <c r="A11" s="15"/>
      <c r="B11" s="49" t="s">
        <v>43</v>
      </c>
      <c r="C11" s="33" t="s">
        <v>11</v>
      </c>
      <c r="D11" s="33" t="s">
        <v>55</v>
      </c>
      <c r="E11" s="30">
        <v>1</v>
      </c>
      <c r="F11" s="31">
        <v>43986</v>
      </c>
      <c r="G11" s="32">
        <v>13</v>
      </c>
      <c r="H11" s="26"/>
      <c r="I11" s="37" t="str">
        <f t="shared" ca="1" si="5"/>
        <v/>
      </c>
      <c r="J11" s="37" t="str">
        <f t="shared" ca="1" si="5"/>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6"/>
        <v/>
      </c>
      <c r="T11" s="37" t="str">
        <f t="shared" ca="1" si="6"/>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c r="AC11" s="37" t="str">
        <f t="shared" ca="1" si="7"/>
        <v/>
      </c>
      <c r="AD11" s="37" t="str">
        <f t="shared" ca="1" si="7"/>
        <v/>
      </c>
      <c r="AE11" s="37" t="str">
        <f t="shared" ca="1" si="7"/>
        <v/>
      </c>
      <c r="AF11" s="37" t="str">
        <f t="shared" ca="1" si="7"/>
        <v/>
      </c>
      <c r="AG11" s="37" t="str">
        <f t="shared" ca="1" si="7"/>
        <v/>
      </c>
      <c r="AH11" s="37" t="str">
        <f t="shared" ca="1" si="7"/>
        <v/>
      </c>
      <c r="AI11" s="37" t="str">
        <f t="shared" ca="1" si="7"/>
        <v/>
      </c>
      <c r="AJ11" s="37" t="str">
        <f t="shared" ca="1" si="7"/>
        <v/>
      </c>
      <c r="AK11" s="37" t="str">
        <f t="shared" ca="1" si="7"/>
        <v/>
      </c>
      <c r="AL11" s="37" t="str">
        <f t="shared" ca="1" si="7"/>
        <v/>
      </c>
      <c r="AM11" s="37" t="str">
        <f t="shared" ca="1" si="8"/>
        <v/>
      </c>
      <c r="AN11" s="37" t="str">
        <f t="shared" ca="1" si="8"/>
        <v/>
      </c>
      <c r="AO11" s="37" t="str">
        <f t="shared" ca="1" si="8"/>
        <v/>
      </c>
      <c r="AP11" s="37" t="str">
        <f t="shared" ca="1" si="8"/>
        <v/>
      </c>
      <c r="AQ11" s="37" t="str">
        <f t="shared" ca="1" si="8"/>
        <v/>
      </c>
      <c r="AR11" s="37" t="str">
        <f t="shared" ca="1" si="8"/>
        <v/>
      </c>
      <c r="AS11" s="37" t="str">
        <f t="shared" ca="1" si="8"/>
        <v/>
      </c>
      <c r="AT11" s="37" t="str">
        <f t="shared" ca="1" si="8"/>
        <v/>
      </c>
      <c r="AU11" s="37" t="str">
        <f t="shared" ca="1" si="8"/>
        <v/>
      </c>
      <c r="AV11" s="37" t="str">
        <f t="shared" ca="1" si="8"/>
        <v/>
      </c>
      <c r="AW11" s="37" t="str">
        <f t="shared" ca="1" si="9"/>
        <v/>
      </c>
      <c r="AX11" s="37" t="str">
        <f t="shared" ca="1" si="9"/>
        <v/>
      </c>
      <c r="AY11" s="37" t="str">
        <f t="shared" ca="1" si="9"/>
        <v/>
      </c>
      <c r="AZ11" s="37" t="str">
        <f t="shared" ca="1" si="9"/>
        <v/>
      </c>
      <c r="BA11" s="37" t="str">
        <f t="shared" ca="1" si="9"/>
        <v/>
      </c>
      <c r="BB11" s="37" t="str">
        <f t="shared" ca="1" si="9"/>
        <v/>
      </c>
      <c r="BC11" s="37" t="str">
        <f t="shared" ca="1" si="9"/>
        <v/>
      </c>
      <c r="BD11" s="37" t="str">
        <f t="shared" ca="1" si="9"/>
        <v/>
      </c>
      <c r="BE11" s="37" t="str">
        <f t="shared" ca="1" si="9"/>
        <v/>
      </c>
      <c r="BF11" s="37" t="str">
        <f t="shared" ca="1" si="9"/>
        <v/>
      </c>
      <c r="BG11" s="37" t="str">
        <f t="shared" ca="1" si="10"/>
        <v/>
      </c>
      <c r="BH11" s="37" t="str">
        <f t="shared" ca="1" si="10"/>
        <v/>
      </c>
      <c r="BI11" s="37" t="str">
        <f t="shared" ca="1" si="10"/>
        <v/>
      </c>
      <c r="BJ11" s="37" t="str">
        <f t="shared" ca="1" si="10"/>
        <v/>
      </c>
      <c r="BK11" s="37" t="str">
        <f t="shared" ca="1" si="10"/>
        <v/>
      </c>
      <c r="BL11" s="37" t="str">
        <f t="shared" ca="1" si="10"/>
        <v/>
      </c>
    </row>
    <row r="12" spans="1:64" s="2" customFormat="1" ht="30" customHeight="1">
      <c r="A12" s="15"/>
      <c r="B12" s="49" t="s">
        <v>56</v>
      </c>
      <c r="C12" s="33" t="s">
        <v>11</v>
      </c>
      <c r="D12" s="33" t="s">
        <v>55</v>
      </c>
      <c r="E12" s="30">
        <v>1</v>
      </c>
      <c r="F12" s="31">
        <v>43984</v>
      </c>
      <c r="G12" s="32">
        <v>3</v>
      </c>
      <c r="H12" s="26"/>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2" customFormat="1" ht="33.25" customHeight="1">
      <c r="A13" s="14"/>
      <c r="B13" s="49" t="s">
        <v>44</v>
      </c>
      <c r="C13" s="33" t="s">
        <v>11</v>
      </c>
      <c r="D13" s="33" t="s">
        <v>55</v>
      </c>
      <c r="E13" s="30">
        <v>0.6</v>
      </c>
      <c r="F13" s="31">
        <v>43984</v>
      </c>
      <c r="G13" s="32">
        <v>15</v>
      </c>
      <c r="H13" s="26"/>
      <c r="I13" s="37" t="str">
        <f t="shared" ref="I13:AN13" ca="1" si="11">IF(AND($C13="Goal",I$5&gt;=$F13,I$5&lt;=$F13+$G13-1),2,IF(AND($C13="Milestone",I$5&gt;=$F13,I$5&lt;=$F13+$G13-1),1,""))</f>
        <v/>
      </c>
      <c r="J13" s="37" t="str">
        <f t="shared" ca="1" si="11"/>
        <v/>
      </c>
      <c r="K13" s="37" t="str">
        <f t="shared" ca="1" si="11"/>
        <v/>
      </c>
      <c r="L13" s="37" t="str">
        <f t="shared" ca="1" si="11"/>
        <v/>
      </c>
      <c r="M13" s="37" t="str">
        <f t="shared" ca="1" si="11"/>
        <v/>
      </c>
      <c r="N13" s="37" t="str">
        <f t="shared" ca="1" si="11"/>
        <v/>
      </c>
      <c r="O13" s="37" t="str">
        <f t="shared" ca="1" si="11"/>
        <v/>
      </c>
      <c r="P13" s="37" t="str">
        <f t="shared" ca="1" si="11"/>
        <v/>
      </c>
      <c r="Q13" s="37" t="str">
        <f t="shared" ca="1" si="11"/>
        <v/>
      </c>
      <c r="R13" s="37" t="str">
        <f t="shared" ca="1" si="11"/>
        <v/>
      </c>
      <c r="S13" s="37" t="str">
        <f t="shared" ca="1" si="11"/>
        <v/>
      </c>
      <c r="T13" s="37" t="str">
        <f t="shared" ca="1" si="11"/>
        <v/>
      </c>
      <c r="U13" s="37" t="str">
        <f t="shared" ca="1" si="11"/>
        <v/>
      </c>
      <c r="V13" s="37" t="str">
        <f t="shared" ca="1" si="11"/>
        <v/>
      </c>
      <c r="W13" s="37" t="str">
        <f t="shared" ca="1" si="11"/>
        <v/>
      </c>
      <c r="X13" s="37" t="str">
        <f t="shared" ca="1" si="11"/>
        <v/>
      </c>
      <c r="Y13" s="37" t="str">
        <f t="shared" ca="1" si="11"/>
        <v/>
      </c>
      <c r="Z13" s="37" t="str">
        <f t="shared" ca="1" si="11"/>
        <v/>
      </c>
      <c r="AA13" s="37" t="str">
        <f t="shared" ca="1" si="11"/>
        <v/>
      </c>
      <c r="AB13" s="37" t="str">
        <f t="shared" ca="1" si="11"/>
        <v/>
      </c>
      <c r="AC13" s="37" t="str">
        <f t="shared" ca="1" si="11"/>
        <v/>
      </c>
      <c r="AD13" s="37" t="str">
        <f t="shared" ca="1" si="11"/>
        <v/>
      </c>
      <c r="AE13" s="37" t="str">
        <f t="shared" ca="1" si="11"/>
        <v/>
      </c>
      <c r="AF13" s="37" t="str">
        <f t="shared" ca="1" si="11"/>
        <v/>
      </c>
      <c r="AG13" s="37" t="str">
        <f t="shared" ca="1" si="11"/>
        <v/>
      </c>
      <c r="AH13" s="37" t="str">
        <f t="shared" ca="1" si="11"/>
        <v/>
      </c>
      <c r="AI13" s="37" t="str">
        <f t="shared" ca="1" si="11"/>
        <v/>
      </c>
      <c r="AJ13" s="37" t="str">
        <f t="shared" ca="1" si="11"/>
        <v/>
      </c>
      <c r="AK13" s="37" t="str">
        <f t="shared" ca="1" si="11"/>
        <v/>
      </c>
      <c r="AL13" s="37" t="str">
        <f t="shared" ca="1" si="11"/>
        <v/>
      </c>
      <c r="AM13" s="37" t="str">
        <f t="shared" ca="1" si="11"/>
        <v/>
      </c>
      <c r="AN13" s="37" t="str">
        <f t="shared" ca="1" si="11"/>
        <v/>
      </c>
      <c r="AO13" s="37" t="str">
        <f t="shared" ref="AO13:BL13" ca="1" si="12">IF(AND($C13="Goal",AO$5&gt;=$F13,AO$5&lt;=$F13+$G13-1),2,IF(AND($C13="Milestone",AO$5&gt;=$F13,AO$5&lt;=$F13+$G13-1),1,""))</f>
        <v/>
      </c>
      <c r="AP13" s="37" t="str">
        <f t="shared" ca="1" si="12"/>
        <v/>
      </c>
      <c r="AQ13" s="37" t="str">
        <f t="shared" ca="1" si="12"/>
        <v/>
      </c>
      <c r="AR13" s="37" t="str">
        <f t="shared" ca="1" si="12"/>
        <v/>
      </c>
      <c r="AS13" s="37" t="str">
        <f t="shared" ca="1" si="12"/>
        <v/>
      </c>
      <c r="AT13" s="37" t="str">
        <f t="shared" ca="1" si="12"/>
        <v/>
      </c>
      <c r="AU13" s="37" t="str">
        <f t="shared" ca="1" si="12"/>
        <v/>
      </c>
      <c r="AV13" s="37" t="str">
        <f t="shared" ca="1" si="12"/>
        <v/>
      </c>
      <c r="AW13" s="37" t="str">
        <f t="shared" ca="1" si="12"/>
        <v/>
      </c>
      <c r="AX13" s="37" t="str">
        <f t="shared" ca="1" si="12"/>
        <v/>
      </c>
      <c r="AY13" s="37" t="str">
        <f t="shared" ca="1" si="12"/>
        <v/>
      </c>
      <c r="AZ13" s="37" t="str">
        <f t="shared" ca="1" si="12"/>
        <v/>
      </c>
      <c r="BA13" s="37" t="str">
        <f t="shared" ca="1" si="12"/>
        <v/>
      </c>
      <c r="BB13" s="37" t="str">
        <f t="shared" ca="1" si="12"/>
        <v/>
      </c>
      <c r="BC13" s="37" t="str">
        <f t="shared" ca="1" si="12"/>
        <v/>
      </c>
      <c r="BD13" s="37" t="str">
        <f t="shared" ca="1" si="12"/>
        <v/>
      </c>
      <c r="BE13" s="37" t="str">
        <f t="shared" ca="1" si="12"/>
        <v/>
      </c>
      <c r="BF13" s="37" t="str">
        <f t="shared" ca="1" si="12"/>
        <v/>
      </c>
      <c r="BG13" s="37" t="str">
        <f t="shared" ca="1" si="12"/>
        <v/>
      </c>
      <c r="BH13" s="37" t="str">
        <f t="shared" ca="1" si="12"/>
        <v/>
      </c>
      <c r="BI13" s="37" t="str">
        <f t="shared" ca="1" si="12"/>
        <v/>
      </c>
      <c r="BJ13" s="37" t="str">
        <f t="shared" ca="1" si="12"/>
        <v/>
      </c>
      <c r="BK13" s="37" t="str">
        <f t="shared" ca="1" si="12"/>
        <v/>
      </c>
      <c r="BL13" s="37" t="str">
        <f t="shared" ca="1" si="12"/>
        <v/>
      </c>
    </row>
    <row r="14" spans="1:64" s="2" customFormat="1" ht="30" customHeight="1">
      <c r="A14" s="14"/>
      <c r="B14" s="49" t="s">
        <v>58</v>
      </c>
      <c r="C14" s="33" t="s">
        <v>11</v>
      </c>
      <c r="D14" s="33" t="s">
        <v>55</v>
      </c>
      <c r="E14" s="30">
        <v>1</v>
      </c>
      <c r="F14" s="31">
        <v>43987</v>
      </c>
      <c r="G14" s="32">
        <v>7</v>
      </c>
      <c r="H14" s="26"/>
      <c r="I14" s="37"/>
      <c r="J14" s="37" t="str">
        <f t="shared" ref="J14:AO14" ca="1" si="13">IF(AND($C14="Goal",J$5&gt;=$F14,J$5&lt;=$F14+$G14-1),2,IF(AND($C14="Milestone",J$5&gt;=$F14,J$5&lt;=$F14+$G14-1),1,""))</f>
        <v/>
      </c>
      <c r="K14" s="37" t="str">
        <f t="shared" ca="1" si="13"/>
        <v/>
      </c>
      <c r="L14" s="37" t="str">
        <f t="shared" ca="1" si="13"/>
        <v/>
      </c>
      <c r="M14" s="37" t="str">
        <f t="shared" ca="1" si="13"/>
        <v/>
      </c>
      <c r="N14" s="37" t="str">
        <f t="shared" ca="1" si="13"/>
        <v/>
      </c>
      <c r="O14" s="37" t="str">
        <f t="shared" ca="1" si="13"/>
        <v/>
      </c>
      <c r="P14" s="37" t="str">
        <f t="shared" ca="1" si="13"/>
        <v/>
      </c>
      <c r="Q14" s="37" t="str">
        <f t="shared" ca="1" si="13"/>
        <v/>
      </c>
      <c r="R14" s="37" t="str">
        <f t="shared" ca="1" si="13"/>
        <v/>
      </c>
      <c r="S14" s="37" t="str">
        <f t="shared" ca="1" si="13"/>
        <v/>
      </c>
      <c r="T14" s="37" t="str">
        <f t="shared" ca="1" si="13"/>
        <v/>
      </c>
      <c r="U14" s="37" t="str">
        <f t="shared" ca="1" si="13"/>
        <v/>
      </c>
      <c r="V14" s="37" t="str">
        <f t="shared" ca="1" si="13"/>
        <v/>
      </c>
      <c r="W14" s="37" t="str">
        <f t="shared" ca="1" si="13"/>
        <v/>
      </c>
      <c r="X14" s="37" t="str">
        <f t="shared" ca="1" si="13"/>
        <v/>
      </c>
      <c r="Y14" s="37" t="str">
        <f t="shared" ca="1" si="13"/>
        <v/>
      </c>
      <c r="Z14" s="37" t="str">
        <f t="shared" ca="1" si="13"/>
        <v/>
      </c>
      <c r="AA14" s="37" t="str">
        <f t="shared" ca="1" si="13"/>
        <v/>
      </c>
      <c r="AB14" s="37" t="str">
        <f t="shared" ca="1" si="13"/>
        <v/>
      </c>
      <c r="AC14" s="37" t="str">
        <f t="shared" ca="1" si="13"/>
        <v/>
      </c>
      <c r="AD14" s="37" t="str">
        <f t="shared" ca="1" si="13"/>
        <v/>
      </c>
      <c r="AE14" s="37" t="str">
        <f t="shared" ca="1" si="13"/>
        <v/>
      </c>
      <c r="AF14" s="37" t="str">
        <f t="shared" ca="1" si="13"/>
        <v/>
      </c>
      <c r="AG14" s="37" t="str">
        <f t="shared" ca="1" si="13"/>
        <v/>
      </c>
      <c r="AH14" s="37" t="str">
        <f t="shared" ca="1" si="13"/>
        <v/>
      </c>
      <c r="AI14" s="37" t="str">
        <f t="shared" ca="1" si="13"/>
        <v/>
      </c>
      <c r="AJ14" s="37" t="str">
        <f t="shared" ca="1" si="13"/>
        <v/>
      </c>
      <c r="AK14" s="37" t="str">
        <f t="shared" ca="1" si="13"/>
        <v/>
      </c>
      <c r="AL14" s="37" t="str">
        <f t="shared" ca="1" si="13"/>
        <v/>
      </c>
      <c r="AM14" s="37" t="str">
        <f t="shared" ca="1" si="13"/>
        <v/>
      </c>
      <c r="AN14" s="37" t="str">
        <f t="shared" ca="1" si="13"/>
        <v/>
      </c>
      <c r="AO14" s="37" t="str">
        <f t="shared" ca="1" si="13"/>
        <v/>
      </c>
      <c r="AP14" s="37" t="str">
        <f t="shared" ref="AP14:BL14" ca="1" si="14">IF(AND($C14="Goal",AP$5&gt;=$F14,AP$5&lt;=$F14+$G14-1),2,IF(AND($C14="Milestone",AP$5&gt;=$F14,AP$5&lt;=$F14+$G14-1),1,""))</f>
        <v/>
      </c>
      <c r="AQ14" s="37" t="str">
        <f t="shared" ca="1" si="14"/>
        <v/>
      </c>
      <c r="AR14" s="37" t="str">
        <f t="shared" ca="1" si="14"/>
        <v/>
      </c>
      <c r="AS14" s="37" t="str">
        <f t="shared" ca="1" si="14"/>
        <v/>
      </c>
      <c r="AT14" s="37" t="str">
        <f t="shared" ca="1" si="14"/>
        <v/>
      </c>
      <c r="AU14" s="37" t="str">
        <f t="shared" ca="1" si="14"/>
        <v/>
      </c>
      <c r="AV14" s="37" t="str">
        <f t="shared" ca="1" si="14"/>
        <v/>
      </c>
      <c r="AW14" s="37" t="str">
        <f t="shared" ca="1" si="14"/>
        <v/>
      </c>
      <c r="AX14" s="37" t="str">
        <f t="shared" ca="1" si="14"/>
        <v/>
      </c>
      <c r="AY14" s="37" t="str">
        <f t="shared" ca="1" si="14"/>
        <v/>
      </c>
      <c r="AZ14" s="37" t="str">
        <f t="shared" ca="1" si="14"/>
        <v/>
      </c>
      <c r="BA14" s="37" t="str">
        <f t="shared" ca="1" si="14"/>
        <v/>
      </c>
      <c r="BB14" s="37" t="str">
        <f t="shared" ca="1" si="14"/>
        <v/>
      </c>
      <c r="BC14" s="37" t="str">
        <f t="shared" ca="1" si="14"/>
        <v/>
      </c>
      <c r="BD14" s="37" t="str">
        <f t="shared" ca="1" si="14"/>
        <v/>
      </c>
      <c r="BE14" s="37" t="str">
        <f t="shared" ca="1" si="14"/>
        <v/>
      </c>
      <c r="BF14" s="37" t="str">
        <f t="shared" ca="1" si="14"/>
        <v/>
      </c>
      <c r="BG14" s="37" t="str">
        <f t="shared" ca="1" si="14"/>
        <v/>
      </c>
      <c r="BH14" s="37" t="str">
        <f t="shared" ca="1" si="14"/>
        <v/>
      </c>
      <c r="BI14" s="37" t="str">
        <f t="shared" ca="1" si="14"/>
        <v/>
      </c>
      <c r="BJ14" s="37" t="str">
        <f t="shared" ca="1" si="14"/>
        <v/>
      </c>
      <c r="BK14" s="37" t="str">
        <f t="shared" ca="1" si="14"/>
        <v/>
      </c>
      <c r="BL14" s="37" t="str">
        <f t="shared" ca="1" si="14"/>
        <v/>
      </c>
    </row>
    <row r="15" spans="1:64" s="2" customFormat="1" ht="30" customHeight="1">
      <c r="A15" s="14"/>
      <c r="B15" s="49" t="s">
        <v>62</v>
      </c>
      <c r="C15" s="33" t="s">
        <v>11</v>
      </c>
      <c r="D15" s="33" t="s">
        <v>54</v>
      </c>
      <c r="E15" s="30">
        <v>1</v>
      </c>
      <c r="F15" s="31">
        <v>43993</v>
      </c>
      <c r="G15" s="32">
        <v>1</v>
      </c>
      <c r="H15" s="26"/>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2" customFormat="1" ht="30" customHeight="1">
      <c r="A16" s="14"/>
      <c r="B16" s="49" t="s">
        <v>59</v>
      </c>
      <c r="C16" s="33" t="s">
        <v>11</v>
      </c>
      <c r="D16" s="33" t="s">
        <v>55</v>
      </c>
      <c r="E16" s="30">
        <v>1</v>
      </c>
      <c r="F16" s="31">
        <v>43990</v>
      </c>
      <c r="G16" s="32">
        <v>5</v>
      </c>
      <c r="H16" s="26"/>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1:64" s="2" customFormat="1" ht="30" customHeight="1">
      <c r="A17" s="14"/>
      <c r="B17" s="49" t="s">
        <v>63</v>
      </c>
      <c r="C17" s="33" t="s">
        <v>11</v>
      </c>
      <c r="D17" s="33" t="s">
        <v>57</v>
      </c>
      <c r="E17" s="30">
        <v>1</v>
      </c>
      <c r="F17" s="31">
        <v>43992</v>
      </c>
      <c r="G17" s="32">
        <v>2</v>
      </c>
      <c r="H17" s="26"/>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2" customFormat="1" ht="30" customHeight="1">
      <c r="A18" s="14"/>
      <c r="B18" s="49" t="s">
        <v>61</v>
      </c>
      <c r="C18" s="33" t="s">
        <v>11</v>
      </c>
      <c r="D18" s="33" t="s">
        <v>57</v>
      </c>
      <c r="E18" s="30">
        <v>1</v>
      </c>
      <c r="F18" s="31">
        <v>43990</v>
      </c>
      <c r="G18" s="32">
        <v>5</v>
      </c>
      <c r="H18" s="26"/>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2" customFormat="1" ht="30" customHeight="1">
      <c r="A19" s="14"/>
      <c r="B19" s="49" t="s">
        <v>45</v>
      </c>
      <c r="C19" s="33" t="s">
        <v>5</v>
      </c>
      <c r="D19" s="33" t="s">
        <v>54</v>
      </c>
      <c r="E19" s="30">
        <v>1</v>
      </c>
      <c r="F19" s="31">
        <v>43994</v>
      </c>
      <c r="G19" s="32">
        <v>1</v>
      </c>
      <c r="H19" s="26"/>
      <c r="I19" s="37" t="str">
        <f t="shared" ref="I19:AN19" ca="1" si="15">IF(AND($C19="Goal",I$5&gt;=$F19,I$5&lt;=$F19+$G19-1),2,IF(AND($C19="Milestone",I$5&gt;=$F19,I$5&lt;=$F19+$G19-1),1,""))</f>
        <v/>
      </c>
      <c r="J19" s="37" t="str">
        <f t="shared" ca="1" si="15"/>
        <v/>
      </c>
      <c r="K19" s="37" t="str">
        <f t="shared" ca="1" si="15"/>
        <v/>
      </c>
      <c r="L19" s="37" t="str">
        <f t="shared" ca="1" si="15"/>
        <v/>
      </c>
      <c r="M19" s="37" t="str">
        <f t="shared" ca="1" si="15"/>
        <v/>
      </c>
      <c r="N19" s="37" t="str">
        <f t="shared" ca="1" si="15"/>
        <v/>
      </c>
      <c r="O19" s="37" t="str">
        <f t="shared" ca="1" si="15"/>
        <v/>
      </c>
      <c r="P19" s="37" t="str">
        <f t="shared" ca="1" si="15"/>
        <v/>
      </c>
      <c r="Q19" s="37" t="str">
        <f t="shared" ca="1" si="15"/>
        <v/>
      </c>
      <c r="R19" s="37" t="str">
        <f t="shared" ca="1" si="15"/>
        <v/>
      </c>
      <c r="S19" s="37" t="str">
        <f t="shared" ca="1" si="15"/>
        <v/>
      </c>
      <c r="T19" s="37">
        <f t="shared" ca="1" si="15"/>
        <v>1</v>
      </c>
      <c r="U19" s="37" t="str">
        <f t="shared" ca="1" si="15"/>
        <v/>
      </c>
      <c r="V19" s="37" t="str">
        <f t="shared" ca="1" si="15"/>
        <v/>
      </c>
      <c r="W19" s="37" t="str">
        <f t="shared" ca="1" si="15"/>
        <v/>
      </c>
      <c r="X19" s="37" t="str">
        <f t="shared" ca="1" si="15"/>
        <v/>
      </c>
      <c r="Y19" s="37" t="str">
        <f t="shared" ca="1" si="15"/>
        <v/>
      </c>
      <c r="Z19" s="37" t="str">
        <f t="shared" ca="1" si="15"/>
        <v/>
      </c>
      <c r="AA19" s="37" t="str">
        <f t="shared" ca="1" si="15"/>
        <v/>
      </c>
      <c r="AB19" s="37" t="str">
        <f t="shared" ca="1" si="15"/>
        <v/>
      </c>
      <c r="AC19" s="37" t="str">
        <f t="shared" ca="1" si="15"/>
        <v/>
      </c>
      <c r="AD19" s="37" t="str">
        <f t="shared" ca="1" si="15"/>
        <v/>
      </c>
      <c r="AE19" s="37" t="str">
        <f t="shared" ca="1" si="15"/>
        <v/>
      </c>
      <c r="AF19" s="37" t="str">
        <f t="shared" ca="1" si="15"/>
        <v/>
      </c>
      <c r="AG19" s="37" t="str">
        <f t="shared" ca="1" si="15"/>
        <v/>
      </c>
      <c r="AH19" s="37" t="str">
        <f t="shared" ca="1" si="15"/>
        <v/>
      </c>
      <c r="AI19" s="37" t="str">
        <f t="shared" ca="1" si="15"/>
        <v/>
      </c>
      <c r="AJ19" s="37" t="str">
        <f t="shared" ca="1" si="15"/>
        <v/>
      </c>
      <c r="AK19" s="37" t="str">
        <f t="shared" ca="1" si="15"/>
        <v/>
      </c>
      <c r="AL19" s="37" t="str">
        <f t="shared" ca="1" si="15"/>
        <v/>
      </c>
      <c r="AM19" s="37" t="str">
        <f t="shared" ca="1" si="15"/>
        <v/>
      </c>
      <c r="AN19" s="37" t="str">
        <f t="shared" ca="1" si="15"/>
        <v/>
      </c>
      <c r="AO19" s="37" t="str">
        <f t="shared" ref="AO19:BL19" ca="1" si="16">IF(AND($C19="Goal",AO$5&gt;=$F19,AO$5&lt;=$F19+$G19-1),2,IF(AND($C19="Milestone",AO$5&gt;=$F19,AO$5&lt;=$F19+$G19-1),1,""))</f>
        <v/>
      </c>
      <c r="AP19" s="37" t="str">
        <f t="shared" ca="1" si="16"/>
        <v/>
      </c>
      <c r="AQ19" s="37" t="str">
        <f t="shared" ca="1" si="16"/>
        <v/>
      </c>
      <c r="AR19" s="37" t="str">
        <f t="shared" ca="1" si="16"/>
        <v/>
      </c>
      <c r="AS19" s="37" t="str">
        <f t="shared" ca="1" si="16"/>
        <v/>
      </c>
      <c r="AT19" s="37" t="str">
        <f t="shared" ca="1" si="16"/>
        <v/>
      </c>
      <c r="AU19" s="37" t="str">
        <f t="shared" ca="1" si="16"/>
        <v/>
      </c>
      <c r="AV19" s="37" t="str">
        <f t="shared" ca="1" si="16"/>
        <v/>
      </c>
      <c r="AW19" s="37" t="str">
        <f t="shared" ca="1" si="16"/>
        <v/>
      </c>
      <c r="AX19" s="37" t="str">
        <f t="shared" ca="1" si="16"/>
        <v/>
      </c>
      <c r="AY19" s="37" t="str">
        <f t="shared" ca="1" si="16"/>
        <v/>
      </c>
      <c r="AZ19" s="37" t="str">
        <f t="shared" ca="1" si="16"/>
        <v/>
      </c>
      <c r="BA19" s="37" t="str">
        <f t="shared" ca="1" si="16"/>
        <v/>
      </c>
      <c r="BB19" s="37" t="str">
        <f t="shared" ca="1" si="16"/>
        <v/>
      </c>
      <c r="BC19" s="37" t="str">
        <f t="shared" ca="1" si="16"/>
        <v/>
      </c>
      <c r="BD19" s="37" t="str">
        <f t="shared" ca="1" si="16"/>
        <v/>
      </c>
      <c r="BE19" s="37" t="str">
        <f t="shared" ca="1" si="16"/>
        <v/>
      </c>
      <c r="BF19" s="37" t="str">
        <f t="shared" ca="1" si="16"/>
        <v/>
      </c>
      <c r="BG19" s="37" t="str">
        <f t="shared" ca="1" si="16"/>
        <v/>
      </c>
      <c r="BH19" s="37" t="str">
        <f t="shared" ca="1" si="16"/>
        <v/>
      </c>
      <c r="BI19" s="37" t="str">
        <f t="shared" ca="1" si="16"/>
        <v/>
      </c>
      <c r="BJ19" s="37" t="str">
        <f t="shared" ca="1" si="16"/>
        <v/>
      </c>
      <c r="BK19" s="37" t="str">
        <f t="shared" ca="1" si="16"/>
        <v/>
      </c>
      <c r="BL19" s="37" t="str">
        <f t="shared" ca="1" si="16"/>
        <v/>
      </c>
    </row>
    <row r="20" spans="1:64" s="2" customFormat="1" ht="30" customHeight="1">
      <c r="A20" s="14"/>
      <c r="B20" s="55" t="s">
        <v>64</v>
      </c>
      <c r="C20" s="33"/>
      <c r="D20" s="33"/>
      <c r="E20" s="30"/>
      <c r="F20" s="31"/>
      <c r="G20" s="32"/>
      <c r="H20" s="26"/>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2" customFormat="1" ht="26" customHeight="1">
      <c r="A21" s="15"/>
      <c r="B21" s="49" t="s">
        <v>65</v>
      </c>
      <c r="C21" s="33" t="s">
        <v>11</v>
      </c>
      <c r="D21" s="33" t="s">
        <v>55</v>
      </c>
      <c r="E21" s="30">
        <v>1</v>
      </c>
      <c r="F21" s="31">
        <v>43997</v>
      </c>
      <c r="G21" s="32">
        <v>1</v>
      </c>
      <c r="H21" s="26"/>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row>
    <row r="22" spans="1:64" s="2" customFormat="1" ht="30.5" customHeight="1">
      <c r="A22" s="15"/>
      <c r="B22" s="49" t="s">
        <v>66</v>
      </c>
      <c r="C22" s="33" t="s">
        <v>11</v>
      </c>
      <c r="D22" s="33" t="s">
        <v>55</v>
      </c>
      <c r="E22" s="30">
        <v>1</v>
      </c>
      <c r="F22" s="31">
        <v>43998</v>
      </c>
      <c r="G22" s="32">
        <v>1</v>
      </c>
      <c r="H22" s="26"/>
      <c r="I22" s="37" t="str">
        <f ca="1">IF(AND($C27="Goal",I$5&gt;=$F27,I$5&lt;=$F27+$G27-1),2,IF(AND($C27="Milestone",I$5&gt;=$F27,I$5&lt;=$F27+$G27-1),1,""))</f>
        <v/>
      </c>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row>
    <row r="23" spans="1:64" s="2" customFormat="1" ht="30.5" customHeight="1">
      <c r="A23" s="15"/>
      <c r="B23" s="49" t="s">
        <v>67</v>
      </c>
      <c r="C23" s="33" t="s">
        <v>11</v>
      </c>
      <c r="D23" s="33" t="s">
        <v>55</v>
      </c>
      <c r="E23" s="30">
        <v>1</v>
      </c>
      <c r="F23" s="31">
        <v>43999</v>
      </c>
      <c r="G23" s="32">
        <v>1</v>
      </c>
      <c r="H23" s="26"/>
      <c r="I23" s="37" t="str">
        <f ca="1">IF(AND($C28="Goal",I$5&gt;=$F28,I$5&lt;=$F28+$G28-1),2,IF(AND($C28="Milestone",I$5&gt;=$F28,I$5&lt;=$F28+$G28-1),1,""))</f>
        <v/>
      </c>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2" customFormat="1" ht="34.75" customHeight="1">
      <c r="A24" s="15"/>
      <c r="B24" s="49" t="s">
        <v>68</v>
      </c>
      <c r="C24" s="33" t="s">
        <v>11</v>
      </c>
      <c r="D24" s="33" t="s">
        <v>55</v>
      </c>
      <c r="E24" s="30">
        <v>1</v>
      </c>
      <c r="F24" s="31">
        <v>44000</v>
      </c>
      <c r="G24" s="32">
        <v>1</v>
      </c>
      <c r="H24" s="26"/>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2" customFormat="1" ht="34.75" customHeight="1">
      <c r="A25" s="15"/>
      <c r="B25" s="49" t="s">
        <v>72</v>
      </c>
      <c r="C25" s="33" t="s">
        <v>11</v>
      </c>
      <c r="D25" s="33" t="s">
        <v>57</v>
      </c>
      <c r="E25" s="30">
        <v>1</v>
      </c>
      <c r="F25" s="31">
        <v>44006</v>
      </c>
      <c r="G25" s="32">
        <v>3</v>
      </c>
      <c r="H25" s="26"/>
      <c r="I25" s="37"/>
      <c r="J25" s="37"/>
      <c r="K25" s="37"/>
      <c r="L25" s="37"/>
      <c r="M25" s="37"/>
      <c r="N25" s="37"/>
      <c r="O25" s="37"/>
      <c r="P25" s="37"/>
      <c r="Q25" s="37"/>
      <c r="R25" s="37"/>
      <c r="S25" s="37"/>
      <c r="T25" s="37"/>
      <c r="U25" s="37"/>
      <c r="V25" s="37"/>
      <c r="W25" s="37"/>
      <c r="Y25" s="37"/>
      <c r="Z25" s="37"/>
      <c r="AA25" s="37"/>
      <c r="AB25" s="37"/>
      <c r="AC25" s="37"/>
      <c r="AD25" s="37"/>
      <c r="AE25" s="37"/>
      <c r="AF25" s="58"/>
      <c r="AG25" s="58"/>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row>
    <row r="26" spans="1:64" s="2" customFormat="1" ht="34.75" customHeight="1">
      <c r="A26" s="15"/>
      <c r="B26" s="49" t="s">
        <v>79</v>
      </c>
      <c r="C26" s="33" t="s">
        <v>11</v>
      </c>
      <c r="D26" s="33" t="s">
        <v>55</v>
      </c>
      <c r="E26" s="30">
        <v>1</v>
      </c>
      <c r="F26" s="31">
        <v>44011</v>
      </c>
      <c r="G26" s="32">
        <v>2</v>
      </c>
      <c r="H26" s="26"/>
      <c r="I26" s="37"/>
      <c r="J26" s="37"/>
      <c r="K26" s="37"/>
      <c r="L26" s="37"/>
      <c r="M26" s="37"/>
      <c r="N26" s="37"/>
      <c r="O26" s="37"/>
      <c r="P26" s="37"/>
      <c r="Q26" s="37"/>
      <c r="R26" s="37"/>
      <c r="S26" s="37"/>
      <c r="T26" s="37"/>
      <c r="U26" s="37"/>
      <c r="V26" s="37"/>
      <c r="W26" s="37"/>
      <c r="Y26" s="37"/>
      <c r="Z26" s="37"/>
      <c r="AA26" s="37"/>
      <c r="AB26" s="37"/>
      <c r="AC26" s="37"/>
      <c r="AD26" s="37"/>
      <c r="AE26" s="37"/>
      <c r="AF26" s="58"/>
      <c r="AG26" s="58"/>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row>
    <row r="27" spans="1:64" s="2" customFormat="1" ht="30" customHeight="1">
      <c r="A27" s="14"/>
      <c r="B27" s="55" t="s">
        <v>35</v>
      </c>
      <c r="C27" s="33"/>
      <c r="D27" s="33"/>
      <c r="E27" s="30"/>
      <c r="F27" s="31"/>
      <c r="G27" s="32"/>
      <c r="H27" s="26"/>
      <c r="I27" s="37"/>
      <c r="J27" s="37" t="str">
        <f t="shared" ref="J27:S28" ca="1" si="17">IF(AND($C27="Goal",J$5&gt;=$F27,J$5&lt;=$F27+$G27-1),2,IF(AND($C27="Milestone",J$5&gt;=$F27,J$5&lt;=$F27+$G27-1),1,""))</f>
        <v/>
      </c>
      <c r="K27" s="37" t="str">
        <f t="shared" ca="1" si="17"/>
        <v/>
      </c>
      <c r="L27" s="37" t="str">
        <f t="shared" ca="1" si="17"/>
        <v/>
      </c>
      <c r="M27" s="37" t="str">
        <f t="shared" ca="1" si="17"/>
        <v/>
      </c>
      <c r="N27" s="37" t="str">
        <f t="shared" ca="1" si="17"/>
        <v/>
      </c>
      <c r="O27" s="37" t="str">
        <f t="shared" ca="1" si="17"/>
        <v/>
      </c>
      <c r="P27" s="37" t="str">
        <f t="shared" ca="1" si="17"/>
        <v/>
      </c>
      <c r="Q27" s="37" t="str">
        <f t="shared" ca="1" si="17"/>
        <v/>
      </c>
      <c r="R27" s="37" t="str">
        <f t="shared" ca="1" si="17"/>
        <v/>
      </c>
      <c r="S27" s="37" t="str">
        <f t="shared" ca="1" si="17"/>
        <v/>
      </c>
      <c r="T27" s="37" t="str">
        <f t="shared" ref="T27:AC28" ca="1" si="18">IF(AND($C27="Goal",T$5&gt;=$F27,T$5&lt;=$F27+$G27-1),2,IF(AND($C27="Milestone",T$5&gt;=$F27,T$5&lt;=$F27+$G27-1),1,""))</f>
        <v/>
      </c>
      <c r="U27" s="37" t="str">
        <f t="shared" ca="1" si="18"/>
        <v/>
      </c>
      <c r="V27" s="37" t="str">
        <f t="shared" ca="1" si="18"/>
        <v/>
      </c>
      <c r="W27" s="37" t="str">
        <f t="shared" ca="1" si="18"/>
        <v/>
      </c>
      <c r="X27" s="37" t="str">
        <f t="shared" ca="1" si="18"/>
        <v/>
      </c>
      <c r="Y27" s="37" t="str">
        <f t="shared" ca="1" si="18"/>
        <v/>
      </c>
      <c r="Z27" s="37" t="str">
        <f t="shared" ca="1" si="18"/>
        <v/>
      </c>
      <c r="AA27" s="37" t="str">
        <f t="shared" ca="1" si="18"/>
        <v/>
      </c>
      <c r="AB27" s="37" t="str">
        <f t="shared" ca="1" si="18"/>
        <v/>
      </c>
      <c r="AC27" s="37" t="str">
        <f t="shared" ca="1" si="18"/>
        <v/>
      </c>
      <c r="AD27" s="37" t="str">
        <f t="shared" ref="AD27:AM28" ca="1" si="19">IF(AND($C27="Goal",AD$5&gt;=$F27,AD$5&lt;=$F27+$G27-1),2,IF(AND($C27="Milestone",AD$5&gt;=$F27,AD$5&lt;=$F27+$G27-1),1,""))</f>
        <v/>
      </c>
      <c r="AE27" s="37" t="str">
        <f t="shared" ca="1" si="19"/>
        <v/>
      </c>
      <c r="AF27" s="37" t="str">
        <f t="shared" ca="1" si="19"/>
        <v/>
      </c>
      <c r="AG27" s="37" t="str">
        <f t="shared" ca="1" si="19"/>
        <v/>
      </c>
      <c r="AH27" s="37" t="str">
        <f t="shared" ca="1" si="19"/>
        <v/>
      </c>
      <c r="AI27" s="37" t="str">
        <f t="shared" ca="1" si="19"/>
        <v/>
      </c>
      <c r="AJ27" s="37" t="str">
        <f t="shared" ca="1" si="19"/>
        <v/>
      </c>
      <c r="AK27" s="37" t="str">
        <f t="shared" ca="1" si="19"/>
        <v/>
      </c>
      <c r="AL27" s="37" t="str">
        <f t="shared" ca="1" si="19"/>
        <v/>
      </c>
      <c r="AM27" s="37" t="str">
        <f t="shared" ca="1" si="19"/>
        <v/>
      </c>
      <c r="AN27" s="37" t="str">
        <f t="shared" ref="AN27:AW28" ca="1" si="20">IF(AND($C27="Goal",AN$5&gt;=$F27,AN$5&lt;=$F27+$G27-1),2,IF(AND($C27="Milestone",AN$5&gt;=$F27,AN$5&lt;=$F27+$G27-1),1,""))</f>
        <v/>
      </c>
      <c r="AO27" s="37" t="str">
        <f t="shared" ca="1" si="20"/>
        <v/>
      </c>
      <c r="AP27" s="37" t="str">
        <f t="shared" ca="1" si="20"/>
        <v/>
      </c>
      <c r="AQ27" s="37" t="str">
        <f t="shared" ca="1" si="20"/>
        <v/>
      </c>
      <c r="AR27" s="37" t="str">
        <f t="shared" ca="1" si="20"/>
        <v/>
      </c>
      <c r="AS27" s="37" t="str">
        <f t="shared" ca="1" si="20"/>
        <v/>
      </c>
      <c r="AT27" s="37" t="str">
        <f t="shared" ca="1" si="20"/>
        <v/>
      </c>
      <c r="AU27" s="37" t="str">
        <f t="shared" ca="1" si="20"/>
        <v/>
      </c>
      <c r="AV27" s="37" t="str">
        <f t="shared" ca="1" si="20"/>
        <v/>
      </c>
      <c r="AW27" s="37" t="str">
        <f t="shared" ca="1" si="20"/>
        <v/>
      </c>
      <c r="AX27" s="37" t="str">
        <f t="shared" ref="AX27:BL28" ca="1" si="21">IF(AND($C27="Goal",AX$5&gt;=$F27,AX$5&lt;=$F27+$G27-1),2,IF(AND($C27="Milestone",AX$5&gt;=$F27,AX$5&lt;=$F27+$G27-1),1,""))</f>
        <v/>
      </c>
      <c r="AY27" s="37" t="str">
        <f t="shared" ca="1" si="21"/>
        <v/>
      </c>
      <c r="AZ27" s="37" t="str">
        <f t="shared" ca="1" si="21"/>
        <v/>
      </c>
      <c r="BA27" s="37" t="str">
        <f t="shared" ca="1" si="21"/>
        <v/>
      </c>
      <c r="BB27" s="37" t="str">
        <f t="shared" ca="1" si="21"/>
        <v/>
      </c>
      <c r="BC27" s="37" t="str">
        <f t="shared" ca="1" si="21"/>
        <v/>
      </c>
      <c r="BD27" s="37" t="str">
        <f t="shared" ca="1" si="21"/>
        <v/>
      </c>
      <c r="BE27" s="37" t="str">
        <f t="shared" ca="1" si="21"/>
        <v/>
      </c>
      <c r="BF27" s="37" t="str">
        <f t="shared" ca="1" si="21"/>
        <v/>
      </c>
      <c r="BG27" s="37" t="str">
        <f t="shared" ca="1" si="21"/>
        <v/>
      </c>
      <c r="BH27" s="37" t="str">
        <f t="shared" ca="1" si="21"/>
        <v/>
      </c>
      <c r="BI27" s="37" t="str">
        <f t="shared" ca="1" si="21"/>
        <v/>
      </c>
      <c r="BJ27" s="37" t="str">
        <f t="shared" ca="1" si="21"/>
        <v/>
      </c>
      <c r="BK27" s="37" t="str">
        <f t="shared" ca="1" si="21"/>
        <v/>
      </c>
      <c r="BL27" s="37" t="str">
        <f t="shared" ca="1" si="21"/>
        <v/>
      </c>
    </row>
    <row r="28" spans="1:64" s="2" customFormat="1" ht="51" customHeight="1">
      <c r="A28" s="14"/>
      <c r="B28" s="49" t="s">
        <v>46</v>
      </c>
      <c r="C28" s="33" t="s">
        <v>11</v>
      </c>
      <c r="D28" s="33" t="s">
        <v>54</v>
      </c>
      <c r="E28" s="30">
        <v>0.8</v>
      </c>
      <c r="F28" s="31">
        <v>43997</v>
      </c>
      <c r="G28" s="32">
        <v>4</v>
      </c>
      <c r="H28" s="26"/>
      <c r="I28" s="37"/>
      <c r="J28" s="37" t="str">
        <f t="shared" ca="1" si="17"/>
        <v/>
      </c>
      <c r="K28" s="37" t="str">
        <f t="shared" ca="1" si="17"/>
        <v/>
      </c>
      <c r="L28" s="37" t="str">
        <f t="shared" ca="1" si="17"/>
        <v/>
      </c>
      <c r="M28" s="37" t="str">
        <f t="shared" ca="1" si="17"/>
        <v/>
      </c>
      <c r="N28" s="37" t="str">
        <f t="shared" ca="1" si="17"/>
        <v/>
      </c>
      <c r="O28" s="37" t="str">
        <f t="shared" ca="1" si="17"/>
        <v/>
      </c>
      <c r="P28" s="37" t="str">
        <f t="shared" ca="1" si="17"/>
        <v/>
      </c>
      <c r="Q28" s="37" t="str">
        <f t="shared" ca="1" si="17"/>
        <v/>
      </c>
      <c r="R28" s="37" t="str">
        <f t="shared" ca="1" si="17"/>
        <v/>
      </c>
      <c r="S28" s="37" t="str">
        <f t="shared" ca="1" si="17"/>
        <v/>
      </c>
      <c r="T28" s="37" t="str">
        <f t="shared" ca="1" si="18"/>
        <v/>
      </c>
      <c r="U28" s="37" t="str">
        <f t="shared" ca="1" si="18"/>
        <v/>
      </c>
      <c r="V28" s="37" t="str">
        <f t="shared" ca="1" si="18"/>
        <v/>
      </c>
      <c r="W28" s="37" t="str">
        <f t="shared" ca="1" si="18"/>
        <v/>
      </c>
      <c r="X28" s="37" t="str">
        <f t="shared" ca="1" si="18"/>
        <v/>
      </c>
      <c r="Y28" s="37" t="str">
        <f t="shared" ca="1" si="18"/>
        <v/>
      </c>
      <c r="Z28" s="37" t="str">
        <f t="shared" ca="1" si="18"/>
        <v/>
      </c>
      <c r="AA28" s="37" t="str">
        <f t="shared" ca="1" si="18"/>
        <v/>
      </c>
      <c r="AB28" s="37" t="str">
        <f t="shared" ca="1" si="18"/>
        <v/>
      </c>
      <c r="AC28" s="37" t="str">
        <f t="shared" ca="1" si="18"/>
        <v/>
      </c>
      <c r="AD28" s="37" t="str">
        <f t="shared" ca="1" si="19"/>
        <v/>
      </c>
      <c r="AE28" s="37" t="str">
        <f t="shared" ca="1" si="19"/>
        <v/>
      </c>
      <c r="AF28" s="37" t="str">
        <f t="shared" ca="1" si="19"/>
        <v/>
      </c>
      <c r="AG28" s="37" t="str">
        <f t="shared" ca="1" si="19"/>
        <v/>
      </c>
      <c r="AH28" s="37" t="str">
        <f t="shared" ca="1" si="19"/>
        <v/>
      </c>
      <c r="AI28" s="37" t="str">
        <f t="shared" ca="1" si="19"/>
        <v/>
      </c>
      <c r="AJ28" s="37" t="str">
        <f t="shared" ca="1" si="19"/>
        <v/>
      </c>
      <c r="AK28" s="37" t="str">
        <f t="shared" ca="1" si="19"/>
        <v/>
      </c>
      <c r="AL28" s="37" t="str">
        <f t="shared" ca="1" si="19"/>
        <v/>
      </c>
      <c r="AM28" s="37" t="str">
        <f t="shared" ca="1" si="19"/>
        <v/>
      </c>
      <c r="AN28" s="37" t="str">
        <f t="shared" ca="1" si="20"/>
        <v/>
      </c>
      <c r="AO28" s="37" t="str">
        <f t="shared" ca="1" si="20"/>
        <v/>
      </c>
      <c r="AP28" s="37" t="str">
        <f t="shared" ca="1" si="20"/>
        <v/>
      </c>
      <c r="AQ28" s="37" t="str">
        <f t="shared" ca="1" si="20"/>
        <v/>
      </c>
      <c r="AR28" s="37" t="str">
        <f t="shared" ca="1" si="20"/>
        <v/>
      </c>
      <c r="AS28" s="37" t="str">
        <f t="shared" ca="1" si="20"/>
        <v/>
      </c>
      <c r="AT28" s="37" t="str">
        <f t="shared" ca="1" si="20"/>
        <v/>
      </c>
      <c r="AU28" s="37" t="str">
        <f t="shared" ca="1" si="20"/>
        <v/>
      </c>
      <c r="AV28" s="37" t="str">
        <f t="shared" ca="1" si="20"/>
        <v/>
      </c>
      <c r="AW28" s="37" t="str">
        <f t="shared" ca="1" si="20"/>
        <v/>
      </c>
      <c r="AX28" s="37" t="str">
        <f t="shared" ca="1" si="21"/>
        <v/>
      </c>
      <c r="AY28" s="37" t="str">
        <f t="shared" ca="1" si="21"/>
        <v/>
      </c>
      <c r="AZ28" s="37" t="str">
        <f t="shared" ca="1" si="21"/>
        <v/>
      </c>
      <c r="BA28" s="37" t="str">
        <f t="shared" ca="1" si="21"/>
        <v/>
      </c>
      <c r="BB28" s="37" t="str">
        <f t="shared" ca="1" si="21"/>
        <v/>
      </c>
      <c r="BC28" s="37" t="str">
        <f t="shared" ca="1" si="21"/>
        <v/>
      </c>
      <c r="BD28" s="37" t="str">
        <f t="shared" ca="1" si="21"/>
        <v/>
      </c>
      <c r="BE28" s="37" t="str">
        <f t="shared" ca="1" si="21"/>
        <v/>
      </c>
      <c r="BF28" s="37" t="str">
        <f t="shared" ca="1" si="21"/>
        <v/>
      </c>
      <c r="BG28" s="37" t="str">
        <f t="shared" ca="1" si="21"/>
        <v/>
      </c>
      <c r="BH28" s="37" t="str">
        <f t="shared" ca="1" si="21"/>
        <v/>
      </c>
      <c r="BI28" s="37" t="str">
        <f t="shared" ca="1" si="21"/>
        <v/>
      </c>
      <c r="BJ28" s="37" t="str">
        <f t="shared" ca="1" si="21"/>
        <v/>
      </c>
      <c r="BK28" s="37" t="str">
        <f t="shared" ca="1" si="21"/>
        <v/>
      </c>
      <c r="BL28" s="37" t="str">
        <f t="shared" ca="1" si="21"/>
        <v/>
      </c>
    </row>
    <row r="29" spans="1:64" s="2" customFormat="1" ht="30" customHeight="1">
      <c r="A29" s="14"/>
      <c r="B29" s="49" t="s">
        <v>47</v>
      </c>
      <c r="C29" s="33" t="s">
        <v>11</v>
      </c>
      <c r="D29" s="33" t="s">
        <v>54</v>
      </c>
      <c r="E29" s="30">
        <v>0.8</v>
      </c>
      <c r="F29" s="31">
        <v>44000</v>
      </c>
      <c r="G29" s="32">
        <v>10</v>
      </c>
      <c r="H29" s="26"/>
      <c r="I29" s="37" t="str">
        <f ca="1">IF(AND($C30="Goal",I$5&gt;=$F30,I$5&lt;=$F30+$G30-1),2,IF(AND($C30="Milestone",I$5&gt;=$F30,I$5&lt;=$F30+$G30-1),1,""))</f>
        <v/>
      </c>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row>
    <row r="30" spans="1:64" s="2" customFormat="1" ht="30" customHeight="1">
      <c r="A30" s="14"/>
      <c r="B30" s="49" t="s">
        <v>50</v>
      </c>
      <c r="C30" s="33" t="s">
        <v>11</v>
      </c>
      <c r="D30" s="33" t="s">
        <v>54</v>
      </c>
      <c r="E30" s="30">
        <v>0.8</v>
      </c>
      <c r="F30" s="31">
        <v>43997</v>
      </c>
      <c r="G30" s="32">
        <v>25</v>
      </c>
      <c r="H30" s="26"/>
      <c r="I30" s="37" t="str">
        <f ca="1">IF(AND($C31="Goal",I$5&gt;=$F31,I$5&lt;=$F31+$G31-1),2,IF(AND($C31="Milestone",I$5&gt;=$F31,I$5&lt;=$F31+$G31-1),1,""))</f>
        <v/>
      </c>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row>
    <row r="31" spans="1:64" s="2" customFormat="1" ht="30" customHeight="1">
      <c r="A31" s="14"/>
      <c r="B31" s="49" t="s">
        <v>51</v>
      </c>
      <c r="C31" s="33" t="s">
        <v>11</v>
      </c>
      <c r="D31" s="33" t="s">
        <v>54</v>
      </c>
      <c r="E31" s="30">
        <v>0.8</v>
      </c>
      <c r="F31" s="31">
        <v>43997</v>
      </c>
      <c r="G31" s="32">
        <v>25</v>
      </c>
      <c r="H31" s="26"/>
      <c r="I31" s="37"/>
      <c r="J31" s="37" t="str">
        <f t="shared" ref="J31:S32" ca="1" si="22">IF(AND($C30="Goal",J$5&gt;=$F30,J$5&lt;=$F30+$G30-1),2,IF(AND($C30="Milestone",J$5&gt;=$F30,J$5&lt;=$F30+$G30-1),1,""))</f>
        <v/>
      </c>
      <c r="K31" s="37" t="str">
        <f t="shared" ca="1" si="22"/>
        <v/>
      </c>
      <c r="L31" s="37" t="str">
        <f t="shared" ca="1" si="22"/>
        <v/>
      </c>
      <c r="M31" s="37" t="str">
        <f t="shared" ca="1" si="22"/>
        <v/>
      </c>
      <c r="N31" s="37" t="str">
        <f t="shared" ca="1" si="22"/>
        <v/>
      </c>
      <c r="O31" s="37" t="str">
        <f t="shared" ca="1" si="22"/>
        <v/>
      </c>
      <c r="P31" s="37" t="str">
        <f t="shared" ca="1" si="22"/>
        <v/>
      </c>
      <c r="Q31" s="37" t="str">
        <f t="shared" ca="1" si="22"/>
        <v/>
      </c>
      <c r="R31" s="37" t="str">
        <f t="shared" ca="1" si="22"/>
        <v/>
      </c>
      <c r="S31" s="37" t="str">
        <f t="shared" ca="1" si="22"/>
        <v/>
      </c>
      <c r="T31" s="37" t="str">
        <f t="shared" ref="T31:AC32" ca="1" si="23">IF(AND($C30="Goal",T$5&gt;=$F30,T$5&lt;=$F30+$G30-1),2,IF(AND($C30="Milestone",T$5&gt;=$F30,T$5&lt;=$F30+$G30-1),1,""))</f>
        <v/>
      </c>
      <c r="U31" s="37" t="str">
        <f t="shared" ca="1" si="23"/>
        <v/>
      </c>
      <c r="V31" s="37" t="str">
        <f t="shared" ca="1" si="23"/>
        <v/>
      </c>
      <c r="W31" s="37" t="str">
        <f t="shared" ca="1" si="23"/>
        <v/>
      </c>
      <c r="X31" s="37" t="str">
        <f t="shared" ca="1" si="23"/>
        <v/>
      </c>
      <c r="Y31" s="37" t="str">
        <f t="shared" ca="1" si="23"/>
        <v/>
      </c>
      <c r="Z31" s="37" t="str">
        <f t="shared" ca="1" si="23"/>
        <v/>
      </c>
      <c r="AA31" s="37" t="str">
        <f t="shared" ca="1" si="23"/>
        <v/>
      </c>
      <c r="AB31" s="37" t="str">
        <f t="shared" ca="1" si="23"/>
        <v/>
      </c>
      <c r="AC31" s="37" t="str">
        <f t="shared" ca="1" si="23"/>
        <v/>
      </c>
      <c r="AD31" s="37" t="str">
        <f t="shared" ref="AD31:AM32" ca="1" si="24">IF(AND($C30="Goal",AD$5&gt;=$F30,AD$5&lt;=$F30+$G30-1),2,IF(AND($C30="Milestone",AD$5&gt;=$F30,AD$5&lt;=$F30+$G30-1),1,""))</f>
        <v/>
      </c>
      <c r="AE31" s="37" t="str">
        <f t="shared" ca="1" si="24"/>
        <v/>
      </c>
      <c r="AF31" s="37" t="str">
        <f t="shared" ca="1" si="24"/>
        <v/>
      </c>
      <c r="AG31" s="37" t="str">
        <f t="shared" ca="1" si="24"/>
        <v/>
      </c>
      <c r="AH31" s="37" t="str">
        <f t="shared" ca="1" si="24"/>
        <v/>
      </c>
      <c r="AI31" s="37" t="str">
        <f t="shared" ca="1" si="24"/>
        <v/>
      </c>
      <c r="AJ31" s="37" t="str">
        <f t="shared" ca="1" si="24"/>
        <v/>
      </c>
      <c r="AK31" s="37" t="str">
        <f t="shared" ca="1" si="24"/>
        <v/>
      </c>
      <c r="AL31" s="37" t="str">
        <f t="shared" ca="1" si="24"/>
        <v/>
      </c>
      <c r="AM31" s="37" t="str">
        <f t="shared" ca="1" si="24"/>
        <v/>
      </c>
      <c r="AN31" s="37" t="str">
        <f t="shared" ref="AN31:AW32" ca="1" si="25">IF(AND($C30="Goal",AN$5&gt;=$F30,AN$5&lt;=$F30+$G30-1),2,IF(AND($C30="Milestone",AN$5&gt;=$F30,AN$5&lt;=$F30+$G30-1),1,""))</f>
        <v/>
      </c>
      <c r="AO31" s="37" t="str">
        <f t="shared" ca="1" si="25"/>
        <v/>
      </c>
      <c r="AP31" s="37" t="str">
        <f t="shared" ca="1" si="25"/>
        <v/>
      </c>
      <c r="AQ31" s="37" t="str">
        <f t="shared" ca="1" si="25"/>
        <v/>
      </c>
      <c r="AR31" s="37" t="str">
        <f t="shared" ca="1" si="25"/>
        <v/>
      </c>
      <c r="AS31" s="37" t="str">
        <f t="shared" ca="1" si="25"/>
        <v/>
      </c>
      <c r="AT31" s="37" t="str">
        <f t="shared" ca="1" si="25"/>
        <v/>
      </c>
      <c r="AU31" s="37" t="str">
        <f t="shared" ca="1" si="25"/>
        <v/>
      </c>
      <c r="AV31" s="37" t="str">
        <f t="shared" ca="1" si="25"/>
        <v/>
      </c>
      <c r="AW31" s="37" t="str">
        <f t="shared" ca="1" si="25"/>
        <v/>
      </c>
      <c r="AX31" s="37" t="str">
        <f t="shared" ref="AX31:BG32" ca="1" si="26">IF(AND($C30="Goal",AX$5&gt;=$F30,AX$5&lt;=$F30+$G30-1),2,IF(AND($C30="Milestone",AX$5&gt;=$F30,AX$5&lt;=$F30+$G30-1),1,""))</f>
        <v/>
      </c>
      <c r="AY31" s="37" t="str">
        <f t="shared" ca="1" si="26"/>
        <v/>
      </c>
      <c r="AZ31" s="37" t="str">
        <f t="shared" ca="1" si="26"/>
        <v/>
      </c>
      <c r="BA31" s="37" t="str">
        <f t="shared" ca="1" si="26"/>
        <v/>
      </c>
      <c r="BB31" s="37" t="str">
        <f t="shared" ca="1" si="26"/>
        <v/>
      </c>
      <c r="BC31" s="37" t="str">
        <f t="shared" ca="1" si="26"/>
        <v/>
      </c>
      <c r="BD31" s="37" t="str">
        <f t="shared" ca="1" si="26"/>
        <v/>
      </c>
      <c r="BE31" s="37" t="str">
        <f t="shared" ca="1" si="26"/>
        <v/>
      </c>
      <c r="BF31" s="37" t="str">
        <f t="shared" ca="1" si="26"/>
        <v/>
      </c>
      <c r="BG31" s="37" t="str">
        <f t="shared" ca="1" si="26"/>
        <v/>
      </c>
      <c r="BH31" s="37" t="str">
        <f t="shared" ref="BH31:BL32" ca="1" si="27">IF(AND($C30="Goal",BH$5&gt;=$F30,BH$5&lt;=$F30+$G30-1),2,IF(AND($C30="Milestone",BH$5&gt;=$F30,BH$5&lt;=$F30+$G30-1),1,""))</f>
        <v/>
      </c>
      <c r="BI31" s="37" t="str">
        <f t="shared" ca="1" si="27"/>
        <v/>
      </c>
      <c r="BJ31" s="37" t="str">
        <f t="shared" ca="1" si="27"/>
        <v/>
      </c>
      <c r="BK31" s="37" t="str">
        <f t="shared" ca="1" si="27"/>
        <v/>
      </c>
      <c r="BL31" s="37" t="str">
        <f t="shared" ca="1" si="27"/>
        <v/>
      </c>
    </row>
    <row r="32" spans="1:64" s="2" customFormat="1" ht="30" customHeight="1">
      <c r="A32" s="14"/>
      <c r="B32" s="49" t="s">
        <v>53</v>
      </c>
      <c r="C32" s="33" t="s">
        <v>10</v>
      </c>
      <c r="D32" s="33" t="s">
        <v>54</v>
      </c>
      <c r="E32" s="30">
        <v>0.8</v>
      </c>
      <c r="F32" s="31">
        <v>43997</v>
      </c>
      <c r="G32" s="32">
        <v>25</v>
      </c>
      <c r="H32" s="26"/>
      <c r="I32" s="37"/>
      <c r="J32" s="37" t="str">
        <f t="shared" ca="1" si="22"/>
        <v/>
      </c>
      <c r="K32" s="37" t="str">
        <f t="shared" ca="1" si="22"/>
        <v/>
      </c>
      <c r="L32" s="37" t="str">
        <f t="shared" ca="1" si="22"/>
        <v/>
      </c>
      <c r="M32" s="37" t="str">
        <f t="shared" ca="1" si="22"/>
        <v/>
      </c>
      <c r="N32" s="37" t="str">
        <f t="shared" ca="1" si="22"/>
        <v/>
      </c>
      <c r="O32" s="37" t="str">
        <f t="shared" ca="1" si="22"/>
        <v/>
      </c>
      <c r="P32" s="37" t="str">
        <f t="shared" ca="1" si="22"/>
        <v/>
      </c>
      <c r="Q32" s="37" t="str">
        <f t="shared" ca="1" si="22"/>
        <v/>
      </c>
      <c r="R32" s="37" t="str">
        <f t="shared" ca="1" si="22"/>
        <v/>
      </c>
      <c r="S32" s="37" t="str">
        <f t="shared" ca="1" si="22"/>
        <v/>
      </c>
      <c r="T32" s="37" t="str">
        <f t="shared" ca="1" si="23"/>
        <v/>
      </c>
      <c r="U32" s="37" t="str">
        <f t="shared" ca="1" si="23"/>
        <v/>
      </c>
      <c r="V32" s="37" t="str">
        <f t="shared" ca="1" si="23"/>
        <v/>
      </c>
      <c r="W32" s="37" t="str">
        <f t="shared" ca="1" si="23"/>
        <v/>
      </c>
      <c r="X32" s="37" t="str">
        <f t="shared" ca="1" si="23"/>
        <v/>
      </c>
      <c r="Y32" s="37" t="str">
        <f t="shared" ca="1" si="23"/>
        <v/>
      </c>
      <c r="Z32" s="37" t="str">
        <f t="shared" ca="1" si="23"/>
        <v/>
      </c>
      <c r="AA32" s="37" t="str">
        <f t="shared" ca="1" si="23"/>
        <v/>
      </c>
      <c r="AB32" s="37" t="str">
        <f t="shared" ca="1" si="23"/>
        <v/>
      </c>
      <c r="AC32" s="37" t="str">
        <f t="shared" ca="1" si="23"/>
        <v/>
      </c>
      <c r="AD32" s="37" t="str">
        <f t="shared" ca="1" si="24"/>
        <v/>
      </c>
      <c r="AE32" s="37" t="str">
        <f t="shared" ca="1" si="24"/>
        <v/>
      </c>
      <c r="AF32" s="37" t="str">
        <f t="shared" ca="1" si="24"/>
        <v/>
      </c>
      <c r="AG32" s="37" t="str">
        <f t="shared" ca="1" si="24"/>
        <v/>
      </c>
      <c r="AH32" s="37" t="str">
        <f t="shared" ca="1" si="24"/>
        <v/>
      </c>
      <c r="AI32" s="37" t="str">
        <f t="shared" ca="1" si="24"/>
        <v/>
      </c>
      <c r="AJ32" s="37" t="str">
        <f t="shared" ca="1" si="24"/>
        <v/>
      </c>
      <c r="AK32" s="37" t="str">
        <f t="shared" ca="1" si="24"/>
        <v/>
      </c>
      <c r="AL32" s="37" t="str">
        <f t="shared" ca="1" si="24"/>
        <v/>
      </c>
      <c r="AM32" s="37" t="str">
        <f t="shared" ca="1" si="24"/>
        <v/>
      </c>
      <c r="AN32" s="37" t="str">
        <f t="shared" ca="1" si="25"/>
        <v/>
      </c>
      <c r="AO32" s="37" t="str">
        <f t="shared" ca="1" si="25"/>
        <v/>
      </c>
      <c r="AP32" s="37" t="str">
        <f t="shared" ca="1" si="25"/>
        <v/>
      </c>
      <c r="AQ32" s="37" t="str">
        <f t="shared" ca="1" si="25"/>
        <v/>
      </c>
      <c r="AR32" s="37" t="str">
        <f t="shared" ca="1" si="25"/>
        <v/>
      </c>
      <c r="AS32" s="37" t="str">
        <f t="shared" ca="1" si="25"/>
        <v/>
      </c>
      <c r="AT32" s="37" t="str">
        <f t="shared" ca="1" si="25"/>
        <v/>
      </c>
      <c r="AU32" s="37" t="str">
        <f t="shared" ca="1" si="25"/>
        <v/>
      </c>
      <c r="AV32" s="37" t="str">
        <f t="shared" ca="1" si="25"/>
        <v/>
      </c>
      <c r="AW32" s="37" t="str">
        <f t="shared" ca="1" si="25"/>
        <v/>
      </c>
      <c r="AX32" s="37" t="str">
        <f t="shared" ca="1" si="26"/>
        <v/>
      </c>
      <c r="AY32" s="37" t="str">
        <f t="shared" ca="1" si="26"/>
        <v/>
      </c>
      <c r="AZ32" s="37" t="str">
        <f t="shared" ca="1" si="26"/>
        <v/>
      </c>
      <c r="BA32" s="37" t="str">
        <f t="shared" ca="1" si="26"/>
        <v/>
      </c>
      <c r="BB32" s="37" t="str">
        <f t="shared" ca="1" si="26"/>
        <v/>
      </c>
      <c r="BC32" s="37" t="str">
        <f t="shared" ca="1" si="26"/>
        <v/>
      </c>
      <c r="BD32" s="37" t="str">
        <f t="shared" ca="1" si="26"/>
        <v/>
      </c>
      <c r="BE32" s="37" t="str">
        <f t="shared" ca="1" si="26"/>
        <v/>
      </c>
      <c r="BF32" s="37" t="str">
        <f t="shared" ca="1" si="26"/>
        <v/>
      </c>
      <c r="BG32" s="37" t="str">
        <f t="shared" ca="1" si="26"/>
        <v/>
      </c>
      <c r="BH32" s="37" t="str">
        <f t="shared" ca="1" si="27"/>
        <v/>
      </c>
      <c r="BI32" s="37" t="str">
        <f t="shared" ca="1" si="27"/>
        <v/>
      </c>
      <c r="BJ32" s="37" t="str">
        <f t="shared" ca="1" si="27"/>
        <v/>
      </c>
      <c r="BK32" s="37" t="str">
        <f t="shared" ca="1" si="27"/>
        <v/>
      </c>
      <c r="BL32" s="37" t="str">
        <f t="shared" ca="1" si="27"/>
        <v/>
      </c>
    </row>
    <row r="33" spans="1:64" s="2" customFormat="1" ht="30" customHeight="1">
      <c r="A33" s="14"/>
      <c r="B33" s="49" t="s">
        <v>52</v>
      </c>
      <c r="C33" s="33" t="s">
        <v>10</v>
      </c>
      <c r="D33" s="33" t="s">
        <v>54</v>
      </c>
      <c r="E33" s="30">
        <v>0.9</v>
      </c>
      <c r="F33" s="31">
        <v>43997</v>
      </c>
      <c r="G33" s="32">
        <v>25</v>
      </c>
      <c r="H33" s="26"/>
      <c r="I33" s="37" t="str">
        <f ca="1">IF(AND($C49="Goal",I$5&gt;=$F49,I$5&lt;=$F49+$G49-1),2,IF(AND($C49="Milestone",I$5&gt;=$F49,I$5&lt;=$F49+$G49-1),1,""))</f>
        <v/>
      </c>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row>
    <row r="34" spans="1:64" s="2" customFormat="1" ht="30" customHeight="1">
      <c r="A34" s="14"/>
      <c r="B34" s="49" t="s">
        <v>73</v>
      </c>
      <c r="C34" s="33" t="s">
        <v>11</v>
      </c>
      <c r="D34" s="33" t="s">
        <v>57</v>
      </c>
      <c r="E34" s="30">
        <v>0.9</v>
      </c>
      <c r="F34" s="31">
        <v>44011</v>
      </c>
      <c r="G34" s="32">
        <v>14</v>
      </c>
      <c r="H34" s="26"/>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s="2" customFormat="1" ht="30" customHeight="1">
      <c r="A35" s="14"/>
      <c r="B35" s="49" t="s">
        <v>74</v>
      </c>
      <c r="C35" s="33" t="s">
        <v>11</v>
      </c>
      <c r="D35" s="33" t="s">
        <v>57</v>
      </c>
      <c r="E35" s="30">
        <v>1</v>
      </c>
      <c r="F35" s="31">
        <v>44019</v>
      </c>
      <c r="G35" s="32">
        <v>14</v>
      </c>
      <c r="H35" s="26"/>
      <c r="I35" s="37" t="str">
        <f ca="1">IF(AND($C53="Goal",I$5&gt;=$F53,I$5&lt;=$F53+$G53-1),2,IF(AND($C53="Milestone",I$5&gt;=$F53,I$5&lt;=$F53+$G53-1),1,""))</f>
        <v/>
      </c>
      <c r="J35" s="37"/>
      <c r="K35" s="37"/>
      <c r="L35" s="37"/>
      <c r="M35" s="37"/>
      <c r="N35" s="37"/>
      <c r="O35" s="37"/>
      <c r="P35" s="37"/>
      <c r="Q35" s="37"/>
      <c r="R35" s="37"/>
      <c r="S35" s="37"/>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37"/>
      <c r="BA35" s="37"/>
      <c r="BB35" s="37"/>
      <c r="BC35" s="37"/>
      <c r="BD35" s="37"/>
      <c r="BE35" s="37"/>
      <c r="BF35" s="37"/>
      <c r="BG35" s="37"/>
      <c r="BH35" s="37"/>
      <c r="BI35" s="37"/>
      <c r="BJ35" s="37"/>
      <c r="BK35" s="37"/>
      <c r="BL35" s="37"/>
    </row>
    <row r="36" spans="1:64" s="2" customFormat="1" ht="30" customHeight="1">
      <c r="A36" s="14"/>
      <c r="B36" s="49" t="s">
        <v>69</v>
      </c>
      <c r="C36" s="33" t="s">
        <v>11</v>
      </c>
      <c r="D36" s="33" t="s">
        <v>55</v>
      </c>
      <c r="E36" s="30">
        <v>1</v>
      </c>
      <c r="F36" s="31">
        <v>44000</v>
      </c>
      <c r="G36" s="32">
        <v>1</v>
      </c>
      <c r="H36" s="26"/>
      <c r="I36" s="37" t="str">
        <f ca="1">IF(AND($C54="Goal",I$5&gt;=$F54,I$5&lt;=$F54+$G54-1),2,IF(AND($C54="Milestone",I$5&gt;=$F54,I$5&lt;=$F54+$G54-1),1,""))</f>
        <v/>
      </c>
      <c r="J36" s="37" t="str">
        <f ca="1">IF(AND($C49="Goal",J$5&gt;=$F49,J$5&lt;=$F49+$G49-1),2,IF(AND($C49="Milestone",J$5&gt;=$F49,J$5&lt;=$F49+$G49-1),1,""))</f>
        <v/>
      </c>
      <c r="K36" s="37" t="str">
        <f ca="1">IF(AND($C49="Goal",K$5&gt;=$F49,K$5&lt;=$F49+$G49-1),2,IF(AND($C49="Milestone",K$5&gt;=$F49,K$5&lt;=$F49+$G49-1),1,""))</f>
        <v/>
      </c>
      <c r="L36" s="37" t="str">
        <f ca="1">IF(AND($C49="Goal",L$5&gt;=$F49,L$5&lt;=$F49+$G49-1),2,IF(AND($C49="Milestone",L$5&gt;=$F49,L$5&lt;=$F49+$G49-1),1,""))</f>
        <v/>
      </c>
      <c r="M36" s="37" t="str">
        <f ca="1">IF(AND($C49="Goal",M$5&gt;=$F49,M$5&lt;=$F49+$G49-1),2,IF(AND($C49="Milestone",M$5&gt;=$F49,M$5&lt;=$F49+$G49-1),1,""))</f>
        <v/>
      </c>
      <c r="N36" s="37" t="str">
        <f ca="1">IF(AND($C49="Goal",N$5&gt;=$F49,N$5&lt;=$F49+$G49-1),2,IF(AND($C49="Milestone",N$5&gt;=$F49,N$5&lt;=$F49+$G49-1),1,""))</f>
        <v/>
      </c>
      <c r="O36" s="37" t="str">
        <f ca="1">IF(AND($C49="Goal",O$5&gt;=$F49,O$5&lt;=$F49+$G49-1),2,IF(AND($C49="Milestone",O$5&gt;=$F49,O$5&lt;=$F49+$G49-1),1,""))</f>
        <v/>
      </c>
      <c r="P36" s="37" t="str">
        <f ca="1">IF(AND($C49="Goal",P$5&gt;=$F49,P$5&lt;=$F49+$G49-1),2,IF(AND($C49="Milestone",P$5&gt;=$F49,P$5&lt;=$F49+$G49-1),1,""))</f>
        <v/>
      </c>
      <c r="Q36" s="37" t="str">
        <f ca="1">IF(AND($C49="Goal",Q$5&gt;=$F49,Q$5&lt;=$F49+$G49-1),2,IF(AND($C49="Milestone",Q$5&gt;=$F49,Q$5&lt;=$F49+$G49-1),1,""))</f>
        <v/>
      </c>
      <c r="R36" s="37" t="str">
        <f ca="1">IF(AND($C49="Goal",R$5&gt;=$F49,R$5&lt;=$F49+$G49-1),2,IF(AND($C49="Milestone",R$5&gt;=$F49,R$5&lt;=$F49+$G49-1),1,""))</f>
        <v/>
      </c>
      <c r="S36" s="37" t="str">
        <f ca="1">IF(AND($C49="Goal",S$5&gt;=$F49,S$5&lt;=$F49+$G49-1),2,IF(AND($C49="Milestone",S$5&gt;=$F49,S$5&lt;=$F49+$G49-1),1,""))</f>
        <v/>
      </c>
      <c r="T36" s="37" t="str">
        <f ca="1">IF(AND($C49="Goal",T$5&gt;=$F49,T$5&lt;=$F49+$G49-1),2,IF(AND($C49="Milestone",T$5&gt;=$F49,T$5&lt;=$F49+$G49-1),1,""))</f>
        <v/>
      </c>
      <c r="U36" s="37" t="str">
        <f ca="1">IF(AND($C49="Goal",U$5&gt;=$F49,U$5&lt;=$F49+$G49-1),2,IF(AND($C49="Milestone",U$5&gt;=$F49,U$5&lt;=$F49+$G49-1),1,""))</f>
        <v/>
      </c>
      <c r="V36" s="37" t="str">
        <f ca="1">IF(AND($C49="Goal",V$5&gt;=$F49,V$5&lt;=$F49+$G49-1),2,IF(AND($C49="Milestone",V$5&gt;=$F49,V$5&lt;=$F49+$G49-1),1,""))</f>
        <v/>
      </c>
      <c r="W36" s="37" t="str">
        <f ca="1">IF(AND($C49="Goal",W$5&gt;=$F49,W$5&lt;=$F49+$G49-1),2,IF(AND($C49="Milestone",W$5&gt;=$F49,W$5&lt;=$F49+$G49-1),1,""))</f>
        <v/>
      </c>
      <c r="X36" s="37" t="str">
        <f ca="1">IF(AND($C49="Goal",X$5&gt;=$F49,X$5&lt;=$F49+$G49-1),2,IF(AND($C49="Milestone",X$5&gt;=$F49,X$5&lt;=$F49+$G49-1),1,""))</f>
        <v/>
      </c>
      <c r="Y36" s="37" t="str">
        <f ca="1">IF(AND($C49="Goal",Y$5&gt;=$F49,Y$5&lt;=$F49+$G49-1),2,IF(AND($C49="Milestone",Y$5&gt;=$F49,Y$5&lt;=$F49+$G49-1),1,""))</f>
        <v/>
      </c>
      <c r="Z36" s="37" t="str">
        <f ca="1">IF(AND($C49="Goal",Z$5&gt;=$F49,Z$5&lt;=$F49+$G49-1),2,IF(AND($C49="Milestone",Z$5&gt;=$F49,Z$5&lt;=$F49+$G49-1),1,""))</f>
        <v/>
      </c>
      <c r="AA36" s="37" t="str">
        <f ca="1">IF(AND($C49="Goal",AA$5&gt;=$F49,AA$5&lt;=$F49+$G49-1),2,IF(AND($C49="Milestone",AA$5&gt;=$F49,AA$5&lt;=$F49+$G49-1),1,""))</f>
        <v/>
      </c>
      <c r="AB36" s="37" t="str">
        <f ca="1">IF(AND($C49="Goal",AB$5&gt;=$F49,AB$5&lt;=$F49+$G49-1),2,IF(AND($C49="Milestone",AB$5&gt;=$F49,AB$5&lt;=$F49+$G49-1),1,""))</f>
        <v/>
      </c>
      <c r="AC36" s="37" t="str">
        <f ca="1">IF(AND($C49="Goal",AC$5&gt;=$F49,AC$5&lt;=$F49+$G49-1),2,IF(AND($C49="Milestone",AC$5&gt;=$F49,AC$5&lt;=$F49+$G49-1),1,""))</f>
        <v/>
      </c>
      <c r="AD36" s="37" t="str">
        <f ca="1">IF(AND($C49="Goal",AD$5&gt;=$F49,AD$5&lt;=$F49+$G49-1),2,IF(AND($C49="Milestone",AD$5&gt;=$F49,AD$5&lt;=$F49+$G49-1),1,""))</f>
        <v/>
      </c>
      <c r="AE36" s="37" t="str">
        <f ca="1">IF(AND($C49="Goal",AE$5&gt;=$F49,AE$5&lt;=$F49+$G49-1),2,IF(AND($C49="Milestone",AE$5&gt;=$F49,AE$5&lt;=$F49+$G49-1),1,""))</f>
        <v/>
      </c>
      <c r="AF36" s="37" t="str">
        <f ca="1">IF(AND($C49="Goal",AF$5&gt;=$F49,AF$5&lt;=$F49+$G49-1),2,IF(AND($C49="Milestone",AF$5&gt;=$F49,AF$5&lt;=$F49+$G49-1),1,""))</f>
        <v/>
      </c>
      <c r="AG36" s="37" t="str">
        <f ca="1">IF(AND($C49="Goal",AG$5&gt;=$F49,AG$5&lt;=$F49+$G49-1),2,IF(AND($C49="Milestone",AG$5&gt;=$F49,AG$5&lt;=$F49+$G49-1),1,""))</f>
        <v/>
      </c>
      <c r="AH36" s="37" t="str">
        <f ca="1">IF(AND($C49="Goal",AH$5&gt;=$F49,AH$5&lt;=$F49+$G49-1),2,IF(AND($C49="Milestone",AH$5&gt;=$F49,AH$5&lt;=$F49+$G49-1),1,""))</f>
        <v/>
      </c>
      <c r="AI36" s="37" t="str">
        <f ca="1">IF(AND($C49="Goal",AI$5&gt;=$F49,AI$5&lt;=$F49+$G49-1),2,IF(AND($C49="Milestone",AI$5&gt;=$F49,AI$5&lt;=$F49+$G49-1),1,""))</f>
        <v/>
      </c>
      <c r="AJ36" s="37" t="str">
        <f ca="1">IF(AND($C49="Goal",AJ$5&gt;=$F49,AJ$5&lt;=$F49+$G49-1),2,IF(AND($C49="Milestone",AJ$5&gt;=$F49,AJ$5&lt;=$F49+$G49-1),1,""))</f>
        <v/>
      </c>
      <c r="AK36" s="37" t="str">
        <f ca="1">IF(AND($C49="Goal",AK$5&gt;=$F49,AK$5&lt;=$F49+$G49-1),2,IF(AND($C49="Milestone",AK$5&gt;=$F49,AK$5&lt;=$F49+$G49-1),1,""))</f>
        <v/>
      </c>
      <c r="AL36" s="37" t="str">
        <f ca="1">IF(AND($C49="Goal",AL$5&gt;=$F49,AL$5&lt;=$F49+$G49-1),2,IF(AND($C49="Milestone",AL$5&gt;=$F49,AL$5&lt;=$F49+$G49-1),1,""))</f>
        <v/>
      </c>
      <c r="AM36" s="37" t="str">
        <f ca="1">IF(AND($C49="Goal",AM$5&gt;=$F49,AM$5&lt;=$F49+$G49-1),2,IF(AND($C49="Milestone",AM$5&gt;=$F49,AM$5&lt;=$F49+$G49-1),1,""))</f>
        <v/>
      </c>
      <c r="AN36" s="37" t="str">
        <f ca="1">IF(AND($C49="Goal",AN$5&gt;=$F49,AN$5&lt;=$F49+$G49-1),2,IF(AND($C49="Milestone",AN$5&gt;=$F49,AN$5&lt;=$F49+$G49-1),1,""))</f>
        <v/>
      </c>
      <c r="AO36" s="37" t="str">
        <f ca="1">IF(AND($C49="Goal",AO$5&gt;=$F49,AO$5&lt;=$F49+$G49-1),2,IF(AND($C49="Milestone",AO$5&gt;=$F49,AO$5&lt;=$F49+$G49-1),1,""))</f>
        <v/>
      </c>
      <c r="AP36" s="37" t="str">
        <f ca="1">IF(AND($C49="Goal",AP$5&gt;=$F49,AP$5&lt;=$F49+$G49-1),2,IF(AND($C49="Milestone",AP$5&gt;=$F49,AP$5&lt;=$F49+$G49-1),1,""))</f>
        <v/>
      </c>
      <c r="AQ36" s="37" t="str">
        <f ca="1">IF(AND($C49="Goal",AQ$5&gt;=$F49,AQ$5&lt;=$F49+$G49-1),2,IF(AND($C49="Milestone",AQ$5&gt;=$F49,AQ$5&lt;=$F49+$G49-1),1,""))</f>
        <v/>
      </c>
      <c r="AR36" s="37" t="str">
        <f ca="1">IF(AND($C49="Goal",AR$5&gt;=$F49,AR$5&lt;=$F49+$G49-1),2,IF(AND($C49="Milestone",AR$5&gt;=$F49,AR$5&lt;=$F49+$G49-1),1,""))</f>
        <v/>
      </c>
      <c r="AS36" s="37" t="str">
        <f ca="1">IF(AND($C49="Goal",AS$5&gt;=$F49,AS$5&lt;=$F49+$G49-1),2,IF(AND($C49="Milestone",AS$5&gt;=$F49,AS$5&lt;=$F49+$G49-1),1,""))</f>
        <v/>
      </c>
      <c r="AT36" s="37" t="str">
        <f ca="1">IF(AND($C49="Goal",AT$5&gt;=$F49,AT$5&lt;=$F49+$G49-1),2,IF(AND($C49="Milestone",AT$5&gt;=$F49,AT$5&lt;=$F49+$G49-1),1,""))</f>
        <v/>
      </c>
      <c r="AU36" s="37" t="str">
        <f ca="1">IF(AND($C49="Goal",AU$5&gt;=$F49,AU$5&lt;=$F49+$G49-1),2,IF(AND($C49="Milestone",AU$5&gt;=$F49,AU$5&lt;=$F49+$G49-1),1,""))</f>
        <v/>
      </c>
      <c r="AV36" s="37" t="str">
        <f ca="1">IF(AND($C49="Goal",AV$5&gt;=$F49,AV$5&lt;=$F49+$G49-1),2,IF(AND($C49="Milestone",AV$5&gt;=$F49,AV$5&lt;=$F49+$G49-1),1,""))</f>
        <v/>
      </c>
      <c r="AW36" s="37" t="str">
        <f ca="1">IF(AND($C49="Goal",AW$5&gt;=$F49,AW$5&lt;=$F49+$G49-1),2,IF(AND($C49="Milestone",AW$5&gt;=$F49,AW$5&lt;=$F49+$G49-1),1,""))</f>
        <v/>
      </c>
      <c r="AX36" s="37" t="str">
        <f ca="1">IF(AND($C49="Goal",AX$5&gt;=$F49,AX$5&lt;=$F49+$G49-1),2,IF(AND($C49="Milestone",AX$5&gt;=$F49,AX$5&lt;=$F49+$G49-1),1,""))</f>
        <v/>
      </c>
      <c r="AY36" s="37" t="str">
        <f ca="1">IF(AND($C49="Goal",AY$5&gt;=$F49,AY$5&lt;=$F49+$G49-1),2,IF(AND($C49="Milestone",AY$5&gt;=$F49,AY$5&lt;=$F49+$G49-1),1,""))</f>
        <v/>
      </c>
      <c r="AZ36" s="37" t="str">
        <f ca="1">IF(AND($C49="Goal",AZ$5&gt;=$F49,AZ$5&lt;=$F49+$G49-1),2,IF(AND($C49="Milestone",AZ$5&gt;=$F49,AZ$5&lt;=$F49+$G49-1),1,""))</f>
        <v/>
      </c>
      <c r="BA36" s="37" t="str">
        <f ca="1">IF(AND($C49="Goal",BA$5&gt;=$F49,BA$5&lt;=$F49+$G49-1),2,IF(AND($C49="Milestone",BA$5&gt;=$F49,BA$5&lt;=$F49+$G49-1),1,""))</f>
        <v/>
      </c>
      <c r="BB36" s="37" t="str">
        <f ca="1">IF(AND($C49="Goal",BB$5&gt;=$F49,BB$5&lt;=$F49+$G49-1),2,IF(AND($C49="Milestone",BB$5&gt;=$F49,BB$5&lt;=$F49+$G49-1),1,""))</f>
        <v/>
      </c>
      <c r="BC36" s="37" t="str">
        <f ca="1">IF(AND($C49="Goal",BC$5&gt;=$F49,BC$5&lt;=$F49+$G49-1),2,IF(AND($C49="Milestone",BC$5&gt;=$F49,BC$5&lt;=$F49+$G49-1),1,""))</f>
        <v/>
      </c>
      <c r="BD36" s="37" t="str">
        <f ca="1">IF(AND($C49="Goal",BD$5&gt;=$F49,BD$5&lt;=$F49+$G49-1),2,IF(AND($C49="Milestone",BD$5&gt;=$F49,BD$5&lt;=$F49+$G49-1),1,""))</f>
        <v/>
      </c>
      <c r="BE36" s="37" t="str">
        <f ca="1">IF(AND($C49="Goal",BE$5&gt;=$F49,BE$5&lt;=$F49+$G49-1),2,IF(AND($C49="Milestone",BE$5&gt;=$F49,BE$5&lt;=$F49+$G49-1),1,""))</f>
        <v/>
      </c>
      <c r="BF36" s="37" t="str">
        <f ca="1">IF(AND($C49="Goal",BF$5&gt;=$F49,BF$5&lt;=$F49+$G49-1),2,IF(AND($C49="Milestone",BF$5&gt;=$F49,BF$5&lt;=$F49+$G49-1),1,""))</f>
        <v/>
      </c>
      <c r="BG36" s="37" t="str">
        <f ca="1">IF(AND($C49="Goal",BG$5&gt;=$F49,BG$5&lt;=$F49+$G49-1),2,IF(AND($C49="Milestone",BG$5&gt;=$F49,BG$5&lt;=$F49+$G49-1),1,""))</f>
        <v/>
      </c>
      <c r="BH36" s="37" t="str">
        <f ca="1">IF(AND($C49="Goal",BH$5&gt;=$F49,BH$5&lt;=$F49+$G49-1),2,IF(AND($C49="Milestone",BH$5&gt;=$F49,BH$5&lt;=$F49+$G49-1),1,""))</f>
        <v/>
      </c>
      <c r="BI36" s="37" t="str">
        <f ca="1">IF(AND($C49="Goal",BI$5&gt;=$F49,BI$5&lt;=$F49+$G49-1),2,IF(AND($C49="Milestone",BI$5&gt;=$F49,BI$5&lt;=$F49+$G49-1),1,""))</f>
        <v/>
      </c>
      <c r="BJ36" s="37" t="str">
        <f ca="1">IF(AND($C49="Goal",BJ$5&gt;=$F49,BJ$5&lt;=$F49+$G49-1),2,IF(AND($C49="Milestone",BJ$5&gt;=$F49,BJ$5&lt;=$F49+$G49-1),1,""))</f>
        <v/>
      </c>
      <c r="BK36" s="37" t="str">
        <f ca="1">IF(AND($C49="Goal",BK$5&gt;=$F49,BK$5&lt;=$F49+$G49-1),2,IF(AND($C49="Milestone",BK$5&gt;=$F49,BK$5&lt;=$F49+$G49-1),1,""))</f>
        <v/>
      </c>
      <c r="BL36" s="37" t="str">
        <f ca="1">IF(AND($C49="Goal",BL$5&gt;=$F49,BL$5&lt;=$F49+$G49-1),2,IF(AND($C49="Milestone",BL$5&gt;=$F49,BL$5&lt;=$F49+$G49-1),1,""))</f>
        <v/>
      </c>
    </row>
    <row r="37" spans="1:64" s="2" customFormat="1" ht="30" customHeight="1">
      <c r="A37" s="14"/>
      <c r="B37" s="49" t="s">
        <v>70</v>
      </c>
      <c r="C37" s="33" t="s">
        <v>11</v>
      </c>
      <c r="D37" s="33" t="s">
        <v>55</v>
      </c>
      <c r="E37" s="30">
        <v>1</v>
      </c>
      <c r="F37" s="31">
        <v>44000</v>
      </c>
      <c r="G37" s="32">
        <v>1</v>
      </c>
      <c r="H37" s="26"/>
      <c r="I37" s="37"/>
      <c r="J37" s="37" t="str">
        <f ca="1">IF(AND($C53="Goal",J$5&gt;=$F53,J$5&lt;=$F53+$G53-1),2,IF(AND($C53="Milestone",J$5&gt;=$F53,J$5&lt;=$F53+$G53-1),1,""))</f>
        <v/>
      </c>
      <c r="K37" s="37" t="str">
        <f ca="1">IF(AND($C53="Goal",K$5&gt;=$F53,K$5&lt;=$F53+$G53-1),2,IF(AND($C53="Milestone",K$5&gt;=$F53,K$5&lt;=$F53+$G53-1),1,""))</f>
        <v/>
      </c>
      <c r="L37" s="37" t="str">
        <f ca="1">IF(AND($C53="Goal",L$5&gt;=$F53,L$5&lt;=$F53+$G53-1),2,IF(AND($C53="Milestone",L$5&gt;=$F53,L$5&lt;=$F53+$G53-1),1,""))</f>
        <v/>
      </c>
      <c r="M37" s="37" t="str">
        <f ca="1">IF(AND($C53="Goal",M$5&gt;=$F53,M$5&lt;=$F53+$G53-1),2,IF(AND($C53="Milestone",M$5&gt;=$F53,M$5&lt;=$F53+$G53-1),1,""))</f>
        <v/>
      </c>
      <c r="N37" s="37" t="str">
        <f ca="1">IF(AND($C53="Goal",N$5&gt;=$F53,N$5&lt;=$F53+$G53-1),2,IF(AND($C53="Milestone",N$5&gt;=$F53,N$5&lt;=$F53+$G53-1),1,""))</f>
        <v/>
      </c>
      <c r="O37" s="37" t="str">
        <f ca="1">IF(AND($C53="Goal",O$5&gt;=$F53,O$5&lt;=$F53+$G53-1),2,IF(AND($C53="Milestone",O$5&gt;=$F53,O$5&lt;=$F53+$G53-1),1,""))</f>
        <v/>
      </c>
      <c r="P37" s="37" t="str">
        <f ca="1">IF(AND($C53="Goal",P$5&gt;=$F53,P$5&lt;=$F53+$G53-1),2,IF(AND($C53="Milestone",P$5&gt;=$F53,P$5&lt;=$F53+$G53-1),1,""))</f>
        <v/>
      </c>
      <c r="Q37" s="37" t="str">
        <f ca="1">IF(AND($C53="Goal",Q$5&gt;=$F53,Q$5&lt;=$F53+$G53-1),2,IF(AND($C53="Milestone",Q$5&gt;=$F53,Q$5&lt;=$F53+$G53-1),1,""))</f>
        <v/>
      </c>
      <c r="R37" s="37" t="str">
        <f ca="1">IF(AND($C53="Goal",R$5&gt;=$F53,R$5&lt;=$F53+$G53-1),2,IF(AND($C53="Milestone",R$5&gt;=$F53,R$5&lt;=$F53+$G53-1),1,""))</f>
        <v/>
      </c>
      <c r="S37" s="37" t="str">
        <f ca="1">IF(AND($C53="Goal",S$5&gt;=$F53,S$5&lt;=$F53+$G53-1),2,IF(AND($C53="Milestone",S$5&gt;=$F53,S$5&lt;=$F53+$G53-1),1,""))</f>
        <v/>
      </c>
      <c r="T37" s="37" t="str">
        <f ca="1">IF(AND($C53="Goal",T$5&gt;=$F53,T$5&lt;=$F53+$G53-1),2,IF(AND($C53="Milestone",T$5&gt;=$F53,T$5&lt;=$F53+$G53-1),1,""))</f>
        <v/>
      </c>
      <c r="U37" s="37" t="str">
        <f ca="1">IF(AND($C53="Goal",U$5&gt;=$F53,U$5&lt;=$F53+$G53-1),2,IF(AND($C53="Milestone",U$5&gt;=$F53,U$5&lt;=$F53+$G53-1),1,""))</f>
        <v/>
      </c>
      <c r="V37" s="37" t="str">
        <f ca="1">IF(AND($C53="Goal",V$5&gt;=$F53,V$5&lt;=$F53+$G53-1),2,IF(AND($C53="Milestone",V$5&gt;=$F53,V$5&lt;=$F53+$G53-1),1,""))</f>
        <v/>
      </c>
      <c r="W37" s="37" t="str">
        <f ca="1">IF(AND($C53="Goal",W$5&gt;=$F53,W$5&lt;=$F53+$G53-1),2,IF(AND($C53="Milestone",W$5&gt;=$F53,W$5&lt;=$F53+$G53-1),1,""))</f>
        <v/>
      </c>
      <c r="X37" s="37" t="str">
        <f ca="1">IF(AND($C53="Goal",X$5&gt;=$F53,X$5&lt;=$F53+$G53-1),2,IF(AND($C53="Milestone",X$5&gt;=$F53,X$5&lt;=$F53+$G53-1),1,""))</f>
        <v/>
      </c>
      <c r="Y37" s="37" t="str">
        <f ca="1">IF(AND($C53="Goal",Y$5&gt;=$F53,Y$5&lt;=$F53+$G53-1),2,IF(AND($C53="Milestone",Y$5&gt;=$F53,Y$5&lt;=$F53+$G53-1),1,""))</f>
        <v/>
      </c>
      <c r="Z37" s="37" t="str">
        <f ca="1">IF(AND($C53="Goal",Z$5&gt;=$F53,Z$5&lt;=$F53+$G53-1),2,IF(AND($C53="Milestone",Z$5&gt;=$F53,Z$5&lt;=$F53+$G53-1),1,""))</f>
        <v/>
      </c>
      <c r="AA37" s="37" t="str">
        <f ca="1">IF(AND($C53="Goal",AA$5&gt;=$F53,AA$5&lt;=$F53+$G53-1),2,IF(AND($C53="Milestone",AA$5&gt;=$F53,AA$5&lt;=$F53+$G53-1),1,""))</f>
        <v/>
      </c>
      <c r="AB37" s="37" t="str">
        <f ca="1">IF(AND($C53="Goal",AB$5&gt;=$F53,AB$5&lt;=$F53+$G53-1),2,IF(AND($C53="Milestone",AB$5&gt;=$F53,AB$5&lt;=$F53+$G53-1),1,""))</f>
        <v/>
      </c>
      <c r="AC37" s="37" t="str">
        <f ca="1">IF(AND($C53="Goal",AC$5&gt;=$F53,AC$5&lt;=$F53+$G53-1),2,IF(AND($C53="Milestone",AC$5&gt;=$F53,AC$5&lt;=$F53+$G53-1),1,""))</f>
        <v/>
      </c>
      <c r="AD37" s="37" t="str">
        <f ca="1">IF(AND($C53="Goal",AD$5&gt;=$F53,AD$5&lt;=$F53+$G53-1),2,IF(AND($C53="Milestone",AD$5&gt;=$F53,AD$5&lt;=$F53+$G53-1),1,""))</f>
        <v/>
      </c>
      <c r="AE37" s="37" t="str">
        <f ca="1">IF(AND($C53="Goal",AE$5&gt;=$F53,AE$5&lt;=$F53+$G53-1),2,IF(AND($C53="Milestone",AE$5&gt;=$F53,AE$5&lt;=$F53+$G53-1),1,""))</f>
        <v/>
      </c>
      <c r="AF37" s="37" t="str">
        <f ca="1">IF(AND($C53="Goal",AF$5&gt;=$F53,AF$5&lt;=$F53+$G53-1),2,IF(AND($C53="Milestone",AF$5&gt;=$F53,AF$5&lt;=$F53+$G53-1),1,""))</f>
        <v/>
      </c>
      <c r="AG37" s="37" t="str">
        <f ca="1">IF(AND($C53="Goal",AG$5&gt;=$F53,AG$5&lt;=$F53+$G53-1),2,IF(AND($C53="Milestone",AG$5&gt;=$F53,AG$5&lt;=$F53+$G53-1),1,""))</f>
        <v/>
      </c>
      <c r="AH37" s="37" t="str">
        <f ca="1">IF(AND($C53="Goal",AH$5&gt;=$F53,AH$5&lt;=$F53+$G53-1),2,IF(AND($C53="Milestone",AH$5&gt;=$F53,AH$5&lt;=$F53+$G53-1),1,""))</f>
        <v/>
      </c>
      <c r="AI37" s="37" t="str">
        <f ca="1">IF(AND($C53="Goal",AI$5&gt;=$F53,AI$5&lt;=$F53+$G53-1),2,IF(AND($C53="Milestone",AI$5&gt;=$F53,AI$5&lt;=$F53+$G53-1),1,""))</f>
        <v/>
      </c>
      <c r="AJ37" s="37" t="str">
        <f ca="1">IF(AND($C53="Goal",AJ$5&gt;=$F53,AJ$5&lt;=$F53+$G53-1),2,IF(AND($C53="Milestone",AJ$5&gt;=$F53,AJ$5&lt;=$F53+$G53-1),1,""))</f>
        <v/>
      </c>
      <c r="AK37" s="37" t="str">
        <f ca="1">IF(AND($C53="Goal",AK$5&gt;=$F53,AK$5&lt;=$F53+$G53-1),2,IF(AND($C53="Milestone",AK$5&gt;=$F53,AK$5&lt;=$F53+$G53-1),1,""))</f>
        <v/>
      </c>
      <c r="AL37" s="37" t="str">
        <f ca="1">IF(AND($C53="Goal",AL$5&gt;=$F53,AL$5&lt;=$F53+$G53-1),2,IF(AND($C53="Milestone",AL$5&gt;=$F53,AL$5&lt;=$F53+$G53-1),1,""))</f>
        <v/>
      </c>
      <c r="AM37" s="37" t="str">
        <f ca="1">IF(AND($C53="Goal",AM$5&gt;=$F53,AM$5&lt;=$F53+$G53-1),2,IF(AND($C53="Milestone",AM$5&gt;=$F53,AM$5&lt;=$F53+$G53-1),1,""))</f>
        <v/>
      </c>
      <c r="AN37" s="37" t="str">
        <f ca="1">IF(AND($C53="Goal",AN$5&gt;=$F53,AN$5&lt;=$F53+$G53-1),2,IF(AND($C53="Milestone",AN$5&gt;=$F53,AN$5&lt;=$F53+$G53-1),1,""))</f>
        <v/>
      </c>
      <c r="AO37" s="37" t="str">
        <f ca="1">IF(AND($C53="Goal",AO$5&gt;=$F53,AO$5&lt;=$F53+$G53-1),2,IF(AND($C53="Milestone",AO$5&gt;=$F53,AO$5&lt;=$F53+$G53-1),1,""))</f>
        <v/>
      </c>
      <c r="AP37" s="37" t="str">
        <f ca="1">IF(AND($C53="Goal",AP$5&gt;=$F53,AP$5&lt;=$F53+$G53-1),2,IF(AND($C53="Milestone",AP$5&gt;=$F53,AP$5&lt;=$F53+$G53-1),1,""))</f>
        <v/>
      </c>
      <c r="AQ37" s="37" t="str">
        <f ca="1">IF(AND($C53="Goal",AQ$5&gt;=$F53,AQ$5&lt;=$F53+$G53-1),2,IF(AND($C53="Milestone",AQ$5&gt;=$F53,AQ$5&lt;=$F53+$G53-1),1,""))</f>
        <v/>
      </c>
      <c r="AR37" s="37" t="str">
        <f ca="1">IF(AND($C53="Goal",AR$5&gt;=$F53,AR$5&lt;=$F53+$G53-1),2,IF(AND($C53="Milestone",AR$5&gt;=$F53,AR$5&lt;=$F53+$G53-1),1,""))</f>
        <v/>
      </c>
      <c r="AS37" s="37" t="str">
        <f ca="1">IF(AND($C53="Goal",AS$5&gt;=$F53,AS$5&lt;=$F53+$G53-1),2,IF(AND($C53="Milestone",AS$5&gt;=$F53,AS$5&lt;=$F53+$G53-1),1,""))</f>
        <v/>
      </c>
      <c r="AT37" s="37" t="str">
        <f ca="1">IF(AND($C53="Goal",AT$5&gt;=$F53,AT$5&lt;=$F53+$G53-1),2,IF(AND($C53="Milestone",AT$5&gt;=$F53,AT$5&lt;=$F53+$G53-1),1,""))</f>
        <v/>
      </c>
      <c r="AU37" s="37" t="str">
        <f ca="1">IF(AND($C53="Goal",AU$5&gt;=$F53,AU$5&lt;=$F53+$G53-1),2,IF(AND($C53="Milestone",AU$5&gt;=$F53,AU$5&lt;=$F53+$G53-1),1,""))</f>
        <v/>
      </c>
      <c r="AV37" s="37" t="str">
        <f ca="1">IF(AND($C53="Goal",AV$5&gt;=$F53,AV$5&lt;=$F53+$G53-1),2,IF(AND($C53="Milestone",AV$5&gt;=$F53,AV$5&lt;=$F53+$G53-1),1,""))</f>
        <v/>
      </c>
      <c r="AW37" s="37" t="str">
        <f ca="1">IF(AND($C53="Goal",AW$5&gt;=$F53,AW$5&lt;=$F53+$G53-1),2,IF(AND($C53="Milestone",AW$5&gt;=$F53,AW$5&lt;=$F53+$G53-1),1,""))</f>
        <v/>
      </c>
      <c r="AX37" s="37" t="str">
        <f ca="1">IF(AND($C53="Goal",AX$5&gt;=$F53,AX$5&lt;=$F53+$G53-1),2,IF(AND($C53="Milestone",AX$5&gt;=$F53,AX$5&lt;=$F53+$G53-1),1,""))</f>
        <v/>
      </c>
      <c r="AY37" s="37" t="str">
        <f ca="1">IF(AND($C53="Goal",AY$5&gt;=$F53,AY$5&lt;=$F53+$G53-1),2,IF(AND($C53="Milestone",AY$5&gt;=$F53,AY$5&lt;=$F53+$G53-1),1,""))</f>
        <v/>
      </c>
      <c r="AZ37" s="37" t="str">
        <f ca="1">IF(AND($C53="Goal",AZ$5&gt;=$F53,AZ$5&lt;=$F53+$G53-1),2,IF(AND($C53="Milestone",AZ$5&gt;=$F53,AZ$5&lt;=$F53+$G53-1),1,""))</f>
        <v/>
      </c>
      <c r="BA37" s="37" t="str">
        <f ca="1">IF(AND($C53="Goal",BA$5&gt;=$F53,BA$5&lt;=$F53+$G53-1),2,IF(AND($C53="Milestone",BA$5&gt;=$F53,BA$5&lt;=$F53+$G53-1),1,""))</f>
        <v/>
      </c>
      <c r="BB37" s="37" t="str">
        <f ca="1">IF(AND($C53="Goal",BB$5&gt;=$F53,BB$5&lt;=$F53+$G53-1),2,IF(AND($C53="Milestone",BB$5&gt;=$F53,BB$5&lt;=$F53+$G53-1),1,""))</f>
        <v/>
      </c>
      <c r="BC37" s="37" t="str">
        <f ca="1">IF(AND($C53="Goal",BC$5&gt;=$F53,BC$5&lt;=$F53+$G53-1),2,IF(AND($C53="Milestone",BC$5&gt;=$F53,BC$5&lt;=$F53+$G53-1),1,""))</f>
        <v/>
      </c>
      <c r="BD37" s="37" t="str">
        <f ca="1">IF(AND($C53="Goal",BD$5&gt;=$F53,BD$5&lt;=$F53+$G53-1),2,IF(AND($C53="Milestone",BD$5&gt;=$F53,BD$5&lt;=$F53+$G53-1),1,""))</f>
        <v/>
      </c>
      <c r="BE37" s="37" t="str">
        <f ca="1">IF(AND($C53="Goal",BE$5&gt;=$F53,BE$5&lt;=$F53+$G53-1),2,IF(AND($C53="Milestone",BE$5&gt;=$F53,BE$5&lt;=$F53+$G53-1),1,""))</f>
        <v/>
      </c>
      <c r="BF37" s="37" t="str">
        <f ca="1">IF(AND($C53="Goal",BF$5&gt;=$F53,BF$5&lt;=$F53+$G53-1),2,IF(AND($C53="Milestone",BF$5&gt;=$F53,BF$5&lt;=$F53+$G53-1),1,""))</f>
        <v/>
      </c>
      <c r="BG37" s="37" t="str">
        <f ca="1">IF(AND($C53="Goal",BG$5&gt;=$F53,BG$5&lt;=$F53+$G53-1),2,IF(AND($C53="Milestone",BG$5&gt;=$F53,BG$5&lt;=$F53+$G53-1),1,""))</f>
        <v/>
      </c>
      <c r="BH37" s="37" t="str">
        <f ca="1">IF(AND($C53="Goal",BH$5&gt;=$F53,BH$5&lt;=$F53+$G53-1),2,IF(AND($C53="Milestone",BH$5&gt;=$F53,BH$5&lt;=$F53+$G53-1),1,""))</f>
        <v/>
      </c>
      <c r="BI37" s="37" t="str">
        <f ca="1">IF(AND($C53="Goal",BI$5&gt;=$F53,BI$5&lt;=$F53+$G53-1),2,IF(AND($C53="Milestone",BI$5&gt;=$F53,BI$5&lt;=$F53+$G53-1),1,""))</f>
        <v/>
      </c>
      <c r="BJ37" s="37" t="str">
        <f ca="1">IF(AND($C53="Goal",BJ$5&gt;=$F53,BJ$5&lt;=$F53+$G53-1),2,IF(AND($C53="Milestone",BJ$5&gt;=$F53,BJ$5&lt;=$F53+$G53-1),1,""))</f>
        <v/>
      </c>
      <c r="BK37" s="37" t="str">
        <f ca="1">IF(AND($C53="Goal",BK$5&gt;=$F53,BK$5&lt;=$F53+$G53-1),2,IF(AND($C53="Milestone",BK$5&gt;=$F53,BK$5&lt;=$F53+$G53-1),1,""))</f>
        <v/>
      </c>
      <c r="BL37" s="37" t="str">
        <f ca="1">IF(AND($C53="Goal",BL$5&gt;=$F53,BL$5&lt;=$F53+$G53-1),2,IF(AND($C53="Milestone",BL$5&gt;=$F53,BL$5&lt;=$F53+$G53-1),1,""))</f>
        <v/>
      </c>
    </row>
    <row r="38" spans="1:64" s="2" customFormat="1" ht="30" customHeight="1">
      <c r="A38" s="14"/>
      <c r="B38" s="49" t="s">
        <v>80</v>
      </c>
      <c r="C38" s="33" t="s">
        <v>11</v>
      </c>
      <c r="D38" s="33" t="s">
        <v>55</v>
      </c>
      <c r="E38" s="30">
        <v>1</v>
      </c>
      <c r="F38" s="31">
        <v>44002</v>
      </c>
      <c r="G38" s="32">
        <v>28</v>
      </c>
      <c r="H38" s="26"/>
      <c r="I38" s="37"/>
      <c r="J38" s="37"/>
      <c r="K38" s="37"/>
      <c r="L38" s="37"/>
      <c r="M38" s="37"/>
      <c r="N38" s="37"/>
      <c r="O38" s="37"/>
      <c r="P38" s="37"/>
      <c r="Q38" s="37"/>
      <c r="R38" s="37"/>
      <c r="S38" s="37"/>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37"/>
      <c r="BA38" s="37"/>
      <c r="BB38" s="37"/>
      <c r="BC38" s="37"/>
      <c r="BD38" s="37"/>
      <c r="BE38" s="37"/>
      <c r="BF38" s="37"/>
      <c r="BG38" s="37"/>
      <c r="BH38" s="37"/>
      <c r="BI38" s="37"/>
      <c r="BJ38" s="37"/>
      <c r="BK38" s="37"/>
      <c r="BL38" s="37"/>
    </row>
    <row r="39" spans="1:64" s="2" customFormat="1" ht="30" customHeight="1">
      <c r="A39" s="14"/>
      <c r="B39" s="49" t="s">
        <v>77</v>
      </c>
      <c r="C39" s="33" t="s">
        <v>11</v>
      </c>
      <c r="D39" s="33" t="s">
        <v>55</v>
      </c>
      <c r="E39" s="30">
        <v>1</v>
      </c>
      <c r="F39" s="31">
        <v>44013</v>
      </c>
      <c r="G39" s="32">
        <v>7</v>
      </c>
      <c r="H39" s="26"/>
      <c r="I39" s="37"/>
      <c r="J39" s="37"/>
      <c r="K39" s="37"/>
      <c r="L39" s="37"/>
      <c r="M39" s="37"/>
      <c r="N39" s="37"/>
      <c r="O39" s="37"/>
      <c r="P39" s="37"/>
      <c r="Q39" s="37"/>
      <c r="R39" s="37"/>
      <c r="S39" s="37"/>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37"/>
      <c r="BA39" s="37"/>
      <c r="BB39" s="37"/>
      <c r="BC39" s="37"/>
      <c r="BD39" s="37"/>
      <c r="BE39" s="37"/>
      <c r="BF39" s="37"/>
      <c r="BG39" s="37"/>
      <c r="BH39" s="37"/>
      <c r="BI39" s="37"/>
      <c r="BJ39" s="37"/>
      <c r="BK39" s="37"/>
      <c r="BL39" s="37"/>
    </row>
    <row r="40" spans="1:64" s="2" customFormat="1" ht="30" customHeight="1">
      <c r="A40" s="14"/>
      <c r="B40" s="49" t="s">
        <v>78</v>
      </c>
      <c r="C40" s="33" t="s">
        <v>11</v>
      </c>
      <c r="D40" s="33" t="s">
        <v>55</v>
      </c>
      <c r="E40" s="30">
        <v>0.9</v>
      </c>
      <c r="F40" s="31">
        <v>44017</v>
      </c>
      <c r="G40" s="32">
        <v>4</v>
      </c>
      <c r="H40" s="26"/>
      <c r="I40" s="37"/>
      <c r="J40" s="37"/>
      <c r="K40" s="37"/>
      <c r="L40" s="37"/>
      <c r="M40" s="37"/>
      <c r="N40" s="37"/>
      <c r="O40" s="37"/>
      <c r="P40" s="37"/>
      <c r="Q40" s="37"/>
      <c r="R40" s="37"/>
      <c r="S40" s="37"/>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37"/>
      <c r="BA40" s="37"/>
      <c r="BB40" s="37"/>
      <c r="BC40" s="37"/>
      <c r="BD40" s="37"/>
      <c r="BE40" s="37"/>
      <c r="BF40" s="37"/>
      <c r="BG40" s="37"/>
      <c r="BH40" s="37"/>
      <c r="BI40" s="37"/>
      <c r="BJ40" s="37"/>
      <c r="BK40" s="37"/>
      <c r="BL40" s="37"/>
    </row>
    <row r="41" spans="1:64" s="2" customFormat="1" ht="30" customHeight="1">
      <c r="A41" s="14"/>
      <c r="B41" s="49" t="s">
        <v>75</v>
      </c>
      <c r="C41" s="33" t="s">
        <v>11</v>
      </c>
      <c r="D41" s="33" t="s">
        <v>55</v>
      </c>
      <c r="E41" s="30">
        <v>1</v>
      </c>
      <c r="F41" s="31">
        <v>44021</v>
      </c>
      <c r="G41" s="32">
        <v>6</v>
      </c>
      <c r="H41" s="26"/>
      <c r="I41" s="37"/>
      <c r="J41" s="37"/>
      <c r="K41" s="37"/>
      <c r="L41" s="37"/>
      <c r="M41" s="37"/>
      <c r="N41" s="37"/>
      <c r="O41" s="37"/>
      <c r="P41" s="37"/>
      <c r="Q41" s="37"/>
      <c r="R41" s="37"/>
      <c r="S41" s="37"/>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37"/>
      <c r="BA41" s="37"/>
      <c r="BB41" s="37"/>
      <c r="BC41" s="37"/>
      <c r="BD41" s="37"/>
      <c r="BE41" s="37"/>
      <c r="BF41" s="37"/>
      <c r="BG41" s="37"/>
      <c r="BH41" s="37"/>
      <c r="BI41" s="37"/>
      <c r="BJ41" s="37"/>
      <c r="BK41" s="37"/>
      <c r="BL41" s="37"/>
    </row>
    <row r="42" spans="1:64" s="2" customFormat="1" ht="30" customHeight="1">
      <c r="A42" s="14"/>
      <c r="B42" s="49" t="s">
        <v>76</v>
      </c>
      <c r="C42" s="33" t="s">
        <v>11</v>
      </c>
      <c r="D42" s="33" t="s">
        <v>55</v>
      </c>
      <c r="E42" s="30">
        <v>1</v>
      </c>
      <c r="F42" s="31">
        <v>44021</v>
      </c>
      <c r="G42" s="32">
        <v>6</v>
      </c>
      <c r="H42" s="26"/>
      <c r="I42" s="37"/>
      <c r="J42" s="37"/>
      <c r="K42" s="37"/>
      <c r="L42" s="37"/>
      <c r="M42" s="37"/>
      <c r="N42" s="37"/>
      <c r="O42" s="37"/>
      <c r="P42" s="37"/>
      <c r="Q42" s="37"/>
      <c r="R42" s="37"/>
      <c r="S42" s="37"/>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37"/>
      <c r="BA42" s="37"/>
      <c r="BB42" s="37"/>
      <c r="BC42" s="37"/>
      <c r="BD42" s="37"/>
      <c r="BE42" s="37"/>
      <c r="BF42" s="37"/>
      <c r="BG42" s="37"/>
      <c r="BH42" s="37"/>
      <c r="BI42" s="37"/>
      <c r="BJ42" s="37"/>
      <c r="BK42" s="37"/>
      <c r="BL42" s="37"/>
    </row>
    <row r="43" spans="1:64" s="2" customFormat="1" ht="30" customHeight="1">
      <c r="A43" s="14"/>
      <c r="B43" s="49" t="s">
        <v>81</v>
      </c>
      <c r="C43" s="33" t="s">
        <v>11</v>
      </c>
      <c r="D43" s="33" t="s">
        <v>55</v>
      </c>
      <c r="E43" s="30">
        <v>1</v>
      </c>
      <c r="F43" s="31">
        <v>44025</v>
      </c>
      <c r="G43" s="32">
        <v>5</v>
      </c>
      <c r="H43" s="26"/>
      <c r="I43" s="37"/>
      <c r="J43" s="37"/>
      <c r="K43" s="37"/>
      <c r="L43" s="37"/>
      <c r="M43" s="37"/>
      <c r="N43" s="37"/>
      <c r="O43" s="37"/>
      <c r="P43" s="37"/>
      <c r="Q43" s="37"/>
      <c r="R43" s="37"/>
      <c r="S43" s="37"/>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37"/>
      <c r="BA43" s="37"/>
      <c r="BB43" s="37"/>
      <c r="BC43" s="37"/>
      <c r="BD43" s="37"/>
      <c r="BE43" s="37"/>
      <c r="BF43" s="37"/>
      <c r="BG43" s="37"/>
      <c r="BH43" s="37"/>
      <c r="BI43" s="37"/>
      <c r="BJ43" s="37"/>
      <c r="BK43" s="37"/>
      <c r="BL43" s="37"/>
    </row>
    <row r="44" spans="1:64" s="2" customFormat="1" ht="30" customHeight="1">
      <c r="A44" s="60"/>
      <c r="B44" s="49" t="s">
        <v>82</v>
      </c>
      <c r="C44" s="33" t="s">
        <v>11</v>
      </c>
      <c r="D44" s="33" t="s">
        <v>55</v>
      </c>
      <c r="E44" s="30">
        <v>1</v>
      </c>
      <c r="F44" s="31">
        <v>44025</v>
      </c>
      <c r="G44" s="32">
        <v>10</v>
      </c>
      <c r="H44" s="26"/>
      <c r="I44" s="37"/>
      <c r="J44" s="37"/>
      <c r="K44" s="37"/>
      <c r="L44" s="37"/>
      <c r="M44" s="37"/>
      <c r="N44" s="37"/>
      <c r="O44" s="37"/>
      <c r="P44" s="37"/>
      <c r="Q44" s="37"/>
      <c r="R44" s="37"/>
      <c r="S44" s="37"/>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37"/>
      <c r="BA44" s="37"/>
      <c r="BB44" s="37"/>
      <c r="BC44" s="37"/>
      <c r="BD44" s="37"/>
      <c r="BE44" s="37"/>
      <c r="BF44" s="37"/>
      <c r="BG44" s="37"/>
      <c r="BH44" s="37"/>
      <c r="BI44" s="37"/>
      <c r="BJ44" s="37"/>
      <c r="BK44" s="37"/>
      <c r="BL44" s="37"/>
    </row>
    <row r="45" spans="1:64" s="2" customFormat="1" ht="30" customHeight="1">
      <c r="A45" s="14"/>
      <c r="B45" s="49" t="s">
        <v>83</v>
      </c>
      <c r="C45" s="33" t="s">
        <v>11</v>
      </c>
      <c r="D45" s="33" t="s">
        <v>55</v>
      </c>
      <c r="E45" s="30">
        <v>1</v>
      </c>
      <c r="F45" s="31">
        <v>44042</v>
      </c>
      <c r="G45" s="32">
        <v>3</v>
      </c>
      <c r="H45" s="26"/>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row>
    <row r="46" spans="1:64" s="2" customFormat="1" ht="30" customHeight="1">
      <c r="A46" s="14"/>
      <c r="B46" s="49" t="s">
        <v>84</v>
      </c>
      <c r="C46" s="33" t="s">
        <v>11</v>
      </c>
      <c r="D46" s="33" t="s">
        <v>57</v>
      </c>
      <c r="E46" s="30">
        <v>0.6</v>
      </c>
      <c r="F46" s="31">
        <v>44050</v>
      </c>
      <c r="G46" s="32">
        <v>2</v>
      </c>
      <c r="H46" s="26"/>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row>
    <row r="47" spans="1:64" s="2" customFormat="1" ht="30" customHeight="1">
      <c r="A47" s="14"/>
      <c r="B47" s="49" t="s">
        <v>85</v>
      </c>
      <c r="C47" s="33" t="s">
        <v>11</v>
      </c>
      <c r="D47" s="33" t="s">
        <v>55</v>
      </c>
      <c r="E47" s="30">
        <v>1</v>
      </c>
      <c r="F47" s="31">
        <v>44046</v>
      </c>
      <c r="G47" s="32">
        <v>2</v>
      </c>
      <c r="H47" s="26"/>
      <c r="I47" s="37"/>
      <c r="J47" s="37" t="str">
        <f t="shared" ref="J47:AO47" ca="1" si="28">IF(AND($C54="Goal",J$5&gt;=$F54,J$5&lt;=$F54+$G54-1),2,IF(AND($C54="Milestone",J$5&gt;=$F54,J$5&lt;=$F54+$G54-1),1,""))</f>
        <v/>
      </c>
      <c r="K47" s="37" t="str">
        <f t="shared" ca="1" si="28"/>
        <v/>
      </c>
      <c r="L47" s="37" t="str">
        <f t="shared" ca="1" si="28"/>
        <v/>
      </c>
      <c r="M47" s="37" t="str">
        <f t="shared" ca="1" si="28"/>
        <v/>
      </c>
      <c r="N47" s="37" t="str">
        <f t="shared" ca="1" si="28"/>
        <v/>
      </c>
      <c r="O47" s="37" t="str">
        <f t="shared" ca="1" si="28"/>
        <v/>
      </c>
      <c r="P47" s="37" t="str">
        <f t="shared" ca="1" si="28"/>
        <v/>
      </c>
      <c r="Q47" s="37" t="str">
        <f t="shared" ca="1" si="28"/>
        <v/>
      </c>
      <c r="R47" s="37" t="str">
        <f t="shared" ca="1" si="28"/>
        <v/>
      </c>
      <c r="S47" s="37" t="str">
        <f t="shared" ca="1" si="28"/>
        <v/>
      </c>
      <c r="T47" s="37" t="str">
        <f t="shared" ca="1" si="28"/>
        <v/>
      </c>
      <c r="U47" s="37" t="str">
        <f t="shared" ca="1" si="28"/>
        <v/>
      </c>
      <c r="V47" s="37" t="str">
        <f t="shared" ca="1" si="28"/>
        <v/>
      </c>
      <c r="W47" s="37" t="str">
        <f t="shared" ca="1" si="28"/>
        <v/>
      </c>
      <c r="X47" s="37" t="str">
        <f t="shared" ca="1" si="28"/>
        <v/>
      </c>
      <c r="Y47" s="37" t="str">
        <f t="shared" ca="1" si="28"/>
        <v/>
      </c>
      <c r="Z47" s="37" t="str">
        <f t="shared" ca="1" si="28"/>
        <v/>
      </c>
      <c r="AA47" s="37" t="str">
        <f t="shared" ca="1" si="28"/>
        <v/>
      </c>
      <c r="AB47" s="37" t="str">
        <f t="shared" ca="1" si="28"/>
        <v/>
      </c>
      <c r="AC47" s="37" t="str">
        <f t="shared" ca="1" si="28"/>
        <v/>
      </c>
      <c r="AD47" s="37" t="str">
        <f t="shared" ca="1" si="28"/>
        <v/>
      </c>
      <c r="AE47" s="37" t="str">
        <f t="shared" ca="1" si="28"/>
        <v/>
      </c>
      <c r="AF47" s="37" t="str">
        <f t="shared" ca="1" si="28"/>
        <v/>
      </c>
      <c r="AG47" s="37" t="str">
        <f t="shared" ca="1" si="28"/>
        <v/>
      </c>
      <c r="AH47" s="37" t="str">
        <f t="shared" ca="1" si="28"/>
        <v/>
      </c>
      <c r="AI47" s="37" t="str">
        <f t="shared" ca="1" si="28"/>
        <v/>
      </c>
      <c r="AJ47" s="37" t="str">
        <f t="shared" ca="1" si="28"/>
        <v/>
      </c>
      <c r="AK47" s="37" t="str">
        <f t="shared" ca="1" si="28"/>
        <v/>
      </c>
      <c r="AL47" s="37" t="str">
        <f t="shared" ca="1" si="28"/>
        <v/>
      </c>
      <c r="AM47" s="37" t="str">
        <f t="shared" ca="1" si="28"/>
        <v/>
      </c>
      <c r="AN47" s="37" t="str">
        <f t="shared" ca="1" si="28"/>
        <v/>
      </c>
      <c r="AO47" s="37" t="str">
        <f t="shared" ca="1" si="28"/>
        <v/>
      </c>
      <c r="AP47" s="37" t="str">
        <f t="shared" ref="AP47:BL47" ca="1" si="29">IF(AND($C54="Goal",AP$5&gt;=$F54,AP$5&lt;=$F54+$G54-1),2,IF(AND($C54="Milestone",AP$5&gt;=$F54,AP$5&lt;=$F54+$G54-1),1,""))</f>
        <v/>
      </c>
      <c r="AQ47" s="37" t="str">
        <f t="shared" ca="1" si="29"/>
        <v/>
      </c>
      <c r="AR47" s="37" t="str">
        <f t="shared" ca="1" si="29"/>
        <v/>
      </c>
      <c r="AS47" s="37" t="str">
        <f t="shared" ca="1" si="29"/>
        <v/>
      </c>
      <c r="AT47" s="37" t="str">
        <f t="shared" ca="1" si="29"/>
        <v/>
      </c>
      <c r="AU47" s="37" t="str">
        <f t="shared" ca="1" si="29"/>
        <v/>
      </c>
      <c r="AV47" s="37" t="str">
        <f t="shared" ca="1" si="29"/>
        <v/>
      </c>
      <c r="AW47" s="37" t="str">
        <f t="shared" ca="1" si="29"/>
        <v/>
      </c>
      <c r="AX47" s="37" t="str">
        <f t="shared" ca="1" si="29"/>
        <v/>
      </c>
      <c r="AY47" s="37" t="str">
        <f t="shared" ca="1" si="29"/>
        <v/>
      </c>
      <c r="AZ47" s="37" t="str">
        <f t="shared" ca="1" si="29"/>
        <v/>
      </c>
      <c r="BA47" s="37" t="str">
        <f t="shared" ca="1" si="29"/>
        <v/>
      </c>
      <c r="BB47" s="37" t="str">
        <f t="shared" ca="1" si="29"/>
        <v/>
      </c>
      <c r="BC47" s="37" t="str">
        <f t="shared" ca="1" si="29"/>
        <v/>
      </c>
      <c r="BD47" s="37" t="str">
        <f t="shared" ca="1" si="29"/>
        <v/>
      </c>
      <c r="BE47" s="37" t="str">
        <f t="shared" ca="1" si="29"/>
        <v/>
      </c>
      <c r="BF47" s="37" t="str">
        <f t="shared" ca="1" si="29"/>
        <v/>
      </c>
      <c r="BG47" s="37" t="str">
        <f t="shared" ca="1" si="29"/>
        <v/>
      </c>
      <c r="BH47" s="37" t="str">
        <f t="shared" ca="1" si="29"/>
        <v/>
      </c>
      <c r="BI47" s="37" t="str">
        <f t="shared" ca="1" si="29"/>
        <v/>
      </c>
      <c r="BJ47" s="37" t="str">
        <f t="shared" ca="1" si="29"/>
        <v/>
      </c>
      <c r="BK47" s="37" t="str">
        <f t="shared" ca="1" si="29"/>
        <v/>
      </c>
      <c r="BL47" s="37" t="str">
        <f t="shared" ca="1" si="29"/>
        <v/>
      </c>
    </row>
    <row r="48" spans="1:64" s="2" customFormat="1" ht="30" customHeight="1">
      <c r="A48" s="14"/>
      <c r="B48" s="49" t="s">
        <v>89</v>
      </c>
      <c r="C48" s="33" t="s">
        <v>11</v>
      </c>
      <c r="D48" s="33" t="s">
        <v>55</v>
      </c>
      <c r="E48" s="30">
        <v>1</v>
      </c>
      <c r="F48" s="31">
        <v>44055</v>
      </c>
      <c r="G48" s="32">
        <v>2</v>
      </c>
      <c r="H48" s="26"/>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row>
    <row r="49" spans="1:64" s="2" customFormat="1" ht="30" customHeight="1">
      <c r="A49" s="14"/>
      <c r="B49" s="57" t="s">
        <v>71</v>
      </c>
      <c r="C49" s="33" t="s">
        <v>5</v>
      </c>
      <c r="D49" s="33" t="s">
        <v>54</v>
      </c>
      <c r="E49" s="30">
        <v>0</v>
      </c>
      <c r="F49" s="31">
        <v>44058</v>
      </c>
      <c r="G49" s="32">
        <v>1</v>
      </c>
      <c r="H49" s="26"/>
      <c r="I49" s="37" t="str">
        <f ca="1">IF(AND($C55="Goal",I$5&gt;=$F55,I$5&lt;=$F55+$G55-1),2,IF(AND($C55="Milestone",I$5&gt;=$F55,I$5&lt;=$F55+$G55-1),1,""))</f>
        <v/>
      </c>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row>
    <row r="50" spans="1:64" s="2" customFormat="1" ht="30" customHeight="1">
      <c r="A50" s="14"/>
      <c r="B50" s="61" t="s">
        <v>86</v>
      </c>
      <c r="C50" s="33"/>
      <c r="D50" s="33"/>
      <c r="E50" s="30"/>
      <c r="F50" s="31"/>
      <c r="G50" s="32"/>
      <c r="H50" s="26"/>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row>
    <row r="51" spans="1:64" s="2" customFormat="1" ht="30" customHeight="1">
      <c r="A51" s="14"/>
      <c r="B51" s="62" t="s">
        <v>87</v>
      </c>
      <c r="C51" s="33" t="s">
        <v>11</v>
      </c>
      <c r="D51" s="33" t="s">
        <v>57</v>
      </c>
      <c r="E51" s="30">
        <v>0.7</v>
      </c>
      <c r="F51" s="31">
        <v>44044</v>
      </c>
      <c r="G51" s="32">
        <v>14</v>
      </c>
      <c r="H51" s="26"/>
      <c r="I51" s="37"/>
      <c r="J51" s="37" t="str">
        <f t="shared" ref="J51:AO51" ca="1" si="30">IF(AND($C55="Goal",J$5&gt;=$F55,J$5&lt;=$F55+$G55-1),2,IF(AND($C55="Milestone",J$5&gt;=$F55,J$5&lt;=$F55+$G55-1),1,""))</f>
        <v/>
      </c>
      <c r="K51" s="37" t="str">
        <f t="shared" ca="1" si="30"/>
        <v/>
      </c>
      <c r="L51" s="37" t="str">
        <f t="shared" ca="1" si="30"/>
        <v/>
      </c>
      <c r="M51" s="37" t="str">
        <f t="shared" ca="1" si="30"/>
        <v/>
      </c>
      <c r="N51" s="37" t="str">
        <f t="shared" ca="1" si="30"/>
        <v/>
      </c>
      <c r="O51" s="37" t="str">
        <f t="shared" ca="1" si="30"/>
        <v/>
      </c>
      <c r="P51" s="37" t="str">
        <f t="shared" ca="1" si="30"/>
        <v/>
      </c>
      <c r="Q51" s="37" t="str">
        <f t="shared" ca="1" si="30"/>
        <v/>
      </c>
      <c r="R51" s="37" t="str">
        <f t="shared" ca="1" si="30"/>
        <v/>
      </c>
      <c r="S51" s="37" t="str">
        <f t="shared" ca="1" si="30"/>
        <v/>
      </c>
      <c r="T51" s="37" t="str">
        <f t="shared" ca="1" si="30"/>
        <v/>
      </c>
      <c r="U51" s="37" t="str">
        <f t="shared" ca="1" si="30"/>
        <v/>
      </c>
      <c r="V51" s="37" t="str">
        <f t="shared" ca="1" si="30"/>
        <v/>
      </c>
      <c r="W51" s="37" t="str">
        <f t="shared" ca="1" si="30"/>
        <v/>
      </c>
      <c r="X51" s="37" t="str">
        <f t="shared" ca="1" si="30"/>
        <v/>
      </c>
      <c r="Y51" s="37" t="str">
        <f t="shared" ca="1" si="30"/>
        <v/>
      </c>
      <c r="Z51" s="37" t="str">
        <f t="shared" ca="1" si="30"/>
        <v/>
      </c>
      <c r="AA51" s="37" t="str">
        <f t="shared" ca="1" si="30"/>
        <v/>
      </c>
      <c r="AB51" s="37" t="str">
        <f t="shared" ca="1" si="30"/>
        <v/>
      </c>
      <c r="AC51" s="37" t="str">
        <f t="shared" ca="1" si="30"/>
        <v/>
      </c>
      <c r="AD51" s="37" t="str">
        <f t="shared" ca="1" si="30"/>
        <v/>
      </c>
      <c r="AE51" s="37" t="str">
        <f t="shared" ca="1" si="30"/>
        <v/>
      </c>
      <c r="AF51" s="37" t="str">
        <f t="shared" ca="1" si="30"/>
        <v/>
      </c>
      <c r="AG51" s="37" t="str">
        <f t="shared" ca="1" si="30"/>
        <v/>
      </c>
      <c r="AH51" s="37" t="str">
        <f t="shared" ca="1" si="30"/>
        <v/>
      </c>
      <c r="AI51" s="37" t="str">
        <f t="shared" ca="1" si="30"/>
        <v/>
      </c>
      <c r="AJ51" s="37" t="str">
        <f t="shared" ca="1" si="30"/>
        <v/>
      </c>
      <c r="AK51" s="37" t="str">
        <f t="shared" ca="1" si="30"/>
        <v/>
      </c>
      <c r="AL51" s="37" t="str">
        <f t="shared" ca="1" si="30"/>
        <v/>
      </c>
      <c r="AM51" s="37" t="str">
        <f t="shared" ca="1" si="30"/>
        <v/>
      </c>
      <c r="AN51" s="37" t="str">
        <f t="shared" ca="1" si="30"/>
        <v/>
      </c>
      <c r="AO51" s="37" t="str">
        <f t="shared" ca="1" si="30"/>
        <v/>
      </c>
      <c r="AP51" s="37" t="str">
        <f t="shared" ref="AP51:BL51" ca="1" si="31">IF(AND($C55="Goal",AP$5&gt;=$F55,AP$5&lt;=$F55+$G55-1),2,IF(AND($C55="Milestone",AP$5&gt;=$F55,AP$5&lt;=$F55+$G55-1),1,""))</f>
        <v/>
      </c>
      <c r="AQ51" s="37" t="str">
        <f t="shared" ca="1" si="31"/>
        <v/>
      </c>
      <c r="AR51" s="37" t="str">
        <f t="shared" ca="1" si="31"/>
        <v/>
      </c>
      <c r="AS51" s="37" t="str">
        <f t="shared" ca="1" si="31"/>
        <v/>
      </c>
      <c r="AT51" s="37" t="str">
        <f t="shared" ca="1" si="31"/>
        <v/>
      </c>
      <c r="AU51" s="37" t="str">
        <f t="shared" ca="1" si="31"/>
        <v/>
      </c>
      <c r="AV51" s="37" t="str">
        <f t="shared" ca="1" si="31"/>
        <v/>
      </c>
      <c r="AW51" s="37" t="str">
        <f t="shared" ca="1" si="31"/>
        <v/>
      </c>
      <c r="AX51" s="37" t="str">
        <f t="shared" ca="1" si="31"/>
        <v/>
      </c>
      <c r="AY51" s="37" t="str">
        <f t="shared" ca="1" si="31"/>
        <v/>
      </c>
      <c r="AZ51" s="37" t="str">
        <f t="shared" ca="1" si="31"/>
        <v/>
      </c>
      <c r="BA51" s="37" t="str">
        <f t="shared" ca="1" si="31"/>
        <v/>
      </c>
      <c r="BB51" s="37" t="str">
        <f t="shared" ca="1" si="31"/>
        <v/>
      </c>
      <c r="BC51" s="37" t="str">
        <f t="shared" ca="1" si="31"/>
        <v/>
      </c>
      <c r="BD51" s="37" t="str">
        <f t="shared" ca="1" si="31"/>
        <v/>
      </c>
      <c r="BE51" s="37" t="str">
        <f t="shared" ca="1" si="31"/>
        <v/>
      </c>
      <c r="BF51" s="37" t="str">
        <f t="shared" ca="1" si="31"/>
        <v/>
      </c>
      <c r="BG51" s="37" t="str">
        <f t="shared" ca="1" si="31"/>
        <v/>
      </c>
      <c r="BH51" s="37" t="str">
        <f t="shared" ca="1" si="31"/>
        <v/>
      </c>
      <c r="BI51" s="37" t="str">
        <f t="shared" ca="1" si="31"/>
        <v/>
      </c>
      <c r="BJ51" s="37" t="str">
        <f t="shared" ca="1" si="31"/>
        <v/>
      </c>
      <c r="BK51" s="37" t="str">
        <f t="shared" ca="1" si="31"/>
        <v/>
      </c>
      <c r="BL51" s="37" t="str">
        <f t="shared" ca="1" si="31"/>
        <v/>
      </c>
    </row>
    <row r="52" spans="1:64" s="2" customFormat="1" ht="29.5" customHeight="1">
      <c r="A52" s="14"/>
      <c r="B52" s="62" t="s">
        <v>88</v>
      </c>
      <c r="C52" s="33" t="s">
        <v>11</v>
      </c>
      <c r="D52" s="33" t="s">
        <v>54</v>
      </c>
      <c r="E52" s="30">
        <v>0</v>
      </c>
      <c r="F52" s="31">
        <v>44053</v>
      </c>
      <c r="G52" s="32">
        <v>2</v>
      </c>
      <c r="H52" s="26"/>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row>
    <row r="53" spans="1:64" s="2" customFormat="1" ht="30" customHeight="1">
      <c r="A53" s="14"/>
      <c r="B53" s="55" t="s">
        <v>38</v>
      </c>
      <c r="C53" s="33"/>
      <c r="D53" s="33"/>
      <c r="E53" s="30"/>
      <c r="F53" s="31"/>
      <c r="G53" s="32"/>
      <c r="H53" s="26"/>
      <c r="I53" s="37" t="str">
        <f t="shared" ref="I53:I62" ca="1" si="32">IF(AND($C56="Goal",I$5&gt;=$F56,I$5&lt;=$F56+$G56-1),2,IF(AND($C56="Milestone",I$5&gt;=$F56,I$5&lt;=$F56+$G56-1),1,""))</f>
        <v/>
      </c>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row>
    <row r="54" spans="1:64" s="2" customFormat="1" ht="29.5" customHeight="1">
      <c r="A54" s="14"/>
      <c r="B54" s="49" t="s">
        <v>38</v>
      </c>
      <c r="C54" s="33" t="s">
        <v>11</v>
      </c>
      <c r="D54" s="33" t="s">
        <v>54</v>
      </c>
      <c r="E54" s="30">
        <v>0</v>
      </c>
      <c r="F54" s="31">
        <v>44061</v>
      </c>
      <c r="G54" s="32">
        <v>4</v>
      </c>
      <c r="H54" s="26"/>
      <c r="I54" s="37" t="str">
        <f t="shared" ca="1" si="32"/>
        <v/>
      </c>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row>
    <row r="55" spans="1:64" s="2" customFormat="1" ht="30" customHeight="1">
      <c r="A55" s="14"/>
      <c r="B55" s="49" t="s">
        <v>48</v>
      </c>
      <c r="C55" s="33" t="s">
        <v>10</v>
      </c>
      <c r="D55" s="33" t="s">
        <v>54</v>
      </c>
      <c r="E55" s="30">
        <v>0</v>
      </c>
      <c r="F55" s="31">
        <v>44061</v>
      </c>
      <c r="G55" s="32">
        <v>14</v>
      </c>
      <c r="H55" s="26"/>
      <c r="I55" s="37" t="str">
        <f t="shared" ca="1" si="32"/>
        <v/>
      </c>
      <c r="J55" s="37" t="str">
        <f t="shared" ref="J55:J64" ca="1" si="33">IF(AND($C56="Goal",J$5&gt;=$F56,J$5&lt;=$F56+$G56-1),2,IF(AND($C56="Milestone",J$5&gt;=$F56,J$5&lt;=$F56+$G56-1),1,""))</f>
        <v/>
      </c>
      <c r="K55" s="37" t="str">
        <f t="shared" ref="K55:K64" ca="1" si="34">IF(AND($C56="Goal",K$5&gt;=$F56,K$5&lt;=$F56+$G56-1),2,IF(AND($C56="Milestone",K$5&gt;=$F56,K$5&lt;=$F56+$G56-1),1,""))</f>
        <v/>
      </c>
      <c r="L55" s="37" t="str">
        <f t="shared" ref="L55:L64" ca="1" si="35">IF(AND($C56="Goal",L$5&gt;=$F56,L$5&lt;=$F56+$G56-1),2,IF(AND($C56="Milestone",L$5&gt;=$F56,L$5&lt;=$F56+$G56-1),1,""))</f>
        <v/>
      </c>
      <c r="M55" s="37" t="str">
        <f t="shared" ref="M55:M64" ca="1" si="36">IF(AND($C56="Goal",M$5&gt;=$F56,M$5&lt;=$F56+$G56-1),2,IF(AND($C56="Milestone",M$5&gt;=$F56,M$5&lt;=$F56+$G56-1),1,""))</f>
        <v/>
      </c>
      <c r="N55" s="37" t="str">
        <f t="shared" ref="N55:N64" ca="1" si="37">IF(AND($C56="Goal",N$5&gt;=$F56,N$5&lt;=$F56+$G56-1),2,IF(AND($C56="Milestone",N$5&gt;=$F56,N$5&lt;=$F56+$G56-1),1,""))</f>
        <v/>
      </c>
      <c r="O55" s="37" t="str">
        <f t="shared" ref="O55:O64" ca="1" si="38">IF(AND($C56="Goal",O$5&gt;=$F56,O$5&lt;=$F56+$G56-1),2,IF(AND($C56="Milestone",O$5&gt;=$F56,O$5&lt;=$F56+$G56-1),1,""))</f>
        <v/>
      </c>
      <c r="P55" s="37" t="str">
        <f t="shared" ref="P55:P64" ca="1" si="39">IF(AND($C56="Goal",P$5&gt;=$F56,P$5&lt;=$F56+$G56-1),2,IF(AND($C56="Milestone",P$5&gt;=$F56,P$5&lt;=$F56+$G56-1),1,""))</f>
        <v/>
      </c>
      <c r="Q55" s="37" t="str">
        <f t="shared" ref="Q55:Q64" ca="1" si="40">IF(AND($C56="Goal",Q$5&gt;=$F56,Q$5&lt;=$F56+$G56-1),2,IF(AND($C56="Milestone",Q$5&gt;=$F56,Q$5&lt;=$F56+$G56-1),1,""))</f>
        <v/>
      </c>
      <c r="R55" s="37" t="str">
        <f t="shared" ref="R55:R64" ca="1" si="41">IF(AND($C56="Goal",R$5&gt;=$F56,R$5&lt;=$F56+$G56-1),2,IF(AND($C56="Milestone",R$5&gt;=$F56,R$5&lt;=$F56+$G56-1),1,""))</f>
        <v/>
      </c>
      <c r="S55" s="37" t="str">
        <f t="shared" ref="S55:S64" ca="1" si="42">IF(AND($C56="Goal",S$5&gt;=$F56,S$5&lt;=$F56+$G56-1),2,IF(AND($C56="Milestone",S$5&gt;=$F56,S$5&lt;=$F56+$G56-1),1,""))</f>
        <v/>
      </c>
      <c r="T55" s="37" t="str">
        <f t="shared" ref="T55:T64" ca="1" si="43">IF(AND($C56="Goal",T$5&gt;=$F56,T$5&lt;=$F56+$G56-1),2,IF(AND($C56="Milestone",T$5&gt;=$F56,T$5&lt;=$F56+$G56-1),1,""))</f>
        <v/>
      </c>
      <c r="U55" s="37" t="str">
        <f t="shared" ref="U55:U64" ca="1" si="44">IF(AND($C56="Goal",U$5&gt;=$F56,U$5&lt;=$F56+$G56-1),2,IF(AND($C56="Milestone",U$5&gt;=$F56,U$5&lt;=$F56+$G56-1),1,""))</f>
        <v/>
      </c>
      <c r="V55" s="37" t="str">
        <f t="shared" ref="V55:V64" ca="1" si="45">IF(AND($C56="Goal",V$5&gt;=$F56,V$5&lt;=$F56+$G56-1),2,IF(AND($C56="Milestone",V$5&gt;=$F56,V$5&lt;=$F56+$G56-1),1,""))</f>
        <v/>
      </c>
      <c r="W55" s="37" t="str">
        <f t="shared" ref="W55:W64" ca="1" si="46">IF(AND($C56="Goal",W$5&gt;=$F56,W$5&lt;=$F56+$G56-1),2,IF(AND($C56="Milestone",W$5&gt;=$F56,W$5&lt;=$F56+$G56-1),1,""))</f>
        <v/>
      </c>
      <c r="X55" s="37" t="str">
        <f t="shared" ref="X55:X64" ca="1" si="47">IF(AND($C56="Goal",X$5&gt;=$F56,X$5&lt;=$F56+$G56-1),2,IF(AND($C56="Milestone",X$5&gt;=$F56,X$5&lt;=$F56+$G56-1),1,""))</f>
        <v/>
      </c>
      <c r="Y55" s="37" t="str">
        <f t="shared" ref="Y55:Y64" ca="1" si="48">IF(AND($C56="Goal",Y$5&gt;=$F56,Y$5&lt;=$F56+$G56-1),2,IF(AND($C56="Milestone",Y$5&gt;=$F56,Y$5&lt;=$F56+$G56-1),1,""))</f>
        <v/>
      </c>
      <c r="Z55" s="37" t="str">
        <f t="shared" ref="Z55:Z64" ca="1" si="49">IF(AND($C56="Goal",Z$5&gt;=$F56,Z$5&lt;=$F56+$G56-1),2,IF(AND($C56="Milestone",Z$5&gt;=$F56,Z$5&lt;=$F56+$G56-1),1,""))</f>
        <v/>
      </c>
      <c r="AA55" s="37" t="str">
        <f t="shared" ref="AA55:AA64" ca="1" si="50">IF(AND($C56="Goal",AA$5&gt;=$F56,AA$5&lt;=$F56+$G56-1),2,IF(AND($C56="Milestone",AA$5&gt;=$F56,AA$5&lt;=$F56+$G56-1),1,""))</f>
        <v/>
      </c>
      <c r="AB55" s="37" t="str">
        <f t="shared" ref="AB55:AB64" ca="1" si="51">IF(AND($C56="Goal",AB$5&gt;=$F56,AB$5&lt;=$F56+$G56-1),2,IF(AND($C56="Milestone",AB$5&gt;=$F56,AB$5&lt;=$F56+$G56-1),1,""))</f>
        <v/>
      </c>
      <c r="AC55" s="37" t="str">
        <f t="shared" ref="AC55:AC64" ca="1" si="52">IF(AND($C56="Goal",AC$5&gt;=$F56,AC$5&lt;=$F56+$G56-1),2,IF(AND($C56="Milestone",AC$5&gt;=$F56,AC$5&lt;=$F56+$G56-1),1,""))</f>
        <v/>
      </c>
      <c r="AD55" s="37" t="str">
        <f t="shared" ref="AD55:AD64" ca="1" si="53">IF(AND($C56="Goal",AD$5&gt;=$F56,AD$5&lt;=$F56+$G56-1),2,IF(AND($C56="Milestone",AD$5&gt;=$F56,AD$5&lt;=$F56+$G56-1),1,""))</f>
        <v/>
      </c>
      <c r="AE55" s="37" t="str">
        <f t="shared" ref="AE55:AE64" ca="1" si="54">IF(AND($C56="Goal",AE$5&gt;=$F56,AE$5&lt;=$F56+$G56-1),2,IF(AND($C56="Milestone",AE$5&gt;=$F56,AE$5&lt;=$F56+$G56-1),1,""))</f>
        <v/>
      </c>
      <c r="AF55" s="37" t="str">
        <f t="shared" ref="AF55:AF64" ca="1" si="55">IF(AND($C56="Goal",AF$5&gt;=$F56,AF$5&lt;=$F56+$G56-1),2,IF(AND($C56="Milestone",AF$5&gt;=$F56,AF$5&lt;=$F56+$G56-1),1,""))</f>
        <v/>
      </c>
      <c r="AG55" s="37" t="str">
        <f t="shared" ref="AG55:AG64" ca="1" si="56">IF(AND($C56="Goal",AG$5&gt;=$F56,AG$5&lt;=$F56+$G56-1),2,IF(AND($C56="Milestone",AG$5&gt;=$F56,AG$5&lt;=$F56+$G56-1),1,""))</f>
        <v/>
      </c>
      <c r="AH55" s="37" t="str">
        <f t="shared" ref="AH55:AH64" ca="1" si="57">IF(AND($C56="Goal",AH$5&gt;=$F56,AH$5&lt;=$F56+$G56-1),2,IF(AND($C56="Milestone",AH$5&gt;=$F56,AH$5&lt;=$F56+$G56-1),1,""))</f>
        <v/>
      </c>
      <c r="AI55" s="37" t="str">
        <f t="shared" ref="AI55:AI64" ca="1" si="58">IF(AND($C56="Goal",AI$5&gt;=$F56,AI$5&lt;=$F56+$G56-1),2,IF(AND($C56="Milestone",AI$5&gt;=$F56,AI$5&lt;=$F56+$G56-1),1,""))</f>
        <v/>
      </c>
      <c r="AJ55" s="37" t="str">
        <f t="shared" ref="AJ55:AJ64" ca="1" si="59">IF(AND($C56="Goal",AJ$5&gt;=$F56,AJ$5&lt;=$F56+$G56-1),2,IF(AND($C56="Milestone",AJ$5&gt;=$F56,AJ$5&lt;=$F56+$G56-1),1,""))</f>
        <v/>
      </c>
      <c r="AK55" s="37" t="str">
        <f t="shared" ref="AK55:AK64" ca="1" si="60">IF(AND($C56="Goal",AK$5&gt;=$F56,AK$5&lt;=$F56+$G56-1),2,IF(AND($C56="Milestone",AK$5&gt;=$F56,AK$5&lt;=$F56+$G56-1),1,""))</f>
        <v/>
      </c>
      <c r="AL55" s="37" t="str">
        <f t="shared" ref="AL55:AL64" ca="1" si="61">IF(AND($C56="Goal",AL$5&gt;=$F56,AL$5&lt;=$F56+$G56-1),2,IF(AND($C56="Milestone",AL$5&gt;=$F56,AL$5&lt;=$F56+$G56-1),1,""))</f>
        <v/>
      </c>
      <c r="AM55" s="37" t="str">
        <f t="shared" ref="AM55:AM64" ca="1" si="62">IF(AND($C56="Goal",AM$5&gt;=$F56,AM$5&lt;=$F56+$G56-1),2,IF(AND($C56="Milestone",AM$5&gt;=$F56,AM$5&lt;=$F56+$G56-1),1,""))</f>
        <v/>
      </c>
      <c r="AN55" s="37" t="str">
        <f t="shared" ref="AN55:AN64" ca="1" si="63">IF(AND($C56="Goal",AN$5&gt;=$F56,AN$5&lt;=$F56+$G56-1),2,IF(AND($C56="Milestone",AN$5&gt;=$F56,AN$5&lt;=$F56+$G56-1),1,""))</f>
        <v/>
      </c>
      <c r="AO55" s="37" t="str">
        <f t="shared" ref="AO55:AO64" ca="1" si="64">IF(AND($C56="Goal",AO$5&gt;=$F56,AO$5&lt;=$F56+$G56-1),2,IF(AND($C56="Milestone",AO$5&gt;=$F56,AO$5&lt;=$F56+$G56-1),1,""))</f>
        <v/>
      </c>
      <c r="AP55" s="37" t="str">
        <f t="shared" ref="AP55:AP64" ca="1" si="65">IF(AND($C56="Goal",AP$5&gt;=$F56,AP$5&lt;=$F56+$G56-1),2,IF(AND($C56="Milestone",AP$5&gt;=$F56,AP$5&lt;=$F56+$G56-1),1,""))</f>
        <v/>
      </c>
      <c r="AQ55" s="37" t="str">
        <f t="shared" ref="AQ55:AQ64" ca="1" si="66">IF(AND($C56="Goal",AQ$5&gt;=$F56,AQ$5&lt;=$F56+$G56-1),2,IF(AND($C56="Milestone",AQ$5&gt;=$F56,AQ$5&lt;=$F56+$G56-1),1,""))</f>
        <v/>
      </c>
      <c r="AR55" s="37" t="str">
        <f t="shared" ref="AR55:AR64" ca="1" si="67">IF(AND($C56="Goal",AR$5&gt;=$F56,AR$5&lt;=$F56+$G56-1),2,IF(AND($C56="Milestone",AR$5&gt;=$F56,AR$5&lt;=$F56+$G56-1),1,""))</f>
        <v/>
      </c>
      <c r="AS55" s="37" t="str">
        <f t="shared" ref="AS55:AS64" ca="1" si="68">IF(AND($C56="Goal",AS$5&gt;=$F56,AS$5&lt;=$F56+$G56-1),2,IF(AND($C56="Milestone",AS$5&gt;=$F56,AS$5&lt;=$F56+$G56-1),1,""))</f>
        <v/>
      </c>
      <c r="AT55" s="37" t="str">
        <f t="shared" ref="AT55:AT64" ca="1" si="69">IF(AND($C56="Goal",AT$5&gt;=$F56,AT$5&lt;=$F56+$G56-1),2,IF(AND($C56="Milestone",AT$5&gt;=$F56,AT$5&lt;=$F56+$G56-1),1,""))</f>
        <v/>
      </c>
      <c r="AU55" s="37" t="str">
        <f t="shared" ref="AU55:AU64" ca="1" si="70">IF(AND($C56="Goal",AU$5&gt;=$F56,AU$5&lt;=$F56+$G56-1),2,IF(AND($C56="Milestone",AU$5&gt;=$F56,AU$5&lt;=$F56+$G56-1),1,""))</f>
        <v/>
      </c>
      <c r="AV55" s="37" t="str">
        <f t="shared" ref="AV55:AV64" ca="1" si="71">IF(AND($C56="Goal",AV$5&gt;=$F56,AV$5&lt;=$F56+$G56-1),2,IF(AND($C56="Milestone",AV$5&gt;=$F56,AV$5&lt;=$F56+$G56-1),1,""))</f>
        <v/>
      </c>
      <c r="AW55" s="37" t="str">
        <f t="shared" ref="AW55:AW64" ca="1" si="72">IF(AND($C56="Goal",AW$5&gt;=$F56,AW$5&lt;=$F56+$G56-1),2,IF(AND($C56="Milestone",AW$5&gt;=$F56,AW$5&lt;=$F56+$G56-1),1,""))</f>
        <v/>
      </c>
      <c r="AX55" s="37" t="str">
        <f t="shared" ref="AX55:AX64" ca="1" si="73">IF(AND($C56="Goal",AX$5&gt;=$F56,AX$5&lt;=$F56+$G56-1),2,IF(AND($C56="Milestone",AX$5&gt;=$F56,AX$5&lt;=$F56+$G56-1),1,""))</f>
        <v/>
      </c>
      <c r="AY55" s="37" t="str">
        <f t="shared" ref="AY55:AY64" ca="1" si="74">IF(AND($C56="Goal",AY$5&gt;=$F56,AY$5&lt;=$F56+$G56-1),2,IF(AND($C56="Milestone",AY$5&gt;=$F56,AY$5&lt;=$F56+$G56-1),1,""))</f>
        <v/>
      </c>
      <c r="AZ55" s="37" t="str">
        <f t="shared" ref="AZ55:AZ64" ca="1" si="75">IF(AND($C56="Goal",AZ$5&gt;=$F56,AZ$5&lt;=$F56+$G56-1),2,IF(AND($C56="Milestone",AZ$5&gt;=$F56,AZ$5&lt;=$F56+$G56-1),1,""))</f>
        <v/>
      </c>
      <c r="BA55" s="37" t="str">
        <f t="shared" ref="BA55:BA64" ca="1" si="76">IF(AND($C56="Goal",BA$5&gt;=$F56,BA$5&lt;=$F56+$G56-1),2,IF(AND($C56="Milestone",BA$5&gt;=$F56,BA$5&lt;=$F56+$G56-1),1,""))</f>
        <v/>
      </c>
      <c r="BB55" s="37" t="str">
        <f t="shared" ref="BB55:BB64" ca="1" si="77">IF(AND($C56="Goal",BB$5&gt;=$F56,BB$5&lt;=$F56+$G56-1),2,IF(AND($C56="Milestone",BB$5&gt;=$F56,BB$5&lt;=$F56+$G56-1),1,""))</f>
        <v/>
      </c>
      <c r="BC55" s="37" t="str">
        <f t="shared" ref="BC55:BC64" ca="1" si="78">IF(AND($C56="Goal",BC$5&gt;=$F56,BC$5&lt;=$F56+$G56-1),2,IF(AND($C56="Milestone",BC$5&gt;=$F56,BC$5&lt;=$F56+$G56-1),1,""))</f>
        <v/>
      </c>
      <c r="BD55" s="37" t="str">
        <f t="shared" ref="BD55:BD64" ca="1" si="79">IF(AND($C56="Goal",BD$5&gt;=$F56,BD$5&lt;=$F56+$G56-1),2,IF(AND($C56="Milestone",BD$5&gt;=$F56,BD$5&lt;=$F56+$G56-1),1,""))</f>
        <v/>
      </c>
      <c r="BE55" s="37" t="str">
        <f t="shared" ref="BE55:BE64" ca="1" si="80">IF(AND($C56="Goal",BE$5&gt;=$F56,BE$5&lt;=$F56+$G56-1),2,IF(AND($C56="Milestone",BE$5&gt;=$F56,BE$5&lt;=$F56+$G56-1),1,""))</f>
        <v/>
      </c>
      <c r="BF55" s="37" t="str">
        <f t="shared" ref="BF55:BF64" ca="1" si="81">IF(AND($C56="Goal",BF$5&gt;=$F56,BF$5&lt;=$F56+$G56-1),2,IF(AND($C56="Milestone",BF$5&gt;=$F56,BF$5&lt;=$F56+$G56-1),1,""))</f>
        <v/>
      </c>
      <c r="BG55" s="37" t="str">
        <f t="shared" ref="BG55:BG64" ca="1" si="82">IF(AND($C56="Goal",BG$5&gt;=$F56,BG$5&lt;=$F56+$G56-1),2,IF(AND($C56="Milestone",BG$5&gt;=$F56,BG$5&lt;=$F56+$G56-1),1,""))</f>
        <v/>
      </c>
      <c r="BH55" s="37" t="str">
        <f t="shared" ref="BH55:BH64" ca="1" si="83">IF(AND($C56="Goal",BH$5&gt;=$F56,BH$5&lt;=$F56+$G56-1),2,IF(AND($C56="Milestone",BH$5&gt;=$F56,BH$5&lt;=$F56+$G56-1),1,""))</f>
        <v/>
      </c>
      <c r="BI55" s="37" t="str">
        <f t="shared" ref="BI55:BI64" ca="1" si="84">IF(AND($C56="Goal",BI$5&gt;=$F56,BI$5&lt;=$F56+$G56-1),2,IF(AND($C56="Milestone",BI$5&gt;=$F56,BI$5&lt;=$F56+$G56-1),1,""))</f>
        <v/>
      </c>
      <c r="BJ55" s="37" t="str">
        <f t="shared" ref="BJ55:BJ64" ca="1" si="85">IF(AND($C56="Goal",BJ$5&gt;=$F56,BJ$5&lt;=$F56+$G56-1),2,IF(AND($C56="Milestone",BJ$5&gt;=$F56,BJ$5&lt;=$F56+$G56-1),1,""))</f>
        <v/>
      </c>
      <c r="BK55" s="37" t="str">
        <f t="shared" ref="BK55:BK64" ca="1" si="86">IF(AND($C56="Goal",BK$5&gt;=$F56,BK$5&lt;=$F56+$G56-1),2,IF(AND($C56="Milestone",BK$5&gt;=$F56,BK$5&lt;=$F56+$G56-1),1,""))</f>
        <v/>
      </c>
      <c r="BL55" s="37" t="str">
        <f t="shared" ref="BL55:BL64" ca="1" si="87">IF(AND($C56="Goal",BL$5&gt;=$F56,BL$5&lt;=$F56+$G56-1),2,IF(AND($C56="Milestone",BL$5&gt;=$F56,BL$5&lt;=$F56+$G56-1),1,""))</f>
        <v/>
      </c>
    </row>
    <row r="56" spans="1:64" s="2" customFormat="1" ht="30" customHeight="1">
      <c r="A56" s="14"/>
      <c r="B56" s="49" t="s">
        <v>49</v>
      </c>
      <c r="C56" s="33" t="s">
        <v>11</v>
      </c>
      <c r="D56" s="33" t="s">
        <v>54</v>
      </c>
      <c r="E56" s="30">
        <v>0</v>
      </c>
      <c r="F56" s="31">
        <v>44068</v>
      </c>
      <c r="G56" s="32">
        <v>6</v>
      </c>
      <c r="H56" s="26"/>
      <c r="I56" s="37" t="str">
        <f t="shared" ca="1" si="32"/>
        <v/>
      </c>
      <c r="J56" s="37" t="str">
        <f t="shared" ca="1" si="33"/>
        <v/>
      </c>
      <c r="K56" s="37" t="str">
        <f t="shared" ca="1" si="34"/>
        <v/>
      </c>
      <c r="L56" s="37" t="str">
        <f t="shared" ca="1" si="35"/>
        <v/>
      </c>
      <c r="M56" s="37" t="str">
        <f t="shared" ca="1" si="36"/>
        <v/>
      </c>
      <c r="N56" s="37" t="str">
        <f t="shared" ca="1" si="37"/>
        <v/>
      </c>
      <c r="O56" s="37" t="str">
        <f t="shared" ca="1" si="38"/>
        <v/>
      </c>
      <c r="P56" s="37" t="str">
        <f t="shared" ca="1" si="39"/>
        <v/>
      </c>
      <c r="Q56" s="37" t="str">
        <f t="shared" ca="1" si="40"/>
        <v/>
      </c>
      <c r="R56" s="37" t="str">
        <f t="shared" ca="1" si="41"/>
        <v/>
      </c>
      <c r="S56" s="37" t="str">
        <f t="shared" ca="1" si="42"/>
        <v/>
      </c>
      <c r="T56" s="37" t="str">
        <f t="shared" ca="1" si="43"/>
        <v/>
      </c>
      <c r="U56" s="37" t="str">
        <f t="shared" ca="1" si="44"/>
        <v/>
      </c>
      <c r="V56" s="37" t="str">
        <f t="shared" ca="1" si="45"/>
        <v/>
      </c>
      <c r="W56" s="37" t="str">
        <f t="shared" ca="1" si="46"/>
        <v/>
      </c>
      <c r="X56" s="37" t="str">
        <f t="shared" ca="1" si="47"/>
        <v/>
      </c>
      <c r="Y56" s="37" t="str">
        <f t="shared" ca="1" si="48"/>
        <v/>
      </c>
      <c r="Z56" s="37" t="str">
        <f t="shared" ca="1" si="49"/>
        <v/>
      </c>
      <c r="AA56" s="37" t="str">
        <f t="shared" ca="1" si="50"/>
        <v/>
      </c>
      <c r="AB56" s="37" t="str">
        <f t="shared" ca="1" si="51"/>
        <v/>
      </c>
      <c r="AC56" s="37" t="str">
        <f t="shared" ca="1" si="52"/>
        <v/>
      </c>
      <c r="AD56" s="37" t="str">
        <f t="shared" ca="1" si="53"/>
        <v/>
      </c>
      <c r="AE56" s="37" t="str">
        <f t="shared" ca="1" si="54"/>
        <v/>
      </c>
      <c r="AF56" s="37" t="str">
        <f t="shared" ca="1" si="55"/>
        <v/>
      </c>
      <c r="AG56" s="37" t="str">
        <f t="shared" ca="1" si="56"/>
        <v/>
      </c>
      <c r="AH56" s="37" t="str">
        <f t="shared" ca="1" si="57"/>
        <v/>
      </c>
      <c r="AI56" s="37" t="str">
        <f t="shared" ca="1" si="58"/>
        <v/>
      </c>
      <c r="AJ56" s="37" t="str">
        <f t="shared" ca="1" si="59"/>
        <v/>
      </c>
      <c r="AK56" s="37" t="str">
        <f t="shared" ca="1" si="60"/>
        <v/>
      </c>
      <c r="AL56" s="37" t="str">
        <f t="shared" ca="1" si="61"/>
        <v/>
      </c>
      <c r="AM56" s="37" t="str">
        <f t="shared" ca="1" si="62"/>
        <v/>
      </c>
      <c r="AN56" s="37" t="str">
        <f t="shared" ca="1" si="63"/>
        <v/>
      </c>
      <c r="AO56" s="37" t="str">
        <f t="shared" ca="1" si="64"/>
        <v/>
      </c>
      <c r="AP56" s="37" t="str">
        <f t="shared" ca="1" si="65"/>
        <v/>
      </c>
      <c r="AQ56" s="37" t="str">
        <f t="shared" ca="1" si="66"/>
        <v/>
      </c>
      <c r="AR56" s="37" t="str">
        <f t="shared" ca="1" si="67"/>
        <v/>
      </c>
      <c r="AS56" s="37" t="str">
        <f t="shared" ca="1" si="68"/>
        <v/>
      </c>
      <c r="AT56" s="37" t="str">
        <f t="shared" ca="1" si="69"/>
        <v/>
      </c>
      <c r="AU56" s="37" t="str">
        <f t="shared" ca="1" si="70"/>
        <v/>
      </c>
      <c r="AV56" s="37" t="str">
        <f t="shared" ca="1" si="71"/>
        <v/>
      </c>
      <c r="AW56" s="37" t="str">
        <f t="shared" ca="1" si="72"/>
        <v/>
      </c>
      <c r="AX56" s="37" t="str">
        <f t="shared" ca="1" si="73"/>
        <v/>
      </c>
      <c r="AY56" s="37" t="str">
        <f t="shared" ca="1" si="74"/>
        <v/>
      </c>
      <c r="AZ56" s="37" t="str">
        <f t="shared" ca="1" si="75"/>
        <v/>
      </c>
      <c r="BA56" s="37" t="str">
        <f t="shared" ca="1" si="76"/>
        <v/>
      </c>
      <c r="BB56" s="37" t="str">
        <f t="shared" ca="1" si="77"/>
        <v/>
      </c>
      <c r="BC56" s="37" t="str">
        <f t="shared" ca="1" si="78"/>
        <v/>
      </c>
      <c r="BD56" s="37" t="str">
        <f t="shared" ca="1" si="79"/>
        <v/>
      </c>
      <c r="BE56" s="37" t="str">
        <f t="shared" ca="1" si="80"/>
        <v/>
      </c>
      <c r="BF56" s="37" t="str">
        <f t="shared" ca="1" si="81"/>
        <v/>
      </c>
      <c r="BG56" s="37" t="str">
        <f t="shared" ca="1" si="82"/>
        <v/>
      </c>
      <c r="BH56" s="37" t="str">
        <f t="shared" ca="1" si="83"/>
        <v/>
      </c>
      <c r="BI56" s="37" t="str">
        <f t="shared" ca="1" si="84"/>
        <v/>
      </c>
      <c r="BJ56" s="37" t="str">
        <f t="shared" ca="1" si="85"/>
        <v/>
      </c>
      <c r="BK56" s="37" t="str">
        <f t="shared" ca="1" si="86"/>
        <v/>
      </c>
      <c r="BL56" s="37" t="str">
        <f t="shared" ca="1" si="87"/>
        <v/>
      </c>
    </row>
    <row r="57" spans="1:64" s="2" customFormat="1" ht="30" customHeight="1">
      <c r="A57" s="14" t="s">
        <v>2</v>
      </c>
      <c r="B57" s="49" t="s">
        <v>45</v>
      </c>
      <c r="C57" s="33" t="s">
        <v>5</v>
      </c>
      <c r="D57" s="33" t="s">
        <v>54</v>
      </c>
      <c r="E57" s="30">
        <v>0</v>
      </c>
      <c r="F57" s="31">
        <v>44071</v>
      </c>
      <c r="G57" s="32">
        <v>19</v>
      </c>
      <c r="H57" s="26"/>
      <c r="I57" s="37" t="str">
        <f t="shared" ca="1" si="32"/>
        <v/>
      </c>
      <c r="J57" s="37" t="str">
        <f t="shared" ca="1" si="33"/>
        <v/>
      </c>
      <c r="K57" s="37" t="str">
        <f t="shared" ca="1" si="34"/>
        <v/>
      </c>
      <c r="L57" s="37" t="str">
        <f t="shared" ca="1" si="35"/>
        <v/>
      </c>
      <c r="M57" s="37" t="str">
        <f t="shared" ca="1" si="36"/>
        <v/>
      </c>
      <c r="N57" s="37" t="str">
        <f t="shared" ca="1" si="37"/>
        <v/>
      </c>
      <c r="O57" s="37" t="str">
        <f t="shared" ca="1" si="38"/>
        <v/>
      </c>
      <c r="P57" s="37" t="str">
        <f t="shared" ca="1" si="39"/>
        <v/>
      </c>
      <c r="Q57" s="37" t="str">
        <f t="shared" ca="1" si="40"/>
        <v/>
      </c>
      <c r="R57" s="37" t="str">
        <f t="shared" ca="1" si="41"/>
        <v/>
      </c>
      <c r="S57" s="37" t="str">
        <f t="shared" ca="1" si="42"/>
        <v/>
      </c>
      <c r="T57" s="37" t="str">
        <f t="shared" ca="1" si="43"/>
        <v/>
      </c>
      <c r="U57" s="37" t="str">
        <f t="shared" ca="1" si="44"/>
        <v/>
      </c>
      <c r="V57" s="37" t="str">
        <f t="shared" ca="1" si="45"/>
        <v/>
      </c>
      <c r="W57" s="37" t="str">
        <f t="shared" ca="1" si="46"/>
        <v/>
      </c>
      <c r="X57" s="37" t="str">
        <f t="shared" ca="1" si="47"/>
        <v/>
      </c>
      <c r="Y57" s="37" t="str">
        <f t="shared" ca="1" si="48"/>
        <v/>
      </c>
      <c r="Z57" s="37" t="str">
        <f t="shared" ca="1" si="49"/>
        <v/>
      </c>
      <c r="AA57" s="37" t="str">
        <f t="shared" ca="1" si="50"/>
        <v/>
      </c>
      <c r="AB57" s="37" t="str">
        <f t="shared" ca="1" si="51"/>
        <v/>
      </c>
      <c r="AC57" s="37" t="str">
        <f t="shared" ca="1" si="52"/>
        <v/>
      </c>
      <c r="AD57" s="37" t="str">
        <f t="shared" ca="1" si="53"/>
        <v/>
      </c>
      <c r="AE57" s="37" t="str">
        <f t="shared" ca="1" si="54"/>
        <v/>
      </c>
      <c r="AF57" s="37" t="str">
        <f t="shared" ca="1" si="55"/>
        <v/>
      </c>
      <c r="AG57" s="37" t="str">
        <f t="shared" ca="1" si="56"/>
        <v/>
      </c>
      <c r="AH57" s="37" t="str">
        <f t="shared" ca="1" si="57"/>
        <v/>
      </c>
      <c r="AI57" s="37" t="str">
        <f t="shared" ca="1" si="58"/>
        <v/>
      </c>
      <c r="AJ57" s="37" t="str">
        <f t="shared" ca="1" si="59"/>
        <v/>
      </c>
      <c r="AK57" s="37" t="str">
        <f t="shared" ca="1" si="60"/>
        <v/>
      </c>
      <c r="AL57" s="37" t="str">
        <f t="shared" ca="1" si="61"/>
        <v/>
      </c>
      <c r="AM57" s="37" t="str">
        <f t="shared" ca="1" si="62"/>
        <v/>
      </c>
      <c r="AN57" s="37" t="str">
        <f t="shared" ca="1" si="63"/>
        <v/>
      </c>
      <c r="AO57" s="37" t="str">
        <f t="shared" ca="1" si="64"/>
        <v/>
      </c>
      <c r="AP57" s="37" t="str">
        <f t="shared" ca="1" si="65"/>
        <v/>
      </c>
      <c r="AQ57" s="37" t="str">
        <f t="shared" ca="1" si="66"/>
        <v/>
      </c>
      <c r="AR57" s="37" t="str">
        <f t="shared" ca="1" si="67"/>
        <v/>
      </c>
      <c r="AS57" s="37" t="str">
        <f t="shared" ca="1" si="68"/>
        <v/>
      </c>
      <c r="AT57" s="37" t="str">
        <f t="shared" ca="1" si="69"/>
        <v/>
      </c>
      <c r="AU57" s="37" t="str">
        <f t="shared" ca="1" si="70"/>
        <v/>
      </c>
      <c r="AV57" s="37" t="str">
        <f t="shared" ca="1" si="71"/>
        <v/>
      </c>
      <c r="AW57" s="37" t="str">
        <f t="shared" ca="1" si="72"/>
        <v/>
      </c>
      <c r="AX57" s="37" t="str">
        <f t="shared" ca="1" si="73"/>
        <v/>
      </c>
      <c r="AY57" s="37" t="str">
        <f t="shared" ca="1" si="74"/>
        <v/>
      </c>
      <c r="AZ57" s="37" t="str">
        <f t="shared" ca="1" si="75"/>
        <v/>
      </c>
      <c r="BA57" s="37" t="str">
        <f t="shared" ca="1" si="76"/>
        <v/>
      </c>
      <c r="BB57" s="37" t="str">
        <f t="shared" ca="1" si="77"/>
        <v/>
      </c>
      <c r="BC57" s="37" t="str">
        <f t="shared" ca="1" si="78"/>
        <v/>
      </c>
      <c r="BD57" s="37" t="str">
        <f t="shared" ca="1" si="79"/>
        <v/>
      </c>
      <c r="BE57" s="37" t="str">
        <f t="shared" ca="1" si="80"/>
        <v/>
      </c>
      <c r="BF57" s="37" t="str">
        <f t="shared" ca="1" si="81"/>
        <v/>
      </c>
      <c r="BG57" s="37" t="str">
        <f t="shared" ca="1" si="82"/>
        <v/>
      </c>
      <c r="BH57" s="37" t="str">
        <f t="shared" ca="1" si="83"/>
        <v/>
      </c>
      <c r="BI57" s="37" t="str">
        <f t="shared" ca="1" si="84"/>
        <v/>
      </c>
      <c r="BJ57" s="37" t="str">
        <f t="shared" ca="1" si="85"/>
        <v/>
      </c>
      <c r="BK57" s="37" t="str">
        <f t="shared" ca="1" si="86"/>
        <v/>
      </c>
      <c r="BL57" s="37" t="str">
        <f t="shared" ca="1" si="87"/>
        <v/>
      </c>
    </row>
    <row r="58" spans="1:64" s="2" customFormat="1" ht="30" customHeight="1" thickBot="1">
      <c r="A58" s="15" t="s">
        <v>30</v>
      </c>
      <c r="B58" s="55" t="s">
        <v>36</v>
      </c>
      <c r="C58" s="33"/>
      <c r="D58" s="33"/>
      <c r="E58" s="30"/>
      <c r="F58" s="31"/>
      <c r="G58" s="32"/>
      <c r="H58" s="38"/>
      <c r="I58" s="37" t="str">
        <f t="shared" ca="1" si="32"/>
        <v/>
      </c>
      <c r="J58" s="37" t="str">
        <f t="shared" ca="1" si="33"/>
        <v/>
      </c>
      <c r="K58" s="37" t="str">
        <f t="shared" ca="1" si="34"/>
        <v/>
      </c>
      <c r="L58" s="37" t="str">
        <f t="shared" ca="1" si="35"/>
        <v/>
      </c>
      <c r="M58" s="37" t="str">
        <f t="shared" ca="1" si="36"/>
        <v/>
      </c>
      <c r="N58" s="37" t="str">
        <f t="shared" ca="1" si="37"/>
        <v/>
      </c>
      <c r="O58" s="37" t="str">
        <f t="shared" ca="1" si="38"/>
        <v/>
      </c>
      <c r="P58" s="37" t="str">
        <f t="shared" ca="1" si="39"/>
        <v/>
      </c>
      <c r="Q58" s="37" t="str">
        <f t="shared" ca="1" si="40"/>
        <v/>
      </c>
      <c r="R58" s="37" t="str">
        <f t="shared" ca="1" si="41"/>
        <v/>
      </c>
      <c r="S58" s="37" t="str">
        <f t="shared" ca="1" si="42"/>
        <v/>
      </c>
      <c r="T58" s="37" t="str">
        <f t="shared" ca="1" si="43"/>
        <v/>
      </c>
      <c r="U58" s="37" t="str">
        <f t="shared" ca="1" si="44"/>
        <v/>
      </c>
      <c r="V58" s="37" t="str">
        <f t="shared" ca="1" si="45"/>
        <v/>
      </c>
      <c r="W58" s="37" t="str">
        <f t="shared" ca="1" si="46"/>
        <v/>
      </c>
      <c r="X58" s="37" t="str">
        <f t="shared" ca="1" si="47"/>
        <v/>
      </c>
      <c r="Y58" s="37" t="str">
        <f t="shared" ca="1" si="48"/>
        <v/>
      </c>
      <c r="Z58" s="37" t="str">
        <f t="shared" ca="1" si="49"/>
        <v/>
      </c>
      <c r="AA58" s="37" t="str">
        <f t="shared" ca="1" si="50"/>
        <v/>
      </c>
      <c r="AB58" s="37" t="str">
        <f t="shared" ca="1" si="51"/>
        <v/>
      </c>
      <c r="AC58" s="37" t="str">
        <f t="shared" ca="1" si="52"/>
        <v/>
      </c>
      <c r="AD58" s="37" t="str">
        <f t="shared" ca="1" si="53"/>
        <v/>
      </c>
      <c r="AE58" s="37" t="str">
        <f t="shared" ca="1" si="54"/>
        <v/>
      </c>
      <c r="AF58" s="37" t="str">
        <f t="shared" ca="1" si="55"/>
        <v/>
      </c>
      <c r="AG58" s="37" t="str">
        <f t="shared" ca="1" si="56"/>
        <v/>
      </c>
      <c r="AH58" s="37" t="str">
        <f t="shared" ca="1" si="57"/>
        <v/>
      </c>
      <c r="AI58" s="37" t="str">
        <f t="shared" ca="1" si="58"/>
        <v/>
      </c>
      <c r="AJ58" s="37" t="str">
        <f t="shared" ca="1" si="59"/>
        <v/>
      </c>
      <c r="AK58" s="37" t="str">
        <f t="shared" ca="1" si="60"/>
        <v/>
      </c>
      <c r="AL58" s="37" t="str">
        <f t="shared" ca="1" si="61"/>
        <v/>
      </c>
      <c r="AM58" s="37" t="str">
        <f t="shared" ca="1" si="62"/>
        <v/>
      </c>
      <c r="AN58" s="37" t="str">
        <f t="shared" ca="1" si="63"/>
        <v/>
      </c>
      <c r="AO58" s="37" t="str">
        <f t="shared" ca="1" si="64"/>
        <v/>
      </c>
      <c r="AP58" s="37" t="str">
        <f t="shared" ca="1" si="65"/>
        <v/>
      </c>
      <c r="AQ58" s="37" t="str">
        <f t="shared" ca="1" si="66"/>
        <v/>
      </c>
      <c r="AR58" s="37" t="str">
        <f t="shared" ca="1" si="67"/>
        <v/>
      </c>
      <c r="AS58" s="37" t="str">
        <f t="shared" ca="1" si="68"/>
        <v/>
      </c>
      <c r="AT58" s="37" t="str">
        <f t="shared" ca="1" si="69"/>
        <v/>
      </c>
      <c r="AU58" s="37" t="str">
        <f t="shared" ca="1" si="70"/>
        <v/>
      </c>
      <c r="AV58" s="37" t="str">
        <f t="shared" ca="1" si="71"/>
        <v/>
      </c>
      <c r="AW58" s="37" t="str">
        <f t="shared" ca="1" si="72"/>
        <v/>
      </c>
      <c r="AX58" s="37" t="str">
        <f t="shared" ca="1" si="73"/>
        <v/>
      </c>
      <c r="AY58" s="37" t="str">
        <f t="shared" ca="1" si="74"/>
        <v/>
      </c>
      <c r="AZ58" s="37" t="str">
        <f t="shared" ca="1" si="75"/>
        <v/>
      </c>
      <c r="BA58" s="37" t="str">
        <f t="shared" ca="1" si="76"/>
        <v/>
      </c>
      <c r="BB58" s="37" t="str">
        <f t="shared" ca="1" si="77"/>
        <v/>
      </c>
      <c r="BC58" s="37" t="str">
        <f t="shared" ca="1" si="78"/>
        <v/>
      </c>
      <c r="BD58" s="37" t="str">
        <f t="shared" ca="1" si="79"/>
        <v/>
      </c>
      <c r="BE58" s="37" t="str">
        <f t="shared" ca="1" si="80"/>
        <v/>
      </c>
      <c r="BF58" s="37" t="str">
        <f t="shared" ca="1" si="81"/>
        <v/>
      </c>
      <c r="BG58" s="37" t="str">
        <f t="shared" ca="1" si="82"/>
        <v/>
      </c>
      <c r="BH58" s="37" t="str">
        <f t="shared" ca="1" si="83"/>
        <v/>
      </c>
      <c r="BI58" s="37" t="str">
        <f t="shared" ca="1" si="84"/>
        <v/>
      </c>
      <c r="BJ58" s="37" t="str">
        <f t="shared" ca="1" si="85"/>
        <v/>
      </c>
      <c r="BK58" s="37" t="str">
        <f t="shared" ca="1" si="86"/>
        <v/>
      </c>
      <c r="BL58" s="37" t="str">
        <f t="shared" ca="1" si="87"/>
        <v/>
      </c>
    </row>
    <row r="59" spans="1:64" ht="30" customHeight="1">
      <c r="B59" s="49" t="s">
        <v>41</v>
      </c>
      <c r="C59" s="33" t="s">
        <v>11</v>
      </c>
      <c r="D59" s="33" t="s">
        <v>55</v>
      </c>
      <c r="E59" s="30">
        <v>1</v>
      </c>
      <c r="F59" s="31">
        <v>43984</v>
      </c>
      <c r="G59" s="32">
        <v>2</v>
      </c>
      <c r="H59" s="4"/>
      <c r="I59" s="37" t="str">
        <f t="shared" ca="1" si="32"/>
        <v/>
      </c>
      <c r="J59" s="37" t="str">
        <f t="shared" ca="1" si="33"/>
        <v/>
      </c>
      <c r="K59" s="37" t="str">
        <f t="shared" ca="1" si="34"/>
        <v/>
      </c>
      <c r="L59" s="37" t="str">
        <f t="shared" ca="1" si="35"/>
        <v/>
      </c>
      <c r="M59" s="37" t="str">
        <f t="shared" ca="1" si="36"/>
        <v/>
      </c>
      <c r="N59" s="37" t="str">
        <f t="shared" ca="1" si="37"/>
        <v/>
      </c>
      <c r="O59" s="37" t="str">
        <f t="shared" ca="1" si="38"/>
        <v/>
      </c>
      <c r="P59" s="37" t="str">
        <f t="shared" ca="1" si="39"/>
        <v/>
      </c>
      <c r="Q59" s="37" t="str">
        <f t="shared" ca="1" si="40"/>
        <v/>
      </c>
      <c r="R59" s="37" t="str">
        <f t="shared" ca="1" si="41"/>
        <v/>
      </c>
      <c r="S59" s="37" t="str">
        <f t="shared" ca="1" si="42"/>
        <v/>
      </c>
      <c r="T59" s="37" t="str">
        <f t="shared" ca="1" si="43"/>
        <v/>
      </c>
      <c r="U59" s="37" t="str">
        <f t="shared" ca="1" si="44"/>
        <v/>
      </c>
      <c r="V59" s="37" t="str">
        <f t="shared" ca="1" si="45"/>
        <v/>
      </c>
      <c r="W59" s="37" t="str">
        <f t="shared" ca="1" si="46"/>
        <v/>
      </c>
      <c r="X59" s="37" t="str">
        <f t="shared" ca="1" si="47"/>
        <v/>
      </c>
      <c r="Y59" s="37" t="str">
        <f t="shared" ca="1" si="48"/>
        <v/>
      </c>
      <c r="Z59" s="37" t="str">
        <f t="shared" ca="1" si="49"/>
        <v/>
      </c>
      <c r="AA59" s="37" t="str">
        <f t="shared" ca="1" si="50"/>
        <v/>
      </c>
      <c r="AB59" s="37" t="str">
        <f t="shared" ca="1" si="51"/>
        <v/>
      </c>
      <c r="AC59" s="37" t="str">
        <f t="shared" ca="1" si="52"/>
        <v/>
      </c>
      <c r="AD59" s="37" t="str">
        <f t="shared" ca="1" si="53"/>
        <v/>
      </c>
      <c r="AE59" s="37" t="str">
        <f t="shared" ca="1" si="54"/>
        <v/>
      </c>
      <c r="AF59" s="37" t="str">
        <f t="shared" ca="1" si="55"/>
        <v/>
      </c>
      <c r="AG59" s="37" t="str">
        <f t="shared" ca="1" si="56"/>
        <v/>
      </c>
      <c r="AH59" s="37" t="str">
        <f t="shared" ca="1" si="57"/>
        <v/>
      </c>
      <c r="AI59" s="37" t="str">
        <f t="shared" ca="1" si="58"/>
        <v/>
      </c>
      <c r="AJ59" s="37" t="str">
        <f t="shared" ca="1" si="59"/>
        <v/>
      </c>
      <c r="AK59" s="37" t="str">
        <f t="shared" ca="1" si="60"/>
        <v/>
      </c>
      <c r="AL59" s="37" t="str">
        <f t="shared" ca="1" si="61"/>
        <v/>
      </c>
      <c r="AM59" s="37" t="str">
        <f t="shared" ca="1" si="62"/>
        <v/>
      </c>
      <c r="AN59" s="37" t="str">
        <f t="shared" ca="1" si="63"/>
        <v/>
      </c>
      <c r="AO59" s="37" t="str">
        <f t="shared" ca="1" si="64"/>
        <v/>
      </c>
      <c r="AP59" s="37" t="str">
        <f t="shared" ca="1" si="65"/>
        <v/>
      </c>
      <c r="AQ59" s="37" t="str">
        <f t="shared" ca="1" si="66"/>
        <v/>
      </c>
      <c r="AR59" s="37" t="str">
        <f t="shared" ca="1" si="67"/>
        <v/>
      </c>
      <c r="AS59" s="37" t="str">
        <f t="shared" ca="1" si="68"/>
        <v/>
      </c>
      <c r="AT59" s="37" t="str">
        <f t="shared" ca="1" si="69"/>
        <v/>
      </c>
      <c r="AU59" s="37" t="str">
        <f t="shared" ca="1" si="70"/>
        <v/>
      </c>
      <c r="AV59" s="37" t="str">
        <f t="shared" ca="1" si="71"/>
        <v/>
      </c>
      <c r="AW59" s="37" t="str">
        <f t="shared" ca="1" si="72"/>
        <v/>
      </c>
      <c r="AX59" s="37" t="str">
        <f t="shared" ca="1" si="73"/>
        <v/>
      </c>
      <c r="AY59" s="37" t="str">
        <f t="shared" ca="1" si="74"/>
        <v/>
      </c>
      <c r="AZ59" s="37" t="str">
        <f t="shared" ca="1" si="75"/>
        <v/>
      </c>
      <c r="BA59" s="37" t="str">
        <f t="shared" ca="1" si="76"/>
        <v/>
      </c>
      <c r="BB59" s="37" t="str">
        <f t="shared" ca="1" si="77"/>
        <v/>
      </c>
      <c r="BC59" s="37" t="str">
        <f t="shared" ca="1" si="78"/>
        <v/>
      </c>
      <c r="BD59" s="37" t="str">
        <f t="shared" ca="1" si="79"/>
        <v/>
      </c>
      <c r="BE59" s="37" t="str">
        <f t="shared" ca="1" si="80"/>
        <v/>
      </c>
      <c r="BF59" s="37" t="str">
        <f t="shared" ca="1" si="81"/>
        <v/>
      </c>
      <c r="BG59" s="37" t="str">
        <f t="shared" ca="1" si="82"/>
        <v/>
      </c>
      <c r="BH59" s="37" t="str">
        <f t="shared" ca="1" si="83"/>
        <v/>
      </c>
      <c r="BI59" s="37" t="str">
        <f t="shared" ca="1" si="84"/>
        <v/>
      </c>
      <c r="BJ59" s="37" t="str">
        <f t="shared" ca="1" si="85"/>
        <v/>
      </c>
      <c r="BK59" s="37" t="str">
        <f t="shared" ca="1" si="86"/>
        <v/>
      </c>
      <c r="BL59" s="37" t="str">
        <f t="shared" ca="1" si="87"/>
        <v/>
      </c>
    </row>
    <row r="60" spans="1:64" ht="30" customHeight="1">
      <c r="B60" s="49" t="s">
        <v>39</v>
      </c>
      <c r="C60" s="33" t="s">
        <v>11</v>
      </c>
      <c r="D60" s="33" t="s">
        <v>55</v>
      </c>
      <c r="E60" s="30">
        <v>0.3</v>
      </c>
      <c r="F60" s="31">
        <v>43984</v>
      </c>
      <c r="G60" s="32">
        <v>10</v>
      </c>
      <c r="I60" s="37" t="str">
        <f t="shared" ca="1" si="32"/>
        <v/>
      </c>
      <c r="J60" s="37" t="str">
        <f t="shared" ca="1" si="33"/>
        <v/>
      </c>
      <c r="K60" s="37" t="str">
        <f t="shared" ca="1" si="34"/>
        <v/>
      </c>
      <c r="L60" s="37" t="str">
        <f t="shared" ca="1" si="35"/>
        <v/>
      </c>
      <c r="M60" s="37" t="str">
        <f t="shared" ca="1" si="36"/>
        <v/>
      </c>
      <c r="N60" s="37" t="str">
        <f t="shared" ca="1" si="37"/>
        <v/>
      </c>
      <c r="O60" s="37" t="str">
        <f t="shared" ca="1" si="38"/>
        <v/>
      </c>
      <c r="P60" s="37" t="str">
        <f t="shared" ca="1" si="39"/>
        <v/>
      </c>
      <c r="Q60" s="37" t="str">
        <f t="shared" ca="1" si="40"/>
        <v/>
      </c>
      <c r="R60" s="37" t="str">
        <f t="shared" ca="1" si="41"/>
        <v/>
      </c>
      <c r="S60" s="37" t="str">
        <f t="shared" ca="1" si="42"/>
        <v/>
      </c>
      <c r="T60" s="37" t="str">
        <f t="shared" ca="1" si="43"/>
        <v/>
      </c>
      <c r="U60" s="37" t="str">
        <f t="shared" ca="1" si="44"/>
        <v/>
      </c>
      <c r="V60" s="37" t="str">
        <f t="shared" ca="1" si="45"/>
        <v/>
      </c>
      <c r="W60" s="37" t="str">
        <f t="shared" ca="1" si="46"/>
        <v/>
      </c>
      <c r="X60" s="37" t="str">
        <f t="shared" ca="1" si="47"/>
        <v/>
      </c>
      <c r="Y60" s="37" t="str">
        <f t="shared" ca="1" si="48"/>
        <v/>
      </c>
      <c r="Z60" s="37" t="str">
        <f t="shared" ca="1" si="49"/>
        <v/>
      </c>
      <c r="AA60" s="37" t="str">
        <f t="shared" ca="1" si="50"/>
        <v/>
      </c>
      <c r="AB60" s="37" t="str">
        <f t="shared" ca="1" si="51"/>
        <v/>
      </c>
      <c r="AC60" s="37" t="str">
        <f t="shared" ca="1" si="52"/>
        <v/>
      </c>
      <c r="AD60" s="37" t="str">
        <f t="shared" ca="1" si="53"/>
        <v/>
      </c>
      <c r="AE60" s="37" t="str">
        <f t="shared" ca="1" si="54"/>
        <v/>
      </c>
      <c r="AF60" s="37" t="str">
        <f t="shared" ca="1" si="55"/>
        <v/>
      </c>
      <c r="AG60" s="37" t="str">
        <f t="shared" ca="1" si="56"/>
        <v/>
      </c>
      <c r="AH60" s="37" t="str">
        <f t="shared" ca="1" si="57"/>
        <v/>
      </c>
      <c r="AI60" s="37" t="str">
        <f t="shared" ca="1" si="58"/>
        <v/>
      </c>
      <c r="AJ60" s="37" t="str">
        <f t="shared" ca="1" si="59"/>
        <v/>
      </c>
      <c r="AK60" s="37" t="str">
        <f t="shared" ca="1" si="60"/>
        <v/>
      </c>
      <c r="AL60" s="37" t="str">
        <f t="shared" ca="1" si="61"/>
        <v/>
      </c>
      <c r="AM60" s="37" t="str">
        <f t="shared" ca="1" si="62"/>
        <v/>
      </c>
      <c r="AN60" s="37" t="str">
        <f t="shared" ca="1" si="63"/>
        <v/>
      </c>
      <c r="AO60" s="37" t="str">
        <f t="shared" ca="1" si="64"/>
        <v/>
      </c>
      <c r="AP60" s="37" t="str">
        <f t="shared" ca="1" si="65"/>
        <v/>
      </c>
      <c r="AQ60" s="37" t="str">
        <f t="shared" ca="1" si="66"/>
        <v/>
      </c>
      <c r="AR60" s="37" t="str">
        <f t="shared" ca="1" si="67"/>
        <v/>
      </c>
      <c r="AS60" s="37" t="str">
        <f t="shared" ca="1" si="68"/>
        <v/>
      </c>
      <c r="AT60" s="37" t="str">
        <f t="shared" ca="1" si="69"/>
        <v/>
      </c>
      <c r="AU60" s="37" t="str">
        <f t="shared" ca="1" si="70"/>
        <v/>
      </c>
      <c r="AV60" s="37" t="str">
        <f t="shared" ca="1" si="71"/>
        <v/>
      </c>
      <c r="AW60" s="37" t="str">
        <f t="shared" ca="1" si="72"/>
        <v/>
      </c>
      <c r="AX60" s="37" t="str">
        <f t="shared" ca="1" si="73"/>
        <v/>
      </c>
      <c r="AY60" s="37" t="str">
        <f t="shared" ca="1" si="74"/>
        <v/>
      </c>
      <c r="AZ60" s="37" t="str">
        <f t="shared" ca="1" si="75"/>
        <v/>
      </c>
      <c r="BA60" s="37" t="str">
        <f t="shared" ca="1" si="76"/>
        <v/>
      </c>
      <c r="BB60" s="37" t="str">
        <f t="shared" ca="1" si="77"/>
        <v/>
      </c>
      <c r="BC60" s="37" t="str">
        <f t="shared" ca="1" si="78"/>
        <v/>
      </c>
      <c r="BD60" s="37" t="str">
        <f t="shared" ca="1" si="79"/>
        <v/>
      </c>
      <c r="BE60" s="37" t="str">
        <f t="shared" ca="1" si="80"/>
        <v/>
      </c>
      <c r="BF60" s="37" t="str">
        <f t="shared" ca="1" si="81"/>
        <v/>
      </c>
      <c r="BG60" s="37" t="str">
        <f t="shared" ca="1" si="82"/>
        <v/>
      </c>
      <c r="BH60" s="37" t="str">
        <f t="shared" ca="1" si="83"/>
        <v/>
      </c>
      <c r="BI60" s="37" t="str">
        <f t="shared" ca="1" si="84"/>
        <v/>
      </c>
      <c r="BJ60" s="37" t="str">
        <f t="shared" ca="1" si="85"/>
        <v/>
      </c>
      <c r="BK60" s="37" t="str">
        <f t="shared" ca="1" si="86"/>
        <v/>
      </c>
      <c r="BL60" s="37" t="str">
        <f t="shared" ca="1" si="87"/>
        <v/>
      </c>
    </row>
    <row r="61" spans="1:64" ht="30" customHeight="1">
      <c r="B61" s="49" t="s">
        <v>41</v>
      </c>
      <c r="C61" s="33" t="s">
        <v>11</v>
      </c>
      <c r="D61" s="33" t="s">
        <v>60</v>
      </c>
      <c r="E61" s="30">
        <v>1</v>
      </c>
      <c r="F61" s="31">
        <v>43990</v>
      </c>
      <c r="G61" s="32">
        <v>2</v>
      </c>
      <c r="I61" s="37" t="str">
        <f t="shared" ca="1" si="32"/>
        <v/>
      </c>
      <c r="J61" s="37" t="str">
        <f t="shared" ca="1" si="33"/>
        <v/>
      </c>
      <c r="K61" s="37" t="str">
        <f t="shared" ca="1" si="34"/>
        <v/>
      </c>
      <c r="L61" s="37" t="str">
        <f t="shared" ca="1" si="35"/>
        <v/>
      </c>
      <c r="M61" s="37" t="str">
        <f t="shared" ca="1" si="36"/>
        <v/>
      </c>
      <c r="N61" s="37" t="str">
        <f t="shared" ca="1" si="37"/>
        <v/>
      </c>
      <c r="O61" s="37" t="str">
        <f t="shared" ca="1" si="38"/>
        <v/>
      </c>
      <c r="P61" s="37" t="str">
        <f t="shared" ca="1" si="39"/>
        <v/>
      </c>
      <c r="Q61" s="37" t="str">
        <f t="shared" ca="1" si="40"/>
        <v/>
      </c>
      <c r="R61" s="37" t="str">
        <f t="shared" ca="1" si="41"/>
        <v/>
      </c>
      <c r="S61" s="37" t="str">
        <f t="shared" ca="1" si="42"/>
        <v/>
      </c>
      <c r="T61" s="37" t="str">
        <f t="shared" ca="1" si="43"/>
        <v/>
      </c>
      <c r="U61" s="37" t="str">
        <f t="shared" ca="1" si="44"/>
        <v/>
      </c>
      <c r="V61" s="37" t="str">
        <f t="shared" ca="1" si="45"/>
        <v/>
      </c>
      <c r="W61" s="37" t="str">
        <f t="shared" ca="1" si="46"/>
        <v/>
      </c>
      <c r="X61" s="37" t="str">
        <f t="shared" ca="1" si="47"/>
        <v/>
      </c>
      <c r="Y61" s="37" t="str">
        <f t="shared" ca="1" si="48"/>
        <v/>
      </c>
      <c r="Z61" s="37" t="str">
        <f t="shared" ca="1" si="49"/>
        <v/>
      </c>
      <c r="AA61" s="37" t="str">
        <f t="shared" ca="1" si="50"/>
        <v/>
      </c>
      <c r="AB61" s="37" t="str">
        <f t="shared" ca="1" si="51"/>
        <v/>
      </c>
      <c r="AC61" s="37" t="str">
        <f t="shared" ca="1" si="52"/>
        <v/>
      </c>
      <c r="AD61" s="37" t="str">
        <f t="shared" ca="1" si="53"/>
        <v/>
      </c>
      <c r="AE61" s="37" t="str">
        <f t="shared" ca="1" si="54"/>
        <v/>
      </c>
      <c r="AF61" s="37" t="str">
        <f t="shared" ca="1" si="55"/>
        <v/>
      </c>
      <c r="AG61" s="37" t="str">
        <f t="shared" ca="1" si="56"/>
        <v/>
      </c>
      <c r="AH61" s="37" t="str">
        <f t="shared" ca="1" si="57"/>
        <v/>
      </c>
      <c r="AI61" s="37" t="str">
        <f t="shared" ca="1" si="58"/>
        <v/>
      </c>
      <c r="AJ61" s="37" t="str">
        <f t="shared" ca="1" si="59"/>
        <v/>
      </c>
      <c r="AK61" s="37" t="str">
        <f t="shared" ca="1" si="60"/>
        <v/>
      </c>
      <c r="AL61" s="37" t="str">
        <f t="shared" ca="1" si="61"/>
        <v/>
      </c>
      <c r="AM61" s="37" t="str">
        <f t="shared" ca="1" si="62"/>
        <v/>
      </c>
      <c r="AN61" s="37" t="str">
        <f t="shared" ca="1" si="63"/>
        <v/>
      </c>
      <c r="AO61" s="37" t="str">
        <f t="shared" ca="1" si="64"/>
        <v/>
      </c>
      <c r="AP61" s="37" t="str">
        <f t="shared" ca="1" si="65"/>
        <v/>
      </c>
      <c r="AQ61" s="37" t="str">
        <f t="shared" ca="1" si="66"/>
        <v/>
      </c>
      <c r="AR61" s="37" t="str">
        <f t="shared" ca="1" si="67"/>
        <v/>
      </c>
      <c r="AS61" s="37" t="str">
        <f t="shared" ca="1" si="68"/>
        <v/>
      </c>
      <c r="AT61" s="37" t="str">
        <f t="shared" ca="1" si="69"/>
        <v/>
      </c>
      <c r="AU61" s="37" t="str">
        <f t="shared" ca="1" si="70"/>
        <v/>
      </c>
      <c r="AV61" s="37" t="str">
        <f t="shared" ca="1" si="71"/>
        <v/>
      </c>
      <c r="AW61" s="37" t="str">
        <f t="shared" ca="1" si="72"/>
        <v/>
      </c>
      <c r="AX61" s="37" t="str">
        <f t="shared" ca="1" si="73"/>
        <v/>
      </c>
      <c r="AY61" s="37" t="str">
        <f t="shared" ca="1" si="74"/>
        <v/>
      </c>
      <c r="AZ61" s="37" t="str">
        <f t="shared" ca="1" si="75"/>
        <v/>
      </c>
      <c r="BA61" s="37" t="str">
        <f t="shared" ca="1" si="76"/>
        <v/>
      </c>
      <c r="BB61" s="37" t="str">
        <f t="shared" ca="1" si="77"/>
        <v/>
      </c>
      <c r="BC61" s="37" t="str">
        <f t="shared" ca="1" si="78"/>
        <v/>
      </c>
      <c r="BD61" s="37" t="str">
        <f t="shared" ca="1" si="79"/>
        <v/>
      </c>
      <c r="BE61" s="37" t="str">
        <f t="shared" ca="1" si="80"/>
        <v/>
      </c>
      <c r="BF61" s="37" t="str">
        <f t="shared" ca="1" si="81"/>
        <v/>
      </c>
      <c r="BG61" s="37" t="str">
        <f t="shared" ca="1" si="82"/>
        <v/>
      </c>
      <c r="BH61" s="37" t="str">
        <f t="shared" ca="1" si="83"/>
        <v/>
      </c>
      <c r="BI61" s="37" t="str">
        <f t="shared" ca="1" si="84"/>
        <v/>
      </c>
      <c r="BJ61" s="37" t="str">
        <f t="shared" ca="1" si="85"/>
        <v/>
      </c>
      <c r="BK61" s="37" t="str">
        <f t="shared" ca="1" si="86"/>
        <v/>
      </c>
      <c r="BL61" s="37" t="str">
        <f t="shared" ca="1" si="87"/>
        <v/>
      </c>
    </row>
    <row r="62" spans="1:64" ht="30" customHeight="1">
      <c r="B62" s="49" t="s">
        <v>39</v>
      </c>
      <c r="C62" s="33" t="s">
        <v>11</v>
      </c>
      <c r="D62" s="33" t="s">
        <v>57</v>
      </c>
      <c r="E62" s="30">
        <v>0.5</v>
      </c>
      <c r="F62" s="31">
        <v>43990</v>
      </c>
      <c r="G62" s="32">
        <v>10</v>
      </c>
      <c r="I62" s="37" t="str">
        <f t="shared" ca="1" si="32"/>
        <v/>
      </c>
      <c r="J62" s="37" t="str">
        <f t="shared" ca="1" si="33"/>
        <v/>
      </c>
      <c r="K62" s="37" t="str">
        <f t="shared" ca="1" si="34"/>
        <v/>
      </c>
      <c r="L62" s="37" t="str">
        <f t="shared" ca="1" si="35"/>
        <v/>
      </c>
      <c r="M62" s="37" t="str">
        <f t="shared" ca="1" si="36"/>
        <v/>
      </c>
      <c r="N62" s="37" t="str">
        <f t="shared" ca="1" si="37"/>
        <v/>
      </c>
      <c r="O62" s="37" t="str">
        <f t="shared" ca="1" si="38"/>
        <v/>
      </c>
      <c r="P62" s="37" t="str">
        <f t="shared" ca="1" si="39"/>
        <v/>
      </c>
      <c r="Q62" s="37" t="str">
        <f t="shared" ca="1" si="40"/>
        <v/>
      </c>
      <c r="R62" s="37" t="str">
        <f t="shared" ca="1" si="41"/>
        <v/>
      </c>
      <c r="S62" s="37" t="str">
        <f t="shared" ca="1" si="42"/>
        <v/>
      </c>
      <c r="T62" s="37" t="str">
        <f t="shared" ca="1" si="43"/>
        <v/>
      </c>
      <c r="U62" s="37" t="str">
        <f t="shared" ca="1" si="44"/>
        <v/>
      </c>
      <c r="V62" s="37" t="str">
        <f t="shared" ca="1" si="45"/>
        <v/>
      </c>
      <c r="W62" s="37" t="str">
        <f t="shared" ca="1" si="46"/>
        <v/>
      </c>
      <c r="X62" s="37" t="str">
        <f t="shared" ca="1" si="47"/>
        <v/>
      </c>
      <c r="Y62" s="37" t="str">
        <f t="shared" ca="1" si="48"/>
        <v/>
      </c>
      <c r="Z62" s="37" t="str">
        <f t="shared" ca="1" si="49"/>
        <v/>
      </c>
      <c r="AA62" s="37" t="str">
        <f t="shared" ca="1" si="50"/>
        <v/>
      </c>
      <c r="AB62" s="37" t="str">
        <f t="shared" ca="1" si="51"/>
        <v/>
      </c>
      <c r="AC62" s="37" t="str">
        <f t="shared" ca="1" si="52"/>
        <v/>
      </c>
      <c r="AD62" s="37" t="str">
        <f t="shared" ca="1" si="53"/>
        <v/>
      </c>
      <c r="AE62" s="37" t="str">
        <f t="shared" ca="1" si="54"/>
        <v/>
      </c>
      <c r="AF62" s="37" t="str">
        <f t="shared" ca="1" si="55"/>
        <v/>
      </c>
      <c r="AG62" s="37" t="str">
        <f t="shared" ca="1" si="56"/>
        <v/>
      </c>
      <c r="AH62" s="37" t="str">
        <f t="shared" ca="1" si="57"/>
        <v/>
      </c>
      <c r="AI62" s="37" t="str">
        <f t="shared" ca="1" si="58"/>
        <v/>
      </c>
      <c r="AJ62" s="37" t="str">
        <f t="shared" ca="1" si="59"/>
        <v/>
      </c>
      <c r="AK62" s="37" t="str">
        <f t="shared" ca="1" si="60"/>
        <v/>
      </c>
      <c r="AL62" s="37">
        <f t="shared" ca="1" si="61"/>
        <v>1</v>
      </c>
      <c r="AM62" s="37" t="str">
        <f t="shared" ca="1" si="62"/>
        <v/>
      </c>
      <c r="AN62" s="37" t="str">
        <f t="shared" ca="1" si="63"/>
        <v/>
      </c>
      <c r="AO62" s="37" t="str">
        <f t="shared" ca="1" si="64"/>
        <v/>
      </c>
      <c r="AP62" s="37" t="str">
        <f t="shared" ca="1" si="65"/>
        <v/>
      </c>
      <c r="AQ62" s="37" t="str">
        <f t="shared" ca="1" si="66"/>
        <v/>
      </c>
      <c r="AR62" s="37" t="str">
        <f t="shared" ca="1" si="67"/>
        <v/>
      </c>
      <c r="AS62" s="37" t="str">
        <f t="shared" ca="1" si="68"/>
        <v/>
      </c>
      <c r="AT62" s="37" t="str">
        <f t="shared" ca="1" si="69"/>
        <v/>
      </c>
      <c r="AU62" s="37" t="str">
        <f t="shared" ca="1" si="70"/>
        <v/>
      </c>
      <c r="AV62" s="37" t="str">
        <f t="shared" ca="1" si="71"/>
        <v/>
      </c>
      <c r="AW62" s="37" t="str">
        <f t="shared" ca="1" si="72"/>
        <v/>
      </c>
      <c r="AX62" s="37" t="str">
        <f t="shared" ca="1" si="73"/>
        <v/>
      </c>
      <c r="AY62" s="37" t="str">
        <f t="shared" ca="1" si="74"/>
        <v/>
      </c>
      <c r="AZ62" s="37" t="str">
        <f t="shared" ca="1" si="75"/>
        <v/>
      </c>
      <c r="BA62" s="37" t="str">
        <f t="shared" ca="1" si="76"/>
        <v/>
      </c>
      <c r="BB62" s="37" t="str">
        <f t="shared" ca="1" si="77"/>
        <v/>
      </c>
      <c r="BC62" s="37" t="str">
        <f t="shared" ca="1" si="78"/>
        <v/>
      </c>
      <c r="BD62" s="37" t="str">
        <f t="shared" ca="1" si="79"/>
        <v/>
      </c>
      <c r="BE62" s="37" t="str">
        <f t="shared" ca="1" si="80"/>
        <v/>
      </c>
      <c r="BF62" s="37" t="str">
        <f t="shared" ca="1" si="81"/>
        <v/>
      </c>
      <c r="BG62" s="37" t="str">
        <f t="shared" ca="1" si="82"/>
        <v/>
      </c>
      <c r="BH62" s="37" t="str">
        <f t="shared" ca="1" si="83"/>
        <v/>
      </c>
      <c r="BI62" s="37" t="str">
        <f t="shared" ca="1" si="84"/>
        <v/>
      </c>
      <c r="BJ62" s="37" t="str">
        <f t="shared" ca="1" si="85"/>
        <v/>
      </c>
      <c r="BK62" s="37" t="str">
        <f t="shared" ca="1" si="86"/>
        <v/>
      </c>
      <c r="BL62" s="37" t="str">
        <f t="shared" ca="1" si="87"/>
        <v/>
      </c>
    </row>
    <row r="63" spans="1:64" ht="30" customHeight="1" thickBot="1">
      <c r="B63" s="49" t="s">
        <v>40</v>
      </c>
      <c r="C63" s="33" t="s">
        <v>5</v>
      </c>
      <c r="D63" s="33" t="s">
        <v>54</v>
      </c>
      <c r="E63" s="30">
        <v>0</v>
      </c>
      <c r="F63" s="31">
        <v>44012</v>
      </c>
      <c r="G63" s="32">
        <v>1</v>
      </c>
      <c r="I63" s="36"/>
      <c r="J63" s="37" t="str">
        <f t="shared" ca="1" si="33"/>
        <v/>
      </c>
      <c r="K63" s="37" t="str">
        <f t="shared" ca="1" si="34"/>
        <v/>
      </c>
      <c r="L63" s="37" t="str">
        <f t="shared" ca="1" si="35"/>
        <v/>
      </c>
      <c r="M63" s="37" t="str">
        <f t="shared" ca="1" si="36"/>
        <v/>
      </c>
      <c r="N63" s="37" t="str">
        <f t="shared" ca="1" si="37"/>
        <v/>
      </c>
      <c r="O63" s="37" t="str">
        <f t="shared" ca="1" si="38"/>
        <v/>
      </c>
      <c r="P63" s="37" t="str">
        <f t="shared" ca="1" si="39"/>
        <v/>
      </c>
      <c r="Q63" s="37" t="str">
        <f t="shared" ca="1" si="40"/>
        <v/>
      </c>
      <c r="R63" s="37" t="str">
        <f t="shared" ca="1" si="41"/>
        <v/>
      </c>
      <c r="S63" s="37" t="str">
        <f t="shared" ca="1" si="42"/>
        <v/>
      </c>
      <c r="T63" s="37" t="str">
        <f t="shared" ca="1" si="43"/>
        <v/>
      </c>
      <c r="U63" s="37" t="str">
        <f t="shared" ca="1" si="44"/>
        <v/>
      </c>
      <c r="V63" s="37" t="str">
        <f t="shared" ca="1" si="45"/>
        <v/>
      </c>
      <c r="W63" s="37" t="str">
        <f t="shared" ca="1" si="46"/>
        <v/>
      </c>
      <c r="X63" s="37" t="str">
        <f t="shared" ca="1" si="47"/>
        <v/>
      </c>
      <c r="Y63" s="37" t="str">
        <f t="shared" ca="1" si="48"/>
        <v/>
      </c>
      <c r="Z63" s="37" t="str">
        <f t="shared" ca="1" si="49"/>
        <v/>
      </c>
      <c r="AA63" s="37" t="str">
        <f t="shared" ca="1" si="50"/>
        <v/>
      </c>
      <c r="AB63" s="37" t="str">
        <f t="shared" ca="1" si="51"/>
        <v/>
      </c>
      <c r="AC63" s="37" t="str">
        <f t="shared" ca="1" si="52"/>
        <v/>
      </c>
      <c r="AD63" s="37" t="str">
        <f t="shared" ca="1" si="53"/>
        <v/>
      </c>
      <c r="AE63" s="37" t="str">
        <f t="shared" ca="1" si="54"/>
        <v/>
      </c>
      <c r="AF63" s="37" t="str">
        <f t="shared" ca="1" si="55"/>
        <v/>
      </c>
      <c r="AG63" s="37" t="str">
        <f t="shared" ca="1" si="56"/>
        <v/>
      </c>
      <c r="AH63" s="37" t="str">
        <f t="shared" ca="1" si="57"/>
        <v/>
      </c>
      <c r="AI63" s="37" t="str">
        <f t="shared" ca="1" si="58"/>
        <v/>
      </c>
      <c r="AJ63" s="37" t="str">
        <f t="shared" ca="1" si="59"/>
        <v/>
      </c>
      <c r="AK63" s="37" t="str">
        <f t="shared" ca="1" si="60"/>
        <v/>
      </c>
      <c r="AL63" s="37" t="str">
        <f t="shared" ca="1" si="61"/>
        <v/>
      </c>
      <c r="AM63" s="37" t="str">
        <f t="shared" ca="1" si="62"/>
        <v/>
      </c>
      <c r="AN63" s="37" t="str">
        <f t="shared" ca="1" si="63"/>
        <v/>
      </c>
      <c r="AO63" s="37" t="str">
        <f t="shared" ca="1" si="64"/>
        <v/>
      </c>
      <c r="AP63" s="37" t="str">
        <f t="shared" ca="1" si="65"/>
        <v/>
      </c>
      <c r="AQ63" s="37" t="str">
        <f t="shared" ca="1" si="66"/>
        <v/>
      </c>
      <c r="AR63" s="37" t="str">
        <f t="shared" ca="1" si="67"/>
        <v/>
      </c>
      <c r="AS63" s="37" t="str">
        <f t="shared" ca="1" si="68"/>
        <v/>
      </c>
      <c r="AT63" s="37" t="str">
        <f t="shared" ca="1" si="69"/>
        <v/>
      </c>
      <c r="AU63" s="37" t="str">
        <f t="shared" ca="1" si="70"/>
        <v/>
      </c>
      <c r="AV63" s="37" t="str">
        <f t="shared" ca="1" si="71"/>
        <v/>
      </c>
      <c r="AW63" s="37" t="str">
        <f t="shared" ca="1" si="72"/>
        <v/>
      </c>
      <c r="AX63" s="37" t="str">
        <f t="shared" ca="1" si="73"/>
        <v/>
      </c>
      <c r="AY63" s="37" t="str">
        <f t="shared" ca="1" si="74"/>
        <v/>
      </c>
      <c r="AZ63" s="37" t="str">
        <f t="shared" ca="1" si="75"/>
        <v/>
      </c>
      <c r="BA63" s="37" t="str">
        <f t="shared" ca="1" si="76"/>
        <v/>
      </c>
      <c r="BB63" s="37" t="str">
        <f t="shared" ca="1" si="77"/>
        <v/>
      </c>
      <c r="BC63" s="37" t="str">
        <f t="shared" ca="1" si="78"/>
        <v/>
      </c>
      <c r="BD63" s="37" t="str">
        <f t="shared" ca="1" si="79"/>
        <v/>
      </c>
      <c r="BE63" s="37" t="str">
        <f t="shared" ca="1" si="80"/>
        <v/>
      </c>
      <c r="BF63" s="37" t="str">
        <f t="shared" ca="1" si="81"/>
        <v/>
      </c>
      <c r="BG63" s="37" t="str">
        <f t="shared" ca="1" si="82"/>
        <v/>
      </c>
      <c r="BH63" s="37" t="str">
        <f t="shared" ca="1" si="83"/>
        <v/>
      </c>
      <c r="BI63" s="37" t="str">
        <f t="shared" ca="1" si="84"/>
        <v/>
      </c>
      <c r="BJ63" s="37" t="str">
        <f t="shared" ca="1" si="85"/>
        <v/>
      </c>
      <c r="BK63" s="37" t="str">
        <f t="shared" ca="1" si="86"/>
        <v/>
      </c>
      <c r="BL63" s="37" t="str">
        <f t="shared" ca="1" si="87"/>
        <v/>
      </c>
    </row>
    <row r="64" spans="1:64" ht="30" customHeight="1">
      <c r="B64" s="49"/>
      <c r="C64" s="33"/>
      <c r="D64" s="33"/>
      <c r="E64" s="30"/>
      <c r="F64" s="31"/>
      <c r="G64" s="32"/>
      <c r="J64" s="37" t="str">
        <f t="shared" ca="1" si="33"/>
        <v/>
      </c>
      <c r="K64" s="37" t="str">
        <f t="shared" ca="1" si="34"/>
        <v/>
      </c>
      <c r="L64" s="37" t="str">
        <f t="shared" ca="1" si="35"/>
        <v/>
      </c>
      <c r="M64" s="37" t="str">
        <f t="shared" ca="1" si="36"/>
        <v/>
      </c>
      <c r="N64" s="37" t="str">
        <f t="shared" ca="1" si="37"/>
        <v/>
      </c>
      <c r="O64" s="37" t="str">
        <f t="shared" ca="1" si="38"/>
        <v/>
      </c>
      <c r="P64" s="37" t="str">
        <f t="shared" ca="1" si="39"/>
        <v/>
      </c>
      <c r="Q64" s="37" t="str">
        <f t="shared" ca="1" si="40"/>
        <v/>
      </c>
      <c r="R64" s="37" t="str">
        <f t="shared" ca="1" si="41"/>
        <v/>
      </c>
      <c r="S64" s="37" t="str">
        <f t="shared" ca="1" si="42"/>
        <v/>
      </c>
      <c r="T64" s="37" t="str">
        <f t="shared" ca="1" si="43"/>
        <v/>
      </c>
      <c r="U64" s="37" t="str">
        <f t="shared" ca="1" si="44"/>
        <v/>
      </c>
      <c r="V64" s="37" t="str">
        <f t="shared" ca="1" si="45"/>
        <v/>
      </c>
      <c r="W64" s="37" t="str">
        <f t="shared" ca="1" si="46"/>
        <v/>
      </c>
      <c r="X64" s="37" t="str">
        <f t="shared" ca="1" si="47"/>
        <v/>
      </c>
      <c r="Y64" s="37" t="str">
        <f t="shared" ca="1" si="48"/>
        <v/>
      </c>
      <c r="Z64" s="37" t="str">
        <f t="shared" ca="1" si="49"/>
        <v/>
      </c>
      <c r="AA64" s="37" t="str">
        <f t="shared" ca="1" si="50"/>
        <v/>
      </c>
      <c r="AB64" s="37" t="str">
        <f t="shared" ca="1" si="51"/>
        <v/>
      </c>
      <c r="AC64" s="37" t="str">
        <f t="shared" ca="1" si="52"/>
        <v/>
      </c>
      <c r="AD64" s="37" t="str">
        <f t="shared" ca="1" si="53"/>
        <v/>
      </c>
      <c r="AE64" s="37" t="str">
        <f t="shared" ca="1" si="54"/>
        <v/>
      </c>
      <c r="AF64" s="37" t="str">
        <f t="shared" ca="1" si="55"/>
        <v/>
      </c>
      <c r="AG64" s="37" t="str">
        <f t="shared" ca="1" si="56"/>
        <v/>
      </c>
      <c r="AH64" s="37" t="str">
        <f t="shared" ca="1" si="57"/>
        <v/>
      </c>
      <c r="AI64" s="37" t="str">
        <f t="shared" ca="1" si="58"/>
        <v/>
      </c>
      <c r="AJ64" s="37" t="str">
        <f t="shared" ca="1" si="59"/>
        <v/>
      </c>
      <c r="AK64" s="37" t="str">
        <f t="shared" ca="1" si="60"/>
        <v/>
      </c>
      <c r="AL64" s="37" t="str">
        <f t="shared" ca="1" si="61"/>
        <v/>
      </c>
      <c r="AM64" s="37" t="str">
        <f t="shared" ca="1" si="62"/>
        <v/>
      </c>
      <c r="AN64" s="37" t="str">
        <f t="shared" ca="1" si="63"/>
        <v/>
      </c>
      <c r="AO64" s="37" t="str">
        <f t="shared" ca="1" si="64"/>
        <v/>
      </c>
      <c r="AP64" s="37" t="str">
        <f t="shared" ca="1" si="65"/>
        <v/>
      </c>
      <c r="AQ64" s="37" t="str">
        <f t="shared" ca="1" si="66"/>
        <v/>
      </c>
      <c r="AR64" s="37" t="str">
        <f t="shared" ca="1" si="67"/>
        <v/>
      </c>
      <c r="AS64" s="37" t="str">
        <f t="shared" ca="1" si="68"/>
        <v/>
      </c>
      <c r="AT64" s="37" t="str">
        <f t="shared" ca="1" si="69"/>
        <v/>
      </c>
      <c r="AU64" s="37" t="str">
        <f t="shared" ca="1" si="70"/>
        <v/>
      </c>
      <c r="AV64" s="37" t="str">
        <f t="shared" ca="1" si="71"/>
        <v/>
      </c>
      <c r="AW64" s="37" t="str">
        <f t="shared" ca="1" si="72"/>
        <v/>
      </c>
      <c r="AX64" s="37" t="str">
        <f t="shared" ca="1" si="73"/>
        <v/>
      </c>
      <c r="AY64" s="37" t="str">
        <f t="shared" ca="1" si="74"/>
        <v/>
      </c>
      <c r="AZ64" s="37" t="str">
        <f t="shared" ca="1" si="75"/>
        <v/>
      </c>
      <c r="BA64" s="37" t="str">
        <f t="shared" ca="1" si="76"/>
        <v/>
      </c>
      <c r="BB64" s="37" t="str">
        <f t="shared" ca="1" si="77"/>
        <v/>
      </c>
      <c r="BC64" s="37" t="str">
        <f t="shared" ca="1" si="78"/>
        <v/>
      </c>
      <c r="BD64" s="37" t="str">
        <f t="shared" ca="1" si="79"/>
        <v/>
      </c>
      <c r="BE64" s="37" t="str">
        <f t="shared" ca="1" si="80"/>
        <v/>
      </c>
      <c r="BF64" s="37" t="str">
        <f t="shared" ca="1" si="81"/>
        <v/>
      </c>
      <c r="BG64" s="37" t="str">
        <f t="shared" ca="1" si="82"/>
        <v/>
      </c>
      <c r="BH64" s="37" t="str">
        <f t="shared" ca="1" si="83"/>
        <v/>
      </c>
      <c r="BI64" s="37" t="str">
        <f t="shared" ca="1" si="84"/>
        <v/>
      </c>
      <c r="BJ64" s="37" t="str">
        <f t="shared" ca="1" si="85"/>
        <v/>
      </c>
      <c r="BK64" s="37" t="str">
        <f t="shared" ca="1" si="86"/>
        <v/>
      </c>
      <c r="BL64" s="37" t="str">
        <f t="shared" ca="1" si="87"/>
        <v/>
      </c>
    </row>
    <row r="65" spans="2:64" ht="30" customHeight="1" thickBot="1">
      <c r="B65" s="49"/>
      <c r="C65" s="33"/>
      <c r="D65" s="33"/>
      <c r="E65" s="30"/>
      <c r="F65" s="31"/>
      <c r="G65" s="32"/>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row>
    <row r="66" spans="2:64" ht="30" customHeight="1">
      <c r="B66" s="56" t="s">
        <v>18</v>
      </c>
      <c r="C66" s="24"/>
      <c r="D66" s="24"/>
      <c r="E66" s="24"/>
      <c r="F66" s="40"/>
      <c r="G66" s="24"/>
    </row>
    <row r="67" spans="2:64" ht="30" customHeight="1">
      <c r="D67" s="5"/>
      <c r="G67" s="16"/>
    </row>
    <row r="68" spans="2:64" ht="30" customHeight="1">
      <c r="D68" s="6"/>
    </row>
  </sheetData>
  <mergeCells count="9">
    <mergeCell ref="X2:AA2"/>
    <mergeCell ref="AC2:AF2"/>
    <mergeCell ref="D3:E3"/>
    <mergeCell ref="D4:E4"/>
    <mergeCell ref="B5:H5"/>
    <mergeCell ref="F3:G3"/>
    <mergeCell ref="I2:L2"/>
    <mergeCell ref="N2:Q2"/>
    <mergeCell ref="S2:V2"/>
  </mergeCells>
  <conditionalFormatting sqref="E63:E65 E7:E60">
    <cfRule type="dataBar" priority="6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J20:BL24 J25:W26 AI25:BL26 Y25:AE26 I20:I63 J27:BL65">
    <cfRule type="expression" dxfId="168" priority="57">
      <formula>AND(TODAY()&gt;=I$5,TODAY()&lt;J$5)</formula>
    </cfRule>
  </conditionalFormatting>
  <conditionalFormatting sqref="I4:AM4">
    <cfRule type="expression" dxfId="167" priority="63">
      <formula>I$5&lt;=EOMONTH($I$5,0)</formula>
    </cfRule>
  </conditionalFormatting>
  <conditionalFormatting sqref="J4:BL4">
    <cfRule type="expression" dxfId="166" priority="59">
      <formula>AND(J$5&lt;=EOMONTH($I$5,2),J$5&gt;EOMONTH($I$5,0),J$5&gt;EOMONTH($I$5,1))</formula>
    </cfRule>
  </conditionalFormatting>
  <conditionalFormatting sqref="I4:BL4">
    <cfRule type="expression" dxfId="165" priority="58">
      <formula>AND(I$5&lt;=EOMONTH($I$5,1),I$5&gt;EOMONTH($I$5,0))</formula>
    </cfRule>
  </conditionalFormatting>
  <conditionalFormatting sqref="I8:BL19 I20 J20:BL21 J27:BL29">
    <cfRule type="expression" dxfId="164" priority="80" stopIfTrue="1">
      <formula>AND($C8="Low Risk",I$5&gt;=$F8,I$5&lt;=$F8+$G8-1)</formula>
    </cfRule>
    <cfRule type="expression" dxfId="163" priority="99" stopIfTrue="1">
      <formula>AND($C8="High Risk",I$5&gt;=$F8,I$5&lt;=$F8+$G8-1)</formula>
    </cfRule>
    <cfRule type="expression" dxfId="162" priority="117" stopIfTrue="1">
      <formula>AND($C8="On Track",I$5&gt;=$F8,I$5&lt;=$F8+$G8-1)</formula>
    </cfRule>
    <cfRule type="expression" dxfId="161" priority="118" stopIfTrue="1">
      <formula>AND($C8="Med Risk",I$5&gt;=$F8,I$5&lt;=$F8+$G8-1)</formula>
    </cfRule>
    <cfRule type="expression" dxfId="160" priority="119" stopIfTrue="1">
      <formula>AND(LEN($C8)=0,I$5&gt;=$F8,I$5&lt;=$F8+$G8-1)</formula>
    </cfRule>
  </conditionalFormatting>
  <conditionalFormatting sqref="I63 J65:BL65">
    <cfRule type="expression" dxfId="159" priority="127" stopIfTrue="1">
      <formula>AND(#REF!="Low Risk",I$5&gt;=#REF!,I$5&lt;=#REF!+#REF!-1)</formula>
    </cfRule>
    <cfRule type="expression" dxfId="158" priority="128" stopIfTrue="1">
      <formula>AND(#REF!="High Risk",I$5&gt;=#REF!,I$5&lt;=#REF!+#REF!-1)</formula>
    </cfRule>
    <cfRule type="expression" dxfId="157" priority="129" stopIfTrue="1">
      <formula>AND(#REF!="On Track",I$5&gt;=#REF!,I$5&lt;=#REF!+#REF!-1)</formula>
    </cfRule>
    <cfRule type="expression" dxfId="156" priority="130" stopIfTrue="1">
      <formula>AND(#REF!="Med Risk",I$5&gt;=#REF!,I$5&lt;=#REF!+#REF!-1)</formula>
    </cfRule>
    <cfRule type="expression" dxfId="155" priority="131" stopIfTrue="1">
      <formula>AND(LEN(#REF!)=0,I$5&gt;=#REF!,I$5&lt;=#REF!+#REF!-1)</formula>
    </cfRule>
  </conditionalFormatting>
  <conditionalFormatting sqref="E61">
    <cfRule type="dataBar" priority="50">
      <dataBar>
        <cfvo type="num" val="0"/>
        <cfvo type="num" val="1"/>
        <color theme="0" tint="-0.249977111117893"/>
      </dataBar>
      <extLst>
        <ext xmlns:x14="http://schemas.microsoft.com/office/spreadsheetml/2009/9/main" uri="{B025F937-C7B1-47D3-B67F-A62EFF666E3E}">
          <x14:id>{472010C4-7FB5-416C-8D02-D6C3E4F5F0A8}</x14:id>
        </ext>
      </extLst>
    </cfRule>
  </conditionalFormatting>
  <conditionalFormatting sqref="E62">
    <cfRule type="dataBar" priority="42">
      <dataBar>
        <cfvo type="num" val="0"/>
        <cfvo type="num" val="1"/>
        <color theme="0" tint="-0.249977111117893"/>
      </dataBar>
      <extLst>
        <ext xmlns:x14="http://schemas.microsoft.com/office/spreadsheetml/2009/9/main" uri="{B025F937-C7B1-47D3-B67F-A62EFF666E3E}">
          <x14:id>{6C517204-12FA-4DB9-9CD7-F3607D2B852E}</x14:id>
        </ext>
      </extLst>
    </cfRule>
  </conditionalFormatting>
  <conditionalFormatting sqref="I53:I62">
    <cfRule type="expression" dxfId="154" priority="183" stopIfTrue="1">
      <formula>AND($C56="Low Risk",I$5&gt;=$F56,I$5&lt;=$F56+$G56-1)</formula>
    </cfRule>
    <cfRule type="expression" dxfId="153" priority="184" stopIfTrue="1">
      <formula>AND($C56="High Risk",I$5&gt;=$F56,I$5&lt;=$F56+$G56-1)</formula>
    </cfRule>
    <cfRule type="expression" dxfId="152" priority="185" stopIfTrue="1">
      <formula>AND($C56="On Track",I$5&gt;=$F56,I$5&lt;=$F56+$G56-1)</formula>
    </cfRule>
    <cfRule type="expression" dxfId="151" priority="186" stopIfTrue="1">
      <formula>AND($C56="Med Risk",I$5&gt;=$F56,I$5&lt;=$F56+$G56-1)</formula>
    </cfRule>
    <cfRule type="expression" dxfId="150" priority="187" stopIfTrue="1">
      <formula>AND(LEN($C56)=0,I$5&gt;=$F56,I$5&lt;=$F56+$G56-1)</formula>
    </cfRule>
  </conditionalFormatting>
  <conditionalFormatting sqref="I21 J30:BL34">
    <cfRule type="expression" dxfId="149" priority="253" stopIfTrue="1">
      <formula>AND($C20="Low Risk",I$5&gt;=$F20,I$5&lt;=$F20+$G20-1)</formula>
    </cfRule>
    <cfRule type="expression" dxfId="148" priority="254" stopIfTrue="1">
      <formula>AND($C20="High Risk",I$5&gt;=$F20,I$5&lt;=$F20+$G20-1)</formula>
    </cfRule>
    <cfRule type="expression" dxfId="147" priority="255" stopIfTrue="1">
      <formula>AND($C20="On Track",I$5&gt;=$F20,I$5&lt;=$F20+$G20-1)</formula>
    </cfRule>
    <cfRule type="expression" dxfId="146" priority="256" stopIfTrue="1">
      <formula>AND($C20="Med Risk",I$5&gt;=$F20,I$5&lt;=$F20+$G20-1)</formula>
    </cfRule>
    <cfRule type="expression" dxfId="145" priority="257" stopIfTrue="1">
      <formula>AND(LEN($C20)=0,I$5&gt;=$F20,I$5&lt;=$F20+$G20-1)</formula>
    </cfRule>
  </conditionalFormatting>
  <conditionalFormatting sqref="I27">
    <cfRule type="expression" dxfId="144" priority="263" stopIfTrue="1">
      <formula>AND($C29="Low Risk",I$5&gt;=$F29,I$5&lt;=$F29+$G29-1)</formula>
    </cfRule>
    <cfRule type="expression" dxfId="143" priority="264" stopIfTrue="1">
      <formula>AND($C29="High Risk",I$5&gt;=$F29,I$5&lt;=$F29+$G29-1)</formula>
    </cfRule>
    <cfRule type="expression" dxfId="142" priority="265" stopIfTrue="1">
      <formula>AND($C29="On Track",I$5&gt;=$F29,I$5&lt;=$F29+$G29-1)</formula>
    </cfRule>
    <cfRule type="expression" dxfId="141" priority="266" stopIfTrue="1">
      <formula>AND($C29="Med Risk",I$5&gt;=$F29,I$5&lt;=$F29+$G29-1)</formula>
    </cfRule>
    <cfRule type="expression" dxfId="140" priority="267" stopIfTrue="1">
      <formula>AND(LEN($C29)=0,I$5&gt;=$F29,I$5&lt;=$F29+$G29-1)</formula>
    </cfRule>
  </conditionalFormatting>
  <conditionalFormatting sqref="J22:BL22 J35:BL37">
    <cfRule type="expression" dxfId="139" priority="277" stopIfTrue="1">
      <formula>AND($C20="Low Risk",J$5&gt;=$F20,J$5&lt;=$F20+$G20-1)</formula>
    </cfRule>
    <cfRule type="expression" dxfId="138" priority="278" stopIfTrue="1">
      <formula>AND($C20="High Risk",J$5&gt;=$F20,J$5&lt;=$F20+$G20-1)</formula>
    </cfRule>
    <cfRule type="expression" dxfId="137" priority="279" stopIfTrue="1">
      <formula>AND($C20="On Track",J$5&gt;=$F20,J$5&lt;=$F20+$G20-1)</formula>
    </cfRule>
    <cfRule type="expression" dxfId="136" priority="280" stopIfTrue="1">
      <formula>AND($C20="Med Risk",J$5&gt;=$F20,J$5&lt;=$F20+$G20-1)</formula>
    </cfRule>
    <cfRule type="expression" dxfId="135" priority="281" stopIfTrue="1">
      <formula>AND(LEN($C20)=0,J$5&gt;=$F20,J$5&lt;=$F20+$G20-1)</formula>
    </cfRule>
  </conditionalFormatting>
  <conditionalFormatting sqref="I28:I32 J38:BL38 J55:BL64">
    <cfRule type="expression" dxfId="134" priority="301" stopIfTrue="1">
      <formula>AND($C29="Low Risk",I$5&gt;=$F29,I$5&lt;=$F29+$G29-1)</formula>
    </cfRule>
    <cfRule type="expression" dxfId="133" priority="302" stopIfTrue="1">
      <formula>AND($C29="High Risk",I$5&gt;=$F29,I$5&lt;=$F29+$G29-1)</formula>
    </cfRule>
    <cfRule type="expression" dxfId="132" priority="303" stopIfTrue="1">
      <formula>AND($C29="On Track",I$5&gt;=$F29,I$5&lt;=$F29+$G29-1)</formula>
    </cfRule>
    <cfRule type="expression" dxfId="131" priority="304" stopIfTrue="1">
      <formula>AND($C29="Med Risk",I$5&gt;=$F29,I$5&lt;=$F29+$G29-1)</formula>
    </cfRule>
    <cfRule type="expression" dxfId="130" priority="305" stopIfTrue="1">
      <formula>AND(LEN($C29)=0,I$5&gt;=$F29,I$5&lt;=$F29+$G29-1)</formula>
    </cfRule>
  </conditionalFormatting>
  <conditionalFormatting sqref="J23:BL24 J25:W26 AI25:BL26 Y25:AE26">
    <cfRule type="expression" dxfId="129" priority="341" stopIfTrue="1">
      <formula>AND($C20="Low Risk",J$5&gt;=$F20,J$5&lt;=$F20+$G20-1)</formula>
    </cfRule>
    <cfRule type="expression" dxfId="128" priority="342" stopIfTrue="1">
      <formula>AND($C20="High Risk",J$5&gt;=$F20,J$5&lt;=$F20+$G20-1)</formula>
    </cfRule>
    <cfRule type="expression" dxfId="127" priority="343" stopIfTrue="1">
      <formula>AND($C20="On Track",J$5&gt;=$F20,J$5&lt;=$F20+$G20-1)</formula>
    </cfRule>
    <cfRule type="expression" dxfId="126" priority="344" stopIfTrue="1">
      <formula>AND($C20="Med Risk",J$5&gt;=$F20,J$5&lt;=$F20+$G20-1)</formula>
    </cfRule>
    <cfRule type="expression" dxfId="125" priority="345" stopIfTrue="1">
      <formula>AND(LEN($C20)=0,J$5&gt;=$F20,J$5&lt;=$F20+$G20-1)</formula>
    </cfRule>
  </conditionalFormatting>
  <conditionalFormatting sqref="X22">
    <cfRule type="expression" dxfId="124" priority="36" stopIfTrue="1">
      <formula>AND($C22="Low Risk",X$5&gt;=$F22,X$5&lt;=$F22+$G22-1)</formula>
    </cfRule>
    <cfRule type="expression" dxfId="123" priority="37" stopIfTrue="1">
      <formula>AND($C22="High Risk",X$5&gt;=$F22,X$5&lt;=$F22+$G22-1)</formula>
    </cfRule>
    <cfRule type="expression" dxfId="122" priority="38" stopIfTrue="1">
      <formula>AND($C22="On Track",X$5&gt;=$F22,X$5&lt;=$F22+$G22-1)</formula>
    </cfRule>
    <cfRule type="expression" dxfId="121" priority="39" stopIfTrue="1">
      <formula>AND($C22="Med Risk",X$5&gt;=$F22,X$5&lt;=$F22+$G22-1)</formula>
    </cfRule>
    <cfRule type="expression" dxfId="120" priority="40" stopIfTrue="1">
      <formula>AND(LEN($C22)=0,X$5&gt;=$F22,X$5&lt;=$F22+$G22-1)</formula>
    </cfRule>
  </conditionalFormatting>
  <conditionalFormatting sqref="X23">
    <cfRule type="expression" dxfId="119" priority="31" stopIfTrue="1">
      <formula>AND($C23="Low Risk",X$5&gt;=$F23,X$5&lt;=$F23+$G23-1)</formula>
    </cfRule>
    <cfRule type="expression" dxfId="118" priority="32" stopIfTrue="1">
      <formula>AND($C23="High Risk",X$5&gt;=$F23,X$5&lt;=$F23+$G23-1)</formula>
    </cfRule>
    <cfRule type="expression" dxfId="117" priority="33" stopIfTrue="1">
      <formula>AND($C23="On Track",X$5&gt;=$F23,X$5&lt;=$F23+$G23-1)</formula>
    </cfRule>
    <cfRule type="expression" dxfId="116" priority="34" stopIfTrue="1">
      <formula>AND($C23="Med Risk",X$5&gt;=$F23,X$5&lt;=$F23+$G23-1)</formula>
    </cfRule>
    <cfRule type="expression" dxfId="115" priority="35" stopIfTrue="1">
      <formula>AND(LEN($C23)=0,X$5&gt;=$F23,X$5&lt;=$F23+$G23-1)</formula>
    </cfRule>
  </conditionalFormatting>
  <conditionalFormatting sqref="Y23">
    <cfRule type="expression" dxfId="114" priority="26" stopIfTrue="1">
      <formula>AND($C23="Low Risk",Y$5&gt;=$F23,Y$5&lt;=$F23+$G23-1)</formula>
    </cfRule>
    <cfRule type="expression" dxfId="113" priority="27" stopIfTrue="1">
      <formula>AND($C23="High Risk",Y$5&gt;=$F23,Y$5&lt;=$F23+$G23-1)</formula>
    </cfRule>
    <cfRule type="expression" dxfId="112" priority="28" stopIfTrue="1">
      <formula>AND($C23="On Track",Y$5&gt;=$F23,Y$5&lt;=$F23+$G23-1)</formula>
    </cfRule>
    <cfRule type="expression" dxfId="111" priority="29" stopIfTrue="1">
      <formula>AND($C23="Med Risk",Y$5&gt;=$F23,Y$5&lt;=$F23+$G23-1)</formula>
    </cfRule>
    <cfRule type="expression" dxfId="110" priority="30" stopIfTrue="1">
      <formula>AND(LEN($C23)=0,Y$5&gt;=$F23,Y$5&lt;=$F23+$G23-1)</formula>
    </cfRule>
  </conditionalFormatting>
  <conditionalFormatting sqref="AH25:AH26">
    <cfRule type="expression" dxfId="109" priority="430">
      <formula>AND(TODAY()&gt;=X$5,TODAY()&lt;Y$5)</formula>
    </cfRule>
  </conditionalFormatting>
  <conditionalFormatting sqref="AH25:AH26">
    <cfRule type="expression" dxfId="108" priority="461" stopIfTrue="1">
      <formula>AND($C22="Low Risk",X$5&gt;=$F22,X$5&lt;=$F22+$G22-1)</formula>
    </cfRule>
    <cfRule type="expression" dxfId="107" priority="462" stopIfTrue="1">
      <formula>AND($C22="High Risk",X$5&gt;=$F22,X$5&lt;=$F22+$G22-1)</formula>
    </cfRule>
    <cfRule type="expression" dxfId="106" priority="463" stopIfTrue="1">
      <formula>AND($C22="On Track",X$5&gt;=$F22,X$5&lt;=$F22+$G22-1)</formula>
    </cfRule>
    <cfRule type="expression" dxfId="105" priority="464" stopIfTrue="1">
      <formula>AND($C22="Med Risk",X$5&gt;=$F22,X$5&lt;=$F22+$G22-1)</formula>
    </cfRule>
    <cfRule type="expression" dxfId="104" priority="465" stopIfTrue="1">
      <formula>AND(LEN($C22)=0,X$5&gt;=$F22,X$5&lt;=$F22+$G22-1)</formula>
    </cfRule>
  </conditionalFormatting>
  <conditionalFormatting sqref="AG25:AG26">
    <cfRule type="expression" dxfId="103" priority="14">
      <formula>AND(TODAY()&gt;=V$5,TODAY()&lt;W$5)</formula>
    </cfRule>
  </conditionalFormatting>
  <conditionalFormatting sqref="AG25:AG26">
    <cfRule type="expression" dxfId="102" priority="15" stopIfTrue="1">
      <formula>AND($C22="Low Risk",V$5&gt;=$F22,V$5&lt;=$F22+$G22-1)</formula>
    </cfRule>
    <cfRule type="expression" dxfId="101" priority="16" stopIfTrue="1">
      <formula>AND($C22="High Risk",V$5&gt;=$F22,V$5&lt;=$F22+$G22-1)</formula>
    </cfRule>
    <cfRule type="expression" dxfId="100" priority="17" stopIfTrue="1">
      <formula>AND($C22="On Track",V$5&gt;=$F22,V$5&lt;=$F22+$G22-1)</formula>
    </cfRule>
    <cfRule type="expression" dxfId="99" priority="18" stopIfTrue="1">
      <formula>AND($C22="Med Risk",V$5&gt;=$F22,V$5&lt;=$F22+$G22-1)</formula>
    </cfRule>
    <cfRule type="expression" dxfId="98" priority="19" stopIfTrue="1">
      <formula>AND(LEN($C22)=0,V$5&gt;=$F22,V$5&lt;=$F22+$G22-1)</formula>
    </cfRule>
  </conditionalFormatting>
  <conditionalFormatting sqref="AG25:AG26">
    <cfRule type="expression" dxfId="97" priority="467">
      <formula>AND(TODAY()&gt;=AF$5,TODAY()&lt;AG$5)</formula>
    </cfRule>
  </conditionalFormatting>
  <conditionalFormatting sqref="AG25:AG26">
    <cfRule type="expression" dxfId="96" priority="498" stopIfTrue="1">
      <formula>AND($C22="Low Risk",AF$5&gt;=$F22,AF$5&lt;=$F22+$G22-1)</formula>
    </cfRule>
    <cfRule type="expression" dxfId="95" priority="499" stopIfTrue="1">
      <formula>AND($C22="High Risk",AF$5&gt;=$F22,AF$5&lt;=$F22+$G22-1)</formula>
    </cfRule>
    <cfRule type="expression" dxfId="94" priority="500" stopIfTrue="1">
      <formula>AND($C22="On Track",AF$5&gt;=$F22,AF$5&lt;=$F22+$G22-1)</formula>
    </cfRule>
    <cfRule type="expression" dxfId="93" priority="501" stopIfTrue="1">
      <formula>AND($C22="Med Risk",AF$5&gt;=$F22,AF$5&lt;=$F22+$G22-1)</formula>
    </cfRule>
    <cfRule type="expression" dxfId="92" priority="502" stopIfTrue="1">
      <formula>AND(LEN($C22)=0,AF$5&gt;=$F22,AF$5&lt;=$F22+$G22-1)</formula>
    </cfRule>
  </conditionalFormatting>
  <conditionalFormatting sqref="AF25:AF26">
    <cfRule type="expression" dxfId="91" priority="1">
      <formula>AND(TODAY()&gt;=U$5,TODAY()&lt;V$5)</formula>
    </cfRule>
  </conditionalFormatting>
  <conditionalFormatting sqref="AF25:AF26">
    <cfRule type="expression" dxfId="90" priority="2" stopIfTrue="1">
      <formula>AND($C22="Low Risk",U$5&gt;=$F22,U$5&lt;=$F22+$G22-1)</formula>
    </cfRule>
    <cfRule type="expression" dxfId="89" priority="3" stopIfTrue="1">
      <formula>AND($C22="High Risk",U$5&gt;=$F22,U$5&lt;=$F22+$G22-1)</formula>
    </cfRule>
    <cfRule type="expression" dxfId="88" priority="4" stopIfTrue="1">
      <formula>AND($C22="On Track",U$5&gt;=$F22,U$5&lt;=$F22+$G22-1)</formula>
    </cfRule>
    <cfRule type="expression" dxfId="87" priority="5" stopIfTrue="1">
      <formula>AND($C22="Med Risk",U$5&gt;=$F22,U$5&lt;=$F22+$G22-1)</formula>
    </cfRule>
    <cfRule type="expression" dxfId="86" priority="6" stopIfTrue="1">
      <formula>AND(LEN($C22)=0,U$5&gt;=$F22,U$5&lt;=$F22+$G22-1)</formula>
    </cfRule>
  </conditionalFormatting>
  <conditionalFormatting sqref="AF25:AF26">
    <cfRule type="expression" dxfId="85" priority="8">
      <formula>AND(TODAY()&gt;=AE$5,TODAY()&lt;AF$5)</formula>
    </cfRule>
  </conditionalFormatting>
  <conditionalFormatting sqref="AF25:AF26">
    <cfRule type="expression" dxfId="84" priority="9" stopIfTrue="1">
      <formula>AND($C22="Low Risk",AE$5&gt;=$F22,AE$5&lt;=$F22+$G22-1)</formula>
    </cfRule>
    <cfRule type="expression" dxfId="83" priority="10" stopIfTrue="1">
      <formula>AND($C22="High Risk",AE$5&gt;=$F22,AE$5&lt;=$F22+$G22-1)</formula>
    </cfRule>
    <cfRule type="expression" dxfId="82" priority="11" stopIfTrue="1">
      <formula>AND($C22="On Track",AE$5&gt;=$F22,AE$5&lt;=$F22+$G22-1)</formula>
    </cfRule>
    <cfRule type="expression" dxfId="81" priority="12" stopIfTrue="1">
      <formula>AND($C22="Med Risk",AE$5&gt;=$F22,AE$5&lt;=$F22+$G22-1)</formula>
    </cfRule>
    <cfRule type="expression" dxfId="80" priority="13" stopIfTrue="1">
      <formula>AND(LEN($C22)=0,AE$5&gt;=$F22,AE$5&lt;=$F22+$G22-1)</formula>
    </cfRule>
  </conditionalFormatting>
  <conditionalFormatting sqref="J43:BL44">
    <cfRule type="expression" dxfId="79" priority="712" stopIfTrue="1">
      <formula>AND($C38="Low Risk",J$5&gt;=$F38,J$5&lt;=$F38+$G38-1)</formula>
    </cfRule>
    <cfRule type="expression" dxfId="78" priority="713" stopIfTrue="1">
      <formula>AND($C38="High Risk",J$5&gt;=$F38,J$5&lt;=$F38+$G38-1)</formula>
    </cfRule>
    <cfRule type="expression" dxfId="77" priority="714" stopIfTrue="1">
      <formula>AND($C38="On Track",J$5&gt;=$F38,J$5&lt;=$F38+$G38-1)</formula>
    </cfRule>
    <cfRule type="expression" dxfId="76" priority="715" stopIfTrue="1">
      <formula>AND($C38="Med Risk",J$5&gt;=$F38,J$5&lt;=$F38+$G38-1)</formula>
    </cfRule>
    <cfRule type="expression" dxfId="75" priority="716" stopIfTrue="1">
      <formula>AND(LEN($C38)=0,J$5&gt;=$F38,J$5&lt;=$F38+$G38-1)</formula>
    </cfRule>
  </conditionalFormatting>
  <conditionalFormatting sqref="I22:I26 J50:BL50">
    <cfRule type="expression" dxfId="74" priority="834" stopIfTrue="1">
      <formula>AND($C27="Low Risk",I$5&gt;=$F27,I$5&lt;=$F27+$G27-1)</formula>
    </cfRule>
    <cfRule type="expression" dxfId="73" priority="835" stopIfTrue="1">
      <formula>AND($C27="High Risk",I$5&gt;=$F27,I$5&lt;=$F27+$G27-1)</formula>
    </cfRule>
    <cfRule type="expression" dxfId="72" priority="836" stopIfTrue="1">
      <formula>AND($C27="On Track",I$5&gt;=$F27,I$5&lt;=$F27+$G27-1)</formula>
    </cfRule>
    <cfRule type="expression" dxfId="71" priority="837" stopIfTrue="1">
      <formula>AND($C27="Med Risk",I$5&gt;=$F27,I$5&lt;=$F27+$G27-1)</formula>
    </cfRule>
    <cfRule type="expression" dxfId="70" priority="838" stopIfTrue="1">
      <formula>AND(LEN($C27)=0,I$5&gt;=$F27,I$5&lt;=$F27+$G27-1)</formula>
    </cfRule>
  </conditionalFormatting>
  <conditionalFormatting sqref="J51:BL54">
    <cfRule type="expression" dxfId="69" priority="1186" stopIfTrue="1">
      <formula>AND($C55="Low Risk",J$5&gt;=$F55,J$5&lt;=$F55+$G55-1)</formula>
    </cfRule>
    <cfRule type="expression" dxfId="68" priority="1187" stopIfTrue="1">
      <formula>AND($C55="High Risk",J$5&gt;=$F55,J$5&lt;=$F55+$G55-1)</formula>
    </cfRule>
    <cfRule type="expression" dxfId="67" priority="1188" stopIfTrue="1">
      <formula>AND($C55="On Track",J$5&gt;=$F55,J$5&lt;=$F55+$G55-1)</formula>
    </cfRule>
    <cfRule type="expression" dxfId="66" priority="1189" stopIfTrue="1">
      <formula>AND($C55="Med Risk",J$5&gt;=$F55,J$5&lt;=$F55+$G55-1)</formula>
    </cfRule>
    <cfRule type="expression" dxfId="65" priority="1190" stopIfTrue="1">
      <formula>AND(LEN($C55)=0,J$5&gt;=$F55,J$5&lt;=$F55+$G55-1)</formula>
    </cfRule>
  </conditionalFormatting>
  <conditionalFormatting sqref="J39:BL40">
    <cfRule type="expression" dxfId="64" priority="1261" stopIfTrue="1">
      <formula>AND($C34="Low Risk",J$5&gt;=$F34,J$5&lt;=$F34+$G34-1)</formula>
    </cfRule>
    <cfRule type="expression" dxfId="63" priority="1262" stopIfTrue="1">
      <formula>AND($C34="High Risk",J$5&gt;=$F34,J$5&lt;=$F34+$G34-1)</formula>
    </cfRule>
    <cfRule type="expression" dxfId="62" priority="1263" stopIfTrue="1">
      <formula>AND($C34="On Track",J$5&gt;=$F34,J$5&lt;=$F34+$G34-1)</formula>
    </cfRule>
    <cfRule type="expression" dxfId="61" priority="1264" stopIfTrue="1">
      <formula>AND($C34="Med Risk",J$5&gt;=$F34,J$5&lt;=$F34+$G34-1)</formula>
    </cfRule>
    <cfRule type="expression" dxfId="60" priority="1265" stopIfTrue="1">
      <formula>AND(LEN($C34)=0,J$5&gt;=$F34,J$5&lt;=$F34+$G34-1)</formula>
    </cfRule>
  </conditionalFormatting>
  <conditionalFormatting sqref="J41:BL42">
    <cfRule type="expression" dxfId="59" priority="1266" stopIfTrue="1">
      <formula>AND($C34="Low Risk",J$5&gt;=$F34,J$5&lt;=$F34+$G34-1)</formula>
    </cfRule>
    <cfRule type="expression" dxfId="58" priority="1267" stopIfTrue="1">
      <formula>AND($C34="High Risk",J$5&gt;=$F34,J$5&lt;=$F34+$G34-1)</formula>
    </cfRule>
    <cfRule type="expression" dxfId="57" priority="1268" stopIfTrue="1">
      <formula>AND($C34="On Track",J$5&gt;=$F34,J$5&lt;=$F34+$G34-1)</formula>
    </cfRule>
    <cfRule type="expression" dxfId="56" priority="1269" stopIfTrue="1">
      <formula>AND($C34="Med Risk",J$5&gt;=$F34,J$5&lt;=$F34+$G34-1)</formula>
    </cfRule>
    <cfRule type="expression" dxfId="55" priority="1270" stopIfTrue="1">
      <formula>AND(LEN($C34)=0,J$5&gt;=$F34,J$5&lt;=$F34+$G34-1)</formula>
    </cfRule>
  </conditionalFormatting>
  <conditionalFormatting sqref="J38:BL38">
    <cfRule type="expression" dxfId="54" priority="1374" stopIfTrue="1">
      <formula>AND($C34="Low Risk",J$5&gt;=$F34,J$5&lt;=$F34+$G34-1)</formula>
    </cfRule>
    <cfRule type="expression" dxfId="53" priority="1375" stopIfTrue="1">
      <formula>AND($C34="High Risk",J$5&gt;=$F34,J$5&lt;=$F34+$G34-1)</formula>
    </cfRule>
    <cfRule type="expression" dxfId="52" priority="1376" stopIfTrue="1">
      <formula>AND($C34="On Track",J$5&gt;=$F34,J$5&lt;=$F34+$G34-1)</formula>
    </cfRule>
    <cfRule type="expression" dxfId="51" priority="1377" stopIfTrue="1">
      <formula>AND($C34="Med Risk",J$5&gt;=$F34,J$5&lt;=$F34+$G34-1)</formula>
    </cfRule>
    <cfRule type="expression" dxfId="50" priority="1378" stopIfTrue="1">
      <formula>AND(LEN($C34)=0,J$5&gt;=$F34,J$5&lt;=$F34+$G34-1)</formula>
    </cfRule>
  </conditionalFormatting>
  <conditionalFormatting sqref="I49:I52 J49:BL49">
    <cfRule type="expression" dxfId="49" priority="1751" stopIfTrue="1">
      <formula>AND($C55="Low Risk",I$5&gt;=$F55,I$5&lt;=$F55+$G55-1)</formula>
    </cfRule>
    <cfRule type="expression" dxfId="48" priority="1752" stopIfTrue="1">
      <formula>AND($C55="High Risk",I$5&gt;=$F55,I$5&lt;=$F55+$G55-1)</formula>
    </cfRule>
    <cfRule type="expression" dxfId="47" priority="1753" stopIfTrue="1">
      <formula>AND($C55="On Track",I$5&gt;=$F55,I$5&lt;=$F55+$G55-1)</formula>
    </cfRule>
    <cfRule type="expression" dxfId="46" priority="1754" stopIfTrue="1">
      <formula>AND($C55="Med Risk",I$5&gt;=$F55,I$5&lt;=$F55+$G55-1)</formula>
    </cfRule>
    <cfRule type="expression" dxfId="45" priority="1755" stopIfTrue="1">
      <formula>AND(LEN($C55)=0,I$5&gt;=$F55,I$5&lt;=$F55+$G55-1)</formula>
    </cfRule>
  </conditionalFormatting>
  <conditionalFormatting sqref="I47:I48">
    <cfRule type="expression" dxfId="44" priority="1848" stopIfTrue="1">
      <formula>AND($C55="Low Risk",I$5&gt;=$F55,I$5&lt;=$F55+$G55-1)</formula>
    </cfRule>
    <cfRule type="expression" dxfId="43" priority="1849" stopIfTrue="1">
      <formula>AND($C55="High Risk",I$5&gt;=$F55,I$5&lt;=$F55+$G55-1)</formula>
    </cfRule>
    <cfRule type="expression" dxfId="42" priority="1850" stopIfTrue="1">
      <formula>AND($C55="On Track",I$5&gt;=$F55,I$5&lt;=$F55+$G55-1)</formula>
    </cfRule>
    <cfRule type="expression" dxfId="41" priority="1851" stopIfTrue="1">
      <formula>AND($C55="Med Risk",I$5&gt;=$F55,I$5&lt;=$F55+$G55-1)</formula>
    </cfRule>
    <cfRule type="expression" dxfId="40" priority="1852" stopIfTrue="1">
      <formula>AND(LEN($C55)=0,I$5&gt;=$F55,I$5&lt;=$F55+$G55-1)</formula>
    </cfRule>
  </conditionalFormatting>
  <conditionalFormatting sqref="I34">
    <cfRule type="expression" dxfId="39" priority="1975" stopIfTrue="1">
      <formula>AND($C53="Low Risk",I$5&gt;=$F53,I$5&lt;=$F53+$G53-1)</formula>
    </cfRule>
    <cfRule type="expression" dxfId="38" priority="1976" stopIfTrue="1">
      <formula>AND($C53="High Risk",I$5&gt;=$F53,I$5&lt;=$F53+$G53-1)</formula>
    </cfRule>
    <cfRule type="expression" dxfId="37" priority="1977" stopIfTrue="1">
      <formula>AND($C53="On Track",I$5&gt;=$F53,I$5&lt;=$F53+$G53-1)</formula>
    </cfRule>
    <cfRule type="expression" dxfId="36" priority="1978" stopIfTrue="1">
      <formula>AND($C53="Med Risk",I$5&gt;=$F53,I$5&lt;=$F53+$G53-1)</formula>
    </cfRule>
    <cfRule type="expression" dxfId="35" priority="1979" stopIfTrue="1">
      <formula>AND(LEN($C53)=0,I$5&gt;=$F53,I$5&lt;=$F53+$G53-1)</formula>
    </cfRule>
  </conditionalFormatting>
  <conditionalFormatting sqref="I33 J37:BL37">
    <cfRule type="expression" dxfId="34" priority="1980" stopIfTrue="1">
      <formula>AND($C49="Low Risk",I$5&gt;=$F49,I$5&lt;=$F49+$G49-1)</formula>
    </cfRule>
    <cfRule type="expression" dxfId="33" priority="1981" stopIfTrue="1">
      <formula>AND($C49="High Risk",I$5&gt;=$F49,I$5&lt;=$F49+$G49-1)</formula>
    </cfRule>
    <cfRule type="expression" dxfId="32" priority="1982" stopIfTrue="1">
      <formula>AND($C49="On Track",I$5&gt;=$F49,I$5&lt;=$F49+$G49-1)</formula>
    </cfRule>
    <cfRule type="expression" dxfId="31" priority="1983" stopIfTrue="1">
      <formula>AND($C49="Med Risk",I$5&gt;=$F49,I$5&lt;=$F49+$G49-1)</formula>
    </cfRule>
    <cfRule type="expression" dxfId="30" priority="1984" stopIfTrue="1">
      <formula>AND(LEN($C49)=0,I$5&gt;=$F49,I$5&lt;=$F49+$G49-1)</formula>
    </cfRule>
  </conditionalFormatting>
  <conditionalFormatting sqref="J36:BL36 I41:I44">
    <cfRule type="expression" dxfId="29" priority="2031" stopIfTrue="1">
      <formula>AND($C49="Low Risk",I$5&gt;=$F49,I$5&lt;=$F49+$G49-1)</formula>
    </cfRule>
    <cfRule type="expression" dxfId="28" priority="2032" stopIfTrue="1">
      <formula>AND($C49="High Risk",I$5&gt;=$F49,I$5&lt;=$F49+$G49-1)</formula>
    </cfRule>
    <cfRule type="expression" dxfId="27" priority="2033" stopIfTrue="1">
      <formula>AND($C49="On Track",I$5&gt;=$F49,I$5&lt;=$F49+$G49-1)</formula>
    </cfRule>
    <cfRule type="expression" dxfId="26" priority="2034" stopIfTrue="1">
      <formula>AND($C49="Med Risk",I$5&gt;=$F49,I$5&lt;=$F49+$G49-1)</formula>
    </cfRule>
    <cfRule type="expression" dxfId="25" priority="2035" stopIfTrue="1">
      <formula>AND(LEN($C49)=0,I$5&gt;=$F49,I$5&lt;=$F49+$G49-1)</formula>
    </cfRule>
  </conditionalFormatting>
  <conditionalFormatting sqref="J47:BL48">
    <cfRule type="expression" dxfId="24" priority="2114" stopIfTrue="1">
      <formula>AND($C54="Low Risk",J$5&gt;=$F54,J$5&lt;=$F54+$G54-1)</formula>
    </cfRule>
    <cfRule type="expression" dxfId="23" priority="2115" stopIfTrue="1">
      <formula>AND($C54="High Risk",J$5&gt;=$F54,J$5&lt;=$F54+$G54-1)</formula>
    </cfRule>
    <cfRule type="expression" dxfId="22" priority="2116" stopIfTrue="1">
      <formula>AND($C54="On Track",J$5&gt;=$F54,J$5&lt;=$F54+$G54-1)</formula>
    </cfRule>
    <cfRule type="expression" dxfId="21" priority="2117" stopIfTrue="1">
      <formula>AND($C54="Med Risk",J$5&gt;=$F54,J$5&lt;=$F54+$G54-1)</formula>
    </cfRule>
    <cfRule type="expression" dxfId="20" priority="2118" stopIfTrue="1">
      <formula>AND(LEN($C54)=0,J$5&gt;=$F54,J$5&lt;=$F54+$G54-1)</formula>
    </cfRule>
  </conditionalFormatting>
  <conditionalFormatting sqref="I35:I38">
    <cfRule type="expression" dxfId="19" priority="2145" stopIfTrue="1">
      <formula>AND($C53="Low Risk",I$5&gt;=$F53,I$5&lt;=$F53+$G53-1)</formula>
    </cfRule>
    <cfRule type="expression" dxfId="18" priority="2146" stopIfTrue="1">
      <formula>AND($C53="High Risk",I$5&gt;=$F53,I$5&lt;=$F53+$G53-1)</formula>
    </cfRule>
    <cfRule type="expression" dxfId="17" priority="2147" stopIfTrue="1">
      <formula>AND($C53="On Track",I$5&gt;=$F53,I$5&lt;=$F53+$G53-1)</formula>
    </cfRule>
    <cfRule type="expression" dxfId="16" priority="2148" stopIfTrue="1">
      <formula>AND($C53="Med Risk",I$5&gt;=$F53,I$5&lt;=$F53+$G53-1)</formula>
    </cfRule>
    <cfRule type="expression" dxfId="15" priority="2149" stopIfTrue="1">
      <formula>AND(LEN($C53)=0,I$5&gt;=$F53,I$5&lt;=$F53+$G53-1)</formula>
    </cfRule>
  </conditionalFormatting>
  <conditionalFormatting sqref="I39:I40">
    <cfRule type="expression" dxfId="14" priority="2150" stopIfTrue="1">
      <formula>AND($C54="Low Risk",I$5&gt;=$F54,I$5&lt;=$F54+$G54-1)</formula>
    </cfRule>
    <cfRule type="expression" dxfId="13" priority="2151" stopIfTrue="1">
      <formula>AND($C54="High Risk",I$5&gt;=$F54,I$5&lt;=$F54+$G54-1)</formula>
    </cfRule>
    <cfRule type="expression" dxfId="12" priority="2152" stopIfTrue="1">
      <formula>AND($C54="On Track",I$5&gt;=$F54,I$5&lt;=$F54+$G54-1)</formula>
    </cfRule>
    <cfRule type="expression" dxfId="11" priority="2153" stopIfTrue="1">
      <formula>AND($C54="Med Risk",I$5&gt;=$F54,I$5&lt;=$F54+$G54-1)</formula>
    </cfRule>
    <cfRule type="expression" dxfId="10" priority="2154" stopIfTrue="1">
      <formula>AND(LEN($C54)=0,I$5&gt;=$F54,I$5&lt;=$F54+$G54-1)</formula>
    </cfRule>
  </conditionalFormatting>
  <conditionalFormatting sqref="J45:BL46">
    <cfRule type="expression" dxfId="9" priority="2155" stopIfTrue="1">
      <formula>AND($C54="Low Risk",J$5&gt;=$F54,J$5&lt;=$F54+$G54-1)</formula>
    </cfRule>
    <cfRule type="expression" dxfId="8" priority="2156" stopIfTrue="1">
      <formula>AND($C54="High Risk",J$5&gt;=$F54,J$5&lt;=$F54+$G54-1)</formula>
    </cfRule>
    <cfRule type="expression" dxfId="7" priority="2157" stopIfTrue="1">
      <formula>AND($C54="On Track",J$5&gt;=$F54,J$5&lt;=$F54+$G54-1)</formula>
    </cfRule>
    <cfRule type="expression" dxfId="6" priority="2158" stopIfTrue="1">
      <formula>AND($C54="Med Risk",J$5&gt;=$F54,J$5&lt;=$F54+$G54-1)</formula>
    </cfRule>
    <cfRule type="expression" dxfId="5" priority="2159" stopIfTrue="1">
      <formula>AND(LEN($C54)=0,J$5&gt;=$F54,J$5&lt;=$F54+$G54-1)</formula>
    </cfRule>
  </conditionalFormatting>
  <conditionalFormatting sqref="I45:I46">
    <cfRule type="expression" dxfId="4" priority="2160" stopIfTrue="1">
      <formula>AND($C56="Low Risk",I$5&gt;=$F56,I$5&lt;=$F56+$G56-1)</formula>
    </cfRule>
    <cfRule type="expression" dxfId="3" priority="2161" stopIfTrue="1">
      <formula>AND($C56="High Risk",I$5&gt;=$F56,I$5&lt;=$F56+$G56-1)</formula>
    </cfRule>
    <cfRule type="expression" dxfId="2" priority="2162" stopIfTrue="1">
      <formula>AND($C56="On Track",I$5&gt;=$F56,I$5&lt;=$F56+$G56-1)</formula>
    </cfRule>
    <cfRule type="expression" dxfId="1" priority="2163" stopIfTrue="1">
      <formula>AND($C56="Med Risk",I$5&gt;=$F56,I$5&lt;=$F56+$G56-1)</formula>
    </cfRule>
    <cfRule type="expression" dxfId="0" priority="2164" stopIfTrue="1">
      <formula>AND(LEN($C56)=0,I$5&gt;=$F56,I$5&lt;=$F56+$G56-1)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65"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E63:E65 E7:E60</xm:sqref>
        </x14:conditionalFormatting>
        <x14:conditionalFormatting xmlns:xm="http://schemas.microsoft.com/office/excel/2006/main">
          <x14:cfRule type="dataBar" id="{472010C4-7FB5-416C-8D02-D6C3E4F5F0A8}">
            <x14:dataBar minLength="0" maxLength="100" gradient="0">
              <x14:cfvo type="num">
                <xm:f>0</xm:f>
              </x14:cfvo>
              <x14:cfvo type="num">
                <xm:f>1</xm:f>
              </x14:cfvo>
              <x14:negativeFillColor rgb="FFFF0000"/>
              <x14:axisColor rgb="FF000000"/>
            </x14:dataBar>
          </x14:cfRule>
          <xm:sqref>E61</xm:sqref>
        </x14:conditionalFormatting>
        <x14:conditionalFormatting xmlns:xm="http://schemas.microsoft.com/office/excel/2006/main">
          <x14:cfRule type="dataBar" id="{6C517204-12FA-4DB9-9CD7-F3607D2B852E}">
            <x14:dataBar minLength="0" maxLength="100" gradient="0">
              <x14:cfvo type="num">
                <xm:f>0</xm:f>
              </x14:cfvo>
              <x14:cfvo type="num">
                <xm:f>1</xm:f>
              </x14:cfvo>
              <x14:negativeFillColor rgb="FFFF0000"/>
              <x14:axisColor rgb="FF000000"/>
            </x14:dataBar>
          </x14:cfRule>
          <xm:sqref>E62</xm:sqref>
        </x14:conditionalFormatting>
        <x14:conditionalFormatting xmlns:xm="http://schemas.microsoft.com/office/excel/2006/main">
          <x14:cfRule type="iconSet" priority="12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I63 J65:BL65</xm:sqref>
        </x14:conditionalFormatting>
        <x14:conditionalFormatting xmlns:xm="http://schemas.microsoft.com/office/excel/2006/main">
          <x14:cfRule type="iconSet" priority="16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I60:I62 J62:BL64 I8:BL19 I20:I57 J20:BL24 J27:BL59 J25:W26 Y25:AE26 AG25:BL26</xm:sqref>
        </x14:conditionalFormatting>
        <x14:conditionalFormatting xmlns:xm="http://schemas.microsoft.com/office/excel/2006/main">
          <x14:cfRule type="iconSet" priority="56" id="{DE05B366-AD41-4E05-B480-F396DE8AD3D4}">
            <x14:iconSet iconSet="3Stars" showValue="0" custom="1">
              <x14:cfvo type="percent">
                <xm:f>0</xm:f>
              </x14:cfvo>
              <x14:cfvo type="num">
                <xm:f>1</xm:f>
              </x14:cfvo>
              <x14:cfvo type="num">
                <xm:f>2</xm:f>
              </x14:cfvo>
              <x14:cfIcon iconSet="NoIcons" iconId="0"/>
              <x14:cfIcon iconSet="3Flags" iconId="1"/>
              <x14:cfIcon iconSet="3Signs" iconId="0"/>
            </x14:iconSet>
          </x14:cfRule>
          <xm:sqref>I58 J60:BL60</xm:sqref>
        </x14:conditionalFormatting>
        <x14:conditionalFormatting xmlns:xm="http://schemas.microsoft.com/office/excel/2006/main">
          <x14:cfRule type="iconSet" priority="48" id="{3EB0BB47-E188-4716-B47F-ADBD4EA21EBD}">
            <x14:iconSet iconSet="3Stars" showValue="0" custom="1">
              <x14:cfvo type="percent">
                <xm:f>0</xm:f>
              </x14:cfvo>
              <x14:cfvo type="num">
                <xm:f>1</xm:f>
              </x14:cfvo>
              <x14:cfvo type="num">
                <xm:f>2</xm:f>
              </x14:cfvo>
              <x14:cfIcon iconSet="NoIcons" iconId="0"/>
              <x14:cfIcon iconSet="3Flags" iconId="1"/>
              <x14:cfIcon iconSet="3Signs" iconId="0"/>
            </x14:iconSet>
          </x14:cfRule>
          <xm:sqref>I59 J61:BL61</xm:sqref>
        </x14:conditionalFormatting>
        <x14:conditionalFormatting xmlns:xm="http://schemas.microsoft.com/office/excel/2006/main">
          <x14:cfRule type="iconSet" priority="7" id="{EF969660-C15B-8243-BF75-9281A66FFC36}">
            <x14:iconSet iconSet="3Stars" showValue="0" custom="1">
              <x14:cfvo type="percent">
                <xm:f>0</xm:f>
              </x14:cfvo>
              <x14:cfvo type="num">
                <xm:f>1</xm:f>
              </x14:cfvo>
              <x14:cfvo type="num">
                <xm:f>2</xm:f>
              </x14:cfvo>
              <x14:cfIcon iconSet="NoIcons" iconId="0"/>
              <x14:cfIcon iconSet="3Flags" iconId="1"/>
              <x14:cfIcon iconSet="3Signs" iconId="0"/>
            </x14:iconSet>
          </x14:cfRule>
          <xm:sqref>AF25:AF26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7" zoomScaleNormal="100" workbookViewId="0">
      <selection activeCell="A4" sqref="A4"/>
    </sheetView>
  </sheetViews>
  <sheetFormatPr baseColWidth="10" defaultColWidth="9.1640625" defaultRowHeight="14"/>
  <cols>
    <col min="1" max="1" width="87.1640625" style="10" customWidth="1"/>
    <col min="2" max="16384" width="9.1640625" style="8"/>
  </cols>
  <sheetData>
    <row r="1" spans="1:1" s="9" customFormat="1" ht="26">
      <c r="A1" s="11" t="s">
        <v>0</v>
      </c>
    </row>
    <row r="2" spans="1:1" ht="84.5" customHeight="1">
      <c r="A2" s="12" t="s">
        <v>25</v>
      </c>
    </row>
    <row r="3" spans="1:1" ht="26.25" customHeight="1">
      <c r="A3" s="11" t="s">
        <v>1</v>
      </c>
    </row>
    <row r="4" spans="1:1" s="10" customFormat="1" ht="205" customHeight="1">
      <c r="A4" s="13" t="s">
        <v>31</v>
      </c>
    </row>
    <row r="5" spans="1:1">
      <c r="A5" s="10" t="s">
        <v>26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2020-08-13T23:27:37Z</dcterms:modified>
</cp:coreProperties>
</file>