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ley\Desktop\Software Engineering\"/>
    </mc:Choice>
  </mc:AlternateContent>
  <xr:revisionPtr revIDLastSave="0" documentId="13_ncr:1_{3B87D0BA-16DF-424A-8BE7-6A83943AA4B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sks in Gantt format" sheetId="2" r:id="rId1"/>
    <sheet name="PERT Analysis" sheetId="4" r:id="rId2"/>
    <sheet name="Updated PERT Tasks &amp; Timing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5" l="1"/>
  <c r="F37" i="5" s="1"/>
  <c r="D35" i="5"/>
  <c r="C36" i="5" s="1"/>
  <c r="D36" i="5" s="1"/>
  <c r="C37" i="5" s="1"/>
  <c r="D37" i="5" s="1"/>
  <c r="D32" i="5"/>
  <c r="C33" i="5" s="1"/>
  <c r="D33" i="5" s="1"/>
  <c r="C29" i="5"/>
  <c r="D29" i="5" s="1"/>
  <c r="C30" i="5" s="1"/>
  <c r="D30" i="5" s="1"/>
  <c r="C31" i="5" s="1"/>
  <c r="D31" i="5" s="1"/>
  <c r="D18" i="5"/>
  <c r="C19" i="5" s="1"/>
  <c r="D19" i="5" s="1"/>
  <c r="C20" i="5" s="1"/>
  <c r="D20" i="5" s="1"/>
  <c r="C21" i="5" s="1"/>
  <c r="D21" i="5" s="1"/>
  <c r="C22" i="5" s="1"/>
  <c r="D22" i="5" s="1"/>
  <c r="C23" i="5" s="1"/>
  <c r="D23" i="5" s="1"/>
  <c r="C24" i="5" s="1"/>
  <c r="D24" i="5" s="1"/>
  <c r="C25" i="5" s="1"/>
  <c r="D25" i="5" s="1"/>
  <c r="C26" i="5" s="1"/>
  <c r="D26" i="5" s="1"/>
  <c r="C27" i="5" s="1"/>
  <c r="D27" i="5" s="1"/>
  <c r="C28" i="5" s="1"/>
  <c r="D28" i="5" s="1"/>
  <c r="C34" i="5" s="1"/>
  <c r="D34" i="5" s="1"/>
  <c r="E36" i="4" l="1"/>
  <c r="F36" i="4" s="1"/>
  <c r="D33" i="4"/>
  <c r="C33" i="4"/>
  <c r="D31" i="4"/>
  <c r="C32" i="4" s="1"/>
  <c r="D32" i="4" s="1"/>
  <c r="D34" i="4" s="1"/>
  <c r="C35" i="4" s="1"/>
  <c r="D35" i="4" s="1"/>
  <c r="C36" i="4" s="1"/>
  <c r="D36" i="4" s="1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</calcChain>
</file>

<file path=xl/sharedStrings.xml><?xml version="1.0" encoding="utf-8"?>
<sst xmlns="http://schemas.openxmlformats.org/spreadsheetml/2006/main" count="403" uniqueCount="140">
  <si>
    <t>Duration</t>
  </si>
  <si>
    <t>3d</t>
  </si>
  <si>
    <t>1d</t>
  </si>
  <si>
    <t>3</t>
  </si>
  <si>
    <t>Creation of Github Repo</t>
  </si>
  <si>
    <t>10d</t>
  </si>
  <si>
    <t>Non-functional requirements</t>
  </si>
  <si>
    <t>Functional requirements</t>
  </si>
  <si>
    <t>2d</t>
  </si>
  <si>
    <t>Domain Requirements &amp; Feasibility study</t>
  </si>
  <si>
    <t>4d</t>
  </si>
  <si>
    <t>Risk Management</t>
  </si>
  <si>
    <t>Test Plan</t>
  </si>
  <si>
    <t>Understanding C#</t>
  </si>
  <si>
    <t>8d</t>
  </si>
  <si>
    <t>Use Case</t>
  </si>
  <si>
    <t>Flowchart</t>
  </si>
  <si>
    <t>5d</t>
  </si>
  <si>
    <t>Class Diagram</t>
  </si>
  <si>
    <t>17</t>
  </si>
  <si>
    <t>Graphics / Wireframes</t>
  </si>
  <si>
    <t>28</t>
  </si>
  <si>
    <t>7d</t>
  </si>
  <si>
    <t>6d</t>
  </si>
  <si>
    <t>Research implementations of AI Opponents</t>
  </si>
  <si>
    <t>20</t>
  </si>
  <si>
    <t>Research into the chosen AI technique</t>
  </si>
  <si>
    <t>Develop a means to test the technique</t>
  </si>
  <si>
    <t>Develop a Prototype of a 'Random' AI</t>
  </si>
  <si>
    <t>Develop a Prototype AI using research &amp; findings</t>
  </si>
  <si>
    <t>Initial team meeting / Task allocations</t>
  </si>
  <si>
    <t>None</t>
  </si>
  <si>
    <t>30</t>
  </si>
  <si>
    <t>34</t>
  </si>
  <si>
    <t>User Guide &amp; Evaluation</t>
  </si>
  <si>
    <t>Task</t>
  </si>
  <si>
    <t>Description</t>
  </si>
  <si>
    <t>Duration (Working Days)</t>
  </si>
  <si>
    <t>Predecessor(s)</t>
  </si>
  <si>
    <t>4</t>
  </si>
  <si>
    <t>11, 12</t>
  </si>
  <si>
    <t>(Cycle 1) User Stories / Task Cards</t>
  </si>
  <si>
    <t>(Cycle 1) Coding</t>
  </si>
  <si>
    <t>(Cycle 1) Testing &amp; Documentation</t>
  </si>
  <si>
    <t>(Cycle 2) User Stories / Task Cards</t>
  </si>
  <si>
    <t>(Cycle 2) Coding</t>
  </si>
  <si>
    <t>(Cycle 2) Testing &amp; Documentation</t>
  </si>
  <si>
    <t>(Cycle 3) User Stories / Task Cards</t>
  </si>
  <si>
    <t>(Cycle 3) Coding</t>
  </si>
  <si>
    <t>(Cycle 3) Testing &amp; Documentation</t>
  </si>
  <si>
    <t>(Cycle 4) User Stories / Task Cards</t>
  </si>
  <si>
    <t>(Cycle 4) Coding</t>
  </si>
  <si>
    <t>(Cycle 4) Testing &amp; Documentation</t>
  </si>
  <si>
    <t>24</t>
  </si>
  <si>
    <t>29</t>
  </si>
  <si>
    <t>(Cycle 5) User Stories / Task Cards</t>
  </si>
  <si>
    <t>(Cycle 5) Coding</t>
  </si>
  <si>
    <t>(Cycle 5) Testing &amp; Documentation</t>
  </si>
  <si>
    <t>27</t>
  </si>
  <si>
    <t>Earliest Start</t>
  </si>
  <si>
    <t>Earliest Finish</t>
  </si>
  <si>
    <t>Latest Start</t>
  </si>
  <si>
    <t>Latest Finish</t>
  </si>
  <si>
    <t>Days</t>
  </si>
  <si>
    <t>Critical Path?</t>
  </si>
  <si>
    <t>Creation of Google Docs</t>
  </si>
  <si>
    <t>2</t>
  </si>
  <si>
    <t>8</t>
  </si>
  <si>
    <t>Yes</t>
  </si>
  <si>
    <t>No</t>
  </si>
  <si>
    <t>5,6</t>
  </si>
  <si>
    <t>13</t>
  </si>
  <si>
    <t>9, 33</t>
  </si>
  <si>
    <t>13,  31, 32</t>
  </si>
  <si>
    <t>9, 25</t>
  </si>
  <si>
    <t>13, 14,  24</t>
  </si>
  <si>
    <t>9, 22</t>
  </si>
  <si>
    <t>13, 21</t>
  </si>
  <si>
    <t>9, 19</t>
  </si>
  <si>
    <t>13, 18</t>
  </si>
  <si>
    <t>9, 18</t>
  </si>
  <si>
    <t>10, 13, 15</t>
  </si>
  <si>
    <t>Float Free Slack</t>
  </si>
  <si>
    <t>14 days</t>
  </si>
  <si>
    <t>77 Days / 57 Working Days</t>
  </si>
  <si>
    <t>-</t>
  </si>
  <si>
    <t>1 day</t>
  </si>
  <si>
    <t>2 days</t>
  </si>
  <si>
    <t>28 days</t>
  </si>
  <si>
    <t>12 days</t>
  </si>
  <si>
    <t>4 days</t>
  </si>
  <si>
    <t>Actual Start</t>
  </si>
  <si>
    <t>Actual Finish</t>
  </si>
  <si>
    <t>Member who completed</t>
  </si>
  <si>
    <t>Predicted</t>
  </si>
  <si>
    <t>Actual</t>
  </si>
  <si>
    <t>Everyone</t>
  </si>
  <si>
    <t>Additional Comments</t>
  </si>
  <si>
    <t>Mike</t>
  </si>
  <si>
    <t>Jack</t>
  </si>
  <si>
    <t>Took an extra Day, but no time lost.</t>
  </si>
  <si>
    <t>Took an extra day as was busy over the weekend.</t>
  </si>
  <si>
    <t>Ellis</t>
  </si>
  <si>
    <t>Other coursework lead to extra day, no time lost.</t>
  </si>
  <si>
    <t>Started late, as had to wait for all requirements</t>
  </si>
  <si>
    <t>Tom</t>
  </si>
  <si>
    <t>Believes he has much better understanding now, even taking a few extra days</t>
  </si>
  <si>
    <t>Updated in April</t>
  </si>
  <si>
    <t>Took us a while to finally meet up, because people working a lot recently.</t>
  </si>
  <si>
    <t>Started a bit as was creating task cards.</t>
  </si>
  <si>
    <t>Took an extra day, as was planning out how the flowchart would run. Also had problems with dia, so moved midway to Lucidchart.</t>
  </si>
  <si>
    <t>Bayley</t>
  </si>
  <si>
    <t xml:space="preserve">Waited for class diagram, but no time lost as lots of float free slack. </t>
  </si>
  <si>
    <t>Found it easier to make a sequence diagram first to help with class diagram. Sequence available in the documentation Documentation folder.</t>
  </si>
  <si>
    <t xml:space="preserve">COVID-19 forced Bayley to return home for work, so had no computer. Done these by hand for now and sent them to the group chat. </t>
  </si>
  <si>
    <t>Things to Note:</t>
  </si>
  <si>
    <t>Ellis still working as key worker</t>
  </si>
  <si>
    <t>Bayley, at home, had no computer / laptop between day 25 (March 14) and day 46 (April 3rd) &amp; was also working extended shifts</t>
  </si>
  <si>
    <t>Mike &amp; Tom working from home.</t>
  </si>
  <si>
    <t>Done early as was free.</t>
  </si>
  <si>
    <t>Started as soon as class diagram done.</t>
  </si>
  <si>
    <t>Tom - Unit Tests, Ellis - Testing</t>
  </si>
  <si>
    <t>Tom / Ellis</t>
  </si>
  <si>
    <t>Took an extra day to ensure everything worked before testing.</t>
  </si>
  <si>
    <t>Testing took longer, because both were at work.</t>
  </si>
  <si>
    <t>Trouble reading from a file, so had to input manually. Heavily undestimated cycle.</t>
  </si>
  <si>
    <t>Tom/Ellis</t>
  </si>
  <si>
    <t>Testing orginally showed flaws, so went back to contiue coding.</t>
  </si>
  <si>
    <t>GUI provided some issues, especially displaying imaging. Passing variables between windows also provided to be a struggle.</t>
  </si>
  <si>
    <t>In Progress</t>
  </si>
  <si>
    <t xml:space="preserve">Done all sprints </t>
  </si>
  <si>
    <t>Ran out of time, implemented trading partially</t>
  </si>
  <si>
    <t>Tested trading only, no AI</t>
  </si>
  <si>
    <t>Research done all on phone, took slightly longer. Will be written up when gets computer.</t>
  </si>
  <si>
    <t>Was busy working over the weekend, but eventully got computer from Brighton, so can write up research.</t>
  </si>
  <si>
    <t>Started late as writing up the previous research. Used an old A-Level project to help implement so was done in python.</t>
  </si>
  <si>
    <t>Took a while to build an independent prototype in Java.</t>
  </si>
  <si>
    <t>Ran out of time, some coding was complete.</t>
  </si>
  <si>
    <t>Extended Deadline Date - 87 (15th May)</t>
  </si>
  <si>
    <t>Deadline Day = 80 days (8th may)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</si>
</sst>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2"/>
      <color rgb="FFFFFF00"/>
      <name val="Arial"/>
      <family val="2"/>
    </font>
    <font>
      <sz val="14"/>
      <color rgb="FFFFFF00"/>
      <name val="Arial"/>
      <family val="2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0" borderId="4" xfId="0" applyFont="1" applyBorder="1"/>
    <xf numFmtId="0" fontId="2" fillId="0" borderId="0" xfId="0" applyFont="1" applyBorder="1"/>
    <xf numFmtId="49" fontId="2" fillId="0" borderId="0" xfId="0" applyNumberFormat="1" applyFont="1" applyBorder="1"/>
    <xf numFmtId="0" fontId="2" fillId="0" borderId="5" xfId="0" applyFont="1" applyBorder="1"/>
    <xf numFmtId="49" fontId="2" fillId="0" borderId="5" xfId="0" applyNumberFormat="1" applyFont="1" applyBorder="1"/>
    <xf numFmtId="0" fontId="2" fillId="0" borderId="7" xfId="0" applyFont="1" applyBorder="1"/>
    <xf numFmtId="49" fontId="2" fillId="0" borderId="7" xfId="0" applyNumberFormat="1" applyFont="1" applyBorder="1"/>
    <xf numFmtId="0" fontId="2" fillId="0" borderId="6" xfId="0" applyFont="1" applyBorder="1"/>
    <xf numFmtId="0" fontId="2" fillId="3" borderId="5" xfId="0" applyFont="1" applyFill="1" applyBorder="1"/>
    <xf numFmtId="14" fontId="0" fillId="0" borderId="0" xfId="0" applyNumberFormat="1"/>
    <xf numFmtId="49" fontId="2" fillId="0" borderId="6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4" borderId="7" xfId="0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5" fillId="4" borderId="5" xfId="0" applyFont="1" applyFill="1" applyBorder="1"/>
    <xf numFmtId="0" fontId="5" fillId="4" borderId="6" xfId="0" applyFont="1" applyFill="1" applyBorder="1"/>
    <xf numFmtId="0" fontId="4" fillId="0" borderId="0" xfId="0" applyFont="1" applyFill="1" applyBorder="1"/>
    <xf numFmtId="0" fontId="6" fillId="4" borderId="8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4" fillId="0" borderId="9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7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4" borderId="0" xfId="0" applyFont="1" applyFill="1"/>
    <xf numFmtId="0" fontId="2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E15" sqref="E15"/>
    </sheetView>
  </sheetViews>
  <sheetFormatPr defaultRowHeight="15" x14ac:dyDescent="0.25"/>
  <cols>
    <col min="1" max="1" width="10" customWidth="1"/>
    <col min="2" max="2" width="60" customWidth="1"/>
    <col min="3" max="3" width="30" customWidth="1"/>
    <col min="4" max="4" width="16.7109375" customWidth="1"/>
    <col min="5" max="5" width="27.85546875" customWidth="1"/>
    <col min="6" max="6" width="20.28515625" customWidth="1"/>
  </cols>
  <sheetData>
    <row r="1" spans="1:6" ht="16.5" thickBot="1" x14ac:dyDescent="0.3">
      <c r="A1" s="10" t="s">
        <v>35</v>
      </c>
      <c r="B1" s="10" t="s">
        <v>36</v>
      </c>
      <c r="C1" s="10" t="s">
        <v>37</v>
      </c>
      <c r="D1" s="10" t="s">
        <v>38</v>
      </c>
      <c r="E1" s="10"/>
      <c r="F1" s="10"/>
    </row>
    <row r="2" spans="1:6" ht="15.75" x14ac:dyDescent="0.25">
      <c r="A2" s="3">
        <v>1</v>
      </c>
      <c r="B2" s="3" t="s">
        <v>30</v>
      </c>
      <c r="C2" s="3" t="s">
        <v>8</v>
      </c>
      <c r="D2" s="4" t="s">
        <v>31</v>
      </c>
      <c r="E2" s="11"/>
      <c r="F2" s="11"/>
    </row>
    <row r="3" spans="1:6" ht="15.75" x14ac:dyDescent="0.25">
      <c r="A3" s="3">
        <v>2</v>
      </c>
      <c r="B3" s="3" t="s">
        <v>65</v>
      </c>
      <c r="C3" s="3" t="s">
        <v>2</v>
      </c>
      <c r="D3" s="4" t="s">
        <v>66</v>
      </c>
      <c r="E3" s="11"/>
      <c r="F3" s="11"/>
    </row>
    <row r="4" spans="1:6" ht="16.5" thickBot="1" x14ac:dyDescent="0.3">
      <c r="A4" s="5">
        <v>3</v>
      </c>
      <c r="B4" s="5" t="s">
        <v>4</v>
      </c>
      <c r="C4" s="5" t="s">
        <v>2</v>
      </c>
      <c r="D4" s="6" t="s">
        <v>66</v>
      </c>
      <c r="E4" s="11"/>
      <c r="F4" s="11"/>
    </row>
    <row r="5" spans="1:6" ht="15.75" x14ac:dyDescent="0.25">
      <c r="A5" s="7">
        <v>4</v>
      </c>
      <c r="B5" s="7" t="s">
        <v>6</v>
      </c>
      <c r="C5" s="7" t="s">
        <v>17</v>
      </c>
      <c r="D5" s="8" t="s">
        <v>3</v>
      </c>
      <c r="E5" s="11"/>
      <c r="F5" s="11"/>
    </row>
    <row r="6" spans="1:6" ht="15.75" x14ac:dyDescent="0.25">
      <c r="A6" s="3">
        <v>5</v>
      </c>
      <c r="B6" s="3" t="s">
        <v>7</v>
      </c>
      <c r="C6" s="3" t="s">
        <v>10</v>
      </c>
      <c r="D6" s="4" t="s">
        <v>3</v>
      </c>
      <c r="E6" s="11"/>
      <c r="F6" s="11"/>
    </row>
    <row r="7" spans="1:6" ht="15.75" x14ac:dyDescent="0.25">
      <c r="A7" s="3">
        <v>6</v>
      </c>
      <c r="B7" s="3" t="s">
        <v>9</v>
      </c>
      <c r="C7" s="3" t="s">
        <v>17</v>
      </c>
      <c r="D7" s="4" t="s">
        <v>70</v>
      </c>
      <c r="E7" s="11"/>
      <c r="F7" s="11"/>
    </row>
    <row r="8" spans="1:6" ht="15.75" x14ac:dyDescent="0.25">
      <c r="A8" s="3">
        <v>7</v>
      </c>
      <c r="B8" s="3" t="s">
        <v>11</v>
      </c>
      <c r="C8" s="3" t="s">
        <v>10</v>
      </c>
      <c r="D8" s="4" t="s">
        <v>70</v>
      </c>
      <c r="E8" s="11"/>
      <c r="F8" s="11"/>
    </row>
    <row r="9" spans="1:6" ht="15.75" x14ac:dyDescent="0.25">
      <c r="A9" s="3">
        <v>8</v>
      </c>
      <c r="B9" s="3" t="s">
        <v>12</v>
      </c>
      <c r="C9" s="3" t="s">
        <v>10</v>
      </c>
      <c r="D9" s="4" t="s">
        <v>67</v>
      </c>
      <c r="E9" s="11"/>
      <c r="F9" s="11"/>
    </row>
    <row r="10" spans="1:6" ht="16.5" thickBot="1" x14ac:dyDescent="0.3">
      <c r="A10" s="5">
        <v>9</v>
      </c>
      <c r="B10" s="5" t="s">
        <v>13</v>
      </c>
      <c r="C10" s="5" t="s">
        <v>5</v>
      </c>
      <c r="D10" s="6" t="s">
        <v>39</v>
      </c>
      <c r="E10" s="11"/>
      <c r="F10" s="11"/>
    </row>
    <row r="11" spans="1:6" ht="15.75" x14ac:dyDescent="0.25">
      <c r="A11" s="7">
        <v>10</v>
      </c>
      <c r="B11" s="7" t="s">
        <v>15</v>
      </c>
      <c r="C11" s="7" t="s">
        <v>10</v>
      </c>
      <c r="D11" s="8" t="s">
        <v>67</v>
      </c>
      <c r="E11" s="11"/>
      <c r="F11" s="11"/>
    </row>
    <row r="12" spans="1:6" ht="15.75" x14ac:dyDescent="0.25">
      <c r="A12" s="3">
        <v>11</v>
      </c>
      <c r="B12" s="3" t="s">
        <v>16</v>
      </c>
      <c r="C12" s="3" t="s">
        <v>23</v>
      </c>
      <c r="D12" s="4" t="s">
        <v>67</v>
      </c>
      <c r="E12" s="11"/>
      <c r="F12" s="11"/>
    </row>
    <row r="13" spans="1:6" ht="15.75" x14ac:dyDescent="0.25">
      <c r="A13" s="3">
        <v>12</v>
      </c>
      <c r="B13" s="3" t="s">
        <v>18</v>
      </c>
      <c r="C13" s="3" t="s">
        <v>10</v>
      </c>
      <c r="D13" s="4" t="s">
        <v>40</v>
      </c>
      <c r="E13" s="11"/>
      <c r="F13" s="11"/>
    </row>
    <row r="14" spans="1:6" ht="16.5" thickBot="1" x14ac:dyDescent="0.3">
      <c r="A14" s="5">
        <v>14</v>
      </c>
      <c r="B14" s="5" t="s">
        <v>20</v>
      </c>
      <c r="C14" s="5" t="s">
        <v>17</v>
      </c>
      <c r="D14" s="4" t="s">
        <v>40</v>
      </c>
      <c r="E14" s="11"/>
      <c r="F14" s="11"/>
    </row>
    <row r="15" spans="1:6" ht="15.75" x14ac:dyDescent="0.25">
      <c r="A15" s="7">
        <v>15</v>
      </c>
      <c r="B15" s="7" t="s">
        <v>41</v>
      </c>
      <c r="C15" s="7" t="s">
        <v>1</v>
      </c>
      <c r="D15" s="8" t="s">
        <v>67</v>
      </c>
      <c r="E15" s="11"/>
      <c r="F15" s="11"/>
    </row>
    <row r="16" spans="1:6" ht="15.75" x14ac:dyDescent="0.25">
      <c r="A16" s="3">
        <v>16</v>
      </c>
      <c r="B16" s="3" t="s">
        <v>42</v>
      </c>
      <c r="C16" s="3" t="s">
        <v>14</v>
      </c>
      <c r="D16" s="4" t="s">
        <v>81</v>
      </c>
      <c r="E16" s="11"/>
      <c r="F16" s="11"/>
    </row>
    <row r="17" spans="1:6" ht="16.5" thickBot="1" x14ac:dyDescent="0.3">
      <c r="A17" s="5">
        <v>17</v>
      </c>
      <c r="B17" s="5" t="s">
        <v>43</v>
      </c>
      <c r="C17" s="5" t="s">
        <v>1</v>
      </c>
      <c r="D17" s="6" t="s">
        <v>80</v>
      </c>
      <c r="E17" s="11"/>
      <c r="F17" s="11"/>
    </row>
    <row r="18" spans="1:6" ht="15.75" x14ac:dyDescent="0.25">
      <c r="A18" s="7">
        <v>18</v>
      </c>
      <c r="B18" s="7" t="s">
        <v>44</v>
      </c>
      <c r="C18" s="7" t="s">
        <v>8</v>
      </c>
      <c r="D18" s="8" t="s">
        <v>19</v>
      </c>
      <c r="E18" s="11"/>
      <c r="F18" s="11"/>
    </row>
    <row r="19" spans="1:6" ht="15.75" x14ac:dyDescent="0.25">
      <c r="A19" s="3">
        <v>19</v>
      </c>
      <c r="B19" s="3" t="s">
        <v>45</v>
      </c>
      <c r="C19" s="3" t="s">
        <v>10</v>
      </c>
      <c r="D19" s="4" t="s">
        <v>79</v>
      </c>
      <c r="E19" s="11"/>
      <c r="F19" s="11"/>
    </row>
    <row r="20" spans="1:6" ht="16.5" thickBot="1" x14ac:dyDescent="0.3">
      <c r="A20" s="5">
        <v>20</v>
      </c>
      <c r="B20" s="5" t="s">
        <v>46</v>
      </c>
      <c r="C20" s="5" t="s">
        <v>2</v>
      </c>
      <c r="D20" s="6" t="s">
        <v>78</v>
      </c>
      <c r="E20" s="11"/>
      <c r="F20" s="11"/>
    </row>
    <row r="21" spans="1:6" ht="15.75" x14ac:dyDescent="0.25">
      <c r="A21" s="7">
        <v>21</v>
      </c>
      <c r="B21" s="7" t="s">
        <v>47</v>
      </c>
      <c r="C21" s="7" t="s">
        <v>8</v>
      </c>
      <c r="D21" s="8" t="s">
        <v>25</v>
      </c>
      <c r="E21" s="11"/>
      <c r="F21" s="11"/>
    </row>
    <row r="22" spans="1:6" ht="15.75" x14ac:dyDescent="0.25">
      <c r="A22" s="3">
        <v>22</v>
      </c>
      <c r="B22" s="3" t="s">
        <v>48</v>
      </c>
      <c r="C22" s="3" t="s">
        <v>17</v>
      </c>
      <c r="D22" s="4" t="s">
        <v>77</v>
      </c>
      <c r="E22" s="11"/>
      <c r="F22" s="11"/>
    </row>
    <row r="23" spans="1:6" ht="16.5" thickBot="1" x14ac:dyDescent="0.3">
      <c r="A23" s="5">
        <v>23</v>
      </c>
      <c r="B23" s="5" t="s">
        <v>49</v>
      </c>
      <c r="C23" s="5" t="s">
        <v>8</v>
      </c>
      <c r="D23" s="6" t="s">
        <v>76</v>
      </c>
      <c r="E23" s="11"/>
      <c r="F23" s="11"/>
    </row>
    <row r="24" spans="1:6" ht="15.75" x14ac:dyDescent="0.25">
      <c r="A24" s="7">
        <v>24</v>
      </c>
      <c r="B24" s="7" t="s">
        <v>50</v>
      </c>
      <c r="C24" s="7" t="s">
        <v>8</v>
      </c>
      <c r="D24" s="8" t="s">
        <v>53</v>
      </c>
      <c r="E24" s="11"/>
      <c r="F24" s="11"/>
    </row>
    <row r="25" spans="1:6" ht="15.75" x14ac:dyDescent="0.25">
      <c r="A25" s="3">
        <v>25</v>
      </c>
      <c r="B25" s="3" t="s">
        <v>51</v>
      </c>
      <c r="C25" s="3" t="s">
        <v>17</v>
      </c>
      <c r="D25" s="4" t="s">
        <v>75</v>
      </c>
      <c r="E25" s="11"/>
      <c r="F25" s="11"/>
    </row>
    <row r="26" spans="1:6" ht="16.5" thickBot="1" x14ac:dyDescent="0.3">
      <c r="A26" s="5">
        <v>26</v>
      </c>
      <c r="B26" s="5" t="s">
        <v>52</v>
      </c>
      <c r="C26" s="5" t="s">
        <v>8</v>
      </c>
      <c r="D26" s="6" t="s">
        <v>74</v>
      </c>
      <c r="E26" s="11"/>
      <c r="F26" s="11"/>
    </row>
    <row r="27" spans="1:6" ht="15.75" x14ac:dyDescent="0.25">
      <c r="A27" s="7">
        <v>27</v>
      </c>
      <c r="B27" s="7" t="s">
        <v>24</v>
      </c>
      <c r="C27" s="7" t="s">
        <v>10</v>
      </c>
      <c r="D27" s="8" t="s">
        <v>71</v>
      </c>
      <c r="E27" s="11"/>
      <c r="F27" s="11"/>
    </row>
    <row r="28" spans="1:6" ht="15.75" x14ac:dyDescent="0.25">
      <c r="A28" s="3">
        <v>28</v>
      </c>
      <c r="B28" s="3" t="s">
        <v>26</v>
      </c>
      <c r="C28" s="3" t="s">
        <v>22</v>
      </c>
      <c r="D28" s="4" t="s">
        <v>58</v>
      </c>
      <c r="E28" s="11"/>
      <c r="F28" s="11"/>
    </row>
    <row r="29" spans="1:6" ht="15.75" x14ac:dyDescent="0.25">
      <c r="A29" s="3">
        <v>29</v>
      </c>
      <c r="B29" s="3" t="s">
        <v>27</v>
      </c>
      <c r="C29" s="3" t="s">
        <v>22</v>
      </c>
      <c r="D29" s="4" t="s">
        <v>21</v>
      </c>
      <c r="E29" s="11"/>
      <c r="F29" s="11"/>
    </row>
    <row r="30" spans="1:6" ht="15.75" x14ac:dyDescent="0.25">
      <c r="A30" s="3">
        <v>30</v>
      </c>
      <c r="B30" s="3" t="s">
        <v>28</v>
      </c>
      <c r="C30" s="3" t="s">
        <v>22</v>
      </c>
      <c r="D30" s="4" t="s">
        <v>54</v>
      </c>
      <c r="E30" s="11"/>
      <c r="F30" s="11"/>
    </row>
    <row r="31" spans="1:6" ht="16.5" thickBot="1" x14ac:dyDescent="0.3">
      <c r="A31" s="5">
        <v>31</v>
      </c>
      <c r="B31" s="5" t="s">
        <v>29</v>
      </c>
      <c r="C31" s="5" t="s">
        <v>5</v>
      </c>
      <c r="D31" s="6" t="s">
        <v>32</v>
      </c>
      <c r="E31" s="11"/>
      <c r="F31" s="11"/>
    </row>
    <row r="32" spans="1:6" ht="15.75" x14ac:dyDescent="0.25">
      <c r="A32" s="7">
        <v>32</v>
      </c>
      <c r="B32" s="7" t="s">
        <v>55</v>
      </c>
      <c r="C32" s="7" t="s">
        <v>1</v>
      </c>
      <c r="D32" s="8" t="s">
        <v>58</v>
      </c>
      <c r="E32" s="11"/>
      <c r="F32" s="11"/>
    </row>
    <row r="33" spans="1:6" ht="15.75" x14ac:dyDescent="0.25">
      <c r="A33" s="3">
        <v>33</v>
      </c>
      <c r="B33" s="3" t="s">
        <v>56</v>
      </c>
      <c r="C33" s="3" t="s">
        <v>17</v>
      </c>
      <c r="D33" s="4" t="s">
        <v>73</v>
      </c>
      <c r="E33" s="11"/>
      <c r="F33" s="11"/>
    </row>
    <row r="34" spans="1:6" ht="16.5" thickBot="1" x14ac:dyDescent="0.3">
      <c r="A34" s="5">
        <v>34</v>
      </c>
      <c r="B34" s="5" t="s">
        <v>57</v>
      </c>
      <c r="C34" s="5" t="s">
        <v>8</v>
      </c>
      <c r="D34" s="6" t="s">
        <v>72</v>
      </c>
      <c r="E34" s="11"/>
      <c r="F34" s="11"/>
    </row>
    <row r="35" spans="1:6" ht="16.5" thickBot="1" x14ac:dyDescent="0.3">
      <c r="A35" s="1">
        <v>35</v>
      </c>
      <c r="B35" s="9" t="s">
        <v>34</v>
      </c>
      <c r="C35" s="9" t="s">
        <v>10</v>
      </c>
      <c r="D35" s="12" t="s">
        <v>33</v>
      </c>
      <c r="E35" s="11"/>
      <c r="F35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0A91-3D11-4756-BDFF-2CAF53714682}">
  <dimension ref="A1:H37"/>
  <sheetViews>
    <sheetView zoomScale="70" zoomScaleNormal="70" workbookViewId="0">
      <selection activeCell="F36" sqref="A1:F36"/>
    </sheetView>
  </sheetViews>
  <sheetFormatPr defaultRowHeight="15" x14ac:dyDescent="0.25"/>
  <cols>
    <col min="1" max="1" width="58.140625" customWidth="1"/>
    <col min="2" max="2" width="13.5703125" customWidth="1"/>
    <col min="3" max="3" width="17.140625" customWidth="1"/>
    <col min="4" max="4" width="20.85546875" customWidth="1"/>
    <col min="5" max="5" width="14.5703125" customWidth="1"/>
    <col min="6" max="6" width="17.5703125" customWidth="1"/>
    <col min="7" max="7" width="14.85546875" customWidth="1"/>
    <col min="8" max="8" width="20.140625" customWidth="1"/>
  </cols>
  <sheetData>
    <row r="1" spans="1:8" ht="15.75" x14ac:dyDescent="0.25">
      <c r="A1" s="14" t="s">
        <v>35</v>
      </c>
      <c r="B1" s="13" t="s">
        <v>63</v>
      </c>
      <c r="C1" s="13"/>
      <c r="D1" s="13"/>
      <c r="E1" s="13"/>
      <c r="F1" s="13"/>
      <c r="G1" s="13" t="s">
        <v>64</v>
      </c>
    </row>
    <row r="2" spans="1:8" ht="15.75" thickBot="1" x14ac:dyDescent="0.3">
      <c r="A2" s="15"/>
      <c r="B2" s="2" t="s">
        <v>0</v>
      </c>
      <c r="C2" s="2" t="s">
        <v>59</v>
      </c>
      <c r="D2" s="2" t="s">
        <v>60</v>
      </c>
      <c r="E2" s="2" t="s">
        <v>61</v>
      </c>
      <c r="F2" s="2" t="s">
        <v>62</v>
      </c>
      <c r="G2" s="16"/>
      <c r="H2" s="22" t="s">
        <v>82</v>
      </c>
    </row>
    <row r="3" spans="1:8" ht="15.75" x14ac:dyDescent="0.25">
      <c r="A3" s="7" t="s">
        <v>30</v>
      </c>
      <c r="B3" s="7" t="s">
        <v>8</v>
      </c>
      <c r="C3" s="7">
        <v>0</v>
      </c>
      <c r="D3" s="7">
        <v>2</v>
      </c>
      <c r="E3" s="7">
        <v>0</v>
      </c>
      <c r="F3" s="7">
        <v>2</v>
      </c>
      <c r="G3" s="17" t="s">
        <v>68</v>
      </c>
      <c r="H3" s="1" t="s">
        <v>85</v>
      </c>
    </row>
    <row r="4" spans="1:8" ht="15.75" x14ac:dyDescent="0.25">
      <c r="A4" s="3" t="s">
        <v>65</v>
      </c>
      <c r="B4" s="3" t="s">
        <v>2</v>
      </c>
      <c r="C4" s="3">
        <v>2</v>
      </c>
      <c r="D4" s="3">
        <v>3</v>
      </c>
      <c r="E4" s="3">
        <v>2</v>
      </c>
      <c r="F4" s="3">
        <v>3</v>
      </c>
      <c r="G4" s="18" t="s">
        <v>68</v>
      </c>
      <c r="H4" s="1" t="s">
        <v>85</v>
      </c>
    </row>
    <row r="5" spans="1:8" ht="16.5" thickBot="1" x14ac:dyDescent="0.3">
      <c r="A5" s="5" t="s">
        <v>4</v>
      </c>
      <c r="B5" s="5" t="s">
        <v>2</v>
      </c>
      <c r="C5" s="5">
        <v>2</v>
      </c>
      <c r="D5" s="5">
        <v>3</v>
      </c>
      <c r="E5" s="5">
        <v>16</v>
      </c>
      <c r="F5" s="5">
        <v>17</v>
      </c>
      <c r="G5" s="5" t="s">
        <v>69</v>
      </c>
      <c r="H5" s="1" t="s">
        <v>83</v>
      </c>
    </row>
    <row r="6" spans="1:8" ht="15.75" x14ac:dyDescent="0.25">
      <c r="A6" s="3" t="s">
        <v>6</v>
      </c>
      <c r="B6" s="3" t="s">
        <v>17</v>
      </c>
      <c r="C6" s="1">
        <v>3</v>
      </c>
      <c r="D6" s="1">
        <v>8</v>
      </c>
      <c r="E6" s="1">
        <v>3</v>
      </c>
      <c r="F6" s="1">
        <v>8</v>
      </c>
      <c r="G6" s="19" t="s">
        <v>68</v>
      </c>
      <c r="H6" s="1" t="s">
        <v>85</v>
      </c>
    </row>
    <row r="7" spans="1:8" ht="15.75" x14ac:dyDescent="0.25">
      <c r="A7" s="3" t="s">
        <v>7</v>
      </c>
      <c r="B7" s="3" t="s">
        <v>10</v>
      </c>
      <c r="C7" s="1">
        <v>3</v>
      </c>
      <c r="D7" s="1">
        <v>7</v>
      </c>
      <c r="E7" s="1">
        <v>4</v>
      </c>
      <c r="F7" s="1">
        <v>8</v>
      </c>
      <c r="G7" s="1" t="s">
        <v>69</v>
      </c>
      <c r="H7" s="1" t="s">
        <v>86</v>
      </c>
    </row>
    <row r="8" spans="1:8" ht="15.75" x14ac:dyDescent="0.25">
      <c r="A8" s="3" t="s">
        <v>9</v>
      </c>
      <c r="B8" s="3" t="s">
        <v>17</v>
      </c>
      <c r="C8" s="1">
        <v>8</v>
      </c>
      <c r="D8" s="1">
        <v>13</v>
      </c>
      <c r="E8" s="1">
        <v>8</v>
      </c>
      <c r="F8" s="1">
        <v>13</v>
      </c>
      <c r="G8" s="19" t="s">
        <v>68</v>
      </c>
      <c r="H8" s="1" t="s">
        <v>85</v>
      </c>
    </row>
    <row r="9" spans="1:8" ht="15.75" x14ac:dyDescent="0.25">
      <c r="A9" s="3" t="s">
        <v>11</v>
      </c>
      <c r="B9" s="3" t="s">
        <v>10</v>
      </c>
      <c r="C9" s="1">
        <v>8</v>
      </c>
      <c r="D9" s="1">
        <v>12</v>
      </c>
      <c r="E9" s="1">
        <v>9</v>
      </c>
      <c r="F9" s="1">
        <v>13</v>
      </c>
      <c r="G9" s="1" t="s">
        <v>69</v>
      </c>
      <c r="H9" s="1" t="s">
        <v>86</v>
      </c>
    </row>
    <row r="10" spans="1:8" ht="15.75" x14ac:dyDescent="0.25">
      <c r="A10" s="3" t="s">
        <v>12</v>
      </c>
      <c r="B10" s="3" t="s">
        <v>10</v>
      </c>
      <c r="C10" s="1">
        <v>13</v>
      </c>
      <c r="D10" s="1">
        <v>17</v>
      </c>
      <c r="E10" s="1">
        <v>13</v>
      </c>
      <c r="F10" s="1">
        <v>17</v>
      </c>
      <c r="G10" s="19" t="s">
        <v>68</v>
      </c>
      <c r="H10" s="1" t="s">
        <v>85</v>
      </c>
    </row>
    <row r="11" spans="1:8" ht="16.5" thickBot="1" x14ac:dyDescent="0.3">
      <c r="A11" s="5" t="s">
        <v>13</v>
      </c>
      <c r="B11" s="5" t="s">
        <v>5</v>
      </c>
      <c r="C11" s="5">
        <v>3</v>
      </c>
      <c r="D11" s="5">
        <v>13</v>
      </c>
      <c r="E11" s="5">
        <v>17</v>
      </c>
      <c r="F11" s="5">
        <v>27</v>
      </c>
      <c r="G11" s="5" t="s">
        <v>69</v>
      </c>
      <c r="H11" s="1" t="s">
        <v>83</v>
      </c>
    </row>
    <row r="12" spans="1:8" ht="15.75" x14ac:dyDescent="0.25">
      <c r="A12" s="1" t="s">
        <v>15</v>
      </c>
      <c r="B12" s="7" t="s">
        <v>10</v>
      </c>
      <c r="C12" s="1">
        <v>17</v>
      </c>
      <c r="D12" s="1">
        <v>21</v>
      </c>
      <c r="E12" s="1">
        <v>19</v>
      </c>
      <c r="F12" s="1">
        <v>23</v>
      </c>
      <c r="G12" s="1" t="s">
        <v>69</v>
      </c>
      <c r="H12" s="1" t="s">
        <v>87</v>
      </c>
    </row>
    <row r="13" spans="1:8" ht="15.75" x14ac:dyDescent="0.25">
      <c r="A13" s="1" t="s">
        <v>16</v>
      </c>
      <c r="B13" s="3" t="s">
        <v>23</v>
      </c>
      <c r="C13" s="1">
        <v>17</v>
      </c>
      <c r="D13" s="1">
        <v>23</v>
      </c>
      <c r="E13" s="1">
        <v>17</v>
      </c>
      <c r="F13" s="1">
        <v>23</v>
      </c>
      <c r="G13" s="19" t="s">
        <v>68</v>
      </c>
      <c r="H13" s="1" t="s">
        <v>85</v>
      </c>
    </row>
    <row r="14" spans="1:8" ht="15.75" x14ac:dyDescent="0.25">
      <c r="A14" s="1" t="s">
        <v>18</v>
      </c>
      <c r="B14" s="3" t="s">
        <v>10</v>
      </c>
      <c r="C14" s="1">
        <v>23</v>
      </c>
      <c r="D14" s="1">
        <v>27</v>
      </c>
      <c r="E14" s="1">
        <v>23</v>
      </c>
      <c r="F14" s="1">
        <v>27</v>
      </c>
      <c r="G14" s="19" t="s">
        <v>68</v>
      </c>
      <c r="H14" s="1" t="s">
        <v>85</v>
      </c>
    </row>
    <row r="15" spans="1:8" ht="16.5" thickBot="1" x14ac:dyDescent="0.3">
      <c r="A15" s="5" t="s">
        <v>20</v>
      </c>
      <c r="B15" s="5" t="s">
        <v>17</v>
      </c>
      <c r="C15" s="5">
        <v>23</v>
      </c>
      <c r="D15" s="5">
        <v>28</v>
      </c>
      <c r="E15" s="5">
        <v>51</v>
      </c>
      <c r="F15" s="5">
        <v>56</v>
      </c>
      <c r="G15" s="5" t="s">
        <v>69</v>
      </c>
      <c r="H15" s="1" t="s">
        <v>88</v>
      </c>
    </row>
    <row r="16" spans="1:8" ht="15.75" x14ac:dyDescent="0.25">
      <c r="A16" s="1" t="s">
        <v>41</v>
      </c>
      <c r="B16" s="7" t="s">
        <v>1</v>
      </c>
      <c r="C16" s="1">
        <v>12</v>
      </c>
      <c r="D16" s="1">
        <v>15</v>
      </c>
      <c r="E16" s="1">
        <v>24</v>
      </c>
      <c r="F16" s="1">
        <v>27</v>
      </c>
      <c r="G16" s="1" t="s">
        <v>69</v>
      </c>
      <c r="H16" s="1" t="s">
        <v>89</v>
      </c>
    </row>
    <row r="17" spans="1:8" ht="15.75" x14ac:dyDescent="0.25">
      <c r="A17" s="1" t="s">
        <v>42</v>
      </c>
      <c r="B17" s="3" t="s">
        <v>14</v>
      </c>
      <c r="C17" s="1">
        <v>27</v>
      </c>
      <c r="D17" s="1">
        <f>C17+8</f>
        <v>35</v>
      </c>
      <c r="E17" s="1">
        <v>27</v>
      </c>
      <c r="F17" s="1">
        <v>35</v>
      </c>
      <c r="G17" s="19" t="s">
        <v>68</v>
      </c>
      <c r="H17" s="1" t="s">
        <v>85</v>
      </c>
    </row>
    <row r="18" spans="1:8" ht="16.5" thickBot="1" x14ac:dyDescent="0.3">
      <c r="A18" s="5" t="s">
        <v>43</v>
      </c>
      <c r="B18" s="5" t="s">
        <v>1</v>
      </c>
      <c r="C18" s="5">
        <f t="shared" ref="C18:C27" si="0">D17</f>
        <v>35</v>
      </c>
      <c r="D18" s="5">
        <f>C18+3</f>
        <v>38</v>
      </c>
      <c r="E18" s="5">
        <v>35</v>
      </c>
      <c r="F18" s="5">
        <v>38</v>
      </c>
      <c r="G18" s="20" t="s">
        <v>68</v>
      </c>
      <c r="H18" s="1" t="s">
        <v>85</v>
      </c>
    </row>
    <row r="19" spans="1:8" ht="15.75" x14ac:dyDescent="0.25">
      <c r="A19" s="1" t="s">
        <v>44</v>
      </c>
      <c r="B19" s="7" t="s">
        <v>8</v>
      </c>
      <c r="C19" s="1">
        <f t="shared" si="0"/>
        <v>38</v>
      </c>
      <c r="D19" s="1">
        <f>C19+2</f>
        <v>40</v>
      </c>
      <c r="E19" s="1">
        <v>38</v>
      </c>
      <c r="F19" s="1">
        <v>40</v>
      </c>
      <c r="G19" s="19" t="s">
        <v>68</v>
      </c>
      <c r="H19" s="1" t="s">
        <v>85</v>
      </c>
    </row>
    <row r="20" spans="1:8" ht="15.75" x14ac:dyDescent="0.25">
      <c r="A20" s="1" t="s">
        <v>45</v>
      </c>
      <c r="B20" s="3" t="s">
        <v>10</v>
      </c>
      <c r="C20" s="1">
        <f t="shared" si="0"/>
        <v>40</v>
      </c>
      <c r="D20" s="1">
        <f>C20+4</f>
        <v>44</v>
      </c>
      <c r="E20" s="1">
        <v>40</v>
      </c>
      <c r="F20" s="1">
        <v>44</v>
      </c>
      <c r="G20" s="19" t="s">
        <v>68</v>
      </c>
      <c r="H20" s="1" t="s">
        <v>85</v>
      </c>
    </row>
    <row r="21" spans="1:8" ht="16.5" thickBot="1" x14ac:dyDescent="0.3">
      <c r="A21" s="5" t="s">
        <v>46</v>
      </c>
      <c r="B21" s="5" t="s">
        <v>2</v>
      </c>
      <c r="C21" s="5">
        <f t="shared" si="0"/>
        <v>44</v>
      </c>
      <c r="D21" s="5">
        <f>C21+1</f>
        <v>45</v>
      </c>
      <c r="E21" s="5">
        <v>44</v>
      </c>
      <c r="F21" s="5">
        <v>45</v>
      </c>
      <c r="G21" s="20" t="s">
        <v>68</v>
      </c>
      <c r="H21" s="1" t="s">
        <v>85</v>
      </c>
    </row>
    <row r="22" spans="1:8" ht="15.75" x14ac:dyDescent="0.25">
      <c r="A22" s="1" t="s">
        <v>47</v>
      </c>
      <c r="B22" s="7" t="s">
        <v>8</v>
      </c>
      <c r="C22" s="1">
        <f t="shared" si="0"/>
        <v>45</v>
      </c>
      <c r="D22" s="1">
        <f>C22+2</f>
        <v>47</v>
      </c>
      <c r="E22" s="1">
        <v>45</v>
      </c>
      <c r="F22" s="1">
        <v>47</v>
      </c>
      <c r="G22" s="19" t="s">
        <v>68</v>
      </c>
      <c r="H22" s="1" t="s">
        <v>85</v>
      </c>
    </row>
    <row r="23" spans="1:8" ht="15.75" x14ac:dyDescent="0.25">
      <c r="A23" s="1" t="s">
        <v>48</v>
      </c>
      <c r="B23" s="3" t="s">
        <v>17</v>
      </c>
      <c r="C23" s="1">
        <f t="shared" si="0"/>
        <v>47</v>
      </c>
      <c r="D23" s="1">
        <f>C23+5</f>
        <v>52</v>
      </c>
      <c r="E23" s="1">
        <v>47</v>
      </c>
      <c r="F23" s="1">
        <v>52</v>
      </c>
      <c r="G23" s="19" t="s">
        <v>68</v>
      </c>
      <c r="H23" s="1" t="s">
        <v>85</v>
      </c>
    </row>
    <row r="24" spans="1:8" ht="16.5" thickBot="1" x14ac:dyDescent="0.3">
      <c r="A24" s="5" t="s">
        <v>49</v>
      </c>
      <c r="B24" s="5" t="s">
        <v>8</v>
      </c>
      <c r="C24" s="5">
        <f t="shared" si="0"/>
        <v>52</v>
      </c>
      <c r="D24" s="5">
        <f>C24+2</f>
        <v>54</v>
      </c>
      <c r="E24" s="5">
        <v>52</v>
      </c>
      <c r="F24" s="5">
        <v>54</v>
      </c>
      <c r="G24" s="20" t="s">
        <v>68</v>
      </c>
      <c r="H24" s="1" t="s">
        <v>85</v>
      </c>
    </row>
    <row r="25" spans="1:8" ht="15.75" x14ac:dyDescent="0.25">
      <c r="A25" s="1" t="s">
        <v>50</v>
      </c>
      <c r="B25" s="7" t="s">
        <v>8</v>
      </c>
      <c r="C25" s="1">
        <f t="shared" si="0"/>
        <v>54</v>
      </c>
      <c r="D25" s="1">
        <f>C25+2</f>
        <v>56</v>
      </c>
      <c r="E25" s="1">
        <v>54</v>
      </c>
      <c r="F25" s="1">
        <v>56</v>
      </c>
      <c r="G25" s="19" t="s">
        <v>68</v>
      </c>
      <c r="H25" s="1" t="s">
        <v>85</v>
      </c>
    </row>
    <row r="26" spans="1:8" ht="15.75" x14ac:dyDescent="0.25">
      <c r="A26" s="1" t="s">
        <v>51</v>
      </c>
      <c r="B26" s="3" t="s">
        <v>17</v>
      </c>
      <c r="C26" s="1">
        <f t="shared" si="0"/>
        <v>56</v>
      </c>
      <c r="D26" s="1">
        <f>C26+5</f>
        <v>61</v>
      </c>
      <c r="E26" s="1">
        <v>56</v>
      </c>
      <c r="F26" s="1">
        <v>61</v>
      </c>
      <c r="G26" s="19" t="s">
        <v>68</v>
      </c>
      <c r="H26" s="1" t="s">
        <v>85</v>
      </c>
    </row>
    <row r="27" spans="1:8" ht="16.5" thickBot="1" x14ac:dyDescent="0.3">
      <c r="A27" s="5" t="s">
        <v>52</v>
      </c>
      <c r="B27" s="5" t="s">
        <v>8</v>
      </c>
      <c r="C27" s="5">
        <f t="shared" si="0"/>
        <v>61</v>
      </c>
      <c r="D27" s="5">
        <f>C27+2</f>
        <v>63</v>
      </c>
      <c r="E27" s="5">
        <v>61</v>
      </c>
      <c r="F27" s="5">
        <v>63</v>
      </c>
      <c r="G27" s="20" t="s">
        <v>68</v>
      </c>
      <c r="H27" s="1" t="s">
        <v>85</v>
      </c>
    </row>
    <row r="28" spans="1:8" ht="15.75" x14ac:dyDescent="0.25">
      <c r="A28" s="1" t="s">
        <v>24</v>
      </c>
      <c r="B28" s="7" t="s">
        <v>10</v>
      </c>
      <c r="C28" s="1">
        <f>D14</f>
        <v>27</v>
      </c>
      <c r="D28" s="1">
        <f>C28+4</f>
        <v>31</v>
      </c>
      <c r="E28" s="1">
        <v>31</v>
      </c>
      <c r="F28" s="1">
        <v>35</v>
      </c>
      <c r="G28" s="1" t="s">
        <v>69</v>
      </c>
      <c r="H28" s="1" t="s">
        <v>90</v>
      </c>
    </row>
    <row r="29" spans="1:8" ht="15.75" x14ac:dyDescent="0.25">
      <c r="A29" s="1" t="s">
        <v>26</v>
      </c>
      <c r="B29" s="3" t="s">
        <v>22</v>
      </c>
      <c r="C29" s="1">
        <f>D28</f>
        <v>31</v>
      </c>
      <c r="D29" s="1">
        <f>C29+7</f>
        <v>38</v>
      </c>
      <c r="E29" s="1">
        <v>35</v>
      </c>
      <c r="F29" s="1">
        <v>42</v>
      </c>
      <c r="G29" s="1" t="s">
        <v>69</v>
      </c>
      <c r="H29" s="1" t="s">
        <v>90</v>
      </c>
    </row>
    <row r="30" spans="1:8" ht="15.75" x14ac:dyDescent="0.25">
      <c r="A30" s="1" t="s">
        <v>27</v>
      </c>
      <c r="B30" s="3" t="s">
        <v>22</v>
      </c>
      <c r="C30" s="1">
        <f>D29</f>
        <v>38</v>
      </c>
      <c r="D30" s="1">
        <f>C30+7</f>
        <v>45</v>
      </c>
      <c r="E30" s="1">
        <v>42</v>
      </c>
      <c r="F30" s="1">
        <v>49</v>
      </c>
      <c r="G30" s="1" t="s">
        <v>69</v>
      </c>
      <c r="H30" s="1" t="s">
        <v>90</v>
      </c>
    </row>
    <row r="31" spans="1:8" ht="15.75" x14ac:dyDescent="0.25">
      <c r="A31" s="1" t="s">
        <v>28</v>
      </c>
      <c r="B31" s="3" t="s">
        <v>22</v>
      </c>
      <c r="C31" s="1">
        <v>45</v>
      </c>
      <c r="D31" s="1">
        <f>C31+7</f>
        <v>52</v>
      </c>
      <c r="E31" s="1">
        <v>49</v>
      </c>
      <c r="F31" s="1">
        <v>56</v>
      </c>
      <c r="G31" s="1" t="s">
        <v>69</v>
      </c>
      <c r="H31" s="1" t="s">
        <v>90</v>
      </c>
    </row>
    <row r="32" spans="1:8" ht="16.5" thickBot="1" x14ac:dyDescent="0.3">
      <c r="A32" s="5" t="s">
        <v>29</v>
      </c>
      <c r="B32" s="5" t="s">
        <v>5</v>
      </c>
      <c r="C32" s="5">
        <f>D31</f>
        <v>52</v>
      </c>
      <c r="D32" s="5">
        <f>C32+10</f>
        <v>62</v>
      </c>
      <c r="E32" s="5">
        <v>56</v>
      </c>
      <c r="F32" s="5">
        <v>66</v>
      </c>
      <c r="G32" s="5" t="s">
        <v>69</v>
      </c>
      <c r="H32" s="1" t="s">
        <v>90</v>
      </c>
    </row>
    <row r="33" spans="1:8" ht="15.75" x14ac:dyDescent="0.25">
      <c r="A33" s="1" t="s">
        <v>55</v>
      </c>
      <c r="B33" s="7" t="s">
        <v>1</v>
      </c>
      <c r="C33" s="1">
        <f>D27</f>
        <v>63</v>
      </c>
      <c r="D33" s="1">
        <f>C33+3</f>
        <v>66</v>
      </c>
      <c r="E33" s="1">
        <v>63</v>
      </c>
      <c r="F33" s="1">
        <v>66</v>
      </c>
      <c r="G33" s="19" t="s">
        <v>68</v>
      </c>
      <c r="H33" s="1" t="s">
        <v>85</v>
      </c>
    </row>
    <row r="34" spans="1:8" ht="15.75" x14ac:dyDescent="0.25">
      <c r="A34" s="1" t="s">
        <v>56</v>
      </c>
      <c r="B34" s="3" t="s">
        <v>17</v>
      </c>
      <c r="C34" s="1">
        <v>66</v>
      </c>
      <c r="D34" s="1">
        <f>C34+5</f>
        <v>71</v>
      </c>
      <c r="E34" s="1">
        <v>66</v>
      </c>
      <c r="F34" s="1">
        <v>71</v>
      </c>
      <c r="G34" s="19" t="s">
        <v>68</v>
      </c>
      <c r="H34" s="1" t="s">
        <v>85</v>
      </c>
    </row>
    <row r="35" spans="1:8" ht="16.5" thickBot="1" x14ac:dyDescent="0.3">
      <c r="A35" s="5" t="s">
        <v>57</v>
      </c>
      <c r="B35" s="5" t="s">
        <v>8</v>
      </c>
      <c r="C35" s="5">
        <f>D34</f>
        <v>71</v>
      </c>
      <c r="D35" s="5">
        <f>C35+2</f>
        <v>73</v>
      </c>
      <c r="E35" s="5">
        <v>71</v>
      </c>
      <c r="F35" s="5">
        <v>73</v>
      </c>
      <c r="G35" s="20" t="s">
        <v>68</v>
      </c>
      <c r="H35" s="1" t="s">
        <v>85</v>
      </c>
    </row>
    <row r="36" spans="1:8" ht="16.5" thickBot="1" x14ac:dyDescent="0.3">
      <c r="A36" s="9" t="s">
        <v>34</v>
      </c>
      <c r="B36" s="9" t="s">
        <v>10</v>
      </c>
      <c r="C36" s="9">
        <f>D35</f>
        <v>73</v>
      </c>
      <c r="D36" s="9">
        <f>C36+4</f>
        <v>77</v>
      </c>
      <c r="E36" s="9">
        <f>F35</f>
        <v>73</v>
      </c>
      <c r="F36" s="9">
        <f>E36+4</f>
        <v>77</v>
      </c>
      <c r="G36" s="21" t="s">
        <v>68</v>
      </c>
      <c r="H36" s="1" t="s">
        <v>85</v>
      </c>
    </row>
    <row r="37" spans="1:8" x14ac:dyDescent="0.25">
      <c r="F37" t="s">
        <v>84</v>
      </c>
    </row>
  </sheetData>
  <mergeCells count="3">
    <mergeCell ref="B1:F1"/>
    <mergeCell ref="A1:A2"/>
    <mergeCell ref="G1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D181-BA4A-4E9F-A69D-649890D26998}">
  <dimension ref="A1:J44"/>
  <sheetViews>
    <sheetView tabSelected="1" topLeftCell="B1" zoomScale="85" zoomScaleNormal="85" workbookViewId="0">
      <selection activeCell="F39" sqref="F39"/>
    </sheetView>
  </sheetViews>
  <sheetFormatPr defaultRowHeight="15" x14ac:dyDescent="0.25"/>
  <cols>
    <col min="1" max="1" width="56.28515625" customWidth="1"/>
    <col min="2" max="2" width="33.85546875" customWidth="1"/>
    <col min="3" max="3" width="37.7109375" customWidth="1"/>
    <col min="4" max="4" width="28.85546875" customWidth="1"/>
    <col min="5" max="5" width="33.140625" customWidth="1"/>
    <col min="6" max="6" width="33.7109375" customWidth="1"/>
    <col min="7" max="7" width="14.140625" customWidth="1"/>
    <col min="8" max="8" width="18.140625" customWidth="1"/>
    <col min="9" max="9" width="26.140625" customWidth="1"/>
    <col min="10" max="10" width="150.7109375" customWidth="1"/>
  </cols>
  <sheetData>
    <row r="1" spans="1:10" ht="18" x14ac:dyDescent="0.25">
      <c r="A1" s="14" t="s">
        <v>35</v>
      </c>
      <c r="B1" s="13" t="s">
        <v>94</v>
      </c>
      <c r="C1" s="13"/>
      <c r="D1" s="13"/>
      <c r="E1" s="13"/>
      <c r="F1" s="13"/>
      <c r="G1" s="23" t="s">
        <v>95</v>
      </c>
      <c r="H1" s="24"/>
      <c r="I1" s="24"/>
      <c r="J1" s="24"/>
    </row>
    <row r="2" spans="1:10" ht="15.75" thickBot="1" x14ac:dyDescent="0.3">
      <c r="A2" s="15"/>
      <c r="B2" s="2" t="s">
        <v>0</v>
      </c>
      <c r="C2" s="2" t="s">
        <v>59</v>
      </c>
      <c r="D2" s="2" t="s">
        <v>60</v>
      </c>
      <c r="E2" s="2" t="s">
        <v>61</v>
      </c>
      <c r="F2" s="2" t="s">
        <v>62</v>
      </c>
      <c r="G2" s="25" t="s">
        <v>91</v>
      </c>
      <c r="H2" s="25" t="s">
        <v>92</v>
      </c>
      <c r="I2" s="25" t="s">
        <v>93</v>
      </c>
      <c r="J2" s="37" t="s">
        <v>97</v>
      </c>
    </row>
    <row r="3" spans="1:10" ht="15.75" x14ac:dyDescent="0.25">
      <c r="A3" s="7" t="s">
        <v>30</v>
      </c>
      <c r="B3" s="7" t="s">
        <v>8</v>
      </c>
      <c r="C3" s="7">
        <v>0</v>
      </c>
      <c r="D3" s="7">
        <v>2</v>
      </c>
      <c r="E3" s="7">
        <v>0</v>
      </c>
      <c r="F3" s="26">
        <v>2</v>
      </c>
      <c r="G3" s="30">
        <v>0</v>
      </c>
      <c r="H3" s="7">
        <v>2</v>
      </c>
      <c r="I3" s="33" t="s">
        <v>96</v>
      </c>
      <c r="J3" s="38" t="s">
        <v>108</v>
      </c>
    </row>
    <row r="4" spans="1:10" ht="15.75" x14ac:dyDescent="0.25">
      <c r="A4" s="3" t="s">
        <v>65</v>
      </c>
      <c r="B4" s="3" t="s">
        <v>2</v>
      </c>
      <c r="C4" s="3">
        <v>2</v>
      </c>
      <c r="D4" s="3">
        <v>3</v>
      </c>
      <c r="E4" s="3">
        <v>2</v>
      </c>
      <c r="F4" s="27">
        <v>3</v>
      </c>
      <c r="G4" s="31">
        <v>2</v>
      </c>
      <c r="H4" s="3">
        <v>3</v>
      </c>
      <c r="I4" s="34" t="s">
        <v>98</v>
      </c>
      <c r="J4" s="39"/>
    </row>
    <row r="5" spans="1:10" ht="16.5" thickBot="1" x14ac:dyDescent="0.3">
      <c r="A5" s="5" t="s">
        <v>4</v>
      </c>
      <c r="B5" s="5" t="s">
        <v>2</v>
      </c>
      <c r="C5" s="5">
        <v>2</v>
      </c>
      <c r="D5" s="5">
        <v>3</v>
      </c>
      <c r="E5" s="5">
        <v>16</v>
      </c>
      <c r="F5" s="28">
        <v>17</v>
      </c>
      <c r="G5" s="32">
        <v>2</v>
      </c>
      <c r="H5" s="5">
        <v>3</v>
      </c>
      <c r="I5" s="35" t="s">
        <v>99</v>
      </c>
      <c r="J5" s="40"/>
    </row>
    <row r="6" spans="1:10" ht="15.75" x14ac:dyDescent="0.25">
      <c r="A6" s="3" t="s">
        <v>6</v>
      </c>
      <c r="B6" s="3" t="s">
        <v>17</v>
      </c>
      <c r="C6" s="1">
        <v>3</v>
      </c>
      <c r="D6" s="1">
        <v>8</v>
      </c>
      <c r="E6" s="1">
        <v>3</v>
      </c>
      <c r="F6" s="27">
        <v>8</v>
      </c>
      <c r="G6" s="3">
        <v>3</v>
      </c>
      <c r="H6" s="1">
        <v>8</v>
      </c>
      <c r="I6" s="36" t="s">
        <v>98</v>
      </c>
      <c r="J6" s="39"/>
    </row>
    <row r="7" spans="1:10" ht="15.75" x14ac:dyDescent="0.25">
      <c r="A7" s="3" t="s">
        <v>7</v>
      </c>
      <c r="B7" s="3" t="s">
        <v>10</v>
      </c>
      <c r="C7" s="1">
        <v>3</v>
      </c>
      <c r="D7" s="1">
        <v>7</v>
      </c>
      <c r="E7" s="1">
        <v>4</v>
      </c>
      <c r="F7" s="27">
        <v>8</v>
      </c>
      <c r="G7" s="3">
        <v>3</v>
      </c>
      <c r="H7" s="1">
        <v>8</v>
      </c>
      <c r="I7" s="36" t="s">
        <v>98</v>
      </c>
      <c r="J7" s="39" t="s">
        <v>100</v>
      </c>
    </row>
    <row r="8" spans="1:10" ht="15.75" x14ac:dyDescent="0.25">
      <c r="A8" s="3" t="s">
        <v>9</v>
      </c>
      <c r="B8" s="3" t="s">
        <v>17</v>
      </c>
      <c r="C8" s="1">
        <v>8</v>
      </c>
      <c r="D8" s="1">
        <v>13</v>
      </c>
      <c r="E8" s="1">
        <v>8</v>
      </c>
      <c r="F8" s="27">
        <v>13</v>
      </c>
      <c r="G8" s="3">
        <v>8</v>
      </c>
      <c r="H8" s="1">
        <v>14</v>
      </c>
      <c r="I8" s="36" t="s">
        <v>98</v>
      </c>
      <c r="J8" s="39" t="s">
        <v>101</v>
      </c>
    </row>
    <row r="9" spans="1:10" ht="15.75" x14ac:dyDescent="0.25">
      <c r="A9" s="3" t="s">
        <v>11</v>
      </c>
      <c r="B9" s="3" t="s">
        <v>10</v>
      </c>
      <c r="C9" s="1">
        <v>8</v>
      </c>
      <c r="D9" s="1">
        <v>12</v>
      </c>
      <c r="E9" s="1">
        <v>9</v>
      </c>
      <c r="F9" s="27">
        <v>13</v>
      </c>
      <c r="G9" s="3">
        <v>8</v>
      </c>
      <c r="H9" s="1">
        <v>13</v>
      </c>
      <c r="I9" s="36" t="s">
        <v>102</v>
      </c>
      <c r="J9" s="39" t="s">
        <v>103</v>
      </c>
    </row>
    <row r="10" spans="1:10" ht="15.75" x14ac:dyDescent="0.25">
      <c r="A10" s="3" t="s">
        <v>12</v>
      </c>
      <c r="B10" s="3" t="s">
        <v>10</v>
      </c>
      <c r="C10" s="1">
        <v>13</v>
      </c>
      <c r="D10" s="1">
        <v>17</v>
      </c>
      <c r="E10" s="1">
        <v>13</v>
      </c>
      <c r="F10" s="27">
        <v>17</v>
      </c>
      <c r="G10" s="3">
        <v>14</v>
      </c>
      <c r="H10" s="1">
        <v>18</v>
      </c>
      <c r="I10" s="36" t="s">
        <v>102</v>
      </c>
      <c r="J10" s="39" t="s">
        <v>104</v>
      </c>
    </row>
    <row r="11" spans="1:10" ht="16.5" thickBot="1" x14ac:dyDescent="0.3">
      <c r="A11" s="5" t="s">
        <v>13</v>
      </c>
      <c r="B11" s="5" t="s">
        <v>5</v>
      </c>
      <c r="C11" s="5">
        <v>3</v>
      </c>
      <c r="D11" s="5">
        <v>13</v>
      </c>
      <c r="E11" s="5">
        <v>17</v>
      </c>
      <c r="F11" s="28">
        <v>27</v>
      </c>
      <c r="G11" s="32">
        <v>9</v>
      </c>
      <c r="H11" s="5">
        <v>24</v>
      </c>
      <c r="I11" s="35" t="s">
        <v>105</v>
      </c>
      <c r="J11" s="40" t="s">
        <v>106</v>
      </c>
    </row>
    <row r="12" spans="1:10" ht="15.75" x14ac:dyDescent="0.25">
      <c r="A12" s="1" t="s">
        <v>15</v>
      </c>
      <c r="B12" s="7" t="s">
        <v>10</v>
      </c>
      <c r="C12" s="1">
        <v>17</v>
      </c>
      <c r="D12" s="1">
        <v>21</v>
      </c>
      <c r="E12" s="1">
        <v>19</v>
      </c>
      <c r="F12" s="27">
        <v>23</v>
      </c>
      <c r="G12" s="3">
        <v>19</v>
      </c>
      <c r="H12" s="1">
        <v>23</v>
      </c>
      <c r="I12" s="36" t="s">
        <v>99</v>
      </c>
      <c r="J12" s="39" t="s">
        <v>109</v>
      </c>
    </row>
    <row r="13" spans="1:10" ht="15.75" x14ac:dyDescent="0.25">
      <c r="A13" s="1" t="s">
        <v>16</v>
      </c>
      <c r="B13" s="3" t="s">
        <v>23</v>
      </c>
      <c r="C13" s="1">
        <v>17</v>
      </c>
      <c r="D13" s="1">
        <v>23</v>
      </c>
      <c r="E13" s="1">
        <v>17</v>
      </c>
      <c r="F13" s="27">
        <v>23</v>
      </c>
      <c r="G13" s="3">
        <v>17</v>
      </c>
      <c r="H13" s="1">
        <v>24</v>
      </c>
      <c r="I13" s="36" t="s">
        <v>111</v>
      </c>
      <c r="J13" s="42" t="s">
        <v>110</v>
      </c>
    </row>
    <row r="14" spans="1:10" ht="15.75" x14ac:dyDescent="0.25">
      <c r="A14" s="1" t="s">
        <v>18</v>
      </c>
      <c r="B14" s="3" t="s">
        <v>10</v>
      </c>
      <c r="C14" s="1">
        <v>23</v>
      </c>
      <c r="D14" s="1">
        <v>27</v>
      </c>
      <c r="E14" s="1">
        <v>23</v>
      </c>
      <c r="F14" s="27">
        <v>27</v>
      </c>
      <c r="G14" s="3">
        <v>26</v>
      </c>
      <c r="H14" s="1">
        <v>31</v>
      </c>
      <c r="I14" s="36" t="s">
        <v>111</v>
      </c>
      <c r="J14" s="39" t="s">
        <v>114</v>
      </c>
    </row>
    <row r="15" spans="1:10" ht="15.75" x14ac:dyDescent="0.25">
      <c r="A15" s="1"/>
      <c r="B15" s="3"/>
      <c r="C15" s="1"/>
      <c r="D15" s="1"/>
      <c r="E15" s="1"/>
      <c r="F15" s="27"/>
      <c r="G15" s="3"/>
      <c r="H15" s="1"/>
      <c r="I15" s="36"/>
      <c r="J15" s="39" t="s">
        <v>113</v>
      </c>
    </row>
    <row r="16" spans="1:10" ht="16.5" thickBot="1" x14ac:dyDescent="0.3">
      <c r="A16" s="5" t="s">
        <v>20</v>
      </c>
      <c r="B16" s="5" t="s">
        <v>17</v>
      </c>
      <c r="C16" s="5">
        <v>23</v>
      </c>
      <c r="D16" s="5">
        <v>28</v>
      </c>
      <c r="E16" s="5">
        <v>51</v>
      </c>
      <c r="F16" s="28">
        <v>56</v>
      </c>
      <c r="G16" s="32">
        <v>32</v>
      </c>
      <c r="H16" s="5">
        <v>37</v>
      </c>
      <c r="I16" s="35" t="s">
        <v>99</v>
      </c>
      <c r="J16" s="40" t="s">
        <v>112</v>
      </c>
    </row>
    <row r="17" spans="1:10" ht="15.75" x14ac:dyDescent="0.25">
      <c r="A17" s="1" t="s">
        <v>41</v>
      </c>
      <c r="B17" s="7" t="s">
        <v>1</v>
      </c>
      <c r="C17" s="1">
        <v>12</v>
      </c>
      <c r="D17" s="1">
        <v>15</v>
      </c>
      <c r="E17" s="1">
        <v>24</v>
      </c>
      <c r="F17" s="27">
        <v>27</v>
      </c>
      <c r="G17" s="3">
        <v>15</v>
      </c>
      <c r="H17" s="1">
        <v>19</v>
      </c>
      <c r="I17" s="36" t="s">
        <v>99</v>
      </c>
      <c r="J17" s="39" t="s">
        <v>119</v>
      </c>
    </row>
    <row r="18" spans="1:10" ht="15.75" x14ac:dyDescent="0.25">
      <c r="A18" s="1" t="s">
        <v>42</v>
      </c>
      <c r="B18" s="3" t="s">
        <v>14</v>
      </c>
      <c r="C18" s="1">
        <v>27</v>
      </c>
      <c r="D18" s="1">
        <f>C18+8</f>
        <v>35</v>
      </c>
      <c r="E18" s="1">
        <v>27</v>
      </c>
      <c r="F18" s="27">
        <v>35</v>
      </c>
      <c r="G18" s="3">
        <v>31</v>
      </c>
      <c r="H18" s="1">
        <v>39</v>
      </c>
      <c r="I18" s="36" t="s">
        <v>105</v>
      </c>
      <c r="J18" s="39" t="s">
        <v>120</v>
      </c>
    </row>
    <row r="19" spans="1:10" ht="16.5" thickBot="1" x14ac:dyDescent="0.3">
      <c r="A19" s="5" t="s">
        <v>43</v>
      </c>
      <c r="B19" s="5" t="s">
        <v>1</v>
      </c>
      <c r="C19" s="5">
        <f t="shared" ref="C19:C28" si="0">D18</f>
        <v>35</v>
      </c>
      <c r="D19" s="5">
        <f>C19+3</f>
        <v>38</v>
      </c>
      <c r="E19" s="5">
        <v>35</v>
      </c>
      <c r="F19" s="28">
        <v>38</v>
      </c>
      <c r="G19" s="32">
        <v>40</v>
      </c>
      <c r="H19" s="5">
        <v>44</v>
      </c>
      <c r="I19" s="35" t="s">
        <v>122</v>
      </c>
      <c r="J19" s="40" t="s">
        <v>121</v>
      </c>
    </row>
    <row r="20" spans="1:10" ht="15.75" x14ac:dyDescent="0.25">
      <c r="A20" s="1" t="s">
        <v>44</v>
      </c>
      <c r="B20" s="7" t="s">
        <v>8</v>
      </c>
      <c r="C20" s="1">
        <f t="shared" si="0"/>
        <v>38</v>
      </c>
      <c r="D20" s="1">
        <f>C20+2</f>
        <v>40</v>
      </c>
      <c r="E20" s="1">
        <v>38</v>
      </c>
      <c r="F20" s="27">
        <v>40</v>
      </c>
      <c r="G20" s="3">
        <v>44</v>
      </c>
      <c r="H20" s="1">
        <v>46</v>
      </c>
      <c r="I20" s="36" t="s">
        <v>99</v>
      </c>
      <c r="J20" s="39"/>
    </row>
    <row r="21" spans="1:10" ht="15.75" x14ac:dyDescent="0.25">
      <c r="A21" s="1" t="s">
        <v>45</v>
      </c>
      <c r="B21" s="3" t="s">
        <v>10</v>
      </c>
      <c r="C21" s="1">
        <f t="shared" si="0"/>
        <v>40</v>
      </c>
      <c r="D21" s="1">
        <f>C21+4</f>
        <v>44</v>
      </c>
      <c r="E21" s="1">
        <v>40</v>
      </c>
      <c r="F21" s="27">
        <v>44</v>
      </c>
      <c r="G21" s="3">
        <v>46</v>
      </c>
      <c r="H21" s="1">
        <v>51</v>
      </c>
      <c r="I21" s="36" t="s">
        <v>105</v>
      </c>
      <c r="J21" s="39" t="s">
        <v>123</v>
      </c>
    </row>
    <row r="22" spans="1:10" ht="16.5" thickBot="1" x14ac:dyDescent="0.3">
      <c r="A22" s="5" t="s">
        <v>46</v>
      </c>
      <c r="B22" s="5" t="s">
        <v>2</v>
      </c>
      <c r="C22" s="5">
        <f t="shared" si="0"/>
        <v>44</v>
      </c>
      <c r="D22" s="5">
        <f>C22+1</f>
        <v>45</v>
      </c>
      <c r="E22" s="5">
        <v>44</v>
      </c>
      <c r="F22" s="28">
        <v>45</v>
      </c>
      <c r="G22" s="32">
        <v>51</v>
      </c>
      <c r="H22" s="5">
        <v>54</v>
      </c>
      <c r="I22" s="35" t="s">
        <v>122</v>
      </c>
      <c r="J22" s="40" t="s">
        <v>124</v>
      </c>
    </row>
    <row r="23" spans="1:10" ht="15.75" x14ac:dyDescent="0.25">
      <c r="A23" s="1" t="s">
        <v>47</v>
      </c>
      <c r="B23" s="7" t="s">
        <v>8</v>
      </c>
      <c r="C23" s="1">
        <f t="shared" si="0"/>
        <v>45</v>
      </c>
      <c r="D23" s="1">
        <f>C23+2</f>
        <v>47</v>
      </c>
      <c r="E23" s="1">
        <v>45</v>
      </c>
      <c r="F23" s="27">
        <v>47</v>
      </c>
      <c r="G23" s="3">
        <v>55</v>
      </c>
      <c r="H23" s="1">
        <v>58</v>
      </c>
      <c r="I23" s="36" t="s">
        <v>99</v>
      </c>
      <c r="J23" s="39"/>
    </row>
    <row r="24" spans="1:10" ht="15.75" x14ac:dyDescent="0.25">
      <c r="A24" s="1" t="s">
        <v>48</v>
      </c>
      <c r="B24" s="3" t="s">
        <v>17</v>
      </c>
      <c r="C24" s="1">
        <f t="shared" si="0"/>
        <v>47</v>
      </c>
      <c r="D24" s="1">
        <f>C24+5</f>
        <v>52</v>
      </c>
      <c r="E24" s="1">
        <v>47</v>
      </c>
      <c r="F24" s="27">
        <v>52</v>
      </c>
      <c r="G24" s="3">
        <v>58</v>
      </c>
      <c r="H24" s="1">
        <v>66</v>
      </c>
      <c r="I24" s="36" t="s">
        <v>105</v>
      </c>
      <c r="J24" s="39" t="s">
        <v>125</v>
      </c>
    </row>
    <row r="25" spans="1:10" ht="16.5" thickBot="1" x14ac:dyDescent="0.3">
      <c r="A25" s="5" t="s">
        <v>49</v>
      </c>
      <c r="B25" s="5" t="s">
        <v>8</v>
      </c>
      <c r="C25" s="5">
        <f t="shared" si="0"/>
        <v>52</v>
      </c>
      <c r="D25" s="5">
        <f>C25+2</f>
        <v>54</v>
      </c>
      <c r="E25" s="5">
        <v>52</v>
      </c>
      <c r="F25" s="28">
        <v>54</v>
      </c>
      <c r="G25" s="32">
        <v>65</v>
      </c>
      <c r="H25" s="5">
        <v>68</v>
      </c>
      <c r="I25" s="35" t="s">
        <v>126</v>
      </c>
      <c r="J25" s="40" t="s">
        <v>127</v>
      </c>
    </row>
    <row r="26" spans="1:10" ht="15.75" x14ac:dyDescent="0.25">
      <c r="A26" s="1" t="s">
        <v>50</v>
      </c>
      <c r="B26" s="7" t="s">
        <v>8</v>
      </c>
      <c r="C26" s="1">
        <f t="shared" si="0"/>
        <v>54</v>
      </c>
      <c r="D26" s="1">
        <f>C26+2</f>
        <v>56</v>
      </c>
      <c r="E26" s="1">
        <v>54</v>
      </c>
      <c r="F26" s="27">
        <v>56</v>
      </c>
      <c r="G26" s="3">
        <v>68</v>
      </c>
      <c r="H26" s="1">
        <v>69</v>
      </c>
      <c r="I26" s="36" t="s">
        <v>99</v>
      </c>
      <c r="J26" s="39"/>
    </row>
    <row r="27" spans="1:10" ht="15.75" x14ac:dyDescent="0.25">
      <c r="A27" s="1" t="s">
        <v>51</v>
      </c>
      <c r="B27" s="3" t="s">
        <v>17</v>
      </c>
      <c r="C27" s="1">
        <f t="shared" si="0"/>
        <v>56</v>
      </c>
      <c r="D27" s="1">
        <f>C27+5</f>
        <v>61</v>
      </c>
      <c r="E27" s="1">
        <v>56</v>
      </c>
      <c r="F27" s="27">
        <v>61</v>
      </c>
      <c r="G27" s="3">
        <v>69</v>
      </c>
      <c r="H27" s="1">
        <v>79</v>
      </c>
      <c r="I27" s="36" t="s">
        <v>105</v>
      </c>
      <c r="J27" s="39" t="s">
        <v>128</v>
      </c>
    </row>
    <row r="28" spans="1:10" ht="16.5" thickBot="1" x14ac:dyDescent="0.3">
      <c r="A28" s="5" t="s">
        <v>52</v>
      </c>
      <c r="B28" s="5" t="s">
        <v>8</v>
      </c>
      <c r="C28" s="5">
        <f t="shared" si="0"/>
        <v>61</v>
      </c>
      <c r="D28" s="5">
        <f>C28+2</f>
        <v>63</v>
      </c>
      <c r="E28" s="5">
        <v>61</v>
      </c>
      <c r="F28" s="28">
        <v>63</v>
      </c>
      <c r="G28" s="32">
        <v>80</v>
      </c>
      <c r="H28" s="5">
        <v>81</v>
      </c>
      <c r="I28" s="35" t="s">
        <v>122</v>
      </c>
      <c r="J28" s="40"/>
    </row>
    <row r="29" spans="1:10" ht="15.75" x14ac:dyDescent="0.25">
      <c r="A29" s="1" t="s">
        <v>24</v>
      </c>
      <c r="B29" s="7" t="s">
        <v>10</v>
      </c>
      <c r="C29" s="1">
        <f>D14</f>
        <v>27</v>
      </c>
      <c r="D29" s="1">
        <f>C29+4</f>
        <v>31</v>
      </c>
      <c r="E29" s="1">
        <v>31</v>
      </c>
      <c r="F29" s="27">
        <v>35</v>
      </c>
      <c r="G29" s="3">
        <v>39</v>
      </c>
      <c r="H29" s="1">
        <v>48</v>
      </c>
      <c r="I29" s="36" t="s">
        <v>111</v>
      </c>
      <c r="J29" s="39" t="s">
        <v>133</v>
      </c>
    </row>
    <row r="30" spans="1:10" ht="15.75" x14ac:dyDescent="0.25">
      <c r="A30" s="1" t="s">
        <v>26</v>
      </c>
      <c r="B30" s="3" t="s">
        <v>22</v>
      </c>
      <c r="C30" s="1">
        <f>D29</f>
        <v>31</v>
      </c>
      <c r="D30" s="1">
        <f>C30+7</f>
        <v>38</v>
      </c>
      <c r="E30" s="1">
        <v>35</v>
      </c>
      <c r="F30" s="27">
        <v>42</v>
      </c>
      <c r="G30" s="3">
        <v>48</v>
      </c>
      <c r="H30" s="1">
        <v>57</v>
      </c>
      <c r="I30" s="36" t="s">
        <v>111</v>
      </c>
      <c r="J30" s="39" t="s">
        <v>134</v>
      </c>
    </row>
    <row r="31" spans="1:10" ht="15.75" x14ac:dyDescent="0.25">
      <c r="A31" s="1" t="s">
        <v>27</v>
      </c>
      <c r="B31" s="3" t="s">
        <v>22</v>
      </c>
      <c r="C31" s="1">
        <f>D30</f>
        <v>38</v>
      </c>
      <c r="D31" s="1">
        <f>C31+7</f>
        <v>45</v>
      </c>
      <c r="E31" s="1">
        <v>42</v>
      </c>
      <c r="F31" s="27">
        <v>49</v>
      </c>
      <c r="G31" s="3">
        <v>57</v>
      </c>
      <c r="H31" s="1">
        <v>68</v>
      </c>
      <c r="I31" s="36" t="s">
        <v>111</v>
      </c>
      <c r="J31" s="39" t="s">
        <v>135</v>
      </c>
    </row>
    <row r="32" spans="1:10" ht="15.75" x14ac:dyDescent="0.25">
      <c r="A32" s="1" t="s">
        <v>28</v>
      </c>
      <c r="B32" s="3" t="s">
        <v>22</v>
      </c>
      <c r="C32" s="1">
        <v>45</v>
      </c>
      <c r="D32" s="1">
        <f>C32+7</f>
        <v>52</v>
      </c>
      <c r="E32" s="1">
        <v>49</v>
      </c>
      <c r="F32" s="27">
        <v>56</v>
      </c>
      <c r="G32" s="3">
        <v>70</v>
      </c>
      <c r="H32" s="1">
        <v>79</v>
      </c>
      <c r="I32" s="36" t="s">
        <v>111</v>
      </c>
      <c r="J32" s="39" t="s">
        <v>136</v>
      </c>
    </row>
    <row r="33" spans="1:10" ht="16.5" thickBot="1" x14ac:dyDescent="0.3">
      <c r="A33" s="5" t="s">
        <v>29</v>
      </c>
      <c r="B33" s="5" t="s">
        <v>5</v>
      </c>
      <c r="C33" s="5">
        <f>D32</f>
        <v>52</v>
      </c>
      <c r="D33" s="5">
        <f>C33+10</f>
        <v>62</v>
      </c>
      <c r="E33" s="5">
        <v>56</v>
      </c>
      <c r="F33" s="28">
        <v>66</v>
      </c>
      <c r="G33" s="32">
        <v>82</v>
      </c>
      <c r="H33" s="35" t="s">
        <v>129</v>
      </c>
      <c r="I33" s="35" t="s">
        <v>111</v>
      </c>
      <c r="J33" s="40" t="s">
        <v>137</v>
      </c>
    </row>
    <row r="34" spans="1:10" ht="15.75" x14ac:dyDescent="0.25">
      <c r="A34" s="1" t="s">
        <v>55</v>
      </c>
      <c r="B34" s="7" t="s">
        <v>1</v>
      </c>
      <c r="C34" s="1">
        <f>D28</f>
        <v>63</v>
      </c>
      <c r="D34" s="1">
        <f>C34+3</f>
        <v>66</v>
      </c>
      <c r="E34" s="1">
        <v>63</v>
      </c>
      <c r="F34" s="27">
        <v>66</v>
      </c>
      <c r="G34" s="3">
        <v>82</v>
      </c>
      <c r="H34" s="1">
        <v>84</v>
      </c>
      <c r="I34" s="36"/>
      <c r="J34" s="39"/>
    </row>
    <row r="35" spans="1:10" ht="15.75" x14ac:dyDescent="0.25">
      <c r="A35" s="1" t="s">
        <v>56</v>
      </c>
      <c r="B35" s="3" t="s">
        <v>17</v>
      </c>
      <c r="C35" s="1">
        <v>66</v>
      </c>
      <c r="D35" s="1">
        <f>C35+5</f>
        <v>71</v>
      </c>
      <c r="E35" s="1">
        <v>66</v>
      </c>
      <c r="F35" s="27">
        <v>71</v>
      </c>
      <c r="G35" s="3">
        <v>84</v>
      </c>
      <c r="H35" s="36" t="s">
        <v>129</v>
      </c>
      <c r="I35" s="36" t="s">
        <v>105</v>
      </c>
      <c r="J35" s="39" t="s">
        <v>131</v>
      </c>
    </row>
    <row r="36" spans="1:10" ht="16.5" thickBot="1" x14ac:dyDescent="0.3">
      <c r="A36" s="5" t="s">
        <v>57</v>
      </c>
      <c r="B36" s="5" t="s">
        <v>8</v>
      </c>
      <c r="C36" s="5">
        <f>D35</f>
        <v>71</v>
      </c>
      <c r="D36" s="5">
        <f>C36+2</f>
        <v>73</v>
      </c>
      <c r="E36" s="5">
        <v>71</v>
      </c>
      <c r="F36" s="28">
        <v>73</v>
      </c>
      <c r="G36" s="3" t="s">
        <v>85</v>
      </c>
      <c r="H36" s="1" t="s">
        <v>85</v>
      </c>
      <c r="I36" s="36" t="s">
        <v>122</v>
      </c>
      <c r="J36" s="39" t="s">
        <v>132</v>
      </c>
    </row>
    <row r="37" spans="1:10" ht="16.5" thickBot="1" x14ac:dyDescent="0.3">
      <c r="A37" s="9" t="s">
        <v>34</v>
      </c>
      <c r="B37" s="9" t="s">
        <v>10</v>
      </c>
      <c r="C37" s="9">
        <f>D36</f>
        <v>73</v>
      </c>
      <c r="D37" s="9">
        <f>C37+4</f>
        <v>77</v>
      </c>
      <c r="E37" s="9">
        <f>F36</f>
        <v>73</v>
      </c>
      <c r="F37" s="29">
        <f>E37+4</f>
        <v>77</v>
      </c>
      <c r="G37" s="32">
        <v>84</v>
      </c>
      <c r="H37" s="5">
        <v>87</v>
      </c>
      <c r="I37" s="35" t="s">
        <v>98</v>
      </c>
      <c r="J37" s="40" t="s">
        <v>130</v>
      </c>
    </row>
    <row r="39" spans="1:10" x14ac:dyDescent="0.25">
      <c r="F39" t="s">
        <v>139</v>
      </c>
    </row>
    <row r="40" spans="1:10" x14ac:dyDescent="0.25">
      <c r="E40" s="41" t="s">
        <v>107</v>
      </c>
      <c r="F40" t="s">
        <v>138</v>
      </c>
    </row>
    <row r="42" spans="1:10" x14ac:dyDescent="0.25">
      <c r="E42" t="s">
        <v>115</v>
      </c>
      <c r="F42" t="s">
        <v>117</v>
      </c>
    </row>
    <row r="43" spans="1:10" x14ac:dyDescent="0.25">
      <c r="F43" t="s">
        <v>116</v>
      </c>
    </row>
    <row r="44" spans="1:10" x14ac:dyDescent="0.25">
      <c r="F44" t="s">
        <v>118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 in Gantt format</vt:lpstr>
      <vt:lpstr>PERT Analysis</vt:lpstr>
      <vt:lpstr>Updated PERT Tasks &amp; 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Bayley</cp:lastModifiedBy>
  <dcterms:created xsi:type="dcterms:W3CDTF">2020-05-13T20:07:05Z</dcterms:created>
  <dcterms:modified xsi:type="dcterms:W3CDTF">2020-05-14T20:27:38Z</dcterms:modified>
</cp:coreProperties>
</file>