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/249B_Project/"/>
    </mc:Choice>
  </mc:AlternateContent>
  <xr:revisionPtr revIDLastSave="0" documentId="13_ncr:1_{AFEF02E2-AD74-D843-AACC-BFCD957475E4}" xr6:coauthVersionLast="43" xr6:coauthVersionMax="43" xr10:uidLastSave="{00000000-0000-0000-0000-000000000000}"/>
  <bookViews>
    <workbookView xWindow="380" yWindow="460" windowWidth="28040" windowHeight="17040" xr2:uid="{3C0FC180-6E46-6D46-B8FE-6716D446D22E}"/>
  </bookViews>
  <sheets>
    <sheet name="Sheet1" sheetId="1" r:id="rId1"/>
  </sheets>
  <definedNames>
    <definedName name="_xlchart.v1.0" hidden="1">Sheet1!$S$4:$S$10</definedName>
    <definedName name="_xlchart.v1.1" hidden="1">Sheet1!$W$3</definedName>
    <definedName name="_xlchart.v1.10" hidden="1">Sheet1!$W$4:$W$10</definedName>
    <definedName name="_xlchart.v1.11" hidden="1">Sheet1!$Y$4:$Y$10</definedName>
    <definedName name="_xlchart.v1.12" hidden="1">Sheet1!$S$4:$S$10</definedName>
    <definedName name="_xlchart.v1.13" hidden="1">Sheet1!$W$3</definedName>
    <definedName name="_xlchart.v1.14" hidden="1">Sheet1!$W$4:$W$10</definedName>
    <definedName name="_xlchart.v1.15" hidden="1">Sheet1!$Y$4:$Y$10</definedName>
    <definedName name="_xlchart.v1.16" hidden="1">Sheet1!$S$4:$S$10</definedName>
    <definedName name="_xlchart.v1.17" hidden="1">Sheet1!$W$3</definedName>
    <definedName name="_xlchart.v1.18" hidden="1">Sheet1!$W$4:$W$10</definedName>
    <definedName name="_xlchart.v1.19" hidden="1">Sheet1!$Y$4:$Y$10</definedName>
    <definedName name="_xlchart.v1.2" hidden="1">Sheet1!$W$4:$W$10</definedName>
    <definedName name="_xlchart.v1.20" hidden="1">Sheet1!$S$4:$S$10</definedName>
    <definedName name="_xlchart.v1.21" hidden="1">Sheet1!$W$3</definedName>
    <definedName name="_xlchart.v1.22" hidden="1">Sheet1!$W$4:$W$10</definedName>
    <definedName name="_xlchart.v1.23" hidden="1">Sheet1!$Y$4:$Y$10</definedName>
    <definedName name="_xlchart.v1.24" hidden="1">Sheet1!$S$4:$S$10</definedName>
    <definedName name="_xlchart.v1.25" hidden="1">Sheet1!$W$3</definedName>
    <definedName name="_xlchart.v1.26" hidden="1">Sheet1!$W$4:$W$10</definedName>
    <definedName name="_xlchart.v1.27" hidden="1">Sheet1!$Y$4:$Y$10</definedName>
    <definedName name="_xlchart.v1.28" hidden="1">Sheet1!$S$4:$S$10</definedName>
    <definedName name="_xlchart.v1.29" hidden="1">Sheet1!$W$3</definedName>
    <definedName name="_xlchart.v1.3" hidden="1">Sheet1!$Y$4:$Y$10</definedName>
    <definedName name="_xlchart.v1.30" hidden="1">Sheet1!$W$4:$W$10</definedName>
    <definedName name="_xlchart.v1.31" hidden="1">Sheet1!$Y$4:$Y$10</definedName>
    <definedName name="_xlchart.v1.4" hidden="1">Sheet1!$S$4:$S$10</definedName>
    <definedName name="_xlchart.v1.5" hidden="1">Sheet1!$W$3</definedName>
    <definedName name="_xlchart.v1.6" hidden="1">Sheet1!$W$4:$W$10</definedName>
    <definedName name="_xlchart.v1.7" hidden="1">Sheet1!$Y$4:$Y$10</definedName>
    <definedName name="_xlchart.v1.8" hidden="1">Sheet1!$S$4:$S$10</definedName>
    <definedName name="_xlchart.v1.9" hidden="1">Sheet1!$W$3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10" i="1" l="1"/>
  <c r="J4" i="1"/>
  <c r="I4" i="1"/>
  <c r="J3" i="1"/>
  <c r="I3" i="1"/>
  <c r="AH7" i="1"/>
  <c r="AH8" i="1"/>
  <c r="AH4" i="1"/>
  <c r="AH9" i="1"/>
  <c r="AH5" i="1"/>
  <c r="AH6" i="1"/>
  <c r="W11" i="1"/>
  <c r="X11" i="1"/>
  <c r="X8" i="1"/>
  <c r="X9" i="1"/>
  <c r="X10" i="1"/>
  <c r="W8" i="1"/>
  <c r="W9" i="1"/>
  <c r="W10" i="1"/>
  <c r="X7" i="1"/>
  <c r="X5" i="1"/>
  <c r="X6" i="1"/>
  <c r="X4" i="1"/>
  <c r="W5" i="1"/>
  <c r="W6" i="1"/>
  <c r="W7" i="1"/>
  <c r="W4" i="1"/>
  <c r="E5" i="1"/>
  <c r="F5" i="1"/>
  <c r="F4" i="1"/>
  <c r="E4" i="1"/>
</calcChain>
</file>

<file path=xl/sharedStrings.xml><?xml version="1.0" encoding="utf-8"?>
<sst xmlns="http://schemas.openxmlformats.org/spreadsheetml/2006/main" count="17" uniqueCount="14">
  <si>
    <t>no OR</t>
  </si>
  <si>
    <t>with OR</t>
  </si>
  <si>
    <t>nuXmv bound</t>
  </si>
  <si>
    <t>Time (s)</t>
  </si>
  <si>
    <t>Transform range</t>
  </si>
  <si>
    <t>Average</t>
  </si>
  <si>
    <t>Synthesis time for bound=32</t>
  </si>
  <si>
    <t>std dev</t>
  </si>
  <si>
    <t>Eventually</t>
  </si>
  <si>
    <t>Synthesis time for bound = 50</t>
  </si>
  <si>
    <t>average</t>
  </si>
  <si>
    <t>orthogonalized</t>
  </si>
  <si>
    <t>without OR</t>
  </si>
  <si>
    <t>parallel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</si>
</sst>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synthesis with and</a:t>
            </a:r>
            <a:r>
              <a:rPr lang="en-US" baseline="0"/>
              <a:t> without valid added choices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Without added choice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Sheet1!$E$5</c:f>
                <c:numCache>
                  <c:formatCode>General</c:formatCode>
                  <c:ptCount val="1"/>
                  <c:pt idx="0">
                    <c:v>4.7752134024092339</c:v>
                  </c:pt>
                </c:numCache>
              </c:numRef>
            </c:plus>
            <c:minus>
              <c:numRef>
                <c:f>Sheet1!$E$5</c:f>
                <c:numCache>
                  <c:formatCode>General</c:formatCode>
                  <c:ptCount val="1"/>
                  <c:pt idx="0">
                    <c:v>4.7752134024092339</c:v>
                  </c:pt>
                </c:numCache>
              </c:numRef>
            </c:minus>
            <c:spPr>
              <a:noFill/>
              <a:ln w="9525" cap="rnd" cmpd="sng" algn="ctr">
                <a:solidFill>
                  <a:srgbClr val="FF0000"/>
                </a:solidFill>
                <a:round/>
              </a:ln>
              <a:effectLst/>
            </c:spPr>
          </c:errBars>
          <c:val>
            <c:numRef>
              <c:f>Sheet1!$E$4</c:f>
              <c:numCache>
                <c:formatCode>General</c:formatCode>
                <c:ptCount val="1"/>
                <c:pt idx="0">
                  <c:v>30.191904761904759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49-954E-A741-086906C67CB5}"/>
            </c:ext>
          </c:extLst>
        </c:ser>
        <c:ser>
          <c:idx val="1"/>
          <c:order val="1"/>
          <c:tx>
            <c:v>With added choice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Sheet1!$F$5</c:f>
                <c:numCache>
                  <c:formatCode>General</c:formatCode>
                  <c:ptCount val="1"/>
                  <c:pt idx="0">
                    <c:v>3.8813754370643934</c:v>
                  </c:pt>
                </c:numCache>
              </c:numRef>
            </c:plus>
            <c:minus>
              <c:numRef>
                <c:f>Sheet1!$F$5</c:f>
                <c:numCache>
                  <c:formatCode>General</c:formatCode>
                  <c:ptCount val="1"/>
                  <c:pt idx="0">
                    <c:v>3.8813754370643934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val>
            <c:numRef>
              <c:f>Sheet1!$F$4</c:f>
              <c:numCache>
                <c:formatCode>General</c:formatCode>
                <c:ptCount val="1"/>
                <c:pt idx="0">
                  <c:v>32.079047619047614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49-954E-A741-086906C67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5968"/>
        <c:axId val="5677568"/>
      </c:barChart>
      <c:catAx>
        <c:axId val="7475968"/>
        <c:scaling>
          <c:orientation val="minMax"/>
        </c:scaling>
        <c:delete val="1"/>
        <c:axPos val="b"/>
        <c:majorTickMark val="none"/>
        <c:minorTickMark val="none"/>
        <c:tickLblPos val="nextTo"/>
        <c:crossAx val="5677568"/>
        <c:crosses val="autoZero"/>
        <c:auto val="1"/>
        <c:lblAlgn val="ctr"/>
        <c:lblOffset val="100"/>
        <c:noMultiLvlLbl val="0"/>
      </c:catAx>
      <c:valAx>
        <c:axId val="56775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5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Synthesis</a:t>
            </a:r>
            <a:r>
              <a:rPr lang="en-US" baseline="0"/>
              <a:t> time for bounded model checking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Sheet1!$P$2</c:f>
              <c:strCache>
                <c:ptCount val="1"/>
                <c:pt idx="0">
                  <c:v>Time (s)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5.7352676131243445E-2"/>
                  <c:y val="5.997394210615759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Sheet1!$O$3:$O$9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32</c:v>
                </c:pt>
              </c:numCache>
            </c:numRef>
          </c:xVal>
          <c:yVal>
            <c:numRef>
              <c:f>Sheet1!$P$3:$P$9</c:f>
              <c:numCache>
                <c:formatCode>General</c:formatCode>
                <c:ptCount val="7"/>
                <c:pt idx="0">
                  <c:v>3.077</c:v>
                </c:pt>
                <c:pt idx="1">
                  <c:v>3.6179999999999999</c:v>
                </c:pt>
                <c:pt idx="2">
                  <c:v>5.44</c:v>
                </c:pt>
                <c:pt idx="3">
                  <c:v>11.372</c:v>
                </c:pt>
                <c:pt idx="4">
                  <c:v>15.172000000000001</c:v>
                </c:pt>
                <c:pt idx="5">
                  <c:v>20</c:v>
                </c:pt>
                <c:pt idx="6">
                  <c:v>27.52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12-EC49-B3E9-99C65BFA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1728"/>
        <c:axId val="3053408"/>
      </c:scatterChart>
      <c:valAx>
        <c:axId val="305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nuXmv</a:t>
                </a:r>
                <a:r>
                  <a:rPr lang="en-US" baseline="0"/>
                  <a:t> bound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408"/>
        <c:crosses val="autoZero"/>
        <c:crossBetween val="midCat"/>
      </c:valAx>
      <c:valAx>
        <c:axId val="305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Synthesis time for different transform</a:t>
            </a:r>
            <a:r>
              <a:rPr lang="en-US" baseline="0"/>
              <a:t> n</a:t>
            </a:r>
          </a:p>
          <a:p>
            <a:pPr>
              <a:defRPr/>
            </a:pPr>
            <a:r>
              <a:rPr lang="en-US" baseline="0"/>
              <a:t>Bound = 32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Transformed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Sheet1!$S$4:$S$10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</c:numCache>
            </c:numRef>
          </c:cat>
          <c:val>
            <c:numRef>
              <c:f>Sheet1!$W$4:$W$10</c:f>
              <c:numCache>
                <c:formatCode>General</c:formatCode>
                <c:ptCount val="7"/>
                <c:pt idx="0">
                  <c:v>26.336666666666662</c:v>
                </c:pt>
                <c:pt idx="1">
                  <c:v>27.453333333333333</c:v>
                </c:pt>
                <c:pt idx="2">
                  <c:v>27.23</c:v>
                </c:pt>
                <c:pt idx="3">
                  <c:v>27.090000000000003</c:v>
                </c:pt>
                <c:pt idx="4">
                  <c:v>28.188999999999997</c:v>
                </c:pt>
                <c:pt idx="5">
                  <c:v>29.096666666666668</c:v>
                </c:pt>
                <c:pt idx="6">
                  <c:v>31.806666666666661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8-1E46-869E-C80193B78A4C}"/>
            </c:ext>
          </c:extLst>
        </c:ser>
        <c:ser>
          <c:idx val="1"/>
          <c:order val="1"/>
          <c:tx>
            <c:v>Not transformed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Sheet1!$S$4:$S$10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</c:numCache>
            </c:numRef>
          </c:cat>
          <c:val>
            <c:numRef>
              <c:f>Sheet1!$Y$4:$Y$10</c:f>
              <c:numCache>
                <c:formatCode>General</c:formatCode>
                <c:ptCount val="7"/>
                <c:pt idx="0">
                  <c:v>25.7</c:v>
                </c:pt>
                <c:pt idx="1">
                  <c:v>25.7</c:v>
                </c:pt>
                <c:pt idx="2">
                  <c:v>25.7</c:v>
                </c:pt>
                <c:pt idx="3">
                  <c:v>25.7</c:v>
                </c:pt>
                <c:pt idx="4">
                  <c:v>25.7</c:v>
                </c:pt>
                <c:pt idx="5">
                  <c:v>25.7</c:v>
                </c:pt>
                <c:pt idx="6">
                  <c:v>25.7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A8-1E46-869E-C80193B78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12272"/>
        <c:axId val="4511696"/>
      </c:lineChart>
      <c:catAx>
        <c:axId val="661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696"/>
        <c:crosses val="autoZero"/>
        <c:auto val="1"/>
        <c:lblAlgn val="ctr"/>
        <c:lblOffset val="100"/>
        <c:noMultiLvlLbl val="0"/>
      </c:catAx>
      <c:valAx>
        <c:axId val="451169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Synthesis time for different transformations</a:t>
            </a:r>
            <a:r>
              <a:rPr lang="en-US" baseline="0"/>
              <a:t> for LED example</a:t>
            </a:r>
          </a:p>
          <a:p>
            <a:pPr>
              <a:defRPr/>
            </a:pPr>
            <a:r>
              <a:rPr lang="en-US" baseline="0"/>
              <a:t>Model Checker Bound = 50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With Transformation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Sheet1!$AA$5:$AA$8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Sheet1!$AH$5:$AH$8</c:f>
              <c:numCache>
                <c:formatCode>General</c:formatCode>
                <c:ptCount val="4"/>
                <c:pt idx="0">
                  <c:v>11.943999999999999</c:v>
                </c:pt>
                <c:pt idx="1">
                  <c:v>13.342000000000002</c:v>
                </c:pt>
                <c:pt idx="2">
                  <c:v>16.975000000000001</c:v>
                </c:pt>
                <c:pt idx="3">
                  <c:v>18.597999999999999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CA-394A-B746-94D46A82218D}"/>
            </c:ext>
          </c:extLst>
        </c:ser>
        <c:ser>
          <c:idx val="1"/>
          <c:order val="1"/>
          <c:tx>
            <c:v>Orthogonalized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Sheet1!$AA$5:$AA$8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Sheet1!$AJ$5:$AJ$8</c:f>
              <c:numCache>
                <c:formatCode>General</c:formatCode>
                <c:ptCount val="4"/>
                <c:pt idx="0">
                  <c:v>9.39</c:v>
                </c:pt>
                <c:pt idx="1">
                  <c:v>9.39</c:v>
                </c:pt>
                <c:pt idx="2">
                  <c:v>9.39</c:v>
                </c:pt>
                <c:pt idx="3">
                  <c:v>9.39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CA-394A-B746-94D46A82218D}"/>
            </c:ext>
          </c:extLst>
        </c:ser>
        <c:ser>
          <c:idx val="2"/>
          <c:order val="2"/>
          <c:tx>
            <c:v>Without tranformation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Sheet1!$AA$5:$AA$8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Sheet1!$AI$5:$AI$8</c:f>
              <c:numCache>
                <c:formatCode>General</c:formatCode>
                <c:ptCount val="4"/>
                <c:pt idx="0">
                  <c:v>13.87</c:v>
                </c:pt>
                <c:pt idx="1">
                  <c:v>13.87</c:v>
                </c:pt>
                <c:pt idx="2">
                  <c:v>13.87</c:v>
                </c:pt>
                <c:pt idx="3">
                  <c:v>13.87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CA-394A-B746-94D46A82218D}"/>
            </c:ext>
          </c:extLst>
        </c:ser>
        <c:ser>
          <c:idx val="3"/>
          <c:order val="3"/>
          <c:tx>
            <c:v>Orthogonalized in parallel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Sheet1!$AA$5:$AA$8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Sheet1!$AK$5:$AK$8</c:f>
              <c:numCache>
                <c:formatCode>General</c:formatCode>
                <c:ptCount val="4"/>
                <c:pt idx="0">
                  <c:v>11.464000000000002</c:v>
                </c:pt>
                <c:pt idx="1">
                  <c:v>11.464000000000002</c:v>
                </c:pt>
                <c:pt idx="2">
                  <c:v>11.464000000000002</c:v>
                </c:pt>
                <c:pt idx="3">
                  <c:v>11.464000000000002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CA-394A-B746-94D46A822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11312"/>
        <c:axId val="37972000"/>
      </c:scatterChart>
      <c:valAx>
        <c:axId val="6761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2000"/>
        <c:crosses val="autoZero"/>
        <c:crossBetween val="midCat"/>
      </c:valAx>
      <c:valAx>
        <c:axId val="37972000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synthesis with and</a:t>
            </a:r>
            <a:r>
              <a:rPr lang="en-US" baseline="0"/>
              <a:t> without invalid added choices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Without added choice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Sheet1!$J$4</c:f>
                <c:numCache>
                  <c:formatCode>General</c:formatCode>
                  <c:ptCount val="1"/>
                  <c:pt idx="0">
                    <c:v>4.9909918853871025</c:v>
                  </c:pt>
                </c:numCache>
              </c:numRef>
            </c:plus>
            <c:minus>
              <c:numRef>
                <c:f>Sheet1!$E$5</c:f>
                <c:numCache>
                  <c:formatCode>General</c:formatCode>
                  <c:ptCount val="1"/>
                  <c:pt idx="0">
                    <c:v>4.7752134024092339</c:v>
                  </c:pt>
                </c:numCache>
              </c:numRef>
            </c:minus>
            <c:spPr>
              <a:noFill/>
              <a:ln w="9525" cap="rnd" cmpd="sng" algn="ctr">
                <a:solidFill>
                  <a:srgbClr val="FF0000"/>
                </a:solidFill>
                <a:round/>
              </a:ln>
              <a:effectLst/>
            </c:spPr>
          </c:errBars>
          <c:val>
            <c:numRef>
              <c:f>Sheet1!$J$3</c:f>
              <c:numCache>
                <c:formatCode>General</c:formatCode>
                <c:ptCount val="1"/>
                <c:pt idx="0">
                  <c:v>26.753333333333337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FA-D64C-A681-CB9AC5E6246A}"/>
            </c:ext>
          </c:extLst>
        </c:ser>
        <c:ser>
          <c:idx val="1"/>
          <c:order val="1"/>
          <c:tx>
            <c:v>With added choice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Sheet1!$I$4</c:f>
                <c:numCache>
                  <c:formatCode>General</c:formatCode>
                  <c:ptCount val="1"/>
                  <c:pt idx="0">
                    <c:v>4.3990077444581539</c:v>
                  </c:pt>
                </c:numCache>
              </c:numRef>
            </c:plus>
            <c:minus>
              <c:numRef>
                <c:f>Sheet1!$F$5</c:f>
                <c:numCache>
                  <c:formatCode>General</c:formatCode>
                  <c:ptCount val="1"/>
                  <c:pt idx="0">
                    <c:v>3.8813754370643934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val>
            <c:numRef>
              <c:f>Sheet1!$I$3</c:f>
              <c:numCache>
                <c:formatCode>General</c:formatCode>
                <c:ptCount val="1"/>
                <c:pt idx="0">
                  <c:v>31.085555555555555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FA-D64C-A681-CB9AC5E62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5968"/>
        <c:axId val="5677568"/>
      </c:barChart>
      <c:catAx>
        <c:axId val="7475968"/>
        <c:scaling>
          <c:orientation val="minMax"/>
        </c:scaling>
        <c:delete val="1"/>
        <c:axPos val="b"/>
        <c:majorTickMark val="none"/>
        <c:minorTickMark val="none"/>
        <c:tickLblPos val="nextTo"/>
        <c:crossAx val="5677568"/>
        <c:crosses val="autoZero"/>
        <c:auto val="1"/>
        <c:lblAlgn val="ctr"/>
        <c:lblOffset val="100"/>
        <c:noMultiLvlLbl val="0"/>
      </c:catAx>
      <c:valAx>
        <c:axId val="56775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5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22</xdr:row>
      <xdr:rowOff>190500</xdr:rowOff>
    </xdr:from>
    <xdr:to>
      <xdr:col>6</xdr:col>
      <xdr:colOff>679450</xdr:colOff>
      <xdr:row>39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2C16E3-95E3-5149-BB38-E217F8036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431800</xdr:colOff>
      <xdr:row>17</xdr:row>
      <xdr:rowOff>146050</xdr:rowOff>
    </xdr:from>
    <xdr:to>
      <xdr:col>21</xdr:col>
      <xdr:colOff>114300</xdr:colOff>
      <xdr:row>39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90C651-9660-5C4A-B54B-EACB8389E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165100</xdr:colOff>
      <xdr:row>17</xdr:row>
      <xdr:rowOff>139700</xdr:rowOff>
    </xdr:from>
    <xdr:to>
      <xdr:col>30</xdr:col>
      <xdr:colOff>25400</xdr:colOff>
      <xdr:row>39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3713F7-F142-A949-A2A6-2E6C3FB394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266700</xdr:colOff>
      <xdr:row>17</xdr:row>
      <xdr:rowOff>38100</xdr:rowOff>
    </xdr:from>
    <xdr:to>
      <xdr:col>41</xdr:col>
      <xdr:colOff>279400</xdr:colOff>
      <xdr:row>43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588E6D-5746-A94E-8CE5-6E3A7E20C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22</xdr:row>
      <xdr:rowOff>76200</xdr:rowOff>
    </xdr:from>
    <xdr:to>
      <xdr:col>13</xdr:col>
      <xdr:colOff>273050</xdr:colOff>
      <xdr:row>40</xdr:row>
      <xdr:rowOff>44450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6C44D08-A102-0444-9CCD-58BDE247A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401B6-5378-994E-A292-E2B8EB00F9D9}">
  <dimension ref="B2:AK23"/>
  <sheetViews>
    <sheetView tabSelected="1" topLeftCell="Z10" workbookViewId="0">
      <selection activeCell="AQ34" sqref="AQ34"/>
    </sheetView>
  </sheetViews>
  <sheetFormatPr baseColWidth="10" defaultRowHeight="16" x14ac:dyDescent="0.2"/>
  <cols>
    <col min="15" max="15" width="13" bestFit="1" customWidth="1"/>
    <col min="16" max="16" width="15" bestFit="1" customWidth="1"/>
    <col min="19" max="19" width="14.83203125" bestFit="1" customWidth="1"/>
    <col min="27" max="27" width="14.83203125" bestFit="1" customWidth="1"/>
  </cols>
  <sheetData>
    <row r="2" spans="2:37" x14ac:dyDescent="0.2">
      <c r="B2" t="s">
        <v>0</v>
      </c>
      <c r="C2" t="s">
        <v>1</v>
      </c>
      <c r="G2" t="s">
        <v>1</v>
      </c>
      <c r="H2" t="s">
        <v>12</v>
      </c>
      <c r="O2" t="s">
        <v>2</v>
      </c>
      <c r="P2" t="s">
        <v>3</v>
      </c>
      <c r="T2" s="1" t="s">
        <v>6</v>
      </c>
      <c r="U2" s="1"/>
      <c r="V2" s="1"/>
      <c r="AB2" s="1" t="s">
        <v>9</v>
      </c>
      <c r="AC2" s="1"/>
      <c r="AD2" s="1"/>
    </row>
    <row r="3" spans="2:37" x14ac:dyDescent="0.2">
      <c r="B3">
        <v>25.51</v>
      </c>
      <c r="C3">
        <v>28.57</v>
      </c>
      <c r="G3">
        <v>37.380000000000003</v>
      </c>
      <c r="H3">
        <v>29.92</v>
      </c>
      <c r="I3">
        <f>AVERAGE(G3:G11)</f>
        <v>31.085555555555555</v>
      </c>
      <c r="J3">
        <f>AVERAGE(H3:H11)</f>
        <v>26.753333333333337</v>
      </c>
      <c r="O3">
        <v>5</v>
      </c>
      <c r="P3">
        <v>3.077</v>
      </c>
      <c r="S3" t="s">
        <v>4</v>
      </c>
      <c r="T3">
        <v>1</v>
      </c>
      <c r="U3">
        <v>2</v>
      </c>
      <c r="V3">
        <v>3</v>
      </c>
      <c r="W3" t="s">
        <v>5</v>
      </c>
      <c r="X3" t="s">
        <v>7</v>
      </c>
      <c r="AA3" t="s">
        <v>4</v>
      </c>
      <c r="AB3">
        <v>1</v>
      </c>
      <c r="AC3">
        <v>2</v>
      </c>
      <c r="AD3">
        <v>3</v>
      </c>
      <c r="AE3">
        <v>4</v>
      </c>
      <c r="AF3">
        <v>5</v>
      </c>
      <c r="AH3" t="s">
        <v>10</v>
      </c>
    </row>
    <row r="4" spans="2:37" x14ac:dyDescent="0.2">
      <c r="B4">
        <v>27.8</v>
      </c>
      <c r="C4">
        <v>31.95</v>
      </c>
      <c r="E4">
        <f>AVERAGE(B:B)</f>
        <v>30.191904761904759</v>
      </c>
      <c r="F4">
        <f>AVERAGE(C:C)</f>
        <v>32.079047619047614</v>
      </c>
      <c r="G4">
        <v>28.43</v>
      </c>
      <c r="H4">
        <v>20.47</v>
      </c>
      <c r="I4">
        <f>_xlfn.STDEV.P(G3:G11)</f>
        <v>4.3990077444581539</v>
      </c>
      <c r="J4">
        <f>_xlfn.STDEV.P(H3:H11)</f>
        <v>4.9909918853871025</v>
      </c>
      <c r="O4">
        <v>10</v>
      </c>
      <c r="P4">
        <v>3.6179999999999999</v>
      </c>
      <c r="S4">
        <v>2</v>
      </c>
      <c r="T4">
        <v>26.58</v>
      </c>
      <c r="U4">
        <v>24.1</v>
      </c>
      <c r="V4">
        <v>28.33</v>
      </c>
      <c r="W4">
        <f>AVERAGE(T4:V4)</f>
        <v>26.336666666666662</v>
      </c>
      <c r="X4">
        <f>_xlfn.STDEV.P(T4:V4)</f>
        <v>1.7354410262395985</v>
      </c>
      <c r="Y4">
        <v>25.7</v>
      </c>
      <c r="AA4" t="s">
        <v>8</v>
      </c>
      <c r="AB4">
        <v>14.5</v>
      </c>
      <c r="AC4">
        <v>20.39</v>
      </c>
      <c r="AD4">
        <v>9.91</v>
      </c>
      <c r="AE4">
        <v>14.56</v>
      </c>
      <c r="AF4">
        <v>9.99</v>
      </c>
      <c r="AH4">
        <f>AVERAGE(AB4:AG4)</f>
        <v>13.87</v>
      </c>
    </row>
    <row r="5" spans="2:37" x14ac:dyDescent="0.2">
      <c r="B5">
        <v>23.53</v>
      </c>
      <c r="C5">
        <v>28.82</v>
      </c>
      <c r="E5">
        <f>_xlfn.STDEV.P(B:B)</f>
        <v>4.7752134024092339</v>
      </c>
      <c r="F5">
        <f>_xlfn.STDEV.P(C:C)</f>
        <v>3.8813754370643934</v>
      </c>
      <c r="G5">
        <v>35.229999999999997</v>
      </c>
      <c r="H5">
        <v>21.21</v>
      </c>
      <c r="O5">
        <v>15</v>
      </c>
      <c r="P5">
        <v>5.44</v>
      </c>
      <c r="S5">
        <v>3</v>
      </c>
      <c r="T5">
        <v>24.75</v>
      </c>
      <c r="U5">
        <v>26.84</v>
      </c>
      <c r="V5">
        <v>30.77</v>
      </c>
      <c r="W5">
        <f t="shared" ref="W5:W11" si="0">AVERAGE(T5:V5)</f>
        <v>27.453333333333333</v>
      </c>
      <c r="X5">
        <f t="shared" ref="X5:X6" si="1">_xlfn.STDEV.P(T5:V5)</f>
        <v>2.4956272869872929</v>
      </c>
      <c r="Y5">
        <v>25.7</v>
      </c>
      <c r="AA5">
        <v>5</v>
      </c>
      <c r="AB5">
        <v>9.81</v>
      </c>
      <c r="AC5">
        <v>13.58</v>
      </c>
      <c r="AD5">
        <v>13.63</v>
      </c>
      <c r="AE5">
        <v>9.6999999999999993</v>
      </c>
      <c r="AF5">
        <v>13</v>
      </c>
      <c r="AH5">
        <f t="shared" ref="AH5:AH8" si="2">AVERAGE(AB5:AG5)</f>
        <v>11.943999999999999</v>
      </c>
      <c r="AI5">
        <v>13.87</v>
      </c>
      <c r="AJ5">
        <v>9.39</v>
      </c>
      <c r="AK5">
        <v>11.464000000000002</v>
      </c>
    </row>
    <row r="6" spans="2:37" x14ac:dyDescent="0.2">
      <c r="B6">
        <v>28.77</v>
      </c>
      <c r="C6">
        <v>38.909999999999997</v>
      </c>
      <c r="G6">
        <v>36.4</v>
      </c>
      <c r="H6">
        <v>25.39</v>
      </c>
      <c r="O6">
        <v>20</v>
      </c>
      <c r="P6">
        <v>11.372</v>
      </c>
      <c r="S6">
        <v>4</v>
      </c>
      <c r="T6">
        <v>27.88</v>
      </c>
      <c r="U6">
        <v>27</v>
      </c>
      <c r="V6">
        <v>26.81</v>
      </c>
      <c r="W6">
        <f t="shared" si="0"/>
        <v>27.23</v>
      </c>
      <c r="X6">
        <f t="shared" si="1"/>
        <v>0.46611872593435527</v>
      </c>
      <c r="Y6">
        <v>25.7</v>
      </c>
      <c r="AA6">
        <v>10</v>
      </c>
      <c r="AB6">
        <v>15.6</v>
      </c>
      <c r="AC6">
        <v>12.15</v>
      </c>
      <c r="AD6">
        <v>11.89</v>
      </c>
      <c r="AE6">
        <v>15.11</v>
      </c>
      <c r="AF6">
        <v>11.96</v>
      </c>
      <c r="AH6">
        <f t="shared" si="2"/>
        <v>13.342000000000002</v>
      </c>
      <c r="AI6">
        <v>13.87</v>
      </c>
      <c r="AJ6">
        <v>9.39</v>
      </c>
      <c r="AK6">
        <v>11.464000000000002</v>
      </c>
    </row>
    <row r="7" spans="2:37" x14ac:dyDescent="0.2">
      <c r="B7">
        <v>33.909999999999997</v>
      </c>
      <c r="C7">
        <v>28.99</v>
      </c>
      <c r="G7">
        <v>23.23</v>
      </c>
      <c r="H7">
        <v>30.35</v>
      </c>
      <c r="O7">
        <v>25</v>
      </c>
      <c r="P7">
        <v>15.172000000000001</v>
      </c>
      <c r="S7">
        <v>5</v>
      </c>
      <c r="T7">
        <v>26.94</v>
      </c>
      <c r="U7">
        <v>25.6</v>
      </c>
      <c r="V7">
        <v>28.73</v>
      </c>
      <c r="W7">
        <f t="shared" si="0"/>
        <v>27.090000000000003</v>
      </c>
      <c r="X7">
        <f>_xlfn.STDEV.P(T7:V7)</f>
        <v>1.2822116309980445</v>
      </c>
      <c r="Y7">
        <v>25.7</v>
      </c>
      <c r="AA7">
        <v>15</v>
      </c>
      <c r="AB7">
        <v>16.350000000000001</v>
      </c>
      <c r="AC7">
        <v>16.829999999999998</v>
      </c>
      <c r="AD7">
        <v>17.32</v>
      </c>
      <c r="AE7">
        <v>17.399999999999999</v>
      </c>
      <c r="AH7">
        <f t="shared" si="2"/>
        <v>16.975000000000001</v>
      </c>
      <c r="AI7">
        <v>13.87</v>
      </c>
      <c r="AJ7">
        <v>9.39</v>
      </c>
      <c r="AK7">
        <v>11.464000000000002</v>
      </c>
    </row>
    <row r="8" spans="2:37" x14ac:dyDescent="0.2">
      <c r="B8">
        <v>26.36</v>
      </c>
      <c r="C8">
        <v>29.69</v>
      </c>
      <c r="G8">
        <v>31.61</v>
      </c>
      <c r="H8">
        <v>35.81</v>
      </c>
      <c r="O8">
        <v>30</v>
      </c>
      <c r="P8">
        <v>20</v>
      </c>
      <c r="S8">
        <v>10</v>
      </c>
      <c r="T8">
        <v>31.274999999999999</v>
      </c>
      <c r="U8">
        <v>27.052</v>
      </c>
      <c r="V8">
        <v>26.24</v>
      </c>
      <c r="W8">
        <f t="shared" si="0"/>
        <v>28.188999999999997</v>
      </c>
      <c r="X8">
        <f t="shared" ref="X8:X11" si="3">_xlfn.STDEV.P(T8:V8)</f>
        <v>2.2071675665129429</v>
      </c>
      <c r="Y8">
        <v>25.7</v>
      </c>
      <c r="AA8">
        <v>20</v>
      </c>
      <c r="AB8">
        <v>18.93</v>
      </c>
      <c r="AC8">
        <v>18.62</v>
      </c>
      <c r="AD8">
        <v>19.739999999999998</v>
      </c>
      <c r="AE8">
        <v>18.86</v>
      </c>
      <c r="AF8">
        <v>16.84</v>
      </c>
      <c r="AH8">
        <f>AVERAGE(AB8:AG8)</f>
        <v>18.597999999999999</v>
      </c>
      <c r="AI8">
        <v>13.87</v>
      </c>
      <c r="AJ8">
        <v>9.39</v>
      </c>
      <c r="AK8">
        <v>11.464000000000002</v>
      </c>
    </row>
    <row r="9" spans="2:37" x14ac:dyDescent="0.2">
      <c r="B9">
        <v>28.92</v>
      </c>
      <c r="C9">
        <v>29.5</v>
      </c>
      <c r="G9">
        <v>31.42</v>
      </c>
      <c r="H9">
        <v>31.21</v>
      </c>
      <c r="O9">
        <v>32</v>
      </c>
      <c r="P9">
        <v>27.52</v>
      </c>
      <c r="Q9">
        <v>28.79</v>
      </c>
      <c r="S9">
        <v>15</v>
      </c>
      <c r="T9">
        <v>28.96</v>
      </c>
      <c r="U9">
        <v>28.69</v>
      </c>
      <c r="V9">
        <v>29.64</v>
      </c>
      <c r="W9">
        <f t="shared" si="0"/>
        <v>29.096666666666668</v>
      </c>
      <c r="X9">
        <f t="shared" si="3"/>
        <v>0.39969432764996221</v>
      </c>
      <c r="Y9">
        <v>25.7</v>
      </c>
      <c r="AA9" t="s">
        <v>11</v>
      </c>
      <c r="AB9">
        <v>12.37</v>
      </c>
      <c r="AC9">
        <v>9.2799999999999994</v>
      </c>
      <c r="AD9">
        <v>8.67</v>
      </c>
      <c r="AE9">
        <v>8.36</v>
      </c>
      <c r="AF9">
        <v>8.27</v>
      </c>
      <c r="AH9">
        <f>AVERAGE(AB9:AG9)</f>
        <v>9.39</v>
      </c>
    </row>
    <row r="10" spans="2:37" x14ac:dyDescent="0.2">
      <c r="B10">
        <v>37.26</v>
      </c>
      <c r="C10">
        <v>28.31</v>
      </c>
      <c r="G10">
        <v>27.21</v>
      </c>
      <c r="H10">
        <v>22.17</v>
      </c>
      <c r="S10">
        <v>20</v>
      </c>
      <c r="T10">
        <v>30.86</v>
      </c>
      <c r="U10">
        <v>32.659999999999997</v>
      </c>
      <c r="V10">
        <v>31.9</v>
      </c>
      <c r="W10">
        <f t="shared" si="0"/>
        <v>31.806666666666661</v>
      </c>
      <c r="X10">
        <f t="shared" si="3"/>
        <v>0.73780455105370146</v>
      </c>
      <c r="Y10">
        <v>25.7</v>
      </c>
      <c r="AA10" t="s">
        <v>13</v>
      </c>
      <c r="AB10">
        <v>11.76</v>
      </c>
      <c r="AC10">
        <v>12.26</v>
      </c>
      <c r="AD10">
        <v>11.04</v>
      </c>
      <c r="AE10">
        <v>11.09</v>
      </c>
      <c r="AF10">
        <v>11.17</v>
      </c>
      <c r="AH10">
        <f>AVERAGE(AB10:AG10)</f>
        <v>11.464000000000002</v>
      </c>
    </row>
    <row r="11" spans="2:37" x14ac:dyDescent="0.2">
      <c r="B11">
        <v>41.58</v>
      </c>
      <c r="C11">
        <v>30.67</v>
      </c>
      <c r="G11">
        <v>28.86</v>
      </c>
      <c r="H11">
        <v>24.25</v>
      </c>
      <c r="S11" t="s">
        <v>8</v>
      </c>
      <c r="T11">
        <v>26.74</v>
      </c>
      <c r="U11">
        <v>25.51</v>
      </c>
      <c r="V11">
        <v>24.85</v>
      </c>
      <c r="W11">
        <f>AVERAGE(T11:V11)</f>
        <v>25.7</v>
      </c>
      <c r="X11">
        <f t="shared" si="3"/>
        <v>0.7831985699680496</v>
      </c>
    </row>
    <row r="12" spans="2:37" x14ac:dyDescent="0.2">
      <c r="B12">
        <v>25.55</v>
      </c>
      <c r="C12">
        <v>30.4</v>
      </c>
    </row>
    <row r="13" spans="2:37" x14ac:dyDescent="0.2">
      <c r="B13">
        <v>35.94</v>
      </c>
      <c r="C13">
        <v>35.46</v>
      </c>
    </row>
    <row r="14" spans="2:37" x14ac:dyDescent="0.2">
      <c r="B14">
        <v>35.24</v>
      </c>
      <c r="C14">
        <v>33.28</v>
      </c>
    </row>
    <row r="15" spans="2:37" x14ac:dyDescent="0.2">
      <c r="B15">
        <v>33.85</v>
      </c>
      <c r="C15">
        <v>29.63</v>
      </c>
    </row>
    <row r="16" spans="2:37" x14ac:dyDescent="0.2">
      <c r="B16">
        <v>25.62</v>
      </c>
      <c r="C16">
        <v>32.07</v>
      </c>
    </row>
    <row r="17" spans="2:3" x14ac:dyDescent="0.2">
      <c r="B17">
        <v>25.42</v>
      </c>
      <c r="C17">
        <v>38.79</v>
      </c>
    </row>
    <row r="18" spans="2:3" x14ac:dyDescent="0.2">
      <c r="B18">
        <v>26.63</v>
      </c>
      <c r="C18">
        <v>34.880000000000003</v>
      </c>
    </row>
    <row r="19" spans="2:3" x14ac:dyDescent="0.2">
      <c r="B19">
        <v>33.17</v>
      </c>
      <c r="C19">
        <v>42.05</v>
      </c>
    </row>
    <row r="20" spans="2:3" x14ac:dyDescent="0.2">
      <c r="B20">
        <v>27.66</v>
      </c>
      <c r="C20">
        <v>30.13</v>
      </c>
    </row>
    <row r="21" spans="2:3" x14ac:dyDescent="0.2">
      <c r="B21">
        <v>31.81</v>
      </c>
      <c r="C21">
        <v>34.47</v>
      </c>
    </row>
    <row r="22" spans="2:3" x14ac:dyDescent="0.2">
      <c r="B22">
        <v>26.08</v>
      </c>
      <c r="C22">
        <v>28.84</v>
      </c>
    </row>
    <row r="23" spans="2:3" x14ac:dyDescent="0.2">
      <c r="B23">
        <v>33.42</v>
      </c>
      <c r="C23">
        <v>28.25</v>
      </c>
    </row>
  </sheetData>
  <mergeCells count="2">
    <mergeCell ref="T2:V2"/>
    <mergeCell ref="AB2:A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Jiale He</dc:creator>
  <cp:lastModifiedBy>Jiale He</cp:lastModifiedBy>
  <dcterms:created xsi:type="dcterms:W3CDTF">2019-05-13T20:20:41Z</dcterms:created>
  <dcterms:modified xsi:type="dcterms:W3CDTF">2019-05-15T05:21:48Z</dcterms:modified>
</cp:coreProperties>
</file>