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00" windowHeight="103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<sst xmlns="http://schemas.openxmlformats.org/spreadsheetml/2006/main" count="523" uniqueCount="92">
  <si>
    <t>US</t>
  </si>
  <si>
    <t>UK</t>
  </si>
  <si>
    <t>GERMAN</t>
  </si>
  <si>
    <t>d.real.d</t>
  </si>
  <si>
    <t>d.fit.d</t>
  </si>
  <si>
    <t>Demark</t>
  </si>
  <si>
    <t>d.real.o</t>
  </si>
  <si>
    <t>d.fit.o</t>
  </si>
  <si>
    <t>France</t>
  </si>
  <si>
    <t>Cannada</t>
  </si>
  <si>
    <t>Japan</t>
  </si>
  <si>
    <t>Brazil</t>
  </si>
  <si>
    <t>Idian</t>
  </si>
  <si>
    <t>Austrilia</t>
  </si>
  <si>
    <t>Turkey</t>
  </si>
  <si>
    <t>South Africa</t>
  </si>
  <si>
    <t>s.a.real.o</t>
  </si>
  <si>
    <t>s.a.fit.o</t>
  </si>
  <si>
    <t>s.a.real.d</t>
  </si>
  <si>
    <t>s.a.fit.d</t>
  </si>
  <si>
    <t>s.real.d</t>
  </si>
  <si>
    <t>s.fit.d</t>
  </si>
  <si>
    <t>South Korea</t>
  </si>
  <si>
    <t>s.real.o</t>
  </si>
  <si>
    <t>s.fit.o</t>
  </si>
  <si>
    <t>USA</t>
  </si>
  <si>
    <t>BA.2..</t>
  </si>
  <si>
    <t>Colombia</t>
  </si>
  <si>
    <t>Poland</t>
  </si>
  <si>
    <t>Malaysia</t>
  </si>
  <si>
    <t>s.a.real.</t>
  </si>
  <si>
    <t>s.a.fit.ba</t>
  </si>
  <si>
    <t>s.a.real.b</t>
  </si>
  <si>
    <t>s.a.fit.b</t>
  </si>
  <si>
    <t>BA.2.1</t>
  </si>
  <si>
    <t>Spain</t>
  </si>
  <si>
    <t>Aragentina</t>
  </si>
  <si>
    <t>Ireland</t>
  </si>
  <si>
    <t>HK</t>
  </si>
  <si>
    <t>Singapore</t>
  </si>
  <si>
    <t>Romania</t>
  </si>
  <si>
    <t>s.p.real.o</t>
  </si>
  <si>
    <t>s.p.fit.o</t>
  </si>
  <si>
    <t>s.p.real.d</t>
  </si>
  <si>
    <t>s.p.fit.d</t>
  </si>
  <si>
    <t>Korea-230</t>
  </si>
  <si>
    <t>LSTM-</t>
  </si>
  <si>
    <t>SEIR-30</t>
  </si>
  <si>
    <t>biLSTM-</t>
  </si>
  <si>
    <t>GRU-7</t>
  </si>
  <si>
    <t>stack-lstm-7</t>
  </si>
  <si>
    <t>3D R2</t>
  </si>
  <si>
    <t>s.a.real.ba.5</t>
  </si>
  <si>
    <t>s.a.fit.ba.5</t>
  </si>
  <si>
    <t>s.a.real.ba.1</t>
  </si>
  <si>
    <t>s.a.fit.ba.1</t>
  </si>
  <si>
    <t>our</t>
  </si>
  <si>
    <t>GRU</t>
  </si>
  <si>
    <t>BI</t>
  </si>
  <si>
    <t>ST</t>
  </si>
  <si>
    <t>LS</t>
  </si>
  <si>
    <t>SEIR</t>
  </si>
  <si>
    <t>RMSE</t>
  </si>
  <si>
    <t>lightskyblue’: ‘BA’,</t>
  </si>
  <si>
    <t>MSE 195722957.60954612</t>
  </si>
  <si>
    <t>MSE</t>
  </si>
  <si>
    <t>‘lightcoral’: ‘#F08080</t>
  </si>
  <si>
    <t>RMSE:  13990.102130061314</t>
  </si>
  <si>
    <t>RMSE:</t>
  </si>
  <si>
    <t>LSTM</t>
  </si>
  <si>
    <t>RMAE 13990.102130061314</t>
  </si>
  <si>
    <t>RMAE</t>
  </si>
  <si>
    <t>BiLSTM</t>
  </si>
  <si>
    <t>MAE 11122.936132743193</t>
  </si>
  <si>
    <t>MAE</t>
  </si>
  <si>
    <t>ST-LSTM</t>
  </si>
  <si>
    <t>MAPE 42.80594027931696</t>
  </si>
  <si>
    <t>MAPE</t>
  </si>
  <si>
    <t>SMAPE 57.77338497893205</t>
  </si>
  <si>
    <t>SMAPE</t>
  </si>
  <si>
    <t>Our Model</t>
  </si>
  <si>
    <t>R2 0.8958710741965445</t>
  </si>
  <si>
    <t>R2</t>
  </si>
  <si>
    <t>Korea-30</t>
  </si>
  <si>
    <t>SEIR-60</t>
  </si>
  <si>
    <t xml:space="preserve">R2 </t>
  </si>
  <si>
    <t>Korea-60</t>
  </si>
  <si>
    <t>SEIR-120</t>
  </si>
  <si>
    <t>Korea-120</t>
  </si>
  <si>
    <t>SEIR-7</t>
  </si>
  <si>
    <t>Korea-7</t>
  </si>
  <si>
    <t>SEIR-230</t>
  </si>
</sst>
</file>

<file path=xl/styles.xml><?xml version="1.0" encoding="utf-8"?>
<styleSheet xmlns="http://schemas.openxmlformats.org/spreadsheetml/2006/main">
  <numFmts count="7">
    <numFmt numFmtId="176" formatCode="0.00_);[Red]\(0.00\)"/>
    <numFmt numFmtId="44" formatCode="_ &quot;￥&quot;* #,##0.00_ ;_ &quot;￥&quot;* \-#,##0.00_ ;_ &quot;￥&quot;* &quot;-&quot;??_ ;_ @_ "/>
    <numFmt numFmtId="177" formatCode="yyyy/m/d;@"/>
    <numFmt numFmtId="178" formatCode="yyyy&quot;年&quot;m&quot;月&quot;d&quot;日&quot;;@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2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2"/>
      <color rgb="FF4D4D4D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2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8" fillId="11" borderId="4" applyNumberFormat="0" applyAlignment="0" applyProtection="0">
      <alignment vertical="center"/>
    </xf>
    <xf numFmtId="0" fontId="12" fillId="13" borderId="6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178" fontId="0" fillId="0" borderId="0" xfId="0" applyNumberFormat="1">
      <alignment vertical="center"/>
    </xf>
    <xf numFmtId="14" fontId="0" fillId="0" borderId="0" xfId="0" applyNumberFormat="1">
      <alignment vertical="center"/>
    </xf>
    <xf numFmtId="11" fontId="0" fillId="0" borderId="0" xfId="0" applyNumberFormat="1">
      <alignment vertical="center"/>
    </xf>
    <xf numFmtId="11" fontId="1" fillId="0" borderId="0" xfId="0" applyNumberFormat="1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4" fontId="1" fillId="0" borderId="0" xfId="0" applyNumberFormat="1" applyFont="1">
      <alignment vertical="center"/>
    </xf>
    <xf numFmtId="0" fontId="2" fillId="0" borderId="0" xfId="0" applyFont="1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P43"/>
  <sheetViews>
    <sheetView tabSelected="1" topLeftCell="S1" workbookViewId="0">
      <selection activeCell="Z19" sqref="Z19"/>
    </sheetView>
  </sheetViews>
  <sheetFormatPr defaultColWidth="9.14285714285714" defaultRowHeight="17.6"/>
  <cols>
    <col min="1" max="1" width="11.9285714285714"/>
    <col min="2" max="2" width="12.7857142857143"/>
    <col min="3" max="3" width="9.14285714285714" style="1"/>
    <col min="4" max="4" width="11.9285714285714"/>
    <col min="5" max="5" width="12.7857142857143"/>
    <col min="10" max="10" width="11.9285714285714"/>
    <col min="11" max="11" width="12.7857142857143"/>
    <col min="12" max="13" width="9.14285714285714" style="1"/>
    <col min="14" max="15" width="12.7857142857143" style="1"/>
    <col min="16" max="16" width="11.9285714285714"/>
    <col min="17" max="17" width="12.7857142857143"/>
    <col min="18" max="18" width="9.14285714285714" style="1"/>
    <col min="19" max="19" width="11.9285714285714"/>
    <col min="20" max="20" width="12.7857142857143"/>
    <col min="21" max="21" width="9.14285714285714" style="1"/>
    <col min="22" max="22" width="11.9285714285714"/>
    <col min="23" max="23" width="12.7857142857143"/>
    <col min="24" max="24" width="9.14285714285714" style="1"/>
    <col min="25" max="25" width="11.9285714285714"/>
    <col min="26" max="26" width="12.7857142857143"/>
    <col min="27" max="27" width="9.14285714285714" style="1"/>
    <col min="28" max="28" width="11.9285714285714"/>
    <col min="29" max="29" width="12.7857142857143"/>
    <col min="30" max="30" width="9.14285714285714" style="1"/>
    <col min="31" max="31" width="11.9285714285714"/>
    <col min="32" max="32" width="12.7857142857143"/>
    <col min="33" max="33" width="9.14285714285714" style="1"/>
    <col min="34" max="34" width="11.9285714285714"/>
    <col min="35" max="35" width="12.7857142857143"/>
    <col min="36" max="36" width="9.14285714285714" style="1"/>
    <col min="38" max="38" width="11.9285714285714"/>
    <col min="39" max="39" width="12.7857142857143"/>
    <col min="40" max="40" width="9.14285714285714" style="1"/>
    <col min="41" max="41" width="11.9285714285714"/>
    <col min="42" max="42" width="12.7857142857143"/>
    <col min="43" max="43" width="9.14285714285714" style="1"/>
    <col min="44" max="49" width="11.9285714285714"/>
    <col min="50" max="50" width="12.7857142857143"/>
    <col min="51" max="51" width="11.6428571428571" style="1"/>
    <col min="52" max="52" width="12.7857142857143"/>
    <col min="53" max="53" width="11.9285714285714"/>
    <col min="54" max="54" width="12.7857142857143"/>
    <col min="56" max="56" width="11.9285714285714"/>
    <col min="57" max="57" width="12.7857142857143"/>
    <col min="59" max="59" width="11.9285714285714"/>
    <col min="60" max="60" width="12.7857142857143"/>
    <col min="62" max="64" width="12.7857142857143"/>
    <col min="66" max="66" width="11.9285714285714"/>
    <col min="67" max="67" width="12.7857142857143"/>
    <col min="68" max="68" width="12.7857142857143" style="1"/>
    <col min="69" max="69" width="12.7857142857143"/>
    <col min="70" max="71" width="10.7857142857143"/>
    <col min="72" max="72" width="12.7857142857143"/>
    <col min="73" max="73" width="11.9285714285714"/>
    <col min="74" max="74" width="12.7857142857143"/>
    <col min="76" max="76" width="11.9285714285714"/>
    <col min="77" max="78" width="12.7857142857143"/>
    <col min="81" max="81" width="11.9285714285714"/>
    <col min="82" max="82" width="12.7857142857143"/>
    <col min="84" max="84" width="11.9285714285714"/>
    <col min="85" max="85" width="12.7857142857143"/>
    <col min="88" max="88" width="11.9285714285714"/>
    <col min="89" max="89" width="12.7857142857143"/>
    <col min="91" max="91" width="11.9285714285714"/>
    <col min="92" max="92" width="12.7857142857143"/>
    <col min="94" max="94" width="11.9285714285714"/>
    <col min="95" max="95" width="12.7857142857143"/>
    <col min="98" max="98" width="11.9285714285714"/>
    <col min="99" max="99" width="12.7857142857143"/>
    <col min="100" max="100" width="11.6428571428571" style="1"/>
    <col min="101" max="101" width="12.7857142857143"/>
    <col min="102" max="102" width="11.6428571428571"/>
    <col min="103" max="103" width="12.7857142857143"/>
    <col min="119" max="119" width="12.7857142857143"/>
    <col min="123" max="123" width="13.9285714285714"/>
    <col min="127" max="127" width="12.7857142857143"/>
    <col min="131" max="131" width="13.9285714285714"/>
    <col min="135" max="135" width="13.9285714285714"/>
    <col min="139" max="139" width="13.9285714285714"/>
    <col min="146" max="146" width="12.7857142857143"/>
    <col min="148" max="148" width="12.7857142857143"/>
    <col min="158" max="158" width="15.5714285714286" style="2"/>
    <col min="159" max="159" width="12.7857142857143"/>
    <col min="160" max="160" width="11.6428571428571"/>
    <col min="161" max="161" width="12.7857142857143"/>
    <col min="162" max="162" width="11.6428571428571"/>
    <col min="173" max="173" width="12.7857142857143"/>
    <col min="177" max="177" width="12.7857142857143"/>
    <col min="180" max="180" width="12.7857142857143"/>
    <col min="183" max="183" width="13.9285714285714"/>
    <col min="186" max="186" width="13.9285714285714"/>
    <col min="189" max="189" width="13.9285714285714"/>
    <col min="192" max="193" width="12.7857142857143"/>
    <col min="195" max="195" width="12.7857142857143"/>
  </cols>
  <sheetData>
    <row r="1" spans="1:194">
      <c r="A1" t="s">
        <v>0</v>
      </c>
      <c r="D1" t="s">
        <v>1</v>
      </c>
      <c r="J1" t="s">
        <v>2</v>
      </c>
      <c r="N1" t="s">
        <v>3</v>
      </c>
      <c r="O1" s="1" t="s">
        <v>4</v>
      </c>
      <c r="P1" t="s">
        <v>5</v>
      </c>
      <c r="Q1" t="s">
        <v>6</v>
      </c>
      <c r="R1" s="1" t="s">
        <v>7</v>
      </c>
      <c r="S1" t="s">
        <v>8</v>
      </c>
      <c r="V1" t="s">
        <v>9</v>
      </c>
      <c r="Y1" t="s">
        <v>10</v>
      </c>
      <c r="AB1" t="s">
        <v>11</v>
      </c>
      <c r="AE1" t="s">
        <v>12</v>
      </c>
      <c r="AH1" t="s">
        <v>13</v>
      </c>
      <c r="AL1" t="s">
        <v>14</v>
      </c>
      <c r="AO1" t="s">
        <v>15</v>
      </c>
      <c r="AP1" t="s">
        <v>16</v>
      </c>
      <c r="AQ1" t="s">
        <v>17</v>
      </c>
      <c r="AS1" t="s">
        <v>18</v>
      </c>
      <c r="AT1" t="s">
        <v>19</v>
      </c>
      <c r="AU1" t="s">
        <v>20</v>
      </c>
      <c r="AV1" t="s">
        <v>21</v>
      </c>
      <c r="AW1" t="s">
        <v>22</v>
      </c>
      <c r="AX1" t="s">
        <v>23</v>
      </c>
      <c r="AY1" t="s">
        <v>24</v>
      </c>
      <c r="BA1" t="s">
        <v>25</v>
      </c>
      <c r="BB1" t="s">
        <v>26</v>
      </c>
      <c r="BD1" t="s">
        <v>27</v>
      </c>
      <c r="BG1" t="s">
        <v>28</v>
      </c>
      <c r="BJ1" t="s">
        <v>29</v>
      </c>
      <c r="BN1" t="s">
        <v>15</v>
      </c>
      <c r="BO1" t="s">
        <v>30</v>
      </c>
      <c r="BP1" t="s">
        <v>31</v>
      </c>
      <c r="BQ1" t="s">
        <v>32</v>
      </c>
      <c r="BR1" t="s">
        <v>33</v>
      </c>
      <c r="BS1" t="s">
        <v>0</v>
      </c>
      <c r="BT1" t="s">
        <v>34</v>
      </c>
      <c r="BX1" t="s">
        <v>35</v>
      </c>
      <c r="CC1" t="s">
        <v>36</v>
      </c>
      <c r="CF1" t="s">
        <v>37</v>
      </c>
      <c r="CJ1" t="s">
        <v>38</v>
      </c>
      <c r="CM1" t="s">
        <v>39</v>
      </c>
      <c r="CP1" t="s">
        <v>40</v>
      </c>
      <c r="CT1" t="s">
        <v>35</v>
      </c>
      <c r="CU1" t="s">
        <v>41</v>
      </c>
      <c r="CV1" s="1" t="s">
        <v>42</v>
      </c>
      <c r="CW1" t="s">
        <v>43</v>
      </c>
      <c r="CX1" s="1" t="s">
        <v>44</v>
      </c>
      <c r="DJ1" t="s">
        <v>35</v>
      </c>
      <c r="DN1" t="s">
        <v>45</v>
      </c>
      <c r="DR1" t="s">
        <v>46</v>
      </c>
      <c r="DS1">
        <v>7</v>
      </c>
      <c r="DV1" t="s">
        <v>47</v>
      </c>
      <c r="DZ1" t="s">
        <v>48</v>
      </c>
      <c r="EA1">
        <v>7</v>
      </c>
      <c r="ED1" t="s">
        <v>49</v>
      </c>
      <c r="EH1" t="s">
        <v>50</v>
      </c>
      <c r="EX1" t="s">
        <v>51</v>
      </c>
      <c r="FB1" s="2" t="s">
        <v>15</v>
      </c>
      <c r="FC1" t="s">
        <v>52</v>
      </c>
      <c r="FD1" t="s">
        <v>53</v>
      </c>
      <c r="FE1" t="s">
        <v>54</v>
      </c>
      <c r="FF1" t="s">
        <v>55</v>
      </c>
      <c r="FP1" t="s">
        <v>56</v>
      </c>
      <c r="FT1" t="s">
        <v>57</v>
      </c>
      <c r="FW1" t="s">
        <v>58</v>
      </c>
      <c r="FZ1" t="s">
        <v>59</v>
      </c>
      <c r="GC1" t="s">
        <v>60</v>
      </c>
      <c r="GF1" t="s">
        <v>61</v>
      </c>
      <c r="GL1" t="s">
        <v>62</v>
      </c>
    </row>
    <row r="2" spans="1:198">
      <c r="A2" s="3">
        <v>44487</v>
      </c>
      <c r="B2" s="4">
        <v>3.81592001831641e-5</v>
      </c>
      <c r="C2" s="5">
        <v>6.23477909e-5</v>
      </c>
      <c r="D2" s="3">
        <v>44487</v>
      </c>
      <c r="E2" s="4">
        <v>2.28527029034359e-5</v>
      </c>
      <c r="F2" s="5">
        <v>5.58705062e-5</v>
      </c>
      <c r="J2" s="3">
        <v>44515</v>
      </c>
      <c r="K2">
        <v>0.00175363558597091</v>
      </c>
      <c r="L2" s="1">
        <v>0.00265967</v>
      </c>
      <c r="N2" s="1">
        <f>1-Q2</f>
        <v>0.999572886857729</v>
      </c>
      <c r="O2" s="1">
        <f>1-R2</f>
        <v>0.999449142923</v>
      </c>
      <c r="P2" s="3">
        <v>44515</v>
      </c>
      <c r="Q2">
        <v>0.000427113142271387</v>
      </c>
      <c r="R2" s="5">
        <v>0.000550857077</v>
      </c>
      <c r="S2" s="3">
        <v>44501</v>
      </c>
      <c r="T2" s="4">
        <v>8.30151087497924e-5</v>
      </c>
      <c r="U2" s="5">
        <v>0.00218256</v>
      </c>
      <c r="V2" s="3">
        <v>44501</v>
      </c>
      <c r="W2">
        <v>0.00042016806722689</v>
      </c>
      <c r="X2" s="1">
        <v>0.00197891</v>
      </c>
      <c r="Y2" s="3">
        <v>44515</v>
      </c>
      <c r="Z2">
        <v>0.0161812297734627</v>
      </c>
      <c r="AA2" s="1">
        <v>0.01467969</v>
      </c>
      <c r="AB2" s="3">
        <v>44515</v>
      </c>
      <c r="AC2">
        <v>0.00140134529147982</v>
      </c>
      <c r="AD2" s="1">
        <v>0.00255862</v>
      </c>
      <c r="AE2" s="3">
        <v>44487</v>
      </c>
      <c r="AF2">
        <v>0.000905523694536673</v>
      </c>
      <c r="AG2" s="5">
        <v>0.000183837426</v>
      </c>
      <c r="AH2" s="3">
        <v>44515</v>
      </c>
      <c r="AI2">
        <v>0.00353892821031344</v>
      </c>
      <c r="AJ2" s="1">
        <v>0.01599393</v>
      </c>
      <c r="AL2" s="3">
        <v>44529</v>
      </c>
      <c r="AM2">
        <v>0.000413907284768211</v>
      </c>
      <c r="AN2" s="1">
        <v>0.00188473</v>
      </c>
      <c r="AO2" s="3">
        <v>44487</v>
      </c>
      <c r="AP2">
        <v>0.0116279069767441</v>
      </c>
      <c r="AQ2" s="1">
        <v>0.00173289</v>
      </c>
      <c r="AR2" s="6">
        <f>AP2*250000</f>
        <v>2906.97674418602</v>
      </c>
      <c r="AS2" s="6">
        <f>1-AP2</f>
        <v>0.988372093023256</v>
      </c>
      <c r="AT2" s="6">
        <f>1-AQ2</f>
        <v>0.99826711</v>
      </c>
      <c r="AU2" s="6">
        <f>1-AX2</f>
        <v>0.998525073746313</v>
      </c>
      <c r="AV2" s="6">
        <f>1-AY2</f>
        <v>0.999870237511</v>
      </c>
      <c r="AW2" s="3">
        <v>44515</v>
      </c>
      <c r="AX2">
        <v>0.00147492625368731</v>
      </c>
      <c r="AY2" s="5">
        <v>0.000129762489</v>
      </c>
      <c r="AZ2">
        <f>AX2*350000</f>
        <v>516.224188790559</v>
      </c>
      <c r="BA2" s="3">
        <v>44543</v>
      </c>
      <c r="BB2" s="4">
        <v>4.11054629160215e-5</v>
      </c>
      <c r="BD2" s="3">
        <v>44529</v>
      </c>
      <c r="BE2">
        <v>0.0267379679144385</v>
      </c>
      <c r="BG2" s="3">
        <v>44529</v>
      </c>
      <c r="BH2">
        <v>0.000850099178237461</v>
      </c>
      <c r="BJ2" s="3">
        <v>44501</v>
      </c>
      <c r="BK2">
        <v>0.00219780219780219</v>
      </c>
      <c r="BL2">
        <f t="shared" ref="BL2:BL7" si="0">BK2*250000</f>
        <v>549.450549450547</v>
      </c>
      <c r="BN2" s="3">
        <v>44543</v>
      </c>
      <c r="BO2">
        <v>0.000510204081632653</v>
      </c>
      <c r="BR2" s="3"/>
      <c r="BS2" s="3">
        <v>44599</v>
      </c>
      <c r="BT2" s="4">
        <v>8.48600280980981e-5</v>
      </c>
      <c r="BU2" s="3">
        <v>44543</v>
      </c>
      <c r="BV2">
        <v>0.000108598267857627</v>
      </c>
      <c r="BX2" s="3">
        <v>44529</v>
      </c>
      <c r="BY2">
        <v>0.0537538871612616</v>
      </c>
      <c r="BZ2">
        <f>CA2*150000</f>
        <v>1500</v>
      </c>
      <c r="CA2">
        <v>0.01</v>
      </c>
      <c r="CC2" s="3">
        <v>44487</v>
      </c>
      <c r="CD2">
        <v>0.00150375939849624</v>
      </c>
      <c r="CF2" s="3">
        <v>44515</v>
      </c>
      <c r="CG2">
        <v>0.0131578947368421</v>
      </c>
      <c r="CJ2" s="3">
        <v>44501</v>
      </c>
      <c r="CK2">
        <v>0.0555555555555555</v>
      </c>
      <c r="CM2" s="3">
        <v>44529</v>
      </c>
      <c r="CN2">
        <v>0.0681265206812652</v>
      </c>
      <c r="CP2" s="3">
        <v>44529</v>
      </c>
      <c r="CQ2">
        <v>0.0784313725490196</v>
      </c>
      <c r="CT2" s="3">
        <v>44529</v>
      </c>
      <c r="CU2">
        <v>0.0537538871612616</v>
      </c>
      <c r="CV2" s="1">
        <v>0.00195057</v>
      </c>
      <c r="CW2">
        <f t="shared" ref="CW2:CW7" si="1">1-CU2</f>
        <v>0.946246112838738</v>
      </c>
      <c r="CX2">
        <f t="shared" ref="CX2:CX7" si="2">1-CV2</f>
        <v>0.99804943</v>
      </c>
      <c r="CY2">
        <f>CU2*150000</f>
        <v>8063.08307418924</v>
      </c>
      <c r="DC2" s="9" t="s">
        <v>63</v>
      </c>
      <c r="DJ2" t="s">
        <v>64</v>
      </c>
      <c r="DN2" t="s">
        <v>65</v>
      </c>
      <c r="DO2">
        <v>1012863848224.76</v>
      </c>
      <c r="DR2" t="s">
        <v>65</v>
      </c>
      <c r="DS2">
        <v>48640336.6196059</v>
      </c>
      <c r="DV2" t="s">
        <v>65</v>
      </c>
      <c r="DW2">
        <v>15402232739.0113</v>
      </c>
      <c r="DZ2" t="s">
        <v>65</v>
      </c>
      <c r="EA2">
        <v>53965381.1105427</v>
      </c>
      <c r="ED2" t="s">
        <v>65</v>
      </c>
      <c r="EE2">
        <v>50061778.9529386</v>
      </c>
      <c r="EH2" t="s">
        <v>65</v>
      </c>
      <c r="EI2">
        <v>55894900.0006067</v>
      </c>
      <c r="EP2">
        <v>7</v>
      </c>
      <c r="EQ2">
        <v>30</v>
      </c>
      <c r="ER2">
        <v>60</v>
      </c>
      <c r="ES2">
        <v>120</v>
      </c>
      <c r="ET2">
        <v>230</v>
      </c>
      <c r="EX2">
        <v>0.993070792221132</v>
      </c>
      <c r="FB2" s="2">
        <v>44613</v>
      </c>
      <c r="FC2">
        <v>0.0194552529182879</v>
      </c>
      <c r="FD2">
        <v>0.0124525</v>
      </c>
      <c r="FE2">
        <v>0.980544747081712</v>
      </c>
      <c r="FF2">
        <v>0.9875475</v>
      </c>
      <c r="FP2" t="s">
        <v>65</v>
      </c>
      <c r="FQ2">
        <v>485372177446.734</v>
      </c>
      <c r="FT2" t="s">
        <v>65</v>
      </c>
      <c r="FU2">
        <v>2141838430015.34</v>
      </c>
      <c r="FW2" t="s">
        <v>65</v>
      </c>
      <c r="FX2">
        <v>1337257649275.11</v>
      </c>
      <c r="FZ2" t="s">
        <v>65</v>
      </c>
      <c r="GA2">
        <v>2033583261730.6</v>
      </c>
      <c r="GC2" t="s">
        <v>65</v>
      </c>
      <c r="GD2">
        <v>2562348327713.55</v>
      </c>
      <c r="GF2" t="s">
        <v>65</v>
      </c>
      <c r="GG2">
        <v>1446111858482.81</v>
      </c>
      <c r="GL2" t="s">
        <v>61</v>
      </c>
      <c r="GM2">
        <v>1202543.91124932</v>
      </c>
      <c r="GN2">
        <v>2012131.21547134</v>
      </c>
      <c r="GO2">
        <v>3054100.191315</v>
      </c>
      <c r="GP2">
        <v>10747682.2970139</v>
      </c>
    </row>
    <row r="3" spans="1:198">
      <c r="A3" s="3">
        <v>44501</v>
      </c>
      <c r="B3" s="4">
        <v>8.40844880936365e-6</v>
      </c>
      <c r="C3" s="5">
        <v>0.000308886565</v>
      </c>
      <c r="D3" s="3">
        <v>44501</v>
      </c>
      <c r="E3" s="4">
        <v>4.03156717094852e-5</v>
      </c>
      <c r="F3" s="1">
        <v>0.000371928434</v>
      </c>
      <c r="J3" s="3">
        <v>44529</v>
      </c>
      <c r="K3">
        <v>0.023731048121292</v>
      </c>
      <c r="L3" s="1">
        <v>0.03439913</v>
      </c>
      <c r="N3" s="1">
        <f t="shared" ref="N3:N14" si="3">1-Q3</f>
        <v>0.948812123618556</v>
      </c>
      <c r="O3" s="1">
        <f t="shared" ref="O3:O14" si="4">1-R3</f>
        <v>0.967238586</v>
      </c>
      <c r="P3" s="3">
        <v>44529</v>
      </c>
      <c r="Q3">
        <v>0.0511878763814439</v>
      </c>
      <c r="R3" s="5">
        <v>0.032761414</v>
      </c>
      <c r="S3" s="3">
        <v>44515</v>
      </c>
      <c r="T3">
        <v>0.000910219280099296</v>
      </c>
      <c r="U3" s="5">
        <v>0.01197839</v>
      </c>
      <c r="V3" s="3">
        <v>44515</v>
      </c>
      <c r="W3">
        <v>0.0041913571325336</v>
      </c>
      <c r="X3" s="1">
        <v>0.01317051</v>
      </c>
      <c r="Y3" s="3">
        <v>44529</v>
      </c>
      <c r="Z3">
        <v>0.0759493670886076</v>
      </c>
      <c r="AA3" s="1">
        <v>0.07113526</v>
      </c>
      <c r="AB3" s="3">
        <v>44529</v>
      </c>
      <c r="AC3">
        <v>0.0282386163078009</v>
      </c>
      <c r="AD3" s="1">
        <v>0.02836993</v>
      </c>
      <c r="AE3" s="3">
        <v>44501</v>
      </c>
      <c r="AF3">
        <v>0</v>
      </c>
      <c r="AG3" s="5">
        <v>0.000833448077</v>
      </c>
      <c r="AH3" s="3">
        <v>44529</v>
      </c>
      <c r="AI3">
        <v>0.115351993214588</v>
      </c>
      <c r="AJ3" s="1">
        <v>0.13252916</v>
      </c>
      <c r="AL3" s="3">
        <v>44543</v>
      </c>
      <c r="AM3">
        <v>0.0729729729729729</v>
      </c>
      <c r="AN3" s="1">
        <v>0.03287803</v>
      </c>
      <c r="AO3" s="3">
        <v>44501</v>
      </c>
      <c r="AP3">
        <v>0.257425742574257</v>
      </c>
      <c r="AQ3" s="1">
        <v>0.25783727</v>
      </c>
      <c r="AR3" s="6">
        <f>AP3*250000</f>
        <v>64356.4356435642</v>
      </c>
      <c r="AS3" s="6">
        <f t="shared" ref="AS3:AS16" si="5">1-AP3</f>
        <v>0.742574257425743</v>
      </c>
      <c r="AT3" s="6">
        <f t="shared" ref="AT3:AT16" si="6">1-AQ3</f>
        <v>0.74216273</v>
      </c>
      <c r="AU3" s="6">
        <f t="shared" ref="AU3:AU13" si="7">1-AX3</f>
        <v>0.953873447664104</v>
      </c>
      <c r="AV3" s="6">
        <f t="shared" ref="AV3:AV13" si="8">1-AY3</f>
        <v>0.99786699521</v>
      </c>
      <c r="AW3" s="3">
        <v>44529</v>
      </c>
      <c r="AX3">
        <v>0.0461265523358959</v>
      </c>
      <c r="AY3" s="5">
        <v>0.00213300479</v>
      </c>
      <c r="AZ3">
        <f>AX3*350000</f>
        <v>16144.2933175636</v>
      </c>
      <c r="BA3" s="3">
        <v>44557</v>
      </c>
      <c r="BB3">
        <v>0</v>
      </c>
      <c r="BD3" s="3">
        <v>44543</v>
      </c>
      <c r="BE3">
        <v>0.680555555555555</v>
      </c>
      <c r="BG3" s="3">
        <v>44543</v>
      </c>
      <c r="BH3">
        <v>0.0353047676523838</v>
      </c>
      <c r="BJ3" s="3">
        <v>44515</v>
      </c>
      <c r="BK3">
        <v>0.00234741784037558</v>
      </c>
      <c r="BL3">
        <f t="shared" si="0"/>
        <v>586.854460093895</v>
      </c>
      <c r="BN3" s="3">
        <v>44557</v>
      </c>
      <c r="BO3">
        <v>0</v>
      </c>
      <c r="BR3" s="3"/>
      <c r="BS3" s="3">
        <v>44613</v>
      </c>
      <c r="BT3">
        <v>0.000956116216901793</v>
      </c>
      <c r="BU3" s="3">
        <v>44557</v>
      </c>
      <c r="BV3">
        <v>0</v>
      </c>
      <c r="BX3" s="3">
        <v>44543</v>
      </c>
      <c r="BY3">
        <v>0.4303683737646</v>
      </c>
      <c r="BZ3">
        <f>CA3*150000</f>
        <v>36000</v>
      </c>
      <c r="CA3">
        <v>0.24</v>
      </c>
      <c r="CC3" s="3">
        <v>44501</v>
      </c>
      <c r="CD3">
        <v>0.0124137931034482</v>
      </c>
      <c r="CF3" s="3">
        <v>44529</v>
      </c>
      <c r="CG3">
        <v>0.100778369520688</v>
      </c>
      <c r="CJ3" s="3">
        <v>44515</v>
      </c>
      <c r="CK3">
        <v>0.181818181818181</v>
      </c>
      <c r="CM3" s="3">
        <v>44543</v>
      </c>
      <c r="CN3">
        <v>0.533724340175953</v>
      </c>
      <c r="CP3" s="3">
        <v>44543</v>
      </c>
      <c r="CQ3">
        <v>0.125</v>
      </c>
      <c r="CT3" s="3">
        <v>44543</v>
      </c>
      <c r="CU3">
        <v>0.757412398921832</v>
      </c>
      <c r="CV3" s="1">
        <v>0.73152189</v>
      </c>
      <c r="CW3">
        <f t="shared" si="1"/>
        <v>0.242587601078168</v>
      </c>
      <c r="CX3">
        <f t="shared" si="2"/>
        <v>0.26847811</v>
      </c>
      <c r="DC3" s="9" t="s">
        <v>66</v>
      </c>
      <c r="DJ3" t="s">
        <v>67</v>
      </c>
      <c r="DN3" t="s">
        <v>68</v>
      </c>
      <c r="DO3">
        <v>1006411.37127159</v>
      </c>
      <c r="DR3" t="s">
        <v>68</v>
      </c>
      <c r="DS3">
        <v>6974.26244269643</v>
      </c>
      <c r="DV3" t="s">
        <v>68</v>
      </c>
      <c r="DW3">
        <v>124105.732095706</v>
      </c>
      <c r="DZ3" t="s">
        <v>68</v>
      </c>
      <c r="EA3">
        <v>7346.11333363042</v>
      </c>
      <c r="ED3" t="s">
        <v>68</v>
      </c>
      <c r="EE3">
        <v>7075.43489496855</v>
      </c>
      <c r="EH3" t="s">
        <v>68</v>
      </c>
      <c r="EI3">
        <v>7476.28918652875</v>
      </c>
      <c r="EO3" t="s">
        <v>61</v>
      </c>
      <c r="EP3">
        <v>229643.218768618</v>
      </c>
      <c r="EQ3">
        <v>15402232739.0113</v>
      </c>
      <c r="ER3">
        <v>303331999.257872</v>
      </c>
      <c r="ES3">
        <v>282668771916.046</v>
      </c>
      <c r="ET3">
        <v>17305906000369.9</v>
      </c>
      <c r="EX3">
        <v>0.892636223673843</v>
      </c>
      <c r="FB3" s="2">
        <v>44641</v>
      </c>
      <c r="FC3">
        <v>0.361111111111111</v>
      </c>
      <c r="FD3">
        <v>0.42024103</v>
      </c>
      <c r="FE3">
        <v>0.638888888888889</v>
      </c>
      <c r="FF3">
        <v>0.57975897</v>
      </c>
      <c r="FP3" t="s">
        <v>68</v>
      </c>
      <c r="FQ3">
        <v>696686.570450969</v>
      </c>
      <c r="FT3" t="s">
        <v>68</v>
      </c>
      <c r="FU3">
        <v>1463502.11138055</v>
      </c>
      <c r="FW3" t="s">
        <v>68</v>
      </c>
      <c r="FX3">
        <v>1156398.56852</v>
      </c>
      <c r="FZ3" t="s">
        <v>68</v>
      </c>
      <c r="GA3">
        <v>1426037.60880651</v>
      </c>
      <c r="GC3" t="s">
        <v>68</v>
      </c>
      <c r="GD3">
        <v>1600733.68419407</v>
      </c>
      <c r="GF3" t="s">
        <v>68</v>
      </c>
      <c r="GG3">
        <v>1202543.91124932</v>
      </c>
      <c r="GL3" t="s">
        <v>69</v>
      </c>
      <c r="GM3">
        <v>1600733.68419407</v>
      </c>
      <c r="GN3">
        <v>4031824.80367263</v>
      </c>
      <c r="GO3">
        <v>5534794.73745763</v>
      </c>
      <c r="GP3">
        <v>6612067.93050678</v>
      </c>
    </row>
    <row r="4" spans="1:198">
      <c r="A4" s="3">
        <v>44515</v>
      </c>
      <c r="B4">
        <v>0.000611039445990902</v>
      </c>
      <c r="C4" s="5">
        <v>0.00382609661</v>
      </c>
      <c r="D4" s="3">
        <v>44515</v>
      </c>
      <c r="E4">
        <v>0.00168143762917294</v>
      </c>
      <c r="F4" s="1">
        <v>0.00538002072</v>
      </c>
      <c r="J4" s="3">
        <v>44543</v>
      </c>
      <c r="K4">
        <v>0.171296296296296</v>
      </c>
      <c r="L4" s="1">
        <v>0.19673719</v>
      </c>
      <c r="N4" s="1">
        <f t="shared" si="3"/>
        <v>0.426379565861739</v>
      </c>
      <c r="O4" s="1">
        <f t="shared" si="4"/>
        <v>0.438260328</v>
      </c>
      <c r="P4" s="3">
        <v>44543</v>
      </c>
      <c r="Q4">
        <v>0.573620434138261</v>
      </c>
      <c r="R4" s="5">
        <v>0.561739672</v>
      </c>
      <c r="S4" s="3">
        <v>44529</v>
      </c>
      <c r="T4">
        <v>0.0195927775643488</v>
      </c>
      <c r="U4" s="5">
        <v>0.0611608</v>
      </c>
      <c r="V4" s="3">
        <v>44529</v>
      </c>
      <c r="W4">
        <v>0.141526279015604</v>
      </c>
      <c r="X4" s="1">
        <v>0.14418517</v>
      </c>
      <c r="Y4" s="3">
        <v>44543</v>
      </c>
      <c r="Z4">
        <v>0.375500400320256</v>
      </c>
      <c r="AA4" s="1">
        <v>0.37897655</v>
      </c>
      <c r="AB4" s="3">
        <v>44543</v>
      </c>
      <c r="AC4">
        <v>0.350192884697813</v>
      </c>
      <c r="AD4" s="1">
        <v>0.35017778</v>
      </c>
      <c r="AE4" s="3">
        <v>44515</v>
      </c>
      <c r="AF4">
        <v>0.00335232986925913</v>
      </c>
      <c r="AG4" s="5">
        <v>0.00595237292</v>
      </c>
      <c r="AH4" s="3">
        <v>44543</v>
      </c>
      <c r="AI4">
        <v>0.527371029511151</v>
      </c>
      <c r="AJ4" s="1">
        <v>0.52391173</v>
      </c>
      <c r="AL4" s="3">
        <v>44557</v>
      </c>
      <c r="AM4">
        <v>0.392133492252681</v>
      </c>
      <c r="AN4" s="1">
        <v>0.40452445</v>
      </c>
      <c r="AO4" s="3">
        <v>44515</v>
      </c>
      <c r="AP4">
        <v>0.933054393305439</v>
      </c>
      <c r="AQ4" s="1">
        <v>0.94960956</v>
      </c>
      <c r="AR4" s="3"/>
      <c r="AS4" s="6">
        <f t="shared" si="5"/>
        <v>0.066945606694561</v>
      </c>
      <c r="AT4" s="6">
        <f t="shared" si="6"/>
        <v>0.05039044</v>
      </c>
      <c r="AU4" s="6">
        <f t="shared" si="7"/>
        <v>0.942664418212479</v>
      </c>
      <c r="AV4" s="6">
        <f t="shared" si="8"/>
        <v>0.9705207446</v>
      </c>
      <c r="AW4" s="3">
        <v>44543</v>
      </c>
      <c r="AX4">
        <v>0.057335581787521</v>
      </c>
      <c r="AY4" s="5">
        <v>0.0294792554</v>
      </c>
      <c r="AZ4">
        <f>AX4*350000</f>
        <v>20067.4536256324</v>
      </c>
      <c r="BA4" s="3">
        <v>44571</v>
      </c>
      <c r="BB4">
        <v>0</v>
      </c>
      <c r="BD4" s="3">
        <v>44557</v>
      </c>
      <c r="BE4">
        <v>0.955882352941176</v>
      </c>
      <c r="BG4" s="3">
        <v>44557</v>
      </c>
      <c r="BH4">
        <v>0.361147327249022</v>
      </c>
      <c r="BJ4" s="3">
        <v>44529</v>
      </c>
      <c r="BK4">
        <v>0.0166320166320166</v>
      </c>
      <c r="BL4">
        <f t="shared" si="0"/>
        <v>4158.00415800415</v>
      </c>
      <c r="BN4" s="3">
        <v>44571</v>
      </c>
      <c r="BO4">
        <v>0.00171232876712328</v>
      </c>
      <c r="BR4" s="3"/>
      <c r="BS4" s="3">
        <v>44627</v>
      </c>
      <c r="BT4">
        <v>0.013953772403896</v>
      </c>
      <c r="BU4" s="3">
        <v>44571</v>
      </c>
      <c r="BV4">
        <v>0</v>
      </c>
      <c r="BX4" s="3">
        <v>44557</v>
      </c>
      <c r="BY4">
        <v>0.757412398921832</v>
      </c>
      <c r="BZ4">
        <f>CA4*150000</f>
        <v>88500</v>
      </c>
      <c r="CA4">
        <v>0.59</v>
      </c>
      <c r="CC4" s="3">
        <v>44515</v>
      </c>
      <c r="CD4">
        <v>0.0124481327800829</v>
      </c>
      <c r="CF4" s="3">
        <v>44543</v>
      </c>
      <c r="CG4">
        <v>0.609861019192587</v>
      </c>
      <c r="CJ4" s="3">
        <v>44529</v>
      </c>
      <c r="CK4">
        <v>0.126126126126126</v>
      </c>
      <c r="CM4" s="3">
        <v>44557</v>
      </c>
      <c r="CN4">
        <v>0.783450704225352</v>
      </c>
      <c r="CP4" s="3">
        <v>44557</v>
      </c>
      <c r="CQ4">
        <v>0.735294117647058</v>
      </c>
      <c r="CT4" s="3">
        <v>44557</v>
      </c>
      <c r="CU4">
        <v>0.971866208190059</v>
      </c>
      <c r="CV4" s="1">
        <v>0.97379606</v>
      </c>
      <c r="CW4">
        <f t="shared" si="1"/>
        <v>0.028133791809941</v>
      </c>
      <c r="CX4">
        <f t="shared" si="2"/>
        <v>0.02620394</v>
      </c>
      <c r="CY4">
        <f>CU3*150000</f>
        <v>113611.859838275</v>
      </c>
      <c r="DJ4" t="s">
        <v>70</v>
      </c>
      <c r="DN4" t="s">
        <v>71</v>
      </c>
      <c r="DO4">
        <v>1006411.37127159</v>
      </c>
      <c r="DR4" t="s">
        <v>71</v>
      </c>
      <c r="DS4">
        <v>1886.31366068178</v>
      </c>
      <c r="DV4" t="s">
        <v>71</v>
      </c>
      <c r="DW4">
        <v>124105.732095706</v>
      </c>
      <c r="DZ4" t="s">
        <v>71</v>
      </c>
      <c r="EA4">
        <v>1556.01934139265</v>
      </c>
      <c r="ED4" t="s">
        <v>71</v>
      </c>
      <c r="EE4">
        <v>1719.36689579906</v>
      </c>
      <c r="EH4" t="s">
        <v>71</v>
      </c>
      <c r="EI4">
        <v>1909.6383958163</v>
      </c>
      <c r="EO4" t="s">
        <v>69</v>
      </c>
      <c r="EP4">
        <v>48640336.6196059</v>
      </c>
      <c r="EQ4">
        <v>2422886747.22989</v>
      </c>
      <c r="ER4">
        <v>15622388322.0162</v>
      </c>
      <c r="ES4">
        <v>2544220562443.63</v>
      </c>
      <c r="ET4">
        <v>121183310208321</v>
      </c>
      <c r="EX4">
        <v>0.926943318555919</v>
      </c>
      <c r="FB4" s="2">
        <v>44669</v>
      </c>
      <c r="FC4">
        <v>0.84</v>
      </c>
      <c r="FD4">
        <v>0.96291708</v>
      </c>
      <c r="FE4">
        <v>0.16</v>
      </c>
      <c r="FF4">
        <v>0.03708292</v>
      </c>
      <c r="FP4" t="s">
        <v>71</v>
      </c>
      <c r="FQ4">
        <v>696686.570450969</v>
      </c>
      <c r="FT4" t="s">
        <v>71</v>
      </c>
      <c r="FU4">
        <v>559930.03675421</v>
      </c>
      <c r="FW4" t="s">
        <v>71</v>
      </c>
      <c r="FX4">
        <v>343960.364509946</v>
      </c>
      <c r="FZ4" t="s">
        <v>71</v>
      </c>
      <c r="GA4">
        <v>532729.724737293</v>
      </c>
      <c r="GC4" t="s">
        <v>71</v>
      </c>
      <c r="GD4">
        <v>724671.129868814</v>
      </c>
      <c r="GF4" t="s">
        <v>71</v>
      </c>
      <c r="GG4">
        <v>1202543.91124932</v>
      </c>
      <c r="GL4" t="s">
        <v>72</v>
      </c>
      <c r="GM4">
        <v>1156398.56852</v>
      </c>
      <c r="GN4">
        <v>3726051.78850412</v>
      </c>
      <c r="GO4">
        <v>5877198.39033679</v>
      </c>
      <c r="GP4">
        <v>5987247.30860112</v>
      </c>
    </row>
    <row r="5" spans="1:198">
      <c r="A5" s="3">
        <v>44529</v>
      </c>
      <c r="B5">
        <v>0.0377514332912253</v>
      </c>
      <c r="C5" s="5">
        <v>0.0644301968</v>
      </c>
      <c r="D5" s="3">
        <v>44529</v>
      </c>
      <c r="E5">
        <v>0.0926742754924969</v>
      </c>
      <c r="F5" s="1">
        <v>0.0985090084999999</v>
      </c>
      <c r="J5" s="3">
        <v>44557</v>
      </c>
      <c r="K5">
        <v>0.649171614832039</v>
      </c>
      <c r="L5" s="1">
        <v>0.62435086</v>
      </c>
      <c r="N5" s="1">
        <f t="shared" si="3"/>
        <v>0.061216989552161</v>
      </c>
      <c r="O5" s="1">
        <f t="shared" si="4"/>
        <v>0.024905632</v>
      </c>
      <c r="P5" s="3">
        <v>44557</v>
      </c>
      <c r="Q5">
        <v>0.938783010447839</v>
      </c>
      <c r="R5" s="5">
        <v>0.975094368</v>
      </c>
      <c r="S5" s="3">
        <v>44543</v>
      </c>
      <c r="T5">
        <v>0.306199638217398</v>
      </c>
      <c r="U5" s="5">
        <v>0.29374602</v>
      </c>
      <c r="V5" s="3">
        <v>44543</v>
      </c>
      <c r="W5">
        <v>0.749107664352002</v>
      </c>
      <c r="X5" s="1">
        <v>0.74467031</v>
      </c>
      <c r="Y5" s="3">
        <v>44557</v>
      </c>
      <c r="Z5">
        <v>0.868470539072294</v>
      </c>
      <c r="AA5" s="1">
        <v>0.86240868</v>
      </c>
      <c r="AB5" s="3">
        <v>44557</v>
      </c>
      <c r="AC5">
        <v>0.933890048712595</v>
      </c>
      <c r="AD5" s="1">
        <v>0.93354053</v>
      </c>
      <c r="AE5" s="3">
        <v>44529</v>
      </c>
      <c r="AF5">
        <v>0.0370955011838989</v>
      </c>
      <c r="AG5" s="5">
        <v>0.0570790392</v>
      </c>
      <c r="AH5" s="3">
        <v>44557</v>
      </c>
      <c r="AI5">
        <v>0.907331236390031</v>
      </c>
      <c r="AJ5" s="1">
        <v>0.90051326</v>
      </c>
      <c r="AL5" s="3">
        <v>44571</v>
      </c>
      <c r="AM5">
        <v>0.97875816993464</v>
      </c>
      <c r="AN5" s="1">
        <v>0.94876228</v>
      </c>
      <c r="AO5" s="3">
        <v>44529</v>
      </c>
      <c r="AP5">
        <v>0.975484381178331</v>
      </c>
      <c r="AQ5" s="1">
        <v>0.99767941</v>
      </c>
      <c r="AR5" s="3"/>
      <c r="AS5" s="6">
        <f t="shared" si="5"/>
        <v>0.024515618821669</v>
      </c>
      <c r="AT5" s="6">
        <f t="shared" si="6"/>
        <v>0.00232058999999996</v>
      </c>
      <c r="AU5" s="6">
        <f t="shared" si="7"/>
        <v>0.601421541826135</v>
      </c>
      <c r="AV5" s="6">
        <f t="shared" si="8"/>
        <v>0.708524866</v>
      </c>
      <c r="AW5" s="3">
        <v>44557</v>
      </c>
      <c r="AX5">
        <v>0.398578458173865</v>
      </c>
      <c r="AY5" s="5">
        <v>0.291475134</v>
      </c>
      <c r="AZ5">
        <f>AX5*350000</f>
        <v>139502.460360853</v>
      </c>
      <c r="BA5" s="3">
        <v>44585</v>
      </c>
      <c r="BB5">
        <v>0</v>
      </c>
      <c r="BD5" s="3">
        <v>44571</v>
      </c>
      <c r="BE5">
        <v>0.964179104477611</v>
      </c>
      <c r="BG5" s="3">
        <v>44571</v>
      </c>
      <c r="BH5">
        <v>0.831469298245614</v>
      </c>
      <c r="BJ5" s="3">
        <v>44543</v>
      </c>
      <c r="BK5">
        <v>0.490066225165562</v>
      </c>
      <c r="BL5">
        <f t="shared" si="0"/>
        <v>122516.55629139</v>
      </c>
      <c r="BN5" s="3">
        <v>44585</v>
      </c>
      <c r="BO5">
        <v>0.0015267175572519</v>
      </c>
      <c r="BR5" s="3"/>
      <c r="BS5" s="3">
        <v>44641</v>
      </c>
      <c r="BT5">
        <v>0.0645870621324469</v>
      </c>
      <c r="BU5" s="3">
        <v>44585</v>
      </c>
      <c r="BV5">
        <v>0</v>
      </c>
      <c r="BX5" s="3">
        <v>44571</v>
      </c>
      <c r="BY5">
        <v>0.913116123642439</v>
      </c>
      <c r="BZ5">
        <f>CA5*150000</f>
        <v>0</v>
      </c>
      <c r="CC5" s="3">
        <v>44529</v>
      </c>
      <c r="CD5">
        <v>0.0560344827586206</v>
      </c>
      <c r="CF5" s="3">
        <v>44557</v>
      </c>
      <c r="CG5">
        <v>0.95605138607167</v>
      </c>
      <c r="CJ5" s="3">
        <v>44543</v>
      </c>
      <c r="CK5">
        <v>0.83743842364532</v>
      </c>
      <c r="CM5" s="3">
        <v>44571</v>
      </c>
      <c r="CN5">
        <v>0.944281524926686</v>
      </c>
      <c r="CP5" s="3">
        <v>44571</v>
      </c>
      <c r="CQ5">
        <v>0.915337423312883</v>
      </c>
      <c r="CT5" s="3">
        <v>44571</v>
      </c>
      <c r="CU5">
        <v>0.991231275118743</v>
      </c>
      <c r="CV5" s="1">
        <v>0.99489634</v>
      </c>
      <c r="CW5">
        <f t="shared" si="1"/>
        <v>0.00876872488125702</v>
      </c>
      <c r="CX5">
        <f t="shared" si="2"/>
        <v>0.00510365999999995</v>
      </c>
      <c r="DJ5" t="s">
        <v>73</v>
      </c>
      <c r="DN5" t="s">
        <v>74</v>
      </c>
      <c r="DO5">
        <v>726188.33506581</v>
      </c>
      <c r="DR5" t="s">
        <v>74</v>
      </c>
      <c r="DS5">
        <v>5764.88708267163</v>
      </c>
      <c r="DV5" t="s">
        <v>74</v>
      </c>
      <c r="DW5">
        <v>78678.2706670278</v>
      </c>
      <c r="DZ5" t="s">
        <v>74</v>
      </c>
      <c r="EA5">
        <v>6015.66374603582</v>
      </c>
      <c r="ED5" t="s">
        <v>74</v>
      </c>
      <c r="EE5">
        <v>5842.39447012482</v>
      </c>
      <c r="EH5" t="s">
        <v>74</v>
      </c>
      <c r="EI5">
        <v>6150.17949390168</v>
      </c>
      <c r="EO5" t="s">
        <v>72</v>
      </c>
      <c r="EP5">
        <v>53965381.1105427</v>
      </c>
      <c r="EQ5">
        <v>2121316360.02922</v>
      </c>
      <c r="ER5">
        <v>18663172134.0596</v>
      </c>
      <c r="ES5">
        <v>2608618049644.32</v>
      </c>
      <c r="ET5">
        <v>122514926198754</v>
      </c>
      <c r="EX5">
        <v>0.889964648505488</v>
      </c>
      <c r="FB5" s="2">
        <v>44697</v>
      </c>
      <c r="FC5">
        <v>0.97</v>
      </c>
      <c r="FD5">
        <v>0.99862324</v>
      </c>
      <c r="FE5">
        <v>0.03</v>
      </c>
      <c r="FF5">
        <v>0.00137675999999998</v>
      </c>
      <c r="FP5" t="s">
        <v>74</v>
      </c>
      <c r="FQ5">
        <v>670379.683571968</v>
      </c>
      <c r="FT5" t="s">
        <v>74</v>
      </c>
      <c r="FU5">
        <v>1191411.2367898</v>
      </c>
      <c r="FW5" t="s">
        <v>74</v>
      </c>
      <c r="FX5">
        <v>950167.689843615</v>
      </c>
      <c r="FZ5" t="s">
        <v>74</v>
      </c>
      <c r="GA5">
        <v>1161184.60829589</v>
      </c>
      <c r="GC5" t="s">
        <v>74</v>
      </c>
      <c r="GD5">
        <v>1297212.31707803</v>
      </c>
      <c r="GF5" t="s">
        <v>74</v>
      </c>
      <c r="GG5">
        <v>1113804.18148557</v>
      </c>
      <c r="GL5" t="s">
        <v>75</v>
      </c>
      <c r="GM5">
        <v>1426037.60880651</v>
      </c>
      <c r="GN5">
        <v>3919467.51931026</v>
      </c>
      <c r="GO5">
        <v>6135027.92315087</v>
      </c>
      <c r="GP5">
        <v>5162518.14607289</v>
      </c>
    </row>
    <row r="6" spans="1:198">
      <c r="A6" s="3">
        <v>44543</v>
      </c>
      <c r="B6">
        <v>0.592548949755422</v>
      </c>
      <c r="C6" s="5">
        <v>0.581495982</v>
      </c>
      <c r="D6" s="3">
        <v>44543</v>
      </c>
      <c r="E6">
        <v>0.706820951070513</v>
      </c>
      <c r="F6" s="1">
        <v>0.709131313</v>
      </c>
      <c r="J6" s="3">
        <v>44571</v>
      </c>
      <c r="K6">
        <v>0.890635179153094</v>
      </c>
      <c r="L6" s="1">
        <v>0.91829819</v>
      </c>
      <c r="N6" s="1">
        <f t="shared" si="3"/>
        <v>0.00666296501943398</v>
      </c>
      <c r="O6" s="1">
        <f t="shared" si="4"/>
        <v>0.000986079000000029</v>
      </c>
      <c r="P6" s="3">
        <v>44571</v>
      </c>
      <c r="Q6">
        <v>0.993337034980566</v>
      </c>
      <c r="R6" s="5">
        <v>0.999013921</v>
      </c>
      <c r="S6" s="3">
        <v>44557</v>
      </c>
      <c r="T6">
        <v>0.737752502813814</v>
      </c>
      <c r="U6" s="5">
        <v>0.7376351</v>
      </c>
      <c r="V6" s="3">
        <v>44557</v>
      </c>
      <c r="W6">
        <v>0.958818209225203</v>
      </c>
      <c r="X6" s="1">
        <v>0.98209479</v>
      </c>
      <c r="Y6" s="3">
        <v>44571</v>
      </c>
      <c r="Z6">
        <v>0.971511650752485</v>
      </c>
      <c r="AA6" s="1">
        <v>0.98567496</v>
      </c>
      <c r="AB6" s="3">
        <v>44571</v>
      </c>
      <c r="AC6">
        <v>0.990620187596248</v>
      </c>
      <c r="AD6" s="1">
        <v>0.99758574</v>
      </c>
      <c r="AE6" s="3">
        <v>44543</v>
      </c>
      <c r="AF6">
        <v>0.371871695452943</v>
      </c>
      <c r="AG6" s="5">
        <v>0.409488076</v>
      </c>
      <c r="AH6" s="3">
        <v>44571</v>
      </c>
      <c r="AI6">
        <v>0.970287836583101</v>
      </c>
      <c r="AJ6" s="1">
        <v>0.9872086</v>
      </c>
      <c r="AL6" s="3">
        <v>44585</v>
      </c>
      <c r="AM6">
        <v>0.991106719367589</v>
      </c>
      <c r="AN6" s="1">
        <v>0.9982837</v>
      </c>
      <c r="AO6" s="3">
        <v>44543</v>
      </c>
      <c r="AP6">
        <v>0.987244897959183</v>
      </c>
      <c r="AQ6" s="1">
        <v>0.99980318</v>
      </c>
      <c r="AR6" s="3"/>
      <c r="AS6" s="6">
        <f t="shared" si="5"/>
        <v>0.012755102040817</v>
      </c>
      <c r="AT6" s="6">
        <f t="shared" si="6"/>
        <v>0.000196819999999986</v>
      </c>
      <c r="AU6" s="6">
        <f t="shared" si="7"/>
        <v>0.185209860093272</v>
      </c>
      <c r="AV6" s="6">
        <f t="shared" si="8"/>
        <v>0.156779609</v>
      </c>
      <c r="AW6" s="3">
        <v>44571</v>
      </c>
      <c r="AX6">
        <v>0.814790139906728</v>
      </c>
      <c r="AY6" s="5">
        <v>0.843220391</v>
      </c>
      <c r="AZ6">
        <f>AX6*350000</f>
        <v>285176.548967355</v>
      </c>
      <c r="BA6" s="3">
        <v>44599</v>
      </c>
      <c r="BB6" s="4">
        <v>8.60470007839837e-5</v>
      </c>
      <c r="BD6" s="3">
        <v>44585</v>
      </c>
      <c r="BE6">
        <v>0.9875</v>
      </c>
      <c r="BG6" s="3">
        <v>44585</v>
      </c>
      <c r="BH6">
        <v>0.973970055778451</v>
      </c>
      <c r="BJ6" s="3">
        <v>44557</v>
      </c>
      <c r="BK6">
        <v>0.629370629370629</v>
      </c>
      <c r="BL6">
        <f t="shared" si="0"/>
        <v>157342.657342657</v>
      </c>
      <c r="BN6" s="3">
        <v>44599</v>
      </c>
      <c r="BO6">
        <v>0.00571428571428571</v>
      </c>
      <c r="BR6" s="3"/>
      <c r="BS6" s="3">
        <v>44655</v>
      </c>
      <c r="BT6">
        <v>0.177301172370088</v>
      </c>
      <c r="BU6" s="3">
        <v>44599</v>
      </c>
      <c r="BV6" s="4">
        <v>8.48600280980981e-5</v>
      </c>
      <c r="BX6" s="3">
        <v>44585</v>
      </c>
      <c r="BY6">
        <v>0.971866208190059</v>
      </c>
      <c r="CC6" s="3">
        <v>44543</v>
      </c>
      <c r="CD6">
        <v>0.431558935361216</v>
      </c>
      <c r="CF6" s="3">
        <v>44571</v>
      </c>
      <c r="CG6">
        <v>0.987130961392884</v>
      </c>
      <c r="CJ6" s="3">
        <v>44557</v>
      </c>
      <c r="CK6">
        <v>0.989276139410187</v>
      </c>
      <c r="CM6" s="3">
        <v>44585</v>
      </c>
      <c r="CN6">
        <v>0.99740932642487</v>
      </c>
      <c r="CP6" s="3">
        <v>44585</v>
      </c>
      <c r="CQ6">
        <v>0.95483061480552</v>
      </c>
      <c r="CT6" s="3">
        <v>44585</v>
      </c>
      <c r="CU6">
        <v>0.992605480643758</v>
      </c>
      <c r="CV6" s="1">
        <v>0.99890134</v>
      </c>
      <c r="CW6">
        <f t="shared" si="1"/>
        <v>0.00739451935624202</v>
      </c>
      <c r="CX6">
        <f t="shared" si="2"/>
        <v>0.00109866000000003</v>
      </c>
      <c r="DJ6" t="s">
        <v>76</v>
      </c>
      <c r="DN6" t="s">
        <v>77</v>
      </c>
      <c r="DO6">
        <v>8.40708746135483</v>
      </c>
      <c r="DR6" t="s">
        <v>77</v>
      </c>
      <c r="DS6">
        <v>1.42791985732042</v>
      </c>
      <c r="DV6" t="s">
        <v>77</v>
      </c>
      <c r="DW6">
        <v>7.90353536849178</v>
      </c>
      <c r="DZ6" t="s">
        <v>77</v>
      </c>
      <c r="EA6">
        <v>1.48886213280706</v>
      </c>
      <c r="ED6" t="s">
        <v>77</v>
      </c>
      <c r="EE6">
        <v>1.44737661964279</v>
      </c>
      <c r="EH6" t="s">
        <v>77</v>
      </c>
      <c r="EI6">
        <v>1.52770781772721</v>
      </c>
      <c r="EO6" t="s">
        <v>75</v>
      </c>
      <c r="EP6">
        <v>55894900.0006067</v>
      </c>
      <c r="EQ6">
        <v>1810808093.60435</v>
      </c>
      <c r="ER6">
        <v>14273027026.1198</v>
      </c>
      <c r="ES6">
        <v>2560283412992.92</v>
      </c>
      <c r="ET6">
        <v>122885304412152</v>
      </c>
      <c r="EX6">
        <v>0.910799542839076</v>
      </c>
      <c r="FB6" s="2">
        <v>44725</v>
      </c>
      <c r="FC6">
        <v>0.99</v>
      </c>
      <c r="FD6">
        <v>1</v>
      </c>
      <c r="FE6">
        <v>0.01</v>
      </c>
      <c r="FF6">
        <v>0</v>
      </c>
      <c r="FP6" t="s">
        <v>77</v>
      </c>
      <c r="FQ6">
        <v>8.57013968256414</v>
      </c>
      <c r="FT6" t="s">
        <v>77</v>
      </c>
      <c r="FU6">
        <v>15.1512163459302</v>
      </c>
      <c r="FW6" t="s">
        <v>77</v>
      </c>
      <c r="FX6">
        <v>11.5816293336619</v>
      </c>
      <c r="FZ6" t="s">
        <v>77</v>
      </c>
      <c r="GA6">
        <v>14.7856871327212</v>
      </c>
      <c r="GC6" t="s">
        <v>77</v>
      </c>
      <c r="GD6">
        <v>16.4966788527277</v>
      </c>
      <c r="GF6" t="s">
        <v>77</v>
      </c>
      <c r="GG6">
        <v>13.2166437205534</v>
      </c>
      <c r="GL6" t="s">
        <v>57</v>
      </c>
      <c r="GM6">
        <v>1463502.11138055</v>
      </c>
      <c r="GN6">
        <v>4176708.54277609</v>
      </c>
      <c r="GO6">
        <v>5228768.45933778</v>
      </c>
      <c r="GP6">
        <v>5058781.08517943</v>
      </c>
    </row>
    <row r="7" spans="1:198">
      <c r="A7" s="3">
        <v>44557</v>
      </c>
      <c r="B7">
        <v>0.930964796548763</v>
      </c>
      <c r="C7" s="5">
        <v>0.966957549</v>
      </c>
      <c r="D7" s="3">
        <v>44557</v>
      </c>
      <c r="E7">
        <v>0.966703961544836</v>
      </c>
      <c r="F7" s="1">
        <v>0.982474187</v>
      </c>
      <c r="J7" s="3">
        <v>44585</v>
      </c>
      <c r="K7">
        <v>0.985788285296852</v>
      </c>
      <c r="L7" s="1">
        <v>0.98568361</v>
      </c>
      <c r="N7" s="1">
        <f t="shared" si="3"/>
        <v>0.00259243010409604</v>
      </c>
      <c r="O7" s="1">
        <f t="shared" si="4"/>
        <v>2.98159999999603e-5</v>
      </c>
      <c r="P7" s="3">
        <v>44585</v>
      </c>
      <c r="Q7">
        <v>0.997407569895904</v>
      </c>
      <c r="R7" s="5">
        <v>0.999970184</v>
      </c>
      <c r="S7" s="3">
        <v>44571</v>
      </c>
      <c r="T7">
        <v>0.940924323903047</v>
      </c>
      <c r="U7" s="1">
        <v>0.95030864</v>
      </c>
      <c r="V7" s="3">
        <v>44571</v>
      </c>
      <c r="W7">
        <v>0.982204781894506</v>
      </c>
      <c r="X7" s="1">
        <v>0.99904134</v>
      </c>
      <c r="Y7" s="3">
        <v>44585</v>
      </c>
      <c r="Z7">
        <v>0.989053092501368</v>
      </c>
      <c r="AA7" s="1">
        <v>0.99870104</v>
      </c>
      <c r="AB7" s="3">
        <v>44585</v>
      </c>
      <c r="AC7">
        <v>0.997575390210638</v>
      </c>
      <c r="AD7" s="1">
        <v>0.99992023</v>
      </c>
      <c r="AE7" s="3">
        <v>44557</v>
      </c>
      <c r="AF7">
        <v>0.869326469326469</v>
      </c>
      <c r="AG7" s="5">
        <v>0.892220922</v>
      </c>
      <c r="AH7" s="3">
        <v>44585</v>
      </c>
      <c r="AI7">
        <v>0.995928941524796</v>
      </c>
      <c r="AJ7" s="1">
        <v>0.99834609</v>
      </c>
      <c r="AL7" s="3">
        <v>44599</v>
      </c>
      <c r="AM7">
        <v>0.989795918367346</v>
      </c>
      <c r="AN7" s="1">
        <v>0.99994497</v>
      </c>
      <c r="AO7" s="3">
        <v>44557</v>
      </c>
      <c r="AP7">
        <v>0.985074626865671</v>
      </c>
      <c r="AQ7" s="1">
        <v>0.99997296</v>
      </c>
      <c r="AR7" s="3"/>
      <c r="AS7" s="6">
        <f t="shared" si="5"/>
        <v>0.014925373134329</v>
      </c>
      <c r="AT7" s="6">
        <f t="shared" si="6"/>
        <v>2.70399999999782e-5</v>
      </c>
      <c r="AU7" s="6">
        <f t="shared" si="7"/>
        <v>0.029458598726115</v>
      </c>
      <c r="AV7" s="6">
        <f t="shared" si="8"/>
        <v>0.014425248</v>
      </c>
      <c r="AW7" s="3">
        <v>44585</v>
      </c>
      <c r="AX7">
        <v>0.970541401273885</v>
      </c>
      <c r="AY7" s="5">
        <v>0.985574752</v>
      </c>
      <c r="BA7" s="3">
        <v>44613</v>
      </c>
      <c r="BB7">
        <v>0.000904408005976957</v>
      </c>
      <c r="BD7" s="3">
        <v>44599</v>
      </c>
      <c r="BE7">
        <v>1</v>
      </c>
      <c r="BG7" s="3">
        <v>44599</v>
      </c>
      <c r="BH7">
        <v>0.988323603002502</v>
      </c>
      <c r="BJ7" s="3">
        <v>44571</v>
      </c>
      <c r="BK7">
        <v>0.718562874251497</v>
      </c>
      <c r="BL7">
        <f t="shared" si="0"/>
        <v>179640.718562874</v>
      </c>
      <c r="BN7" s="3">
        <v>44613</v>
      </c>
      <c r="BO7">
        <v>0.0194552529182879</v>
      </c>
      <c r="BP7" s="1">
        <v>0.0124525</v>
      </c>
      <c r="BQ7">
        <f>1-BO7</f>
        <v>0.980544747081712</v>
      </c>
      <c r="BR7" s="6">
        <f>1-BP7</f>
        <v>0.9875475</v>
      </c>
      <c r="BS7" s="3">
        <v>44669</v>
      </c>
      <c r="BT7">
        <v>0.306612120635524</v>
      </c>
      <c r="BU7" s="3">
        <v>44613</v>
      </c>
      <c r="BV7">
        <v>0.000956116216901793</v>
      </c>
      <c r="BX7" s="3">
        <v>44599</v>
      </c>
      <c r="BY7">
        <v>0.980998389694041</v>
      </c>
      <c r="CC7" s="3">
        <v>44557</v>
      </c>
      <c r="CD7">
        <v>0.792857142857142</v>
      </c>
      <c r="CF7" s="3">
        <v>44585</v>
      </c>
      <c r="CG7">
        <v>0.995898838004101</v>
      </c>
      <c r="CJ7" s="3">
        <v>44571</v>
      </c>
      <c r="CK7">
        <v>0.934291581108829</v>
      </c>
      <c r="CM7" s="3">
        <v>44599</v>
      </c>
      <c r="CN7">
        <v>0.997747747747747</v>
      </c>
      <c r="CP7" s="3">
        <v>44599</v>
      </c>
      <c r="CQ7">
        <v>0.99502487562189</v>
      </c>
      <c r="CT7" s="3">
        <v>44599</v>
      </c>
      <c r="CU7">
        <v>0.996226415094339</v>
      </c>
      <c r="CV7" s="1">
        <v>0.99975928</v>
      </c>
      <c r="CW7">
        <f t="shared" si="1"/>
        <v>0.00377358490566104</v>
      </c>
      <c r="CX7">
        <f t="shared" si="2"/>
        <v>0.000240719999999972</v>
      </c>
      <c r="DJ7" t="s">
        <v>78</v>
      </c>
      <c r="DN7" t="s">
        <v>79</v>
      </c>
      <c r="DO7">
        <v>7.99163825913882</v>
      </c>
      <c r="DR7" t="s">
        <v>79</v>
      </c>
      <c r="DS7">
        <v>1.42904260995024</v>
      </c>
      <c r="DV7" t="s">
        <v>79</v>
      </c>
      <c r="DW7">
        <v>8.5564077565402</v>
      </c>
      <c r="DZ7" t="s">
        <v>79</v>
      </c>
      <c r="EA7">
        <v>1.49197377944441</v>
      </c>
      <c r="ED7" t="s">
        <v>79</v>
      </c>
      <c r="EE7">
        <v>1.44828224118084</v>
      </c>
      <c r="EH7" t="s">
        <v>79</v>
      </c>
      <c r="EI7">
        <v>1.52256562493654</v>
      </c>
      <c r="EO7" t="s">
        <v>57</v>
      </c>
      <c r="EP7">
        <v>50061778.9529386</v>
      </c>
      <c r="EQ7">
        <v>2120025465.20523</v>
      </c>
      <c r="ER7">
        <v>14459584997.0065</v>
      </c>
      <c r="ES7">
        <v>2562683852970.55</v>
      </c>
      <c r="ET7">
        <v>122315365837927</v>
      </c>
      <c r="EX7">
        <v>0.993506569742383</v>
      </c>
      <c r="FB7" s="2">
        <v>44753</v>
      </c>
      <c r="FC7">
        <v>0.9999</v>
      </c>
      <c r="FD7">
        <v>1</v>
      </c>
      <c r="FE7">
        <v>0.0001</v>
      </c>
      <c r="FF7">
        <v>0</v>
      </c>
      <c r="FP7" t="s">
        <v>79</v>
      </c>
      <c r="FQ7">
        <v>8.16995044344368</v>
      </c>
      <c r="FT7" t="s">
        <v>79</v>
      </c>
      <c r="FU7">
        <v>14.113088216592</v>
      </c>
      <c r="FW7" t="s">
        <v>79</v>
      </c>
      <c r="FX7">
        <v>11.8603449069623</v>
      </c>
      <c r="FZ7" t="s">
        <v>79</v>
      </c>
      <c r="GA7">
        <v>13.7933957694508</v>
      </c>
      <c r="GC7" t="s">
        <v>79</v>
      </c>
      <c r="GD7">
        <v>15.1604983792327</v>
      </c>
      <c r="GF7" t="s">
        <v>79</v>
      </c>
      <c r="GG7">
        <v>14.2628974671493</v>
      </c>
      <c r="GL7" t="s">
        <v>80</v>
      </c>
      <c r="GM7">
        <v>696686.570450969</v>
      </c>
      <c r="GN7">
        <v>605610.35594652</v>
      </c>
      <c r="GO7">
        <v>1108909.76151157</v>
      </c>
      <c r="GP7">
        <v>1423417.35465235</v>
      </c>
    </row>
    <row r="8" spans="1:194">
      <c r="A8" s="3">
        <v>44571</v>
      </c>
      <c r="B8">
        <v>0.986548580536135</v>
      </c>
      <c r="C8" s="5">
        <v>0.998407418</v>
      </c>
      <c r="D8" s="3">
        <v>44571</v>
      </c>
      <c r="E8">
        <v>0.993789048957342</v>
      </c>
      <c r="F8" s="1">
        <v>0.999228046</v>
      </c>
      <c r="J8" s="3">
        <v>44599</v>
      </c>
      <c r="K8">
        <v>0.995866304476201</v>
      </c>
      <c r="L8" s="1">
        <v>0.99698273</v>
      </c>
      <c r="N8" s="1">
        <f t="shared" si="3"/>
        <v>0.00305395317271895</v>
      </c>
      <c r="O8" s="1">
        <f t="shared" si="4"/>
        <v>0</v>
      </c>
      <c r="P8" s="3">
        <v>44599</v>
      </c>
      <c r="Q8">
        <v>0.996946046827281</v>
      </c>
      <c r="R8" s="1">
        <v>1</v>
      </c>
      <c r="S8" s="3">
        <v>44585</v>
      </c>
      <c r="T8">
        <v>0.986521658300799</v>
      </c>
      <c r="U8" s="1">
        <v>0.99228238</v>
      </c>
      <c r="V8" s="3">
        <v>44585</v>
      </c>
      <c r="W8">
        <v>0.995710155739998</v>
      </c>
      <c r="X8" s="1">
        <v>0.99994756</v>
      </c>
      <c r="Y8" s="3">
        <v>44599</v>
      </c>
      <c r="Z8">
        <v>0.996483516483516</v>
      </c>
      <c r="AA8" s="1">
        <v>0.99988418</v>
      </c>
      <c r="AB8" s="3">
        <v>44599</v>
      </c>
      <c r="AC8">
        <v>0.999577435030636</v>
      </c>
      <c r="AD8" s="1">
        <v>0.99999726</v>
      </c>
      <c r="AE8" s="3">
        <v>44571</v>
      </c>
      <c r="AF8">
        <v>0.991577698695136</v>
      </c>
      <c r="AG8" s="5">
        <v>0.990119881</v>
      </c>
      <c r="AH8" s="3">
        <v>44599</v>
      </c>
      <c r="AI8">
        <v>0.999391171993911</v>
      </c>
      <c r="AJ8" s="1">
        <v>0.99972854</v>
      </c>
      <c r="AL8" s="3">
        <v>44613</v>
      </c>
      <c r="AM8">
        <v>0.99859943977591</v>
      </c>
      <c r="AN8" s="1">
        <v>0.99999777</v>
      </c>
      <c r="AO8" s="3">
        <v>44571</v>
      </c>
      <c r="AP8">
        <v>0.988003427592116</v>
      </c>
      <c r="AQ8" s="1">
        <v>0.99999481</v>
      </c>
      <c r="AR8" s="3"/>
      <c r="AS8" s="6">
        <f t="shared" si="5"/>
        <v>0.011996572407884</v>
      </c>
      <c r="AT8" s="6">
        <f t="shared" si="6"/>
        <v>5.18999999998826e-6</v>
      </c>
      <c r="AU8" s="6">
        <f t="shared" si="7"/>
        <v>0</v>
      </c>
      <c r="AV8" s="6">
        <f t="shared" si="8"/>
        <v>0.00119367000000004</v>
      </c>
      <c r="AW8" s="3">
        <v>44599</v>
      </c>
      <c r="AX8">
        <v>1</v>
      </c>
      <c r="AY8" s="5">
        <v>0.99880633</v>
      </c>
      <c r="BA8" s="3">
        <v>44627</v>
      </c>
      <c r="BB8">
        <v>0.0140940841936082</v>
      </c>
      <c r="BD8" s="3">
        <v>44613</v>
      </c>
      <c r="BE8">
        <v>1</v>
      </c>
      <c r="BG8" s="3">
        <v>44613</v>
      </c>
      <c r="BH8">
        <v>0.993257479983143</v>
      </c>
      <c r="BJ8" s="3">
        <v>44585</v>
      </c>
      <c r="BK8">
        <v>0.918965517241379</v>
      </c>
      <c r="BN8" s="3">
        <v>44627</v>
      </c>
      <c r="BR8" s="6"/>
      <c r="BS8" s="3">
        <v>44683</v>
      </c>
      <c r="BT8">
        <v>0.459510632100203</v>
      </c>
      <c r="BU8" s="3">
        <v>44627</v>
      </c>
      <c r="BV8">
        <v>0.013953772403896</v>
      </c>
      <c r="BX8" s="3">
        <v>44613</v>
      </c>
      <c r="BY8">
        <v>0.991231275118743</v>
      </c>
      <c r="CC8" s="3">
        <v>44571</v>
      </c>
      <c r="CD8">
        <v>0.971014492753623</v>
      </c>
      <c r="CF8" s="3">
        <v>44599</v>
      </c>
      <c r="CG8">
        <v>0.995839112343966</v>
      </c>
      <c r="CJ8" s="3">
        <v>44585</v>
      </c>
      <c r="CK8">
        <v>0.939072847682119</v>
      </c>
      <c r="CM8" s="3">
        <v>44613</v>
      </c>
      <c r="CN8">
        <v>1</v>
      </c>
      <c r="CP8" s="3">
        <v>44613</v>
      </c>
      <c r="CQ8">
        <v>0.99581589958159</v>
      </c>
      <c r="CT8" s="3">
        <v>44613</v>
      </c>
      <c r="DJ8" t="s">
        <v>81</v>
      </c>
      <c r="DN8" t="s">
        <v>82</v>
      </c>
      <c r="DO8">
        <v>0.983171290608294</v>
      </c>
      <c r="DR8" t="s">
        <v>82</v>
      </c>
      <c r="DS8">
        <v>0.892636223673843</v>
      </c>
      <c r="DV8" t="s">
        <v>82</v>
      </c>
      <c r="DW8">
        <v>0.396022594638287</v>
      </c>
      <c r="DZ8" t="s">
        <v>82</v>
      </c>
      <c r="EA8">
        <v>0.926943318555919</v>
      </c>
      <c r="ED8" t="s">
        <v>82</v>
      </c>
      <c r="EE8">
        <v>0.910799542839076</v>
      </c>
      <c r="EH8" t="s">
        <v>82</v>
      </c>
      <c r="EI8">
        <v>0.889964648505488</v>
      </c>
      <c r="EO8" t="s">
        <v>80</v>
      </c>
      <c r="EP8">
        <v>215200.968537311</v>
      </c>
      <c r="EQ8">
        <v>23342787.3000354</v>
      </c>
      <c r="ER8">
        <v>127339571.113444</v>
      </c>
      <c r="ES8">
        <v>111048321769.825</v>
      </c>
      <c r="ET8">
        <v>1321141558.51738</v>
      </c>
      <c r="EX8">
        <v>0.947965702903948</v>
      </c>
      <c r="FP8" t="s">
        <v>82</v>
      </c>
      <c r="FQ8">
        <v>0.36178579765903</v>
      </c>
      <c r="FT8" t="s">
        <v>82</v>
      </c>
      <c r="FU8">
        <v>0.587751468761318</v>
      </c>
      <c r="FW8" t="s">
        <v>82</v>
      </c>
      <c r="FX8">
        <v>0.844436255810217</v>
      </c>
      <c r="FZ8" t="s">
        <v>82</v>
      </c>
      <c r="GA8">
        <v>0.626831096872028</v>
      </c>
      <c r="GC8" t="s">
        <v>82</v>
      </c>
      <c r="GD8">
        <v>0.309484381672414</v>
      </c>
      <c r="GF8" t="s">
        <v>82</v>
      </c>
      <c r="GG8">
        <v>-0.901487495868494</v>
      </c>
      <c r="GL8" t="s">
        <v>82</v>
      </c>
    </row>
    <row r="9" spans="1:198">
      <c r="A9" s="3">
        <v>44585</v>
      </c>
      <c r="B9">
        <v>0.996531446366012</v>
      </c>
      <c r="C9" s="5">
        <v>0.999926042</v>
      </c>
      <c r="D9" s="3">
        <v>44585</v>
      </c>
      <c r="E9">
        <v>0.998202929591514</v>
      </c>
      <c r="F9" s="1">
        <v>0.999965776</v>
      </c>
      <c r="J9" s="3">
        <v>44613</v>
      </c>
      <c r="K9">
        <v>0.995218496550054</v>
      </c>
      <c r="L9" s="1">
        <v>0.99903191</v>
      </c>
      <c r="N9" s="1">
        <f t="shared" si="3"/>
        <v>0.00383327130628996</v>
      </c>
      <c r="O9" s="1">
        <f t="shared" si="4"/>
        <v>0</v>
      </c>
      <c r="P9" s="3">
        <v>44613</v>
      </c>
      <c r="Q9">
        <v>0.99616672869371</v>
      </c>
      <c r="R9" s="1">
        <v>1</v>
      </c>
      <c r="S9" s="3">
        <v>44599</v>
      </c>
      <c r="T9">
        <v>0.992562463683904</v>
      </c>
      <c r="U9" s="1">
        <v>0.99880437</v>
      </c>
      <c r="V9" s="3">
        <v>44599</v>
      </c>
      <c r="W9">
        <v>0.998522531396207</v>
      </c>
      <c r="X9" s="1">
        <v>0.99999666</v>
      </c>
      <c r="Y9" s="3">
        <v>44613</v>
      </c>
      <c r="Z9">
        <v>0.998404679606487</v>
      </c>
      <c r="AA9" s="1">
        <v>0.9999897</v>
      </c>
      <c r="AB9" s="3">
        <v>44613</v>
      </c>
      <c r="AC9">
        <v>0.999620349278663</v>
      </c>
      <c r="AD9" s="1">
        <v>0.99999988</v>
      </c>
      <c r="AE9" s="3">
        <v>44585</v>
      </c>
      <c r="AF9">
        <v>0.99607535321821</v>
      </c>
      <c r="AG9" s="5">
        <v>0.999180246</v>
      </c>
      <c r="AH9" s="3">
        <v>44613</v>
      </c>
      <c r="AI9">
        <v>0.999164345403899</v>
      </c>
      <c r="AJ9" s="1">
        <v>0.99992991</v>
      </c>
      <c r="AL9" s="3">
        <v>44627</v>
      </c>
      <c r="AM9">
        <v>0.988165680473372</v>
      </c>
      <c r="AN9" s="1">
        <v>0.99999983</v>
      </c>
      <c r="AO9" s="3">
        <v>44585</v>
      </c>
      <c r="AP9">
        <v>0.977099236641221</v>
      </c>
      <c r="AQ9" s="1">
        <v>0.99999877</v>
      </c>
      <c r="AR9" s="3"/>
      <c r="AS9" s="6">
        <f t="shared" si="5"/>
        <v>0.022900763358779</v>
      </c>
      <c r="AT9" s="6">
        <f t="shared" si="6"/>
        <v>1.2299999999632e-6</v>
      </c>
      <c r="AU9" s="6">
        <f t="shared" si="7"/>
        <v>0.000594883997620976</v>
      </c>
      <c r="AV9" s="6">
        <f t="shared" si="8"/>
        <v>0</v>
      </c>
      <c r="AW9" s="3">
        <v>44613</v>
      </c>
      <c r="AX9">
        <v>0.999405116002379</v>
      </c>
      <c r="AY9" s="1">
        <v>1</v>
      </c>
      <c r="BA9" s="3">
        <v>44641</v>
      </c>
      <c r="BB9">
        <v>0.0657122555856733</v>
      </c>
      <c r="BD9" s="3">
        <v>44627</v>
      </c>
      <c r="BE9">
        <v>0.987012987012987</v>
      </c>
      <c r="BG9" s="3">
        <v>44627</v>
      </c>
      <c r="BH9">
        <v>0.989886972040452</v>
      </c>
      <c r="BJ9" s="3">
        <v>44599</v>
      </c>
      <c r="BK9">
        <v>0.982161594963273</v>
      </c>
      <c r="BN9" s="3">
        <v>44641</v>
      </c>
      <c r="BO9">
        <v>0.361111111111111</v>
      </c>
      <c r="BP9" s="1">
        <v>0.42024103</v>
      </c>
      <c r="BQ9">
        <f t="shared" ref="BQ8:BQ13" si="9">1-BO9</f>
        <v>0.638888888888889</v>
      </c>
      <c r="BR9" s="6">
        <f>1-BP9</f>
        <v>0.57975897</v>
      </c>
      <c r="BS9" s="3">
        <v>44697</v>
      </c>
      <c r="BT9">
        <v>0.499664654594232</v>
      </c>
      <c r="BU9" s="3">
        <v>44641</v>
      </c>
      <c r="BV9">
        <v>0.0645870621324469</v>
      </c>
      <c r="BX9" s="3">
        <v>44627</v>
      </c>
      <c r="BY9">
        <v>0.986644951140065</v>
      </c>
      <c r="CC9" s="3">
        <v>44585</v>
      </c>
      <c r="CD9">
        <v>0.998046875</v>
      </c>
      <c r="CF9" s="3">
        <v>44613</v>
      </c>
      <c r="CG9">
        <v>0.995238095238095</v>
      </c>
      <c r="CJ9" s="3">
        <v>44599</v>
      </c>
      <c r="CK9">
        <v>0.964110929853181</v>
      </c>
      <c r="CM9" s="3">
        <v>44627</v>
      </c>
      <c r="CN9">
        <v>1</v>
      </c>
      <c r="CP9" s="3">
        <v>44627</v>
      </c>
      <c r="CQ9">
        <v>0.996491228070175</v>
      </c>
      <c r="CT9" s="3">
        <v>44627</v>
      </c>
      <c r="DN9" t="s">
        <v>83</v>
      </c>
      <c r="DV9" t="s">
        <v>84</v>
      </c>
      <c r="EX9">
        <v>0.250524014051442</v>
      </c>
      <c r="GL9" t="s">
        <v>61</v>
      </c>
      <c r="GM9">
        <v>-0.901487495868494</v>
      </c>
      <c r="GN9">
        <v>0.427824162862502</v>
      </c>
      <c r="GO9">
        <v>0.0750054815933025</v>
      </c>
      <c r="GP9">
        <v>-12.5084150460658</v>
      </c>
    </row>
    <row r="10" spans="1:198">
      <c r="A10" s="3">
        <v>44599</v>
      </c>
      <c r="B10">
        <v>0.998441593208023</v>
      </c>
      <c r="C10" s="5">
        <v>0.999756944</v>
      </c>
      <c r="D10" s="3">
        <v>44599</v>
      </c>
      <c r="E10">
        <v>0.998339206587348</v>
      </c>
      <c r="F10" s="1">
        <v>0.99999832</v>
      </c>
      <c r="J10" s="3">
        <v>44627</v>
      </c>
      <c r="K10">
        <v>0.996082748732654</v>
      </c>
      <c r="L10" s="1">
        <v>0.99947659</v>
      </c>
      <c r="N10" s="1">
        <f t="shared" si="3"/>
        <v>0.00385291587176895</v>
      </c>
      <c r="O10" s="1">
        <f t="shared" si="4"/>
        <v>0</v>
      </c>
      <c r="P10" s="3">
        <v>44627</v>
      </c>
      <c r="Q10">
        <v>0.996147084128231</v>
      </c>
      <c r="R10" s="1">
        <v>1</v>
      </c>
      <c r="S10" s="3">
        <v>44613</v>
      </c>
      <c r="T10">
        <v>0.996462162395374</v>
      </c>
      <c r="U10" s="1">
        <v>0.99979976</v>
      </c>
      <c r="V10" s="3">
        <v>44613</v>
      </c>
      <c r="W10">
        <v>0.999114372469635</v>
      </c>
      <c r="X10" s="1">
        <v>0.99999967</v>
      </c>
      <c r="Y10" s="3">
        <v>44627</v>
      </c>
      <c r="Z10">
        <v>0.998811504635131</v>
      </c>
      <c r="AA10" s="1">
        <v>0.99999908</v>
      </c>
      <c r="AB10" s="3">
        <v>44627</v>
      </c>
      <c r="AC10">
        <v>0.997765363128491</v>
      </c>
      <c r="AD10" s="1">
        <v>1</v>
      </c>
      <c r="AE10" s="3">
        <v>44599</v>
      </c>
      <c r="AF10">
        <v>0.993866137470683</v>
      </c>
      <c r="AG10" s="5">
        <v>0.999932642</v>
      </c>
      <c r="AH10" s="3">
        <v>44627</v>
      </c>
      <c r="AI10">
        <v>0.999404289118347</v>
      </c>
      <c r="AJ10" s="1">
        <v>0.99996833</v>
      </c>
      <c r="AL10" s="3">
        <v>44641</v>
      </c>
      <c r="AM10">
        <v>1</v>
      </c>
      <c r="AN10" s="1">
        <v>1</v>
      </c>
      <c r="AO10" s="3">
        <v>44599</v>
      </c>
      <c r="AP10">
        <v>0.982857142857142</v>
      </c>
      <c r="AQ10" s="1">
        <v>1</v>
      </c>
      <c r="AR10" s="3"/>
      <c r="AS10" s="6">
        <f t="shared" si="5"/>
        <v>0.017142857142858</v>
      </c>
      <c r="AT10" s="6">
        <f t="shared" si="6"/>
        <v>0</v>
      </c>
      <c r="AU10" s="6">
        <f t="shared" si="7"/>
        <v>0</v>
      </c>
      <c r="AV10" s="6">
        <f t="shared" si="8"/>
        <v>0</v>
      </c>
      <c r="AW10" s="3">
        <v>44627</v>
      </c>
      <c r="AX10">
        <v>1</v>
      </c>
      <c r="AY10" s="1">
        <v>1</v>
      </c>
      <c r="BA10" s="3">
        <v>44655</v>
      </c>
      <c r="BB10">
        <v>0.18127184383258</v>
      </c>
      <c r="BD10" s="3">
        <v>44641</v>
      </c>
      <c r="BE10">
        <v>0.944444444444444</v>
      </c>
      <c r="BG10" s="3">
        <v>44641</v>
      </c>
      <c r="BH10">
        <v>0.989473684210526</v>
      </c>
      <c r="BJ10" s="3">
        <v>44613</v>
      </c>
      <c r="BK10">
        <v>0.995945945945946</v>
      </c>
      <c r="BN10" s="3"/>
      <c r="BR10" s="6"/>
      <c r="BU10" s="3">
        <v>44655</v>
      </c>
      <c r="BV10">
        <v>0.177301172370088</v>
      </c>
      <c r="BX10" s="3">
        <v>44641</v>
      </c>
      <c r="BY10">
        <v>0.99217050891692</v>
      </c>
      <c r="CC10" s="3">
        <v>44599</v>
      </c>
      <c r="CD10">
        <v>1</v>
      </c>
      <c r="CF10" s="3">
        <v>44627</v>
      </c>
      <c r="CG10">
        <v>0.997722095671981</v>
      </c>
      <c r="CJ10" s="3">
        <v>44613</v>
      </c>
      <c r="CK10">
        <v>1</v>
      </c>
      <c r="CM10" s="3">
        <v>44641</v>
      </c>
      <c r="CN10">
        <v>0.996428571428571</v>
      </c>
      <c r="CP10" s="3">
        <v>44641</v>
      </c>
      <c r="CQ10">
        <v>0.997596153846153</v>
      </c>
      <c r="CT10" s="3">
        <v>44641</v>
      </c>
      <c r="DN10" t="s">
        <v>65</v>
      </c>
      <c r="DO10">
        <v>23342787.3000354</v>
      </c>
      <c r="DR10" t="s">
        <v>65</v>
      </c>
      <c r="DS10">
        <v>2422886747.22989</v>
      </c>
      <c r="DV10" t="s">
        <v>65</v>
      </c>
      <c r="DW10">
        <v>3654754711739.88</v>
      </c>
      <c r="DZ10" t="s">
        <v>65</v>
      </c>
      <c r="EA10">
        <v>2121316360.02922</v>
      </c>
      <c r="ED10" t="s">
        <v>65</v>
      </c>
      <c r="EE10">
        <v>17444894251298.8</v>
      </c>
      <c r="EH10" t="s">
        <v>65</v>
      </c>
      <c r="EI10">
        <v>1810808093.60435</v>
      </c>
      <c r="EX10">
        <v>0.469289367936158</v>
      </c>
      <c r="FP10" t="s">
        <v>65</v>
      </c>
      <c r="FQ10">
        <v>366763903229.671</v>
      </c>
      <c r="FT10" t="s">
        <v>65</v>
      </c>
      <c r="FU10">
        <v>17444894251298.8</v>
      </c>
      <c r="FW10" t="s">
        <v>65</v>
      </c>
      <c r="FX10">
        <v>13883461930614.8</v>
      </c>
      <c r="FZ10" t="s">
        <v>65</v>
      </c>
      <c r="GA10">
        <v>15362225634928.1</v>
      </c>
      <c r="GC10" t="s">
        <v>65</v>
      </c>
      <c r="GD10">
        <v>16255611247509.8</v>
      </c>
      <c r="GF10" t="s">
        <v>65</v>
      </c>
      <c r="GG10">
        <v>4048672028274.17</v>
      </c>
      <c r="GL10" t="s">
        <v>69</v>
      </c>
      <c r="GM10">
        <v>0.309484381672414</v>
      </c>
      <c r="GN10">
        <v>0.310825360555838</v>
      </c>
      <c r="GO10">
        <v>-0.235441967861404</v>
      </c>
      <c r="GP10">
        <v>-0.637949518730158</v>
      </c>
    </row>
    <row r="11" spans="1:198">
      <c r="A11" s="3">
        <v>44613</v>
      </c>
      <c r="B11">
        <v>0.996932877197121</v>
      </c>
      <c r="C11" s="1">
        <v>1</v>
      </c>
      <c r="D11" s="3">
        <v>44613</v>
      </c>
      <c r="E11">
        <v>0.996082672639171</v>
      </c>
      <c r="F11" s="1">
        <v>0.99999988</v>
      </c>
      <c r="J11" s="3">
        <v>44641</v>
      </c>
      <c r="K11">
        <v>0.995794816023201</v>
      </c>
      <c r="L11" s="1">
        <v>0.99955898</v>
      </c>
      <c r="N11" s="1">
        <f t="shared" si="3"/>
        <v>0.00400304231215798</v>
      </c>
      <c r="O11" s="1">
        <f t="shared" si="4"/>
        <v>0</v>
      </c>
      <c r="P11" s="3">
        <v>44641</v>
      </c>
      <c r="Q11">
        <v>0.995996957687842</v>
      </c>
      <c r="R11" s="1">
        <v>1</v>
      </c>
      <c r="S11" s="3">
        <v>44627</v>
      </c>
      <c r="T11">
        <v>0.997050428163653</v>
      </c>
      <c r="U11" s="1">
        <v>0.99995988</v>
      </c>
      <c r="V11" s="3">
        <v>44627</v>
      </c>
      <c r="W11">
        <v>0.99987380111055</v>
      </c>
      <c r="X11" s="1">
        <v>1</v>
      </c>
      <c r="Y11" s="3">
        <v>44641</v>
      </c>
      <c r="Z11">
        <v>0.999031945788964</v>
      </c>
      <c r="AA11" s="1">
        <v>0.99999992</v>
      </c>
      <c r="AB11" s="3">
        <v>44641</v>
      </c>
      <c r="AC11">
        <v>0.998322147651006</v>
      </c>
      <c r="AD11" s="1">
        <v>1</v>
      </c>
      <c r="AE11" s="3">
        <v>44613</v>
      </c>
      <c r="AF11">
        <v>0.993253762324857</v>
      </c>
      <c r="AG11" s="1">
        <v>1</v>
      </c>
      <c r="AH11" s="3">
        <v>44641</v>
      </c>
      <c r="AI11">
        <v>0.9992762015055</v>
      </c>
      <c r="AJ11" s="1">
        <v>0.99997698</v>
      </c>
      <c r="AL11" s="3">
        <v>44655</v>
      </c>
      <c r="AM11">
        <v>0.997647058823529</v>
      </c>
      <c r="AN11" s="1">
        <v>1</v>
      </c>
      <c r="AO11" s="3">
        <v>44613</v>
      </c>
      <c r="AP11">
        <v>0.968871595330739</v>
      </c>
      <c r="AQ11" s="1">
        <v>1</v>
      </c>
      <c r="AR11" s="3"/>
      <c r="AS11" s="6">
        <f t="shared" si="5"/>
        <v>0.031128404669261</v>
      </c>
      <c r="AT11" s="6">
        <f t="shared" si="6"/>
        <v>0</v>
      </c>
      <c r="AU11" s="6">
        <f t="shared" si="7"/>
        <v>0.00207468879668105</v>
      </c>
      <c r="AV11" s="6">
        <f t="shared" si="8"/>
        <v>0</v>
      </c>
      <c r="AW11" s="3">
        <v>44641</v>
      </c>
      <c r="AX11">
        <v>0.997925311203319</v>
      </c>
      <c r="AY11" s="1">
        <v>1</v>
      </c>
      <c r="BA11" s="3">
        <v>44669</v>
      </c>
      <c r="BB11">
        <v>0.303489702517162</v>
      </c>
      <c r="BD11" s="3">
        <v>44655</v>
      </c>
      <c r="BE11">
        <v>1</v>
      </c>
      <c r="BG11" s="3">
        <v>44655</v>
      </c>
      <c r="BH11">
        <v>0.994263862332696</v>
      </c>
      <c r="BJ11" s="3">
        <v>44627</v>
      </c>
      <c r="BK11">
        <v>0.991755976916735</v>
      </c>
      <c r="BN11" s="3">
        <v>44669</v>
      </c>
      <c r="BO11">
        <v>0.84</v>
      </c>
      <c r="BP11" s="1">
        <v>0.96291708</v>
      </c>
      <c r="BQ11">
        <f t="shared" si="9"/>
        <v>0.16</v>
      </c>
      <c r="BR11" s="6">
        <f>1-BP11</f>
        <v>0.03708292</v>
      </c>
      <c r="BU11" s="3">
        <v>44669</v>
      </c>
      <c r="BV11">
        <v>0.306612120635524</v>
      </c>
      <c r="BX11" s="3">
        <v>44655</v>
      </c>
      <c r="BY11">
        <v>0.989506172839506</v>
      </c>
      <c r="CC11" s="3">
        <v>44613</v>
      </c>
      <c r="CD11">
        <v>1</v>
      </c>
      <c r="CF11" s="3">
        <v>44641</v>
      </c>
      <c r="CG11">
        <v>0.99735294117647</v>
      </c>
      <c r="CJ11" s="3">
        <v>44627</v>
      </c>
      <c r="CK11">
        <v>1</v>
      </c>
      <c r="CM11" s="3">
        <v>44655</v>
      </c>
      <c r="CN11">
        <v>0.998102466793168</v>
      </c>
      <c r="CP11" s="3">
        <v>44655</v>
      </c>
      <c r="CQ11">
        <v>1</v>
      </c>
      <c r="CT11" s="3">
        <v>44655</v>
      </c>
      <c r="DN11" t="s">
        <v>68</v>
      </c>
      <c r="DO11">
        <v>4831.43739481693</v>
      </c>
      <c r="DR11" t="s">
        <v>68</v>
      </c>
      <c r="DS11">
        <v>49222.8275013727</v>
      </c>
      <c r="DV11" t="s">
        <v>68</v>
      </c>
      <c r="DW11">
        <v>1911741.27740651</v>
      </c>
      <c r="DZ11" t="s">
        <v>68</v>
      </c>
      <c r="EA11">
        <v>46057.7502710372</v>
      </c>
      <c r="ED11" t="s">
        <v>68</v>
      </c>
      <c r="EE11">
        <v>46043.7342665127</v>
      </c>
      <c r="EH11" t="s">
        <v>68</v>
      </c>
      <c r="EI11">
        <v>42553.5908426581</v>
      </c>
      <c r="EO11" t="s">
        <v>85</v>
      </c>
      <c r="EP11">
        <v>7</v>
      </c>
      <c r="EQ11">
        <v>30</v>
      </c>
      <c r="ER11">
        <v>60</v>
      </c>
      <c r="ES11">
        <v>120</v>
      </c>
      <c r="ET11">
        <v>230</v>
      </c>
      <c r="EX11">
        <v>0.720666589245638</v>
      </c>
      <c r="FP11" t="s">
        <v>68</v>
      </c>
      <c r="FQ11">
        <v>605610.35594652</v>
      </c>
      <c r="FT11" t="s">
        <v>68</v>
      </c>
      <c r="FU11">
        <v>4176708.54277609</v>
      </c>
      <c r="FW11" t="s">
        <v>68</v>
      </c>
      <c r="FX11">
        <v>3726051.78850412</v>
      </c>
      <c r="FZ11" t="s">
        <v>68</v>
      </c>
      <c r="GA11">
        <v>3919467.51931026</v>
      </c>
      <c r="GC11" t="s">
        <v>68</v>
      </c>
      <c r="GD11">
        <v>4031824.80367263</v>
      </c>
      <c r="GF11" t="s">
        <v>68</v>
      </c>
      <c r="GG11">
        <v>2012131.21547134</v>
      </c>
      <c r="GL11" t="s">
        <v>72</v>
      </c>
      <c r="GM11">
        <v>0.844436255810217</v>
      </c>
      <c r="GN11">
        <v>0.621610287232478</v>
      </c>
      <c r="GO11">
        <v>0.125893051673078</v>
      </c>
      <c r="GP11">
        <v>0.0763988611985767</v>
      </c>
    </row>
    <row r="12" spans="1:198">
      <c r="A12" s="3">
        <v>44627</v>
      </c>
      <c r="B12">
        <v>0.997496445570872</v>
      </c>
      <c r="C12" s="1">
        <v>1</v>
      </c>
      <c r="D12" s="3">
        <v>44627</v>
      </c>
      <c r="E12">
        <v>0.994078273341984</v>
      </c>
      <c r="F12" s="1">
        <v>0.999999942</v>
      </c>
      <c r="J12" s="3">
        <v>44655</v>
      </c>
      <c r="K12">
        <v>0.993795868956646</v>
      </c>
      <c r="L12" s="1">
        <v>0.9995043</v>
      </c>
      <c r="N12" s="1">
        <f t="shared" si="3"/>
        <v>0.00428328060355398</v>
      </c>
      <c r="O12" s="1">
        <f t="shared" si="4"/>
        <v>0</v>
      </c>
      <c r="P12" s="3">
        <v>44655</v>
      </c>
      <c r="Q12">
        <v>0.995716719396446</v>
      </c>
      <c r="R12" s="1">
        <v>1</v>
      </c>
      <c r="S12" s="3">
        <v>44641</v>
      </c>
      <c r="T12">
        <v>0.997677742050732</v>
      </c>
      <c r="U12" s="1">
        <v>0.99998901</v>
      </c>
      <c r="V12" s="3">
        <v>44641</v>
      </c>
      <c r="W12">
        <v>0.999345977763244</v>
      </c>
      <c r="X12" s="1">
        <v>1</v>
      </c>
      <c r="Y12" s="3">
        <v>44655</v>
      </c>
      <c r="Z12">
        <v>0.998224852071005</v>
      </c>
      <c r="AA12" s="1">
        <v>1</v>
      </c>
      <c r="AB12" s="3">
        <v>44655</v>
      </c>
      <c r="AC12">
        <v>1</v>
      </c>
      <c r="AD12" s="1">
        <v>1</v>
      </c>
      <c r="AE12" s="3">
        <v>44627</v>
      </c>
      <c r="AF12">
        <v>0.986335403726708</v>
      </c>
      <c r="AG12" s="1">
        <v>1</v>
      </c>
      <c r="AH12" s="3">
        <v>44655</v>
      </c>
      <c r="AI12">
        <v>0.997648288476613</v>
      </c>
      <c r="AJ12" s="1">
        <v>0.99997713</v>
      </c>
      <c r="AO12" s="3">
        <v>44627</v>
      </c>
      <c r="AP12">
        <v>0.977229601518026</v>
      </c>
      <c r="AQ12" s="1">
        <v>1</v>
      </c>
      <c r="AR12" s="3"/>
      <c r="AS12" s="6">
        <f t="shared" si="5"/>
        <v>0.022770398481974</v>
      </c>
      <c r="AT12" s="6">
        <f t="shared" si="6"/>
        <v>0</v>
      </c>
      <c r="AU12" s="6">
        <f t="shared" si="7"/>
        <v>0.000706713780919022</v>
      </c>
      <c r="AV12" s="6">
        <f t="shared" si="8"/>
        <v>0</v>
      </c>
      <c r="AW12" s="3">
        <v>44655</v>
      </c>
      <c r="AX12">
        <v>0.999293286219081</v>
      </c>
      <c r="AY12" s="1">
        <v>1</v>
      </c>
      <c r="BA12" s="3">
        <v>44683</v>
      </c>
      <c r="BB12">
        <v>0.352660841938046</v>
      </c>
      <c r="BD12" s="3">
        <v>44669</v>
      </c>
      <c r="BE12">
        <v>1</v>
      </c>
      <c r="BG12" s="3">
        <v>44669</v>
      </c>
      <c r="BH12">
        <v>0.976923076923076</v>
      </c>
      <c r="BJ12" s="3">
        <v>44641</v>
      </c>
      <c r="BK12">
        <v>0.995230524642289</v>
      </c>
      <c r="BN12" s="3"/>
      <c r="BR12" s="6"/>
      <c r="BU12" s="3">
        <v>44683</v>
      </c>
      <c r="BV12">
        <v>0.459510632100203</v>
      </c>
      <c r="BX12" s="3">
        <v>44669</v>
      </c>
      <c r="BY12">
        <v>0.993530997304582</v>
      </c>
      <c r="CC12" s="3">
        <v>44627</v>
      </c>
      <c r="CD12">
        <v>1</v>
      </c>
      <c r="CF12" s="3">
        <v>44655</v>
      </c>
      <c r="CG12">
        <v>0.993630573248407</v>
      </c>
      <c r="CJ12" s="3">
        <v>44641</v>
      </c>
      <c r="CK12">
        <v>1</v>
      </c>
      <c r="CM12" s="3">
        <v>44669</v>
      </c>
      <c r="CN12">
        <v>0.996343692870201</v>
      </c>
      <c r="CP12" s="3">
        <v>44669</v>
      </c>
      <c r="CQ12">
        <v>1</v>
      </c>
      <c r="CT12" s="3">
        <v>44669</v>
      </c>
      <c r="DN12" t="s">
        <v>71</v>
      </c>
      <c r="DO12">
        <v>4831.43739481693</v>
      </c>
      <c r="DR12" t="s">
        <v>71</v>
      </c>
      <c r="DS12">
        <v>32830.6691676974</v>
      </c>
      <c r="DV12" t="s">
        <v>71</v>
      </c>
      <c r="DW12">
        <v>124105.732095706</v>
      </c>
      <c r="DZ12" t="s">
        <v>71</v>
      </c>
      <c r="EA12">
        <v>27626.7481003244</v>
      </c>
      <c r="ED12" t="s">
        <v>71</v>
      </c>
      <c r="EE12">
        <v>28368.7800065927</v>
      </c>
      <c r="EH12" t="s">
        <v>71</v>
      </c>
      <c r="EI12">
        <v>20042.9810499024</v>
      </c>
      <c r="EO12" t="s">
        <v>61</v>
      </c>
      <c r="EP12">
        <v>0.993070792221132</v>
      </c>
      <c r="EQ12">
        <v>0.396022594638287</v>
      </c>
      <c r="ER12">
        <v>0.963838166394763</v>
      </c>
      <c r="ES12">
        <v>0.851171195669696</v>
      </c>
      <c r="ET12">
        <v>0.712462772414232</v>
      </c>
      <c r="EX12">
        <v>0.440397596053592</v>
      </c>
      <c r="FP12" t="s">
        <v>71</v>
      </c>
      <c r="FQ12">
        <v>605610.35594652</v>
      </c>
      <c r="FT12" t="s">
        <v>71</v>
      </c>
      <c r="FU12">
        <v>1440327.03548304</v>
      </c>
      <c r="FW12" t="s">
        <v>71</v>
      </c>
      <c r="FX12">
        <v>1636293.48847466</v>
      </c>
      <c r="FZ12" t="s">
        <v>71</v>
      </c>
      <c r="GA12">
        <v>2030296.50284284</v>
      </c>
      <c r="GC12" t="s">
        <v>71</v>
      </c>
      <c r="GD12">
        <v>2208290.40579286</v>
      </c>
      <c r="GF12" t="s">
        <v>71</v>
      </c>
      <c r="GG12">
        <v>2012131.21547134</v>
      </c>
      <c r="GL12" t="s">
        <v>75</v>
      </c>
      <c r="GM12">
        <v>0.626831096872028</v>
      </c>
      <c r="GN12">
        <v>0.417446454727394</v>
      </c>
      <c r="GO12">
        <v>0.134673598817609</v>
      </c>
      <c r="GP12">
        <v>-0.0773050368470016</v>
      </c>
    </row>
    <row r="13" spans="1:198">
      <c r="A13" s="3">
        <v>44641</v>
      </c>
      <c r="B13">
        <v>0.997473617726782</v>
      </c>
      <c r="C13" s="1">
        <v>1</v>
      </c>
      <c r="D13" s="3">
        <v>44641</v>
      </c>
      <c r="E13">
        <v>0.993173565722585</v>
      </c>
      <c r="F13" s="1">
        <v>1</v>
      </c>
      <c r="J13" s="3">
        <v>44669</v>
      </c>
      <c r="K13">
        <v>0.992613670763455</v>
      </c>
      <c r="L13" s="1">
        <v>0.99934019</v>
      </c>
      <c r="N13" s="1">
        <f t="shared" si="3"/>
        <v>0.00840474620962495</v>
      </c>
      <c r="O13" s="1">
        <f t="shared" si="4"/>
        <v>0</v>
      </c>
      <c r="P13" s="3">
        <v>44669</v>
      </c>
      <c r="Q13">
        <v>0.991595253790375</v>
      </c>
      <c r="R13" s="1">
        <v>1</v>
      </c>
      <c r="S13" s="3">
        <v>44655</v>
      </c>
      <c r="T13">
        <v>0.997883729615336</v>
      </c>
      <c r="U13" s="1">
        <v>0.9999955</v>
      </c>
      <c r="V13" s="3">
        <v>44655</v>
      </c>
      <c r="W13">
        <v>0.999051633298208</v>
      </c>
      <c r="X13" s="1">
        <v>1</v>
      </c>
      <c r="Y13" s="3">
        <v>44669</v>
      </c>
      <c r="Z13">
        <v>0.991228070175438</v>
      </c>
      <c r="AA13" s="1">
        <v>1</v>
      </c>
      <c r="AB13" s="3">
        <v>44669</v>
      </c>
      <c r="AC13">
        <v>0.989473684210526</v>
      </c>
      <c r="AD13" s="1">
        <v>1</v>
      </c>
      <c r="AE13" s="3">
        <v>44641</v>
      </c>
      <c r="AF13">
        <v>0.995110024449877</v>
      </c>
      <c r="AG13" s="1">
        <v>1</v>
      </c>
      <c r="AH13" s="3">
        <v>44669</v>
      </c>
      <c r="AI13">
        <v>0.992850333651096</v>
      </c>
      <c r="AJ13" s="1">
        <v>0.99997258</v>
      </c>
      <c r="AO13" s="3">
        <v>44641</v>
      </c>
      <c r="AP13">
        <v>0.983713355048859</v>
      </c>
      <c r="AQ13" s="1">
        <v>1</v>
      </c>
      <c r="AR13" s="3"/>
      <c r="AS13" s="6">
        <f t="shared" si="5"/>
        <v>0.016286644951141</v>
      </c>
      <c r="AT13" s="6">
        <f t="shared" si="6"/>
        <v>0</v>
      </c>
      <c r="AU13" s="6">
        <f t="shared" si="7"/>
        <v>0</v>
      </c>
      <c r="AV13" s="6">
        <f t="shared" si="8"/>
        <v>0</v>
      </c>
      <c r="AW13" s="3">
        <v>44669</v>
      </c>
      <c r="AX13">
        <v>1</v>
      </c>
      <c r="AY13" s="1">
        <v>1</v>
      </c>
      <c r="BG13" s="3">
        <v>44683</v>
      </c>
      <c r="BH13">
        <v>1</v>
      </c>
      <c r="BJ13" s="3">
        <v>44655</v>
      </c>
      <c r="BK13">
        <v>1</v>
      </c>
      <c r="BN13" s="3">
        <v>44697</v>
      </c>
      <c r="BO13">
        <v>0.97</v>
      </c>
      <c r="BP13" s="1">
        <v>0.99862324</v>
      </c>
      <c r="BQ13">
        <f t="shared" si="9"/>
        <v>0.03</v>
      </c>
      <c r="BR13" s="6">
        <f>1-BP13</f>
        <v>0.00137675999999998</v>
      </c>
      <c r="BU13" s="3">
        <v>44697</v>
      </c>
      <c r="BV13">
        <v>0.65</v>
      </c>
      <c r="BX13" s="3">
        <v>44683</v>
      </c>
      <c r="BY13">
        <v>0.988372093023255</v>
      </c>
      <c r="CC13" s="3">
        <v>44641</v>
      </c>
      <c r="CD13">
        <v>1</v>
      </c>
      <c r="CF13" s="3">
        <v>44669</v>
      </c>
      <c r="CG13">
        <v>0.997747747747747</v>
      </c>
      <c r="CJ13" s="3">
        <v>44655</v>
      </c>
      <c r="CK13">
        <v>1</v>
      </c>
      <c r="CM13" s="3">
        <v>44683</v>
      </c>
      <c r="CN13">
        <v>1</v>
      </c>
      <c r="CT13" s="3">
        <v>44683</v>
      </c>
      <c r="DN13" t="s">
        <v>74</v>
      </c>
      <c r="DO13">
        <v>4144.43189299176</v>
      </c>
      <c r="DR13" t="s">
        <v>74</v>
      </c>
      <c r="DS13">
        <v>38682.7262210268</v>
      </c>
      <c r="DV13" t="s">
        <v>74</v>
      </c>
      <c r="DW13">
        <v>1161863.01191315</v>
      </c>
      <c r="DZ13" t="s">
        <v>74</v>
      </c>
      <c r="EA13">
        <v>36591.2325868331</v>
      </c>
      <c r="ED13" t="s">
        <v>74</v>
      </c>
      <c r="EE13">
        <v>36530.4862216528</v>
      </c>
      <c r="EH13" t="s">
        <v>74</v>
      </c>
      <c r="EI13">
        <v>35090.5338684691</v>
      </c>
      <c r="EO13" t="s">
        <v>69</v>
      </c>
      <c r="EP13">
        <v>0.892636223673843</v>
      </c>
      <c r="EQ13">
        <v>0.250524014051442</v>
      </c>
      <c r="ER13">
        <v>-0.223197650207222</v>
      </c>
      <c r="ES13">
        <v>-0.294088260052004</v>
      </c>
      <c r="ET13">
        <v>-0.997154126163919</v>
      </c>
      <c r="EX13">
        <v>0.440397596053592</v>
      </c>
      <c r="FP13" t="s">
        <v>74</v>
      </c>
      <c r="FQ13">
        <v>585892.315427798</v>
      </c>
      <c r="FT13" t="s">
        <v>74</v>
      </c>
      <c r="FU13">
        <v>3466143.17018778</v>
      </c>
      <c r="FW13" t="s">
        <v>74</v>
      </c>
      <c r="FX13">
        <v>3071526.39829723</v>
      </c>
      <c r="FZ13" t="s">
        <v>74</v>
      </c>
      <c r="GA13">
        <v>3238241.12916565</v>
      </c>
      <c r="GC13" t="s">
        <v>74</v>
      </c>
      <c r="GD13">
        <v>3334720.90124215</v>
      </c>
      <c r="GF13" t="s">
        <v>74</v>
      </c>
      <c r="GG13">
        <v>1925828.2464033</v>
      </c>
      <c r="GL13" t="s">
        <v>57</v>
      </c>
      <c r="GM13">
        <v>0.587751468761318</v>
      </c>
      <c r="GN13">
        <v>0.587800443382999</v>
      </c>
      <c r="GO13">
        <v>0.122918815195436</v>
      </c>
      <c r="GP13">
        <v>0.0461228053264216</v>
      </c>
    </row>
    <row r="14" spans="1:198">
      <c r="A14" s="3">
        <v>44655</v>
      </c>
      <c r="B14">
        <v>0.99684596368596</v>
      </c>
      <c r="C14" s="1">
        <v>1</v>
      </c>
      <c r="D14" s="3">
        <v>44655</v>
      </c>
      <c r="E14">
        <v>0.992198368749829</v>
      </c>
      <c r="F14" s="1">
        <v>1</v>
      </c>
      <c r="J14" s="3">
        <v>44683</v>
      </c>
      <c r="K14">
        <v>0.993268511593118</v>
      </c>
      <c r="L14" s="1">
        <v>0.9990231</v>
      </c>
      <c r="N14" s="1">
        <f t="shared" si="3"/>
        <v>0.010764662212324</v>
      </c>
      <c r="O14" s="1">
        <f t="shared" si="4"/>
        <v>0</v>
      </c>
      <c r="P14" s="3">
        <v>44683</v>
      </c>
      <c r="Q14">
        <v>0.989235337787676</v>
      </c>
      <c r="R14" s="1">
        <v>1</v>
      </c>
      <c r="S14" s="3">
        <v>44669</v>
      </c>
      <c r="T14">
        <v>0.99862021386685</v>
      </c>
      <c r="U14" s="1">
        <v>0.99999732</v>
      </c>
      <c r="V14" s="3">
        <v>44669</v>
      </c>
      <c r="W14">
        <v>0.997414589104339</v>
      </c>
      <c r="X14" s="1">
        <v>1</v>
      </c>
      <c r="AE14" s="3">
        <v>44655</v>
      </c>
      <c r="AF14">
        <v>0.997601918465227</v>
      </c>
      <c r="AG14" s="1">
        <v>1</v>
      </c>
      <c r="AH14" s="3">
        <v>44683</v>
      </c>
      <c r="AI14">
        <v>0.956989247311828</v>
      </c>
      <c r="AJ14" s="1">
        <v>0.99996278</v>
      </c>
      <c r="AO14" s="3">
        <v>44655</v>
      </c>
      <c r="AP14">
        <v>0.996005326231691</v>
      </c>
      <c r="AQ14" s="1">
        <v>1</v>
      </c>
      <c r="AS14" s="6">
        <f t="shared" si="5"/>
        <v>0.00399467376830898</v>
      </c>
      <c r="AT14" s="6">
        <f t="shared" si="6"/>
        <v>0</v>
      </c>
      <c r="BJ14" s="3">
        <v>44669</v>
      </c>
      <c r="BK14">
        <v>1</v>
      </c>
      <c r="BN14" s="3"/>
      <c r="BR14" s="6"/>
      <c r="BV14">
        <v>0.85</v>
      </c>
      <c r="BX14" s="3">
        <v>44697</v>
      </c>
      <c r="BY14">
        <v>0.977941176470588</v>
      </c>
      <c r="CC14" s="3">
        <v>44655</v>
      </c>
      <c r="CD14">
        <v>0.9375</v>
      </c>
      <c r="CF14" s="3">
        <v>44683</v>
      </c>
      <c r="CG14">
        <v>1</v>
      </c>
      <c r="CJ14" s="3">
        <v>44669</v>
      </c>
      <c r="CK14">
        <v>1</v>
      </c>
      <c r="CM14" s="3">
        <v>44697</v>
      </c>
      <c r="CN14">
        <v>1</v>
      </c>
      <c r="CT14" s="3">
        <v>44697</v>
      </c>
      <c r="DN14" t="s">
        <v>77</v>
      </c>
      <c r="DO14">
        <v>0.930903171382281</v>
      </c>
      <c r="DR14" t="s">
        <v>77</v>
      </c>
      <c r="DS14">
        <v>8.25975616049287</v>
      </c>
      <c r="DV14" t="s">
        <v>77</v>
      </c>
      <c r="DW14">
        <v>35.1430160748332</v>
      </c>
      <c r="DZ14" t="s">
        <v>77</v>
      </c>
      <c r="EA14">
        <v>7.87638338877441</v>
      </c>
      <c r="ED14" t="s">
        <v>77</v>
      </c>
      <c r="EE14">
        <v>7.85460849560282</v>
      </c>
      <c r="EH14" t="s">
        <v>77</v>
      </c>
      <c r="EI14">
        <v>7.74780409112378</v>
      </c>
      <c r="EO14" t="s">
        <v>72</v>
      </c>
      <c r="EP14">
        <v>0.926943318555919</v>
      </c>
      <c r="EQ14">
        <v>0.469289367936158</v>
      </c>
      <c r="ER14">
        <v>-0.759000566243948</v>
      </c>
      <c r="ES14">
        <v>-0.347883912187981</v>
      </c>
      <c r="ET14">
        <v>-1.02728272808152</v>
      </c>
      <c r="EX14">
        <v>0.963838166394763</v>
      </c>
      <c r="FP14" t="s">
        <v>77</v>
      </c>
      <c r="FQ14">
        <v>5.30404018295687</v>
      </c>
      <c r="FT14" t="s">
        <v>77</v>
      </c>
      <c r="FU14">
        <v>27.5351414505516</v>
      </c>
      <c r="FW14" t="s">
        <v>77</v>
      </c>
      <c r="FX14">
        <v>26.0797614915572</v>
      </c>
      <c r="FZ14" t="s">
        <v>77</v>
      </c>
      <c r="GA14">
        <v>26.9380510621978</v>
      </c>
      <c r="GC14" t="s">
        <v>77</v>
      </c>
      <c r="GD14">
        <v>27.5387228051201</v>
      </c>
      <c r="GF14" t="s">
        <v>77</v>
      </c>
      <c r="GG14">
        <v>16.1196555098369</v>
      </c>
      <c r="GL14" t="s">
        <v>80</v>
      </c>
      <c r="GM14">
        <v>0.36178579765903</v>
      </c>
      <c r="GN14">
        <v>0.94816733934072</v>
      </c>
      <c r="GO14">
        <v>0.878054715382476</v>
      </c>
      <c r="GP14">
        <v>0.763059517411047</v>
      </c>
    </row>
    <row r="15" spans="1:194">
      <c r="A15" s="3">
        <v>44669</v>
      </c>
      <c r="B15">
        <v>0.996073434574578</v>
      </c>
      <c r="C15" s="1">
        <v>1</v>
      </c>
      <c r="D15" s="3">
        <v>44669</v>
      </c>
      <c r="E15">
        <v>0.990914965598509</v>
      </c>
      <c r="F15" s="1">
        <v>0.999999644</v>
      </c>
      <c r="S15" s="3">
        <v>44683</v>
      </c>
      <c r="T15">
        <v>1</v>
      </c>
      <c r="U15" s="1">
        <v>0.99999792</v>
      </c>
      <c r="V15" s="3">
        <v>44683</v>
      </c>
      <c r="W15">
        <v>1</v>
      </c>
      <c r="X15" s="1">
        <v>1</v>
      </c>
      <c r="AE15" s="3">
        <v>44669</v>
      </c>
      <c r="AF15">
        <v>0.997711670480549</v>
      </c>
      <c r="AG15" s="1">
        <v>1</v>
      </c>
      <c r="AO15" s="3">
        <v>44669</v>
      </c>
      <c r="AP15">
        <v>0.997835497835497</v>
      </c>
      <c r="AQ15" s="1">
        <v>1</v>
      </c>
      <c r="AS15" s="6">
        <f t="shared" si="5"/>
        <v>0.00216450216450303</v>
      </c>
      <c r="AT15" s="6">
        <f t="shared" si="6"/>
        <v>0</v>
      </c>
      <c r="BJ15">
        <v>0.97435897</v>
      </c>
      <c r="BK15">
        <v>4358974</v>
      </c>
      <c r="BN15" s="7">
        <v>44725</v>
      </c>
      <c r="BO15">
        <v>0.99</v>
      </c>
      <c r="BP15" s="1">
        <v>1</v>
      </c>
      <c r="BQ15">
        <f>1-BO15</f>
        <v>0.01</v>
      </c>
      <c r="BR15" s="6">
        <f>1-BP15</f>
        <v>0</v>
      </c>
      <c r="BV15">
        <v>0.95</v>
      </c>
      <c r="CC15" s="3">
        <v>44669</v>
      </c>
      <c r="CD15">
        <v>1</v>
      </c>
      <c r="CF15" s="3">
        <v>44697</v>
      </c>
      <c r="CG15">
        <v>1</v>
      </c>
      <c r="CJ15" s="3">
        <v>44683</v>
      </c>
      <c r="CK15">
        <v>0.99375</v>
      </c>
      <c r="DN15" t="s">
        <v>79</v>
      </c>
      <c r="DO15">
        <v>0.927218958743097</v>
      </c>
      <c r="DR15" t="s">
        <v>79</v>
      </c>
      <c r="DS15">
        <v>8.69816831878681</v>
      </c>
      <c r="DV15" t="s">
        <v>79</v>
      </c>
      <c r="DW15">
        <v>51.4940681521688</v>
      </c>
      <c r="DZ15" t="s">
        <v>79</v>
      </c>
      <c r="EA15">
        <v>8.18740772641455</v>
      </c>
      <c r="ED15" t="s">
        <v>79</v>
      </c>
      <c r="EE15">
        <v>8.17341660570221</v>
      </c>
      <c r="EH15" t="s">
        <v>79</v>
      </c>
      <c r="EI15">
        <v>7.80081256770882</v>
      </c>
      <c r="EO15" t="s">
        <v>75</v>
      </c>
      <c r="EP15">
        <v>0.889964648505488</v>
      </c>
      <c r="EQ15">
        <v>0.720666589245638</v>
      </c>
      <c r="ER15">
        <v>-0.0428241606302115</v>
      </c>
      <c r="ES15">
        <v>-0.318243781674472</v>
      </c>
      <c r="ET15">
        <v>-1.0358569936023</v>
      </c>
      <c r="EX15">
        <v>-0.223197650207222</v>
      </c>
      <c r="FP15" t="s">
        <v>79</v>
      </c>
      <c r="FQ15">
        <v>5.13800825093949</v>
      </c>
      <c r="FT15" t="s">
        <v>79</v>
      </c>
      <c r="FU15">
        <v>25.7431094607702</v>
      </c>
      <c r="FW15" t="s">
        <v>79</v>
      </c>
      <c r="FX15">
        <v>27.9793783527557</v>
      </c>
      <c r="FZ15" t="s">
        <v>79</v>
      </c>
      <c r="GA15">
        <v>29.8226953644659</v>
      </c>
      <c r="GC15" t="s">
        <v>79</v>
      </c>
      <c r="GD15">
        <v>30.8842776413084</v>
      </c>
      <c r="GF15" t="s">
        <v>79</v>
      </c>
      <c r="GG15">
        <v>17.6354442512549</v>
      </c>
      <c r="GL15" t="s">
        <v>77</v>
      </c>
    </row>
    <row r="16" spans="1:198">
      <c r="A16" s="3">
        <v>44683</v>
      </c>
      <c r="B16">
        <v>0.996822875297855</v>
      </c>
      <c r="C16" s="1">
        <v>1</v>
      </c>
      <c r="D16" s="3">
        <v>44683</v>
      </c>
      <c r="E16">
        <v>0.989517153748411</v>
      </c>
      <c r="F16" s="1">
        <v>1</v>
      </c>
      <c r="AO16" s="3">
        <v>44683</v>
      </c>
      <c r="AP16">
        <v>1</v>
      </c>
      <c r="AQ16" s="1">
        <v>1</v>
      </c>
      <c r="AS16" s="6">
        <f t="shared" si="5"/>
        <v>0</v>
      </c>
      <c r="AT16" s="6">
        <f t="shared" si="6"/>
        <v>0</v>
      </c>
      <c r="AZ16">
        <f>AX16*250000</f>
        <v>0</v>
      </c>
      <c r="BN16" s="3"/>
      <c r="BR16" s="6"/>
      <c r="BV16">
        <v>1</v>
      </c>
      <c r="CC16" s="3">
        <v>44683</v>
      </c>
      <c r="CD16">
        <v>0.944444444444444</v>
      </c>
      <c r="CJ16" s="3">
        <v>44697</v>
      </c>
      <c r="CK16">
        <v>1</v>
      </c>
      <c r="DN16" t="s">
        <v>82</v>
      </c>
      <c r="DO16">
        <v>0.983768787435802</v>
      </c>
      <c r="DR16" t="s">
        <v>82</v>
      </c>
      <c r="DS16">
        <v>0.250524014051442</v>
      </c>
      <c r="DV16" t="s">
        <v>82</v>
      </c>
      <c r="DW16">
        <v>-0.37640060813895</v>
      </c>
      <c r="DZ16" t="s">
        <v>82</v>
      </c>
      <c r="EA16">
        <v>0.469289367936158</v>
      </c>
      <c r="ED16" t="s">
        <v>82</v>
      </c>
      <c r="EE16">
        <v>0.440397596053592</v>
      </c>
      <c r="EH16" t="s">
        <v>82</v>
      </c>
      <c r="EI16">
        <v>0.720666589245638</v>
      </c>
      <c r="EO16" t="s">
        <v>57</v>
      </c>
      <c r="EP16">
        <v>0.910799542839076</v>
      </c>
      <c r="EQ16">
        <v>0.440397596053592</v>
      </c>
      <c r="ER16">
        <v>-0.0606900622098063</v>
      </c>
      <c r="ES16">
        <v>-0.323126330071842</v>
      </c>
      <c r="ET16">
        <v>-1.02452145879088</v>
      </c>
      <c r="EX16">
        <v>-0.759000566243948</v>
      </c>
      <c r="FP16" t="s">
        <v>82</v>
      </c>
      <c r="FQ16">
        <v>0.94816733934072</v>
      </c>
      <c r="FT16" t="s">
        <v>82</v>
      </c>
      <c r="FU16">
        <v>0.587800443382999</v>
      </c>
      <c r="FW16" t="s">
        <v>82</v>
      </c>
      <c r="FX16">
        <v>0.621610287232478</v>
      </c>
      <c r="FZ16" t="s">
        <v>82</v>
      </c>
      <c r="GA16">
        <v>0.417446454727394</v>
      </c>
      <c r="GC16" t="s">
        <v>82</v>
      </c>
      <c r="GD16">
        <v>0.310825360555838</v>
      </c>
      <c r="GF16" t="s">
        <v>82</v>
      </c>
      <c r="GG16">
        <v>0.427824162862502</v>
      </c>
      <c r="GL16" t="s">
        <v>61</v>
      </c>
      <c r="GM16">
        <v>13.2166437205534</v>
      </c>
      <c r="GN16">
        <v>16.1196555098369</v>
      </c>
      <c r="GO16">
        <v>16.9124523270001</v>
      </c>
      <c r="GP16">
        <v>48.1990639373074</v>
      </c>
    </row>
    <row r="17" spans="52:198">
      <c r="AZ17">
        <f>AX17*250000</f>
        <v>0</v>
      </c>
      <c r="BN17" s="3">
        <v>44613</v>
      </c>
      <c r="BO17">
        <v>0.019455253</v>
      </c>
      <c r="BP17" s="8">
        <v>44613</v>
      </c>
      <c r="BQ17">
        <v>0.0124525</v>
      </c>
      <c r="BR17" s="3">
        <v>44613</v>
      </c>
      <c r="BS17">
        <v>0.980544747</v>
      </c>
      <c r="BT17" s="3">
        <v>44613</v>
      </c>
      <c r="BU17">
        <v>0.99</v>
      </c>
      <c r="BV17">
        <v>1</v>
      </c>
      <c r="DN17" t="s">
        <v>86</v>
      </c>
      <c r="DV17" t="s">
        <v>87</v>
      </c>
      <c r="EO17" t="s">
        <v>80</v>
      </c>
      <c r="EP17">
        <v>0.993506569742383</v>
      </c>
      <c r="EQ17">
        <v>0.983768787435802</v>
      </c>
      <c r="ER17">
        <v>0.984819167139528</v>
      </c>
      <c r="ES17">
        <v>0.941531606622614</v>
      </c>
      <c r="ET17">
        <v>0.983171290608294</v>
      </c>
      <c r="EX17">
        <v>-0.0428241606302115</v>
      </c>
      <c r="GL17" t="s">
        <v>69</v>
      </c>
      <c r="GM17">
        <v>16.4966788527277</v>
      </c>
      <c r="GN17">
        <v>27.5387228051201</v>
      </c>
      <c r="GO17">
        <v>32.2277801263404</v>
      </c>
      <c r="GP17">
        <v>40.2196331500809</v>
      </c>
    </row>
    <row r="18" spans="17:198">
      <c r="Q18">
        <f>Q2*150000</f>
        <v>64.0669713407081</v>
      </c>
      <c r="AZ18">
        <f>AX18*250000</f>
        <v>0</v>
      </c>
      <c r="BN18" s="3">
        <v>44641</v>
      </c>
      <c r="BO18">
        <v>0.361111111</v>
      </c>
      <c r="BP18" s="8">
        <v>44641</v>
      </c>
      <c r="BQ18">
        <v>0.42024103</v>
      </c>
      <c r="BR18" s="3">
        <v>44641</v>
      </c>
      <c r="BS18">
        <v>0.638888889</v>
      </c>
      <c r="BT18" s="3">
        <v>44641</v>
      </c>
      <c r="BU18">
        <v>0.58</v>
      </c>
      <c r="DN18" t="s">
        <v>65</v>
      </c>
      <c r="DO18">
        <v>127339571.113444</v>
      </c>
      <c r="DR18" t="s">
        <v>65</v>
      </c>
      <c r="DS18">
        <v>15622388322.0162</v>
      </c>
      <c r="DV18" t="s">
        <v>65</v>
      </c>
      <c r="DW18">
        <v>92528083075775.2</v>
      </c>
      <c r="DZ18" t="s">
        <v>65</v>
      </c>
      <c r="EA18">
        <v>18663172134.0596</v>
      </c>
      <c r="ED18" t="s">
        <v>65</v>
      </c>
      <c r="EE18">
        <v>14459584997.0065</v>
      </c>
      <c r="EH18" t="s">
        <v>65</v>
      </c>
      <c r="EI18">
        <v>14273027026.1198</v>
      </c>
      <c r="EX18">
        <v>-0.0606900622098063</v>
      </c>
      <c r="FP18" t="s">
        <v>65</v>
      </c>
      <c r="FQ18">
        <v>1229680859175.65</v>
      </c>
      <c r="FT18" t="s">
        <v>65</v>
      </c>
      <c r="FU18">
        <v>27340019601365.6</v>
      </c>
      <c r="FW18" t="s">
        <v>65</v>
      </c>
      <c r="FX18">
        <v>34541460919377.3</v>
      </c>
      <c r="FZ18" t="s">
        <v>65</v>
      </c>
      <c r="GA18">
        <v>37638567617840.9</v>
      </c>
      <c r="GC18" t="s">
        <v>65</v>
      </c>
      <c r="GD18">
        <v>30633952785788.7</v>
      </c>
      <c r="GF18" t="s">
        <v>65</v>
      </c>
      <c r="GG18">
        <v>9327527978590.35</v>
      </c>
      <c r="GL18" t="s">
        <v>72</v>
      </c>
      <c r="GM18">
        <v>11.5816293336619</v>
      </c>
      <c r="GN18">
        <v>26.0797614915572</v>
      </c>
      <c r="GO18">
        <v>40.782548068191</v>
      </c>
      <c r="GP18">
        <v>34.3915237958132</v>
      </c>
    </row>
    <row r="19" spans="17:198">
      <c r="Q19">
        <f>Q3*150000</f>
        <v>7678.18145721658</v>
      </c>
      <c r="AZ19">
        <f>AX19*250000</f>
        <v>0</v>
      </c>
      <c r="BN19" s="3">
        <v>44669</v>
      </c>
      <c r="BO19">
        <v>0.84</v>
      </c>
      <c r="BP19" s="8">
        <v>44669</v>
      </c>
      <c r="BQ19">
        <v>0.96291708</v>
      </c>
      <c r="BR19" s="3">
        <v>44669</v>
      </c>
      <c r="BS19">
        <v>0.16</v>
      </c>
      <c r="BT19" s="3">
        <v>44669</v>
      </c>
      <c r="BU19">
        <v>0.04</v>
      </c>
      <c r="DN19" t="s">
        <v>68</v>
      </c>
      <c r="DO19">
        <v>11284.4836440771</v>
      </c>
      <c r="DR19" t="s">
        <v>68</v>
      </c>
      <c r="DS19">
        <v>124989.552851493</v>
      </c>
      <c r="DV19" t="s">
        <v>68</v>
      </c>
      <c r="DW19">
        <v>9619151.88963014</v>
      </c>
      <c r="DZ19" t="s">
        <v>68</v>
      </c>
      <c r="EA19">
        <v>136613.220934357</v>
      </c>
      <c r="ED19" t="s">
        <v>68</v>
      </c>
      <c r="EE19">
        <v>120248.014524176</v>
      </c>
      <c r="EH19" t="s">
        <v>68</v>
      </c>
      <c r="EI19">
        <v>119469.774529459</v>
      </c>
      <c r="EO19" t="s">
        <v>62</v>
      </c>
      <c r="EP19">
        <v>7</v>
      </c>
      <c r="EQ19">
        <v>30</v>
      </c>
      <c r="ER19">
        <v>60</v>
      </c>
      <c r="ES19">
        <v>120</v>
      </c>
      <c r="ET19">
        <v>230</v>
      </c>
      <c r="EX19">
        <v>0.984819167139528</v>
      </c>
      <c r="FP19" t="s">
        <v>68</v>
      </c>
      <c r="FQ19">
        <v>1108909.76151157</v>
      </c>
      <c r="FT19" t="s">
        <v>68</v>
      </c>
      <c r="FU19">
        <v>5228768.45933778</v>
      </c>
      <c r="FW19" t="s">
        <v>68</v>
      </c>
      <c r="FX19">
        <v>5877198.39033679</v>
      </c>
      <c r="FZ19" t="s">
        <v>68</v>
      </c>
      <c r="GA19">
        <v>6135027.92315087</v>
      </c>
      <c r="GC19" t="s">
        <v>68</v>
      </c>
      <c r="GD19">
        <v>5534794.73745763</v>
      </c>
      <c r="GF19" t="s">
        <v>68</v>
      </c>
      <c r="GG19">
        <v>3054100.191315</v>
      </c>
      <c r="GL19" t="s">
        <v>75</v>
      </c>
      <c r="GM19">
        <v>14.7856871327212</v>
      </c>
      <c r="GN19">
        <v>26.9380510621978</v>
      </c>
      <c r="GO19">
        <v>42.2210694150356</v>
      </c>
      <c r="GP19">
        <v>27.0041858819342</v>
      </c>
    </row>
    <row r="20" spans="17:198">
      <c r="Q20">
        <f>Q4*150000</f>
        <v>86043.0651207391</v>
      </c>
      <c r="BN20" s="3">
        <v>44697</v>
      </c>
      <c r="BO20">
        <v>0.97</v>
      </c>
      <c r="BP20" s="8">
        <v>44697</v>
      </c>
      <c r="BQ20">
        <v>0.99862324</v>
      </c>
      <c r="BR20" s="3">
        <v>44697</v>
      </c>
      <c r="BS20">
        <v>0.03</v>
      </c>
      <c r="BT20" s="3">
        <v>44697</v>
      </c>
      <c r="BU20">
        <v>0</v>
      </c>
      <c r="DN20" t="s">
        <v>71</v>
      </c>
      <c r="DO20">
        <v>11284.4836440771</v>
      </c>
      <c r="DR20" t="s">
        <v>71</v>
      </c>
      <c r="DS20">
        <v>101293.64775302</v>
      </c>
      <c r="DV20" t="s">
        <v>71</v>
      </c>
      <c r="DW20">
        <v>124105.732095706</v>
      </c>
      <c r="DZ20" t="s">
        <v>71</v>
      </c>
      <c r="EA20">
        <v>121469.398704334</v>
      </c>
      <c r="ED20" t="s">
        <v>71</v>
      </c>
      <c r="EE20">
        <v>94325.2884516921</v>
      </c>
      <c r="EH20" t="s">
        <v>71</v>
      </c>
      <c r="EI20">
        <v>93527.5233738011</v>
      </c>
      <c r="EO20" t="s">
        <v>61</v>
      </c>
      <c r="EP20">
        <v>479.2110378201</v>
      </c>
      <c r="EQ20">
        <v>124105.732095706</v>
      </c>
      <c r="ER20" s="10">
        <v>17416.4290041866</v>
      </c>
      <c r="ES20">
        <v>531666.034194443</v>
      </c>
      <c r="ET20">
        <v>4160036.77872803</v>
      </c>
      <c r="EX20">
        <v>0.851171195669696</v>
      </c>
      <c r="FP20" t="s">
        <v>71</v>
      </c>
      <c r="FQ20">
        <v>1108909.76151157</v>
      </c>
      <c r="FT20" t="s">
        <v>71</v>
      </c>
      <c r="FU20">
        <v>2388498.72555847</v>
      </c>
      <c r="FW20" t="s">
        <v>71</v>
      </c>
      <c r="FX20">
        <v>2968902.85198197</v>
      </c>
      <c r="FZ20" t="s">
        <v>71</v>
      </c>
      <c r="GA20">
        <v>2953953.65828714</v>
      </c>
      <c r="GC20" t="s">
        <v>71</v>
      </c>
      <c r="GD20">
        <v>3529595.00181358</v>
      </c>
      <c r="GF20" t="s">
        <v>71</v>
      </c>
      <c r="GG20">
        <v>3054100.191315</v>
      </c>
      <c r="GL20" t="s">
        <v>57</v>
      </c>
      <c r="GM20">
        <v>15.1512163459302</v>
      </c>
      <c r="GN20">
        <v>27.5351414505516</v>
      </c>
      <c r="GO20">
        <v>31.0043605815056</v>
      </c>
      <c r="GP20">
        <v>26.4129717310187</v>
      </c>
    </row>
    <row r="21" spans="66:198">
      <c r="BN21" s="3">
        <v>44725</v>
      </c>
      <c r="BO21">
        <v>0.99</v>
      </c>
      <c r="BP21" s="8">
        <v>44725</v>
      </c>
      <c r="BQ21">
        <v>1</v>
      </c>
      <c r="BR21" s="3">
        <v>44725</v>
      </c>
      <c r="BS21">
        <v>0.01</v>
      </c>
      <c r="BT21" s="3">
        <v>44725</v>
      </c>
      <c r="BU21">
        <v>0</v>
      </c>
      <c r="DN21" t="s">
        <v>74</v>
      </c>
      <c r="DO21">
        <v>10220.6735344608</v>
      </c>
      <c r="DR21" t="s">
        <v>74</v>
      </c>
      <c r="DS21">
        <v>100712.448659281</v>
      </c>
      <c r="DV21" t="s">
        <v>74</v>
      </c>
      <c r="DW21">
        <v>7140846.91423222</v>
      </c>
      <c r="DZ21" t="s">
        <v>74</v>
      </c>
      <c r="EA21">
        <v>109322.42910393</v>
      </c>
      <c r="ED21" t="s">
        <v>74</v>
      </c>
      <c r="EE21">
        <v>97460.2074147095</v>
      </c>
      <c r="EH21" t="s">
        <v>74</v>
      </c>
      <c r="EI21">
        <v>96942.4040612957</v>
      </c>
      <c r="EO21" t="s">
        <v>69</v>
      </c>
      <c r="EP21">
        <v>6974.26244269643</v>
      </c>
      <c r="EQ21">
        <v>49222.8275013727</v>
      </c>
      <c r="ER21">
        <v>124989.552851493</v>
      </c>
      <c r="ES21">
        <v>1595061.30366316</v>
      </c>
      <c r="ET21">
        <v>11008329.1288152</v>
      </c>
      <c r="EX21">
        <v>-0.294088260052004</v>
      </c>
      <c r="FP21" t="s">
        <v>74</v>
      </c>
      <c r="FQ21">
        <v>1001466.19632247</v>
      </c>
      <c r="FT21" t="s">
        <v>74</v>
      </c>
      <c r="FU21">
        <v>4394749.23771162</v>
      </c>
      <c r="FW21" t="s">
        <v>74</v>
      </c>
      <c r="FX21">
        <v>4934520.27740298</v>
      </c>
      <c r="FZ21" t="s">
        <v>74</v>
      </c>
      <c r="GA21">
        <v>5191191.41672056</v>
      </c>
      <c r="GC21" t="s">
        <v>74</v>
      </c>
      <c r="GD21">
        <v>4626671.22965028</v>
      </c>
      <c r="GF21" t="s">
        <v>74</v>
      </c>
      <c r="GG21">
        <v>2496637.00820936</v>
      </c>
      <c r="GL21" t="s">
        <v>80</v>
      </c>
      <c r="GM21">
        <v>8.57013968256414</v>
      </c>
      <c r="GN21">
        <v>5.30404018295687</v>
      </c>
      <c r="GO21">
        <v>6.80172029683801</v>
      </c>
      <c r="GP21">
        <v>8.01770870582062</v>
      </c>
    </row>
    <row r="22" spans="118:189">
      <c r="DN22" t="s">
        <v>77</v>
      </c>
      <c r="DO22">
        <v>2.01550291114488</v>
      </c>
      <c r="DR22" t="s">
        <v>77</v>
      </c>
      <c r="DS22">
        <v>17.4483474975229</v>
      </c>
      <c r="DV22" t="s">
        <v>77</v>
      </c>
      <c r="DW22">
        <v>62.7894825235656</v>
      </c>
      <c r="DZ22" t="s">
        <v>77</v>
      </c>
      <c r="EA22">
        <v>18.6679826944241</v>
      </c>
      <c r="ED22" t="s">
        <v>77</v>
      </c>
      <c r="EE22">
        <v>17.0152029716117</v>
      </c>
      <c r="EH22" t="s">
        <v>77</v>
      </c>
      <c r="EI22">
        <v>16.9454296774757</v>
      </c>
      <c r="EO22" t="s">
        <v>72</v>
      </c>
      <c r="EP22">
        <v>7346.11333363042</v>
      </c>
      <c r="EQ22">
        <v>46057.7502710372</v>
      </c>
      <c r="ER22">
        <v>136613.220934357</v>
      </c>
      <c r="ES22">
        <v>1615121.68261227</v>
      </c>
      <c r="ET22">
        <v>11068646.0869771</v>
      </c>
      <c r="EX22">
        <v>-0.347883912187981</v>
      </c>
      <c r="FP22" t="s">
        <v>77</v>
      </c>
      <c r="FQ22">
        <v>6.80172029683801</v>
      </c>
      <c r="FT22" t="s">
        <v>77</v>
      </c>
      <c r="FU22">
        <v>31.0043605815056</v>
      </c>
      <c r="FW22" t="s">
        <v>77</v>
      </c>
      <c r="FX22">
        <v>40.782548068191</v>
      </c>
      <c r="FZ22" t="s">
        <v>77</v>
      </c>
      <c r="GA22">
        <v>42.2210694150356</v>
      </c>
      <c r="GC22" t="s">
        <v>77</v>
      </c>
      <c r="GD22">
        <v>32.2277801263404</v>
      </c>
      <c r="GF22" t="s">
        <v>77</v>
      </c>
      <c r="GG22">
        <v>16.9124523270001</v>
      </c>
    </row>
    <row r="23" spans="118:189">
      <c r="DN23" t="s">
        <v>79</v>
      </c>
      <c r="DO23">
        <v>1.98993123457181</v>
      </c>
      <c r="DR23" t="s">
        <v>79</v>
      </c>
      <c r="DS23">
        <v>19.562560797957</v>
      </c>
      <c r="DV23" t="s">
        <v>79</v>
      </c>
      <c r="DW23">
        <v>25.4636318472085</v>
      </c>
      <c r="DZ23" t="s">
        <v>79</v>
      </c>
      <c r="EA23">
        <v>21.4659681871435</v>
      </c>
      <c r="ED23" t="s">
        <v>79</v>
      </c>
      <c r="EE23">
        <v>18.8462479153963</v>
      </c>
      <c r="EH23" t="s">
        <v>79</v>
      </c>
      <c r="EI23">
        <v>18.7327950572003</v>
      </c>
      <c r="EO23" t="s">
        <v>75</v>
      </c>
      <c r="EP23">
        <v>7476.28918652875</v>
      </c>
      <c r="EQ23">
        <v>42553.5908426581</v>
      </c>
      <c r="ER23">
        <v>119469.774529459</v>
      </c>
      <c r="ES23">
        <v>1600088.56410916</v>
      </c>
      <c r="ET23">
        <v>11085364.4239669</v>
      </c>
      <c r="EX23">
        <v>-0.318243781674472</v>
      </c>
      <c r="FP23" t="s">
        <v>79</v>
      </c>
      <c r="FQ23">
        <v>6.54848960746245</v>
      </c>
      <c r="FT23" t="s">
        <v>79</v>
      </c>
      <c r="FU23">
        <v>28.5822720180093</v>
      </c>
      <c r="FW23" t="s">
        <v>79</v>
      </c>
      <c r="FX23">
        <v>33.0800599223287</v>
      </c>
      <c r="FZ23" t="s">
        <v>79</v>
      </c>
      <c r="GA23">
        <v>34.730910382784</v>
      </c>
      <c r="GC23" t="s">
        <v>79</v>
      </c>
      <c r="GD23">
        <v>37.5170524373735</v>
      </c>
      <c r="GF23" t="s">
        <v>79</v>
      </c>
      <c r="GG23">
        <v>16.6585963422913</v>
      </c>
    </row>
    <row r="24" spans="118:198">
      <c r="DN24" t="s">
        <v>82</v>
      </c>
      <c r="DO24">
        <v>0.984819167139528</v>
      </c>
      <c r="DR24" t="s">
        <v>82</v>
      </c>
      <c r="DS24">
        <v>-0.223197650207222</v>
      </c>
      <c r="DV24" t="s">
        <v>82</v>
      </c>
      <c r="DW24">
        <v>0.851171195669696</v>
      </c>
      <c r="DZ24" t="s">
        <v>82</v>
      </c>
      <c r="EA24">
        <v>-0.759000566243948</v>
      </c>
      <c r="ED24" t="s">
        <v>82</v>
      </c>
      <c r="EE24">
        <v>-0.0606900622098063</v>
      </c>
      <c r="EH24" t="s">
        <v>82</v>
      </c>
      <c r="EI24">
        <v>-0.0428241606302115</v>
      </c>
      <c r="EO24" t="s">
        <v>57</v>
      </c>
      <c r="EP24">
        <v>7075.43489496855</v>
      </c>
      <c r="EQ24">
        <v>46043.7342665127</v>
      </c>
      <c r="ER24">
        <v>120248.014524176</v>
      </c>
      <c r="ES24">
        <v>1600838.48434829</v>
      </c>
      <c r="ET24">
        <v>11059627.7440937</v>
      </c>
      <c r="EX24">
        <v>-0.323126330071842</v>
      </c>
      <c r="FP24" t="s">
        <v>82</v>
      </c>
      <c r="FQ24">
        <v>0.878054715382476</v>
      </c>
      <c r="FT24" t="s">
        <v>82</v>
      </c>
      <c r="FU24">
        <v>0.122918815195436</v>
      </c>
      <c r="FW24" t="s">
        <v>82</v>
      </c>
      <c r="FX24">
        <v>0.125893051673078</v>
      </c>
      <c r="FZ24" t="s">
        <v>82</v>
      </c>
      <c r="GA24">
        <v>0.134673598817609</v>
      </c>
      <c r="GC24" t="s">
        <v>82</v>
      </c>
      <c r="GD24">
        <v>-0.235441967861404</v>
      </c>
      <c r="GF24" t="s">
        <v>82</v>
      </c>
      <c r="GG24">
        <v>0.0750054815933025</v>
      </c>
      <c r="GL24" t="s">
        <v>61</v>
      </c>
      <c r="GM24">
        <v>1113804.18148557</v>
      </c>
      <c r="GN24">
        <v>1925828.2464033</v>
      </c>
      <c r="GO24">
        <v>2496637.00820936</v>
      </c>
      <c r="GP24">
        <v>8493327.68855747</v>
      </c>
    </row>
    <row r="25" spans="118:198">
      <c r="DN25" t="s">
        <v>88</v>
      </c>
      <c r="DV25" t="s">
        <v>89</v>
      </c>
      <c r="EO25" t="s">
        <v>80</v>
      </c>
      <c r="EP25">
        <v>463.897584103766</v>
      </c>
      <c r="EQ25">
        <v>4831.43739481693</v>
      </c>
      <c r="ER25">
        <v>11284.4836440771</v>
      </c>
      <c r="ES25">
        <v>333239.136011701</v>
      </c>
      <c r="ET25">
        <v>1006411.37127159</v>
      </c>
      <c r="EX25">
        <v>0.941531606622614</v>
      </c>
      <c r="GL25" t="s">
        <v>69</v>
      </c>
      <c r="GM25">
        <v>1297212.31707803</v>
      </c>
      <c r="GN25">
        <v>3334720.90124215</v>
      </c>
      <c r="GO25">
        <v>4626671.22965028</v>
      </c>
      <c r="GP25">
        <v>5742102.07043382</v>
      </c>
    </row>
    <row r="26" spans="118:198">
      <c r="DN26" t="s">
        <v>65</v>
      </c>
      <c r="DO26">
        <v>111048321769.825</v>
      </c>
      <c r="DR26" t="s">
        <v>65</v>
      </c>
      <c r="DS26">
        <v>2544220562443.63</v>
      </c>
      <c r="DV26" t="s">
        <v>65</v>
      </c>
      <c r="DW26">
        <v>229643.218768618</v>
      </c>
      <c r="DZ26" t="s">
        <v>65</v>
      </c>
      <c r="EA26">
        <v>2608618049644.32</v>
      </c>
      <c r="ED26" t="s">
        <v>65</v>
      </c>
      <c r="EE26">
        <v>2562683852970.55</v>
      </c>
      <c r="EH26" t="s">
        <v>65</v>
      </c>
      <c r="EI26">
        <v>2560283412992.92</v>
      </c>
      <c r="EX26">
        <v>0.712462772414232</v>
      </c>
      <c r="FP26" t="s">
        <v>65</v>
      </c>
      <c r="FQ26">
        <v>2026116965525.49</v>
      </c>
      <c r="FT26" t="s">
        <v>65</v>
      </c>
      <c r="FU26">
        <v>25591266067769.2</v>
      </c>
      <c r="FW26" t="s">
        <v>65</v>
      </c>
      <c r="FX26">
        <v>35847130334351.3</v>
      </c>
      <c r="FZ26" t="s">
        <v>65</v>
      </c>
      <c r="GA26">
        <v>26651593608531.9</v>
      </c>
      <c r="GC26" t="s">
        <v>65</v>
      </c>
      <c r="GD26">
        <v>43719442317636.3</v>
      </c>
      <c r="GF26" t="s">
        <v>65</v>
      </c>
      <c r="GG26">
        <v>115512674757547</v>
      </c>
      <c r="GL26" t="s">
        <v>72</v>
      </c>
      <c r="GM26">
        <v>950167.689843615</v>
      </c>
      <c r="GN26">
        <v>3071526.39829723</v>
      </c>
      <c r="GO26">
        <v>4934520.27740298</v>
      </c>
      <c r="GP26">
        <v>4994265.16054505</v>
      </c>
    </row>
    <row r="27" spans="118:198">
      <c r="DN27" t="s">
        <v>68</v>
      </c>
      <c r="DO27">
        <v>333239.136011701</v>
      </c>
      <c r="DR27" t="s">
        <v>68</v>
      </c>
      <c r="DS27">
        <v>1595061.30366316</v>
      </c>
      <c r="DV27" t="s">
        <v>68</v>
      </c>
      <c r="DW27">
        <v>479.2110378201</v>
      </c>
      <c r="DZ27" t="s">
        <v>68</v>
      </c>
      <c r="EA27">
        <v>1615121.68261227</v>
      </c>
      <c r="ED27" t="s">
        <v>68</v>
      </c>
      <c r="EE27">
        <v>1600838.48434829</v>
      </c>
      <c r="EH27" t="s">
        <v>68</v>
      </c>
      <c r="EI27">
        <v>1600088.56410916</v>
      </c>
      <c r="EX27">
        <v>-0.997154126163919</v>
      </c>
      <c r="FP27" t="s">
        <v>68</v>
      </c>
      <c r="FQ27">
        <v>1423417.35465235</v>
      </c>
      <c r="FT27" t="s">
        <v>68</v>
      </c>
      <c r="FU27">
        <v>5058781.08517943</v>
      </c>
      <c r="FW27" t="s">
        <v>68</v>
      </c>
      <c r="FX27">
        <v>5987247.30860112</v>
      </c>
      <c r="FZ27" t="s">
        <v>68</v>
      </c>
      <c r="GA27">
        <v>5162518.14607289</v>
      </c>
      <c r="GC27" t="s">
        <v>68</v>
      </c>
      <c r="GD27">
        <v>6612067.93050678</v>
      </c>
      <c r="GF27" t="s">
        <v>68</v>
      </c>
      <c r="GG27">
        <v>10747682.2970139</v>
      </c>
      <c r="GL27" t="s">
        <v>75</v>
      </c>
      <c r="GM27">
        <v>1161184.60829589</v>
      </c>
      <c r="GN27">
        <v>3238241.12916565</v>
      </c>
      <c r="GO27">
        <v>5191191.41672056</v>
      </c>
      <c r="GP27">
        <v>4173290.60455079</v>
      </c>
    </row>
    <row r="28" spans="118:198">
      <c r="DN28" t="s">
        <v>71</v>
      </c>
      <c r="DO28">
        <v>333239.136011701</v>
      </c>
      <c r="DR28" t="s">
        <v>71</v>
      </c>
      <c r="DS28">
        <v>1567752.01752232</v>
      </c>
      <c r="DV28" t="s">
        <v>71</v>
      </c>
      <c r="DW28">
        <v>479.2110378201</v>
      </c>
      <c r="DZ28" t="s">
        <v>71</v>
      </c>
      <c r="EA28">
        <v>1600006.19640695</v>
      </c>
      <c r="ED28" t="s">
        <v>71</v>
      </c>
      <c r="EE28">
        <v>1585243.84505624</v>
      </c>
      <c r="EH28" t="s">
        <v>71</v>
      </c>
      <c r="EI28">
        <v>1582316.23969001</v>
      </c>
      <c r="EO28" t="s">
        <v>77</v>
      </c>
      <c r="EP28">
        <v>7</v>
      </c>
      <c r="EQ28">
        <v>30</v>
      </c>
      <c r="ER28">
        <v>60</v>
      </c>
      <c r="ES28">
        <v>120</v>
      </c>
      <c r="ET28">
        <v>230</v>
      </c>
      <c r="EX28">
        <v>-1.02728272808152</v>
      </c>
      <c r="FP28" t="s">
        <v>71</v>
      </c>
      <c r="FQ28">
        <v>1423417.35465235</v>
      </c>
      <c r="FT28" t="s">
        <v>71</v>
      </c>
      <c r="FU28">
        <v>2856004.28767818</v>
      </c>
      <c r="FW28" t="s">
        <v>71</v>
      </c>
      <c r="FX28">
        <v>2810314.03352075</v>
      </c>
      <c r="FZ28" t="s">
        <v>71</v>
      </c>
      <c r="GA28">
        <v>3035162.6369953</v>
      </c>
      <c r="GC28" t="s">
        <v>71</v>
      </c>
      <c r="GD28">
        <v>3742509.2170252</v>
      </c>
      <c r="GF28" t="s">
        <v>71</v>
      </c>
      <c r="GG28">
        <v>10747682.2970139</v>
      </c>
      <c r="GL28" t="s">
        <v>57</v>
      </c>
      <c r="GM28">
        <v>1191411.2367898</v>
      </c>
      <c r="GN28">
        <v>3466143.17018778</v>
      </c>
      <c r="GO28">
        <v>4394749.23771162</v>
      </c>
      <c r="GP28">
        <v>4050323.81598581</v>
      </c>
    </row>
    <row r="29" spans="118:198">
      <c r="DN29" t="s">
        <v>74</v>
      </c>
      <c r="DO29">
        <v>179734.977031369</v>
      </c>
      <c r="DR29" t="s">
        <v>74</v>
      </c>
      <c r="DS29">
        <v>824331.117884698</v>
      </c>
      <c r="DV29" t="s">
        <v>74</v>
      </c>
      <c r="DW29">
        <v>357.700737567884</v>
      </c>
      <c r="DZ29" t="s">
        <v>74</v>
      </c>
      <c r="EA29">
        <v>849779.779320342</v>
      </c>
      <c r="ED29" t="s">
        <v>74</v>
      </c>
      <c r="EE29">
        <v>830412.055584593</v>
      </c>
      <c r="EH29" t="s">
        <v>74</v>
      </c>
      <c r="EI29">
        <v>829706.3458975</v>
      </c>
      <c r="EO29" t="s">
        <v>61</v>
      </c>
      <c r="EP29">
        <v>0.0889300199641872</v>
      </c>
      <c r="EQ29">
        <v>1.65035276799846</v>
      </c>
      <c r="ER29">
        <v>2.83251098765579</v>
      </c>
      <c r="ES29">
        <v>32.7400098223025</v>
      </c>
      <c r="ET29">
        <v>94.6591143529515</v>
      </c>
      <c r="EX29">
        <v>-1.0358569936023</v>
      </c>
      <c r="FP29" t="s">
        <v>74</v>
      </c>
      <c r="FQ29">
        <v>1339816.11213672</v>
      </c>
      <c r="FT29" t="s">
        <v>74</v>
      </c>
      <c r="FU29">
        <v>4050323.81598581</v>
      </c>
      <c r="FW29" t="s">
        <v>74</v>
      </c>
      <c r="FX29">
        <v>4994265.16054505</v>
      </c>
      <c r="FZ29" t="s">
        <v>74</v>
      </c>
      <c r="GA29">
        <v>4173290.60455079</v>
      </c>
      <c r="GC29" t="s">
        <v>74</v>
      </c>
      <c r="GD29">
        <v>5742102.07043382</v>
      </c>
      <c r="GF29" t="s">
        <v>74</v>
      </c>
      <c r="GG29">
        <v>8493327.68855747</v>
      </c>
      <c r="GL29" t="s">
        <v>80</v>
      </c>
      <c r="GM29">
        <v>670379.683571968</v>
      </c>
      <c r="GN29">
        <v>585892.315427798</v>
      </c>
      <c r="GO29">
        <v>1001466.19632247</v>
      </c>
      <c r="GP29">
        <v>1339816.11213672</v>
      </c>
    </row>
    <row r="30" spans="118:189">
      <c r="DN30" t="s">
        <v>77</v>
      </c>
      <c r="DO30">
        <v>8.78816308802113</v>
      </c>
      <c r="DR30" t="s">
        <v>77</v>
      </c>
      <c r="DS30">
        <v>38.9943288841618</v>
      </c>
      <c r="DV30" t="s">
        <v>77</v>
      </c>
      <c r="DW30">
        <v>0.0889300199641872</v>
      </c>
      <c r="DZ30" t="s">
        <v>77</v>
      </c>
      <c r="EA30">
        <v>41.1300683831804</v>
      </c>
      <c r="ED30" t="s">
        <v>77</v>
      </c>
      <c r="EE30">
        <v>39.2946612023157</v>
      </c>
      <c r="EH30" t="s">
        <v>77</v>
      </c>
      <c r="EI30">
        <v>39.2781729358397</v>
      </c>
      <c r="EO30" t="s">
        <v>69</v>
      </c>
      <c r="EP30">
        <v>1.42791985732042</v>
      </c>
      <c r="EQ30">
        <v>8.25975616049287</v>
      </c>
      <c r="ER30">
        <v>17.4483474975229</v>
      </c>
      <c r="ES30">
        <v>38.9943288841618</v>
      </c>
      <c r="ET30">
        <v>65.5467860884028</v>
      </c>
      <c r="EX30">
        <v>-1.02452145879088</v>
      </c>
      <c r="FP30" t="s">
        <v>77</v>
      </c>
      <c r="FQ30">
        <v>8.01770870582062</v>
      </c>
      <c r="FT30" t="s">
        <v>77</v>
      </c>
      <c r="FU30">
        <v>26.4129717310187</v>
      </c>
      <c r="FW30" t="s">
        <v>77</v>
      </c>
      <c r="FX30">
        <v>34.3915237958132</v>
      </c>
      <c r="FZ30" t="s">
        <v>77</v>
      </c>
      <c r="GA30">
        <v>27.0041858819342</v>
      </c>
      <c r="GC30" t="s">
        <v>77</v>
      </c>
      <c r="GD30">
        <v>40.2196331500809</v>
      </c>
      <c r="GF30" t="s">
        <v>77</v>
      </c>
      <c r="GG30">
        <v>48.1990639373074</v>
      </c>
    </row>
    <row r="31" spans="118:189">
      <c r="DN31" t="s">
        <v>79</v>
      </c>
      <c r="DO31">
        <v>8.29521407341938</v>
      </c>
      <c r="DR31" t="s">
        <v>79</v>
      </c>
      <c r="DS31">
        <v>56.8312963675784</v>
      </c>
      <c r="DV31" t="s">
        <v>79</v>
      </c>
      <c r="DW31">
        <v>0.0888716005953014</v>
      </c>
      <c r="DZ31" t="s">
        <v>79</v>
      </c>
      <c r="EA31">
        <v>60.993769626038</v>
      </c>
      <c r="ED31" t="s">
        <v>79</v>
      </c>
      <c r="EE31">
        <v>57.6738483845839</v>
      </c>
      <c r="EH31" t="s">
        <v>79</v>
      </c>
      <c r="EI31">
        <v>57.5910333507156</v>
      </c>
      <c r="EO31" t="s">
        <v>72</v>
      </c>
      <c r="EP31">
        <v>1.48886213280706</v>
      </c>
      <c r="EQ31">
        <v>7.87638338877441</v>
      </c>
      <c r="ER31">
        <v>18.6679826944241</v>
      </c>
      <c r="ES31">
        <v>41.1300683831804</v>
      </c>
      <c r="ET31">
        <v>66.4508913581225</v>
      </c>
      <c r="EX31">
        <v>0.983171290608294</v>
      </c>
      <c r="FP31" t="s">
        <v>79</v>
      </c>
      <c r="FQ31">
        <v>7.68674263637165</v>
      </c>
      <c r="FT31" t="s">
        <v>79</v>
      </c>
      <c r="FU31">
        <v>29.3212712289388</v>
      </c>
      <c r="FW31" t="s">
        <v>79</v>
      </c>
      <c r="FX31">
        <v>32.8880192909573</v>
      </c>
      <c r="FZ31" t="s">
        <v>79</v>
      </c>
      <c r="GA31">
        <v>30.3479514008478</v>
      </c>
      <c r="GC31" t="s">
        <v>79</v>
      </c>
      <c r="GD31">
        <v>34.4087954151721</v>
      </c>
      <c r="GF31" t="s">
        <v>79</v>
      </c>
      <c r="GG31">
        <v>36.4588537090588</v>
      </c>
    </row>
    <row r="32" spans="118:189">
      <c r="DN32" t="s">
        <v>82</v>
      </c>
      <c r="DO32">
        <v>0.941531606622614</v>
      </c>
      <c r="DR32" t="s">
        <v>82</v>
      </c>
      <c r="DS32">
        <v>-0.294088260052004</v>
      </c>
      <c r="DV32" t="s">
        <v>82</v>
      </c>
      <c r="DW32">
        <v>0.993070792221132</v>
      </c>
      <c r="DZ32" t="s">
        <v>82</v>
      </c>
      <c r="EA32">
        <v>-0.347883912187981</v>
      </c>
      <c r="ED32" t="s">
        <v>82</v>
      </c>
      <c r="EE32">
        <v>-0.323126330071842</v>
      </c>
      <c r="EH32" t="s">
        <v>82</v>
      </c>
      <c r="EI32">
        <v>-0.318243781674472</v>
      </c>
      <c r="EO32" t="s">
        <v>75</v>
      </c>
      <c r="EP32">
        <v>1.52770781772721</v>
      </c>
      <c r="EQ32">
        <v>7.74780409112378</v>
      </c>
      <c r="ER32">
        <v>16.9454296774757</v>
      </c>
      <c r="ES32">
        <v>39.2781729358397</v>
      </c>
      <c r="ET32">
        <v>67.0875504431731</v>
      </c>
      <c r="FP32" t="s">
        <v>82</v>
      </c>
      <c r="FQ32">
        <v>0.763059517411047</v>
      </c>
      <c r="FT32" t="s">
        <v>82</v>
      </c>
      <c r="FU32">
        <v>0.0461228053264216</v>
      </c>
      <c r="FW32" t="s">
        <v>82</v>
      </c>
      <c r="FX32">
        <v>0.0763988611985767</v>
      </c>
      <c r="FZ32" t="s">
        <v>82</v>
      </c>
      <c r="GA32">
        <v>-0.0773050368470016</v>
      </c>
      <c r="GC32" t="s">
        <v>82</v>
      </c>
      <c r="GD32">
        <v>-0.637949518730158</v>
      </c>
      <c r="GF32" t="s">
        <v>82</v>
      </c>
      <c r="GG32">
        <v>-12.5084150460658</v>
      </c>
    </row>
    <row r="33" spans="118:150">
      <c r="DN33" t="s">
        <v>90</v>
      </c>
      <c r="DV33" t="s">
        <v>91</v>
      </c>
      <c r="EO33" t="s">
        <v>57</v>
      </c>
      <c r="EP33">
        <v>1.44737661964279</v>
      </c>
      <c r="EQ33">
        <v>7.85460849560282</v>
      </c>
      <c r="ER33">
        <v>17.0152029716117</v>
      </c>
      <c r="ES33">
        <v>39.2946612023157</v>
      </c>
      <c r="ET33">
        <v>66.1117185730919</v>
      </c>
    </row>
    <row r="34" spans="118:150">
      <c r="DN34" t="s">
        <v>65</v>
      </c>
      <c r="DO34">
        <v>215200.968537311</v>
      </c>
      <c r="DR34" t="s">
        <v>65</v>
      </c>
      <c r="DS34">
        <v>121183310208321</v>
      </c>
      <c r="DV34" t="s">
        <v>65</v>
      </c>
      <c r="DW34">
        <v>17305906000369.9</v>
      </c>
      <c r="DZ34" t="s">
        <v>65</v>
      </c>
      <c r="EA34">
        <v>122514926198754</v>
      </c>
      <c r="ED34" t="s">
        <v>65</v>
      </c>
      <c r="EE34">
        <v>122315365837927</v>
      </c>
      <c r="EH34" t="s">
        <v>65</v>
      </c>
      <c r="EI34">
        <v>122885304412152</v>
      </c>
      <c r="EO34" t="s">
        <v>80</v>
      </c>
      <c r="EP34">
        <v>0.0856014242727061</v>
      </c>
      <c r="EQ34">
        <v>0.930903171382281</v>
      </c>
      <c r="ER34">
        <v>2.01550291114488</v>
      </c>
      <c r="ES34">
        <v>8.78816308802113</v>
      </c>
      <c r="ET34">
        <v>8.40708746135483</v>
      </c>
    </row>
    <row r="35" spans="118:139">
      <c r="DN35" t="s">
        <v>68</v>
      </c>
      <c r="DO35">
        <v>463.897584103766</v>
      </c>
      <c r="DR35" t="s">
        <v>68</v>
      </c>
      <c r="DS35">
        <v>11008329.1288152</v>
      </c>
      <c r="DV35" t="s">
        <v>68</v>
      </c>
      <c r="DW35">
        <v>4160036.77872803</v>
      </c>
      <c r="DZ35" t="s">
        <v>68</v>
      </c>
      <c r="EA35">
        <v>11068646.0869771</v>
      </c>
      <c r="ED35" t="s">
        <v>68</v>
      </c>
      <c r="EE35">
        <v>11059627.7440937</v>
      </c>
      <c r="EH35" t="s">
        <v>68</v>
      </c>
      <c r="EI35">
        <v>11085364.4239669</v>
      </c>
    </row>
    <row r="36" spans="118:139">
      <c r="DN36" t="s">
        <v>71</v>
      </c>
      <c r="DO36">
        <v>463.897584103766</v>
      </c>
      <c r="DR36" t="s">
        <v>71</v>
      </c>
      <c r="DS36">
        <v>10963669.1325579</v>
      </c>
      <c r="DV36" t="s">
        <v>71</v>
      </c>
      <c r="DW36">
        <v>4160036.77872803</v>
      </c>
      <c r="DZ36" t="s">
        <v>71</v>
      </c>
      <c r="EA36">
        <v>11046057.2529666</v>
      </c>
      <c r="ED36" t="s">
        <v>71</v>
      </c>
      <c r="EE36">
        <v>11038532.0243973</v>
      </c>
      <c r="EH36" t="s">
        <v>71</v>
      </c>
      <c r="EI36">
        <v>11069391.9100707</v>
      </c>
    </row>
    <row r="37" spans="118:150">
      <c r="DN37" t="s">
        <v>74</v>
      </c>
      <c r="DO37">
        <v>344.29558506988</v>
      </c>
      <c r="DR37" t="s">
        <v>74</v>
      </c>
      <c r="DS37">
        <v>7846955.30486855</v>
      </c>
      <c r="DV37" t="s">
        <v>74</v>
      </c>
      <c r="DW37">
        <v>3514863.86618315</v>
      </c>
      <c r="DZ37" t="s">
        <v>74</v>
      </c>
      <c r="EA37">
        <v>7906907.68245812</v>
      </c>
      <c r="ED37" t="s">
        <v>74</v>
      </c>
      <c r="EE37">
        <v>7896914.35622381</v>
      </c>
      <c r="EH37" t="s">
        <v>74</v>
      </c>
      <c r="EI37">
        <v>7925505.74000373</v>
      </c>
      <c r="EO37" t="s">
        <v>74</v>
      </c>
      <c r="EP37">
        <v>7</v>
      </c>
      <c r="EQ37">
        <v>30</v>
      </c>
      <c r="ER37">
        <v>60</v>
      </c>
      <c r="ES37">
        <v>120</v>
      </c>
      <c r="ET37">
        <v>230</v>
      </c>
    </row>
    <row r="38" spans="118:150">
      <c r="DN38" t="s">
        <v>77</v>
      </c>
      <c r="DO38">
        <v>0.0856014242727061</v>
      </c>
      <c r="DR38" t="s">
        <v>77</v>
      </c>
      <c r="DS38">
        <v>65.5467860884028</v>
      </c>
      <c r="DV38" t="s">
        <v>77</v>
      </c>
      <c r="DW38">
        <v>94.6591143529515</v>
      </c>
      <c r="DZ38" t="s">
        <v>77</v>
      </c>
      <c r="EA38">
        <v>66.4508913581225</v>
      </c>
      <c r="ED38" t="s">
        <v>77</v>
      </c>
      <c r="EE38">
        <v>66.1117185730919</v>
      </c>
      <c r="EH38" t="s">
        <v>77</v>
      </c>
      <c r="EI38">
        <v>67.0875504431731</v>
      </c>
      <c r="EO38" t="s">
        <v>61</v>
      </c>
      <c r="EP38">
        <v>357.700737567884</v>
      </c>
      <c r="EQ38">
        <v>7404.02382776551</v>
      </c>
      <c r="ER38">
        <v>13410.9465602212</v>
      </c>
      <c r="ES38">
        <v>378248.581993774</v>
      </c>
      <c r="ET38">
        <v>3514863.86618315</v>
      </c>
    </row>
    <row r="39" spans="118:150">
      <c r="DN39" t="s">
        <v>79</v>
      </c>
      <c r="DO39">
        <v>0.0855470667372896</v>
      </c>
      <c r="DR39" t="s">
        <v>79</v>
      </c>
      <c r="DS39">
        <v>115.487991740963</v>
      </c>
      <c r="DV39" t="s">
        <v>79</v>
      </c>
      <c r="DW39">
        <v>51.1901780358991</v>
      </c>
      <c r="DZ39" t="s">
        <v>79</v>
      </c>
      <c r="EA39">
        <v>119.096369690978</v>
      </c>
      <c r="ED39" t="s">
        <v>79</v>
      </c>
      <c r="EE39">
        <v>118.32529692476</v>
      </c>
      <c r="EH39" t="s">
        <v>79</v>
      </c>
      <c r="EI39">
        <v>120.534439589189</v>
      </c>
      <c r="EO39" t="s">
        <v>69</v>
      </c>
      <c r="EP39">
        <v>5764.88708267163</v>
      </c>
      <c r="EQ39">
        <v>38682.7262210268</v>
      </c>
      <c r="ER39">
        <v>100712.448659281</v>
      </c>
      <c r="ES39">
        <v>824331.117884698</v>
      </c>
      <c r="ET39">
        <v>7846955.30486855</v>
      </c>
    </row>
    <row r="40" spans="118:150">
      <c r="DN40" t="s">
        <v>82</v>
      </c>
      <c r="DO40">
        <v>0.993506569742383</v>
      </c>
      <c r="DR40" t="s">
        <v>82</v>
      </c>
      <c r="DS40">
        <v>-0.997154126163919</v>
      </c>
      <c r="DV40" t="s">
        <v>82</v>
      </c>
      <c r="DW40">
        <v>0.712462772414232</v>
      </c>
      <c r="DZ40" t="s">
        <v>82</v>
      </c>
      <c r="EA40">
        <v>-1.02728272808152</v>
      </c>
      <c r="ED40" t="s">
        <v>82</v>
      </c>
      <c r="EE40">
        <v>-1.02452145879088</v>
      </c>
      <c r="EH40" t="s">
        <v>82</v>
      </c>
      <c r="EI40">
        <v>-1.0358569936023</v>
      </c>
      <c r="EO40" t="s">
        <v>72</v>
      </c>
      <c r="EP40">
        <v>6015.66374603582</v>
      </c>
      <c r="EQ40">
        <v>36591.2325868331</v>
      </c>
      <c r="ER40">
        <v>109322.42910393</v>
      </c>
      <c r="ES40">
        <v>849779.779320342</v>
      </c>
      <c r="ET40">
        <v>7906907.68245812</v>
      </c>
    </row>
    <row r="41" spans="145:150">
      <c r="EO41" t="s">
        <v>75</v>
      </c>
      <c r="EP41">
        <v>6150.17949390168</v>
      </c>
      <c r="EQ41">
        <v>35090.5338684691</v>
      </c>
      <c r="ER41">
        <v>96942.4040612957</v>
      </c>
      <c r="ES41">
        <v>829706.3458975</v>
      </c>
      <c r="ET41">
        <v>7925505.74000373</v>
      </c>
    </row>
    <row r="42" spans="145:150">
      <c r="EO42" t="s">
        <v>57</v>
      </c>
      <c r="EP42">
        <v>5842.39447012482</v>
      </c>
      <c r="EQ42">
        <v>36530.4862216528</v>
      </c>
      <c r="ER42">
        <v>97460.2074147095</v>
      </c>
      <c r="ES42">
        <v>830412.055584593</v>
      </c>
      <c r="ET42">
        <v>7896914.35622381</v>
      </c>
    </row>
    <row r="43" spans="145:150">
      <c r="EO43" t="s">
        <v>80</v>
      </c>
      <c r="EP43">
        <v>344.29558506988</v>
      </c>
      <c r="EQ43">
        <v>4144.43189299176</v>
      </c>
      <c r="ER43">
        <v>10220.6735344608</v>
      </c>
      <c r="ES43">
        <v>179734.977031369</v>
      </c>
      <c r="ET43">
        <v>726188.33506581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＋7</cp:lastModifiedBy>
  <dcterms:created xsi:type="dcterms:W3CDTF">2022-05-20T12:33:00Z</dcterms:created>
  <dcterms:modified xsi:type="dcterms:W3CDTF">2022-10-13T17:11:39Z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2052-4.6.1.7467</vt:lpwstr>
  </property>
  <property fmtid="{D5CDD505-2E9C-101B-9397-08002B2CF9AE}" pid="3" name="ICV">
    <vt:lpwstr>66183FD6F88F01434BD6476319752C26</vt:lpwstr>
  </property>
</Properties>
</file>