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2" activeTab="2"/>
  </bookViews>
  <sheets>
    <sheet name="原数据" sheetId="5" state="hidden" r:id="rId1"/>
    <sheet name="Sheet1" sheetId="9" state="hidden" r:id="rId2"/>
    <sheet name="Sheet2" sheetId="10" r:id="rId3"/>
    <sheet name="原数据_oka1" sheetId="6" state="hidden" r:id="rId4"/>
    <sheet name="原数据_oka_整理1" sheetId="7" state="hidden" r:id="rId5"/>
    <sheet name="原数据_oka2" sheetId="11" r:id="rId6"/>
  </sheets>
  <definedNames>
    <definedName name="_xlnm._FilterDatabase" localSheetId="2" hidden="1">Sheet2!$D$1:$D$87</definedName>
    <definedName name="_xlnm._FilterDatabase" localSheetId="0" hidden="1">原数据!$D$1:$E$66</definedName>
    <definedName name="_xlnm._FilterDatabase" localSheetId="3" hidden="1">原数据_oka1!$D$1:$E$66</definedName>
    <definedName name="_xlnm._FilterDatabase" localSheetId="4" hidden="1">原数据_oka_整理1!$D$1:$E$66</definedName>
    <definedName name="_xlnm._FilterDatabase" localSheetId="1" hidden="1">Sheet1!$D$1:$E$66</definedName>
    <definedName name="_xlnm._FilterDatabase" localSheetId="5" hidden="1">原数据_oka2!$D$1:$E$66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<sst xmlns="http://schemas.openxmlformats.org/spreadsheetml/2006/main" count="66" uniqueCount="25">
  <si>
    <t>hv</t>
  </si>
  <si>
    <t>wd</t>
  </si>
  <si>
    <t>vod</t>
  </si>
  <si>
    <t>dp</t>
  </si>
  <si>
    <t>u0</t>
  </si>
  <si>
    <t>mp</t>
  </si>
  <si>
    <t>er</t>
  </si>
  <si>
    <t>hv'</t>
  </si>
  <si>
    <t>dp'</t>
  </si>
  <si>
    <t>Hv</t>
  </si>
  <si>
    <t>ρw</t>
  </si>
  <si>
    <t>Vo</t>
  </si>
  <si>
    <t>Hv'</t>
  </si>
  <si>
    <t>ρw'</t>
  </si>
  <si>
    <t>ρw'_Hv'</t>
  </si>
  <si>
    <t>ρw'_Hv'_dp'</t>
  </si>
  <si>
    <t>k1</t>
  </si>
  <si>
    <t>(hv)^k1</t>
  </si>
  <si>
    <t>dref</t>
  </si>
  <si>
    <t>dp/dref</t>
  </si>
  <si>
    <t>k3</t>
  </si>
  <si>
    <t>(dp/dref)^k3</t>
  </si>
  <si>
    <t>wd'</t>
  </si>
  <si>
    <t>wd'_hv'</t>
  </si>
  <si>
    <t>wd'_hv'_dp'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</si>
</sst>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);[Red]\(0.0000000000\)"/>
    <numFmt numFmtId="177" formatCode="0.00000_ "/>
    <numFmt numFmtId="178" formatCode="0.0000_ "/>
    <numFmt numFmtId="179" formatCode="0_ "/>
  </numFmts>
  <fonts count="26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color theme="1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5" applyNumberFormat="0" applyAlignment="0" applyProtection="0">
      <alignment vertical="center"/>
    </xf>
    <xf numFmtId="0" fontId="16" fillId="4" borderId="16" applyNumberFormat="0" applyAlignment="0" applyProtection="0">
      <alignment vertical="center"/>
    </xf>
    <xf numFmtId="0" fontId="17" fillId="4" borderId="15" applyNumberFormat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1" fillId="0" borderId="9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7"/>
  <sheetViews>
    <sheetView workbookViewId="0">
      <selection activeCell="E1" sqref="E1"/>
    </sheetView>
  </sheetViews>
  <sheetFormatPr defaultColWidth="11" defaultRowHeight="15.6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6" width="11.5454545454545" style="4" customWidth="1"/>
    <col min="7" max="7" width="10.1818181818182" style="4" customWidth="1"/>
    <col min="8" max="26" width="11" style="3"/>
    <col min="27" max="16384" width="11" style="4"/>
  </cols>
  <sheetData>
    <row r="1" s="1" customFormat="1" spans="1:27">
      <c r="A1" s="43" t="s">
        <v>0</v>
      </c>
      <c r="B1" s="43" t="s">
        <v>1</v>
      </c>
      <c r="C1" s="44" t="s">
        <v>2</v>
      </c>
      <c r="D1" s="45" t="s">
        <v>3</v>
      </c>
      <c r="E1" s="45" t="s">
        <v>4</v>
      </c>
      <c r="F1" s="46" t="s">
        <v>5</v>
      </c>
      <c r="G1" s="43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29"/>
    </row>
    <row r="2" s="2" customFormat="1" spans="1:26">
      <c r="A2" s="11">
        <v>1.77</v>
      </c>
      <c r="B2" s="11">
        <v>8030</v>
      </c>
      <c r="C2" s="12">
        <v>0.25</v>
      </c>
      <c r="D2" s="12">
        <v>200</v>
      </c>
      <c r="E2" s="12">
        <v>30</v>
      </c>
      <c r="F2" s="13">
        <v>0.0009040417</v>
      </c>
      <c r="G2" s="14">
        <v>0.00819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="2" customFormat="1" spans="1:26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9">
        <v>0.01067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2" customFormat="1" spans="1:26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9">
        <v>0.01367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="2" customFormat="1" spans="1:26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9">
        <v>0.01603297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="2" customFormat="1" spans="1:26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9">
        <v>0.0206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7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9">
        <v>0.00771</v>
      </c>
    </row>
    <row r="8" spans="1:7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9">
        <v>0.00855</v>
      </c>
    </row>
    <row r="9" spans="1:7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9">
        <v>0.00918</v>
      </c>
    </row>
    <row r="10" spans="1:7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9">
        <v>0.01239</v>
      </c>
    </row>
    <row r="11" spans="1:7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9">
        <v>0.01405</v>
      </c>
    </row>
    <row r="12" spans="1:7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9">
        <v>0.0236</v>
      </c>
    </row>
    <row r="13" spans="1:7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9">
        <v>0.00587</v>
      </c>
    </row>
    <row r="14" spans="1:7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9">
        <v>0.00708</v>
      </c>
    </row>
    <row r="15" spans="1:7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9">
        <v>0.009</v>
      </c>
    </row>
    <row r="16" spans="1:7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9">
        <v>0.01062</v>
      </c>
    </row>
    <row r="17" spans="1:7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9">
        <v>0.01398</v>
      </c>
    </row>
    <row r="18" spans="1:7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9">
        <v>0.01433</v>
      </c>
    </row>
    <row r="19" spans="1:7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9">
        <v>0.0265</v>
      </c>
    </row>
    <row r="20" spans="1:7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9">
        <v>0.00744</v>
      </c>
    </row>
    <row r="21" spans="1:7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9">
        <v>0.00862</v>
      </c>
    </row>
    <row r="22" spans="1:7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9">
        <v>0.01054</v>
      </c>
    </row>
    <row r="23" spans="1:7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9">
        <v>0.01192</v>
      </c>
    </row>
    <row r="24" spans="1:7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9">
        <v>0.01509</v>
      </c>
    </row>
    <row r="25" spans="1:7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9">
        <v>0.0206</v>
      </c>
    </row>
    <row r="26" spans="1:7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9">
        <v>0.00449</v>
      </c>
    </row>
    <row r="27" spans="1:7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9">
        <v>0.00797</v>
      </c>
    </row>
    <row r="28" spans="1:7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9">
        <v>0.0213</v>
      </c>
    </row>
    <row r="29" spans="1:7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9">
        <v>0.025</v>
      </c>
    </row>
    <row r="30" spans="1:7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9">
        <v>0.00475</v>
      </c>
    </row>
    <row r="31" spans="1:7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9">
        <v>0.00687</v>
      </c>
    </row>
    <row r="32" spans="1:7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9">
        <v>0.01486</v>
      </c>
    </row>
    <row r="33" spans="1:7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9">
        <v>0.01925</v>
      </c>
    </row>
    <row r="34" spans="1:7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9">
        <v>0.0043</v>
      </c>
    </row>
    <row r="35" spans="1:7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9">
        <v>0.00677</v>
      </c>
    </row>
    <row r="36" spans="1:7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9">
        <v>0.01821</v>
      </c>
    </row>
    <row r="37" spans="1:7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9">
        <v>0.0206</v>
      </c>
    </row>
    <row r="38" spans="1:7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9">
        <v>0.00428</v>
      </c>
    </row>
    <row r="39" spans="1:7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9">
        <v>0.00714</v>
      </c>
    </row>
    <row r="40" spans="1:7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9">
        <v>0.01531</v>
      </c>
    </row>
    <row r="41" spans="1:7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9">
        <v>0.0207</v>
      </c>
    </row>
    <row r="42" s="3" customFormat="1" spans="1:7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14">
        <v>8.99e-5</v>
      </c>
    </row>
    <row r="43" s="3" customFormat="1" spans="1:7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19">
        <v>0.0019211</v>
      </c>
    </row>
    <row r="44" s="3" customFormat="1" spans="1:7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19">
        <v>0.001307</v>
      </c>
    </row>
    <row r="45" s="3" customFormat="1" spans="1:7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19">
        <v>0.001675</v>
      </c>
    </row>
    <row r="46" s="3" customFormat="1" spans="1:7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19">
        <v>0.00203</v>
      </c>
    </row>
    <row r="47" s="3" customFormat="1" spans="1:7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19">
        <v>0.0001863</v>
      </c>
    </row>
    <row r="48" s="3" customFormat="1" spans="1:7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19">
        <v>0.000496</v>
      </c>
    </row>
    <row r="49" s="3" customFormat="1" spans="1:7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19">
        <v>0.000398</v>
      </c>
    </row>
    <row r="50" s="3" customFormat="1" spans="1:7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19">
        <v>0.001128</v>
      </c>
    </row>
    <row r="51" s="3" customFormat="1" spans="1:7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19">
        <v>0.00384</v>
      </c>
    </row>
    <row r="52" s="3" customFormat="1" spans="1:7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19">
        <v>4.68e-5</v>
      </c>
    </row>
    <row r="53" s="3" customFormat="1" spans="1:7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19">
        <v>7.27e-5</v>
      </c>
    </row>
    <row r="54" s="3" customFormat="1" spans="1:7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19">
        <v>0.00756</v>
      </c>
    </row>
    <row r="55" s="3" customFormat="1" spans="1:7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19">
        <v>0.000411</v>
      </c>
    </row>
    <row r="56" s="3" customFormat="1" spans="1:7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19">
        <v>0.000491</v>
      </c>
    </row>
    <row r="57" s="3" customFormat="1" spans="1:7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19">
        <v>3.79e-5</v>
      </c>
    </row>
    <row r="58" s="3" customFormat="1" spans="1:7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19">
        <v>9.61e-5</v>
      </c>
    </row>
    <row r="59" s="3" customFormat="1" spans="1:7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19">
        <v>0.00062</v>
      </c>
    </row>
    <row r="60" s="3" customFormat="1" spans="1:7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19">
        <v>0.001075</v>
      </c>
    </row>
    <row r="61" s="3" customFormat="1" spans="1:7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19">
        <v>0.001907</v>
      </c>
    </row>
    <row r="62" s="3" customFormat="1" spans="1:7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19">
        <v>0.00217</v>
      </c>
    </row>
    <row r="63" s="3" customFormat="1" spans="1:7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19">
        <v>0.0001655</v>
      </c>
    </row>
    <row r="64" s="3" customFormat="1" spans="1:7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19">
        <v>0.000503</v>
      </c>
    </row>
    <row r="65" s="3" customFormat="1" spans="1:7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19">
        <v>0.000362</v>
      </c>
    </row>
    <row r="66" s="3" customFormat="1" spans="1:7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19">
        <v>0.00739</v>
      </c>
    </row>
    <row r="67" s="3" customFormat="1" spans="1:7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19">
        <v>0.00385</v>
      </c>
    </row>
    <row r="68" s="3" customFormat="1" spans="1:7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19">
        <v>4.89e-5</v>
      </c>
    </row>
    <row r="69" s="3" customFormat="1" spans="1:7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19">
        <v>6.27e-5</v>
      </c>
    </row>
    <row r="70" s="3" customFormat="1" spans="1:7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19">
        <v>0.00714</v>
      </c>
    </row>
    <row r="71" s="3" customFormat="1" spans="1:7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2">
        <v>0.000465</v>
      </c>
    </row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7"/>
  <sheetViews>
    <sheetView workbookViewId="0">
      <selection activeCell="G8" sqref="G8"/>
    </sheetView>
  </sheetViews>
  <sheetFormatPr defaultColWidth="11" defaultRowHeight="15.6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8" width="11.5454545454545" style="4" customWidth="1"/>
    <col min="9" max="9" width="10.1818181818182" style="4" customWidth="1"/>
    <col min="10" max="22" width="11" style="3"/>
    <col min="23" max="16384" width="11" style="4"/>
  </cols>
  <sheetData>
    <row r="1" s="39" customFormat="1" spans="1:22">
      <c r="A1" s="40" t="s">
        <v>0</v>
      </c>
      <c r="B1" s="40" t="s">
        <v>1</v>
      </c>
      <c r="C1" s="24" t="s">
        <v>2</v>
      </c>
      <c r="D1" s="41" t="s">
        <v>3</v>
      </c>
      <c r="E1" s="41" t="s">
        <v>4</v>
      </c>
      <c r="F1" s="42" t="s">
        <v>5</v>
      </c>
      <c r="G1" s="42" t="s">
        <v>7</v>
      </c>
      <c r="H1" s="42" t="s">
        <v>8</v>
      </c>
      <c r="I1" s="40" t="s">
        <v>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="2" customFormat="1" spans="1:22">
      <c r="A2" s="16">
        <v>1.77</v>
      </c>
      <c r="B2" s="16">
        <v>8030</v>
      </c>
      <c r="C2" s="17">
        <v>0.25</v>
      </c>
      <c r="D2" s="17">
        <v>200</v>
      </c>
      <c r="E2" s="17">
        <v>30</v>
      </c>
      <c r="F2" s="18">
        <v>0.0009040417</v>
      </c>
      <c r="G2" s="18">
        <v>0.93377707628979</v>
      </c>
      <c r="H2" s="18">
        <v>0.911348231523074</v>
      </c>
      <c r="I2" s="19">
        <v>0.00819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="2" customFormat="1" spans="1:22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8">
        <v>0.93377707628979</v>
      </c>
      <c r="H3" s="18">
        <v>0.984332204925084</v>
      </c>
      <c r="I3" s="19">
        <v>0.01067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="2" customFormat="1" spans="1:22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8">
        <v>0.93377707628979</v>
      </c>
      <c r="H4" s="18">
        <v>1.03963299504238</v>
      </c>
      <c r="I4" s="19">
        <v>0.01367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="2" customFormat="1" spans="1:22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8">
        <v>0.93377707628979</v>
      </c>
      <c r="H5" s="18">
        <v>1.08465833224129</v>
      </c>
      <c r="I5" s="19">
        <v>0.01603297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="2" customFormat="1" spans="1:22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8">
        <v>0.93377707628979</v>
      </c>
      <c r="H6" s="18">
        <v>1.1228904637393</v>
      </c>
      <c r="I6" s="19">
        <v>0.0206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9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8">
        <v>0.93377707628979</v>
      </c>
      <c r="H7" s="18">
        <v>0.911348231523074</v>
      </c>
      <c r="I7" s="19">
        <v>0.00771</v>
      </c>
    </row>
    <row r="8" spans="1:9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8">
        <v>0.93377707628979</v>
      </c>
      <c r="H8" s="18">
        <v>0.984332204925084</v>
      </c>
      <c r="I8" s="19">
        <v>0.00855</v>
      </c>
    </row>
    <row r="9" spans="1:9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8">
        <v>0.93377707628979</v>
      </c>
      <c r="H9" s="18">
        <v>1.03963299504238</v>
      </c>
      <c r="I9" s="19">
        <v>0.00918</v>
      </c>
    </row>
    <row r="10" spans="1:9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8">
        <v>0.93377707628979</v>
      </c>
      <c r="H10" s="18">
        <v>1.08465833224129</v>
      </c>
      <c r="I10" s="19">
        <v>0.01239</v>
      </c>
    </row>
    <row r="11" spans="1:9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8">
        <v>0.93377707628979</v>
      </c>
      <c r="H11" s="18">
        <v>1.1228904637393</v>
      </c>
      <c r="I11" s="19">
        <v>0.01405</v>
      </c>
    </row>
    <row r="12" spans="1:9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8">
        <v>0.93377707628979</v>
      </c>
      <c r="H12" s="18">
        <v>1.15626474384715</v>
      </c>
      <c r="I12" s="19">
        <v>0.0236</v>
      </c>
    </row>
    <row r="13" spans="1:9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8">
        <v>0.93377707628979</v>
      </c>
      <c r="H13" s="18">
        <v>0.798893073864377</v>
      </c>
      <c r="I13" s="19">
        <v>0.00587</v>
      </c>
    </row>
    <row r="14" spans="1:9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8">
        <v>0.93377707628979</v>
      </c>
      <c r="H14" s="18">
        <v>0.911348231523074</v>
      </c>
      <c r="I14" s="19">
        <v>0.00708</v>
      </c>
    </row>
    <row r="15" spans="1:9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8">
        <v>0.93377707628979</v>
      </c>
      <c r="H15" s="18">
        <v>0.984332204925084</v>
      </c>
      <c r="I15" s="19">
        <v>0.009</v>
      </c>
    </row>
    <row r="16" spans="1:9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8">
        <v>0.93377707628979</v>
      </c>
      <c r="H16" s="18">
        <v>1.03963299504238</v>
      </c>
      <c r="I16" s="19">
        <v>0.01062</v>
      </c>
    </row>
    <row r="17" spans="1:9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8">
        <v>0.93377707628979</v>
      </c>
      <c r="H17" s="18">
        <v>1.08465833224129</v>
      </c>
      <c r="I17" s="19">
        <v>0.01398</v>
      </c>
    </row>
    <row r="18" spans="1:9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8">
        <v>0.93377707628979</v>
      </c>
      <c r="H18" s="18">
        <v>1.1228904637393</v>
      </c>
      <c r="I18" s="19">
        <v>0.01433</v>
      </c>
    </row>
    <row r="19" spans="1:9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8">
        <v>0.93377707628979</v>
      </c>
      <c r="H19" s="18">
        <v>1.15626474384715</v>
      </c>
      <c r="I19" s="19">
        <v>0.0265</v>
      </c>
    </row>
    <row r="20" spans="1:9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8">
        <v>0.93377707628979</v>
      </c>
      <c r="H20" s="18">
        <v>0.911348231523074</v>
      </c>
      <c r="I20" s="19">
        <v>0.00744</v>
      </c>
    </row>
    <row r="21" spans="1:9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8">
        <v>0.93377707628979</v>
      </c>
      <c r="H21" s="18">
        <v>0.984332204925084</v>
      </c>
      <c r="I21" s="19">
        <v>0.00862</v>
      </c>
    </row>
    <row r="22" spans="1:9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8">
        <v>0.93377707628979</v>
      </c>
      <c r="H22" s="18">
        <v>1.03963299504238</v>
      </c>
      <c r="I22" s="19">
        <v>0.01054</v>
      </c>
    </row>
    <row r="23" spans="1:9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8">
        <v>0.93377707628979</v>
      </c>
      <c r="H23" s="18">
        <v>1.08465833224129</v>
      </c>
      <c r="I23" s="19">
        <v>0.01192</v>
      </c>
    </row>
    <row r="24" spans="1:9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8">
        <v>0.93377707628979</v>
      </c>
      <c r="H24" s="18">
        <v>1.1228904637393</v>
      </c>
      <c r="I24" s="19">
        <v>0.01509</v>
      </c>
    </row>
    <row r="25" spans="1:9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8">
        <v>0.93377707628979</v>
      </c>
      <c r="H25" s="18">
        <v>1.15626474384715</v>
      </c>
      <c r="I25" s="19">
        <v>0.0206</v>
      </c>
    </row>
    <row r="26" spans="1:9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8">
        <v>0.93377707628979</v>
      </c>
      <c r="H26" s="18">
        <v>1.03963299504238</v>
      </c>
      <c r="I26" s="19">
        <v>0.00449</v>
      </c>
    </row>
    <row r="27" spans="1:9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8">
        <v>0.93377707628979</v>
      </c>
      <c r="H27" s="18">
        <v>1.03963299504238</v>
      </c>
      <c r="I27" s="19">
        <v>0.00797</v>
      </c>
    </row>
    <row r="28" spans="1:9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8">
        <v>0.93377707628979</v>
      </c>
      <c r="H28" s="18">
        <v>1.03963299504238</v>
      </c>
      <c r="I28" s="19">
        <v>0.0213</v>
      </c>
    </row>
    <row r="29" spans="1:9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8">
        <v>0.93377707628979</v>
      </c>
      <c r="H29" s="18">
        <v>1.03963299504238</v>
      </c>
      <c r="I29" s="19">
        <v>0.025</v>
      </c>
    </row>
    <row r="30" spans="1:9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8">
        <v>0.93377707628979</v>
      </c>
      <c r="H30" s="18">
        <v>1.03963299504238</v>
      </c>
      <c r="I30" s="19">
        <v>0.00475</v>
      </c>
    </row>
    <row r="31" spans="1:9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8">
        <v>0.93377707628979</v>
      </c>
      <c r="H31" s="18">
        <v>1.03963299504238</v>
      </c>
      <c r="I31" s="19">
        <v>0.00687</v>
      </c>
    </row>
    <row r="32" spans="1:9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8">
        <v>0.93377707628979</v>
      </c>
      <c r="H32" s="18">
        <v>1.03963299504238</v>
      </c>
      <c r="I32" s="19">
        <v>0.01486</v>
      </c>
    </row>
    <row r="33" spans="1:9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8">
        <v>0.93377707628979</v>
      </c>
      <c r="H33" s="18">
        <v>1.03963299504238</v>
      </c>
      <c r="I33" s="19">
        <v>0.01925</v>
      </c>
    </row>
    <row r="34" spans="1:9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8">
        <v>0.93377707628979</v>
      </c>
      <c r="H34" s="18">
        <v>1.03963299504238</v>
      </c>
      <c r="I34" s="19">
        <v>0.0043</v>
      </c>
    </row>
    <row r="35" spans="1:9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8">
        <v>0.93377707628979</v>
      </c>
      <c r="H35" s="18">
        <v>1.03963299504238</v>
      </c>
      <c r="I35" s="19">
        <v>0.00677</v>
      </c>
    </row>
    <row r="36" spans="1:9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8">
        <v>0.93377707628979</v>
      </c>
      <c r="H36" s="18">
        <v>1.03963299504238</v>
      </c>
      <c r="I36" s="19">
        <v>0.01821</v>
      </c>
    </row>
    <row r="37" spans="1:9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8">
        <v>0.93377707628979</v>
      </c>
      <c r="H37" s="18">
        <v>1.03963299504238</v>
      </c>
      <c r="I37" s="19">
        <v>0.0206</v>
      </c>
    </row>
    <row r="38" spans="1:9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8">
        <v>0.93377707628979</v>
      </c>
      <c r="H38" s="18">
        <v>1.03963299504238</v>
      </c>
      <c r="I38" s="19">
        <v>0.00428</v>
      </c>
    </row>
    <row r="39" spans="1:9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8">
        <v>0.93377707628979</v>
      </c>
      <c r="H39" s="18">
        <v>1.03963299504238</v>
      </c>
      <c r="I39" s="19">
        <v>0.00714</v>
      </c>
    </row>
    <row r="40" spans="1:9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8">
        <v>0.93377707628979</v>
      </c>
      <c r="H40" s="18">
        <v>1.03963299504238</v>
      </c>
      <c r="I40" s="19">
        <v>0.01531</v>
      </c>
    </row>
    <row r="41" spans="1:9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8">
        <v>0.93377707628979</v>
      </c>
      <c r="H41" s="18">
        <v>1.03963299504238</v>
      </c>
      <c r="I41" s="19">
        <v>0.0207</v>
      </c>
    </row>
    <row r="42" s="3" customFormat="1" spans="1:9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21">
        <v>0.916929475132077</v>
      </c>
      <c r="H42" s="21">
        <v>0.911348231523074</v>
      </c>
      <c r="I42" s="14">
        <v>8.99e-5</v>
      </c>
    </row>
    <row r="43" s="3" customFormat="1" spans="1:9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22">
        <v>0.916929475132077</v>
      </c>
      <c r="H43" s="22">
        <v>0.984332204925084</v>
      </c>
      <c r="I43" s="19">
        <v>0.0019211</v>
      </c>
    </row>
    <row r="44" s="3" customFormat="1" spans="1:9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22">
        <v>0.916929475132077</v>
      </c>
      <c r="H44" s="22">
        <v>1.03963299504238</v>
      </c>
      <c r="I44" s="19">
        <v>0.001307</v>
      </c>
    </row>
    <row r="45" s="3" customFormat="1" spans="1:9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22">
        <v>0.916929475132077</v>
      </c>
      <c r="H45" s="22">
        <v>1.08465833224129</v>
      </c>
      <c r="I45" s="19">
        <v>0.001675</v>
      </c>
    </row>
    <row r="46" s="3" customFormat="1" spans="1:9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22">
        <v>0.916929475132077</v>
      </c>
      <c r="H46" s="22">
        <v>0.911348231523074</v>
      </c>
      <c r="I46" s="19">
        <v>0.00203</v>
      </c>
    </row>
    <row r="47" s="3" customFormat="1" spans="1:9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22">
        <v>0.916929475132077</v>
      </c>
      <c r="H47" s="22">
        <v>0.984332204925084</v>
      </c>
      <c r="I47" s="19">
        <v>0.0001863</v>
      </c>
    </row>
    <row r="48" s="3" customFormat="1" spans="1:9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22">
        <v>0.916929475132077</v>
      </c>
      <c r="H48" s="22">
        <v>1.03963299504238</v>
      </c>
      <c r="I48" s="19">
        <v>0.000496</v>
      </c>
    </row>
    <row r="49" s="3" customFormat="1" spans="1:9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22">
        <v>0.916929475132077</v>
      </c>
      <c r="H49" s="22">
        <v>1.08465833224129</v>
      </c>
      <c r="I49" s="19">
        <v>0.000398</v>
      </c>
    </row>
    <row r="50" s="3" customFormat="1" spans="1:9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22">
        <v>0.916929475132077</v>
      </c>
      <c r="H50" s="22">
        <v>0.911348231523074</v>
      </c>
      <c r="I50" s="19">
        <v>0.001128</v>
      </c>
    </row>
    <row r="51" s="3" customFormat="1" spans="1:9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22">
        <v>0.916929475132077</v>
      </c>
      <c r="H51" s="22">
        <v>0.984332204925084</v>
      </c>
      <c r="I51" s="19">
        <v>0.00384</v>
      </c>
    </row>
    <row r="52" s="3" customFormat="1" spans="1:9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22">
        <v>0.916929475132077</v>
      </c>
      <c r="H52" s="22">
        <v>1.03963299504238</v>
      </c>
      <c r="I52" s="19">
        <v>4.68e-5</v>
      </c>
    </row>
    <row r="53" s="3" customFormat="1" spans="1:9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22">
        <v>0.916929475132077</v>
      </c>
      <c r="H53" s="22">
        <v>1.08465833224129</v>
      </c>
      <c r="I53" s="19">
        <v>7.27e-5</v>
      </c>
    </row>
    <row r="54" s="3" customFormat="1" spans="1:9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22">
        <v>0.916929475132077</v>
      </c>
      <c r="H54" s="22">
        <v>0.911348231523074</v>
      </c>
      <c r="I54" s="19">
        <v>0.00756</v>
      </c>
    </row>
    <row r="55" s="3" customFormat="1" spans="1:9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22">
        <v>0.916929475132077</v>
      </c>
      <c r="H55" s="22">
        <v>0.984332204925084</v>
      </c>
      <c r="I55" s="19">
        <v>0.000411</v>
      </c>
    </row>
    <row r="56" s="3" customFormat="1" spans="1:9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22">
        <v>0.916929475132077</v>
      </c>
      <c r="H56" s="22">
        <v>1.03963299504238</v>
      </c>
      <c r="I56" s="19">
        <v>0.000491</v>
      </c>
    </row>
    <row r="57" s="3" customFormat="1" spans="1:9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22">
        <v>0.916929475132077</v>
      </c>
      <c r="H57" s="22">
        <v>1.08465833224129</v>
      </c>
      <c r="I57" s="19">
        <v>3.79e-5</v>
      </c>
    </row>
    <row r="58" s="3" customFormat="1" spans="1:9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22">
        <v>0.912236373466679</v>
      </c>
      <c r="H58" s="22">
        <v>0.911348231523074</v>
      </c>
      <c r="I58" s="19">
        <v>9.61e-5</v>
      </c>
    </row>
    <row r="59" s="3" customFormat="1" spans="1:9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22">
        <v>0.912236373466679</v>
      </c>
      <c r="H59" s="22">
        <v>0.984332204925084</v>
      </c>
      <c r="I59" s="19">
        <v>0.00062</v>
      </c>
    </row>
    <row r="60" s="3" customFormat="1" spans="1:9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22">
        <v>0.912236373466679</v>
      </c>
      <c r="H60" s="22">
        <v>1.03963299504238</v>
      </c>
      <c r="I60" s="19">
        <v>0.001075</v>
      </c>
    </row>
    <row r="61" s="3" customFormat="1" spans="1:9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22">
        <v>0.912236373466679</v>
      </c>
      <c r="H61" s="22">
        <v>1.08465833224129</v>
      </c>
      <c r="I61" s="19">
        <v>0.001907</v>
      </c>
    </row>
    <row r="62" s="3" customFormat="1" spans="1:9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22">
        <v>0.912236373466679</v>
      </c>
      <c r="H62" s="22">
        <v>0.911348231523074</v>
      </c>
      <c r="I62" s="19">
        <v>0.00217</v>
      </c>
    </row>
    <row r="63" s="3" customFormat="1" spans="1:9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22">
        <v>0.912236373466679</v>
      </c>
      <c r="H63" s="22">
        <v>0.984332204925084</v>
      </c>
      <c r="I63" s="19">
        <v>0.0001655</v>
      </c>
    </row>
    <row r="64" s="3" customFormat="1" spans="1:9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22">
        <v>0.912236373466679</v>
      </c>
      <c r="H64" s="22">
        <v>1.03963299504238</v>
      </c>
      <c r="I64" s="19">
        <v>0.000503</v>
      </c>
    </row>
    <row r="65" s="3" customFormat="1" spans="1:9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22">
        <v>0.912236373466679</v>
      </c>
      <c r="H65" s="22">
        <v>1.08465833224129</v>
      </c>
      <c r="I65" s="19">
        <v>0.000362</v>
      </c>
    </row>
    <row r="66" s="3" customFormat="1" spans="1:9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22">
        <v>0.912236373466679</v>
      </c>
      <c r="H66" s="22">
        <v>0.911348231523074</v>
      </c>
      <c r="I66" s="19">
        <v>0.00739</v>
      </c>
    </row>
    <row r="67" s="3" customFormat="1" spans="1:9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22">
        <v>0.912236373466679</v>
      </c>
      <c r="H67" s="22">
        <v>0.984332204925084</v>
      </c>
      <c r="I67" s="19">
        <v>0.00385</v>
      </c>
    </row>
    <row r="68" s="3" customFormat="1" spans="1:9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22">
        <v>0.912236373466679</v>
      </c>
      <c r="H68" s="22">
        <v>1.03963299504238</v>
      </c>
      <c r="I68" s="19">
        <v>4.89e-5</v>
      </c>
    </row>
    <row r="69" s="3" customFormat="1" spans="1:9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22">
        <v>0.912236373466679</v>
      </c>
      <c r="H69" s="22">
        <v>1.08465833224129</v>
      </c>
      <c r="I69" s="19">
        <v>6.27e-5</v>
      </c>
    </row>
    <row r="70" s="3" customFormat="1" spans="1:9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22">
        <v>0.912236373466679</v>
      </c>
      <c r="H70" s="22">
        <v>0.911348231523074</v>
      </c>
      <c r="I70" s="19">
        <v>0.00714</v>
      </c>
    </row>
    <row r="71" s="3" customFormat="1" spans="1:9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1">
        <v>0.912236373466679</v>
      </c>
      <c r="H71" s="31">
        <v>0.984332204925084</v>
      </c>
      <c r="I71" s="32">
        <v>0.000465</v>
      </c>
    </row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7"/>
  <sheetViews>
    <sheetView tabSelected="1" workbookViewId="0">
      <selection activeCell="D1" sqref="D$1:D$1048576"/>
    </sheetView>
  </sheetViews>
  <sheetFormatPr defaultColWidth="11" defaultRowHeight="15.6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11" width="11.5454545454545" style="4" customWidth="1"/>
    <col min="12" max="12" width="10.1818181818182" style="4" customWidth="1"/>
    <col min="13" max="25" width="11" style="3"/>
    <col min="26" max="16384" width="11" style="4"/>
  </cols>
  <sheetData>
    <row r="1" s="39" customFormat="1" spans="1:25">
      <c r="A1" s="40" t="s">
        <v>9</v>
      </c>
      <c r="B1" s="40" t="s">
        <v>10</v>
      </c>
      <c r="C1" s="24" t="s">
        <v>11</v>
      </c>
      <c r="D1" s="41" t="s">
        <v>3</v>
      </c>
      <c r="E1" s="41" t="s">
        <v>4</v>
      </c>
      <c r="F1" s="42" t="s">
        <v>5</v>
      </c>
      <c r="G1" s="42" t="s">
        <v>12</v>
      </c>
      <c r="H1" s="42" t="s">
        <v>8</v>
      </c>
      <c r="I1" s="42" t="s">
        <v>13</v>
      </c>
      <c r="J1" s="42" t="s">
        <v>14</v>
      </c>
      <c r="K1" s="42" t="s">
        <v>15</v>
      </c>
      <c r="L1" s="40" t="s">
        <v>6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="2" customFormat="1" spans="1:25">
      <c r="A2" s="16">
        <v>1.77</v>
      </c>
      <c r="B2" s="16">
        <v>8030</v>
      </c>
      <c r="C2" s="17">
        <v>0.25</v>
      </c>
      <c r="D2" s="17">
        <v>200</v>
      </c>
      <c r="E2" s="17">
        <v>30</v>
      </c>
      <c r="F2" s="18">
        <v>0.0009040417</v>
      </c>
      <c r="G2" s="18">
        <v>0.93377707628979</v>
      </c>
      <c r="H2" s="18">
        <v>0.911348231523074</v>
      </c>
      <c r="I2" s="18">
        <v>0.00052195</v>
      </c>
      <c r="J2" s="18">
        <v>0.000487384944969456</v>
      </c>
      <c r="K2" s="18">
        <v>0.000444177407668884</v>
      </c>
      <c r="L2" s="19">
        <v>0.00819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="2" customFormat="1" spans="1:25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8">
        <v>0.93377707628979</v>
      </c>
      <c r="H3" s="18">
        <v>0.984332204925084</v>
      </c>
      <c r="I3" s="18">
        <v>0.00052195</v>
      </c>
      <c r="J3" s="18">
        <v>0.000487384944969456</v>
      </c>
      <c r="K3" s="18">
        <v>0.000479748697529075</v>
      </c>
      <c r="L3" s="19">
        <v>0.01067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="2" customFormat="1" spans="1:25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8">
        <v>0.93377707628979</v>
      </c>
      <c r="H4" s="18">
        <v>1.03963299504238</v>
      </c>
      <c r="I4" s="18">
        <v>0.00052195</v>
      </c>
      <c r="J4" s="18">
        <v>0.000487384944969456</v>
      </c>
      <c r="K4" s="18">
        <v>0.00050670147007716</v>
      </c>
      <c r="L4" s="19">
        <v>0.01367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="2" customFormat="1" spans="1:25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8">
        <v>0.93377707628979</v>
      </c>
      <c r="H5" s="18">
        <v>1.08465833224129</v>
      </c>
      <c r="I5" s="18">
        <v>0.00052195</v>
      </c>
      <c r="J5" s="18">
        <v>0.000487384944969456</v>
      </c>
      <c r="K5" s="18">
        <v>0.000528646141570084</v>
      </c>
      <c r="L5" s="19">
        <v>0.01603297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="2" customFormat="1" spans="1:25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8">
        <v>0.93377707628979</v>
      </c>
      <c r="H6" s="18">
        <v>1.1228904637393</v>
      </c>
      <c r="I6" s="18">
        <v>0.00052195</v>
      </c>
      <c r="J6" s="18">
        <v>0.000487384944969456</v>
      </c>
      <c r="K6" s="18">
        <v>0.000547279906876304</v>
      </c>
      <c r="L6" s="19">
        <v>0.0206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12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8">
        <v>0.93377707628979</v>
      </c>
      <c r="H7" s="18">
        <v>0.911348231523074</v>
      </c>
      <c r="I7" s="18">
        <v>0.00052195</v>
      </c>
      <c r="J7" s="18">
        <v>0.000487384944969456</v>
      </c>
      <c r="K7" s="18">
        <v>0.000444177407668884</v>
      </c>
      <c r="L7" s="19">
        <v>0.00771</v>
      </c>
    </row>
    <row r="8" spans="1:12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8">
        <v>0.93377707628979</v>
      </c>
      <c r="H8" s="18">
        <v>0.984332204925084</v>
      </c>
      <c r="I8" s="18">
        <v>0.00052195</v>
      </c>
      <c r="J8" s="18">
        <v>0.000487384944969456</v>
      </c>
      <c r="K8" s="18">
        <v>0.000479748697529075</v>
      </c>
      <c r="L8" s="19">
        <v>0.00855</v>
      </c>
    </row>
    <row r="9" spans="1:12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8">
        <v>0.93377707628979</v>
      </c>
      <c r="H9" s="18">
        <v>1.03963299504238</v>
      </c>
      <c r="I9" s="18">
        <v>0.00052195</v>
      </c>
      <c r="J9" s="18">
        <v>0.000487384944969456</v>
      </c>
      <c r="K9" s="18">
        <v>0.00050670147007716</v>
      </c>
      <c r="L9" s="19">
        <v>0.00918</v>
      </c>
    </row>
    <row r="10" spans="1:12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8">
        <v>0.93377707628979</v>
      </c>
      <c r="H10" s="18">
        <v>1.08465833224129</v>
      </c>
      <c r="I10" s="18">
        <v>0.00052195</v>
      </c>
      <c r="J10" s="18">
        <v>0.000487384944969456</v>
      </c>
      <c r="K10" s="18">
        <v>0.000528646141570084</v>
      </c>
      <c r="L10" s="19">
        <v>0.01239</v>
      </c>
    </row>
    <row r="11" spans="1:12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8">
        <v>0.93377707628979</v>
      </c>
      <c r="H11" s="18">
        <v>1.1228904637393</v>
      </c>
      <c r="I11" s="18">
        <v>0.00052195</v>
      </c>
      <c r="J11" s="18">
        <v>0.000487384944969456</v>
      </c>
      <c r="K11" s="18">
        <v>0.000547279906876304</v>
      </c>
      <c r="L11" s="19">
        <v>0.01405</v>
      </c>
    </row>
    <row r="12" spans="1:12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8">
        <v>0.93377707628979</v>
      </c>
      <c r="H12" s="18">
        <v>1.15626474384715</v>
      </c>
      <c r="I12" s="18">
        <v>0.00052195</v>
      </c>
      <c r="J12" s="18">
        <v>0.000487384944969456</v>
      </c>
      <c r="K12" s="18">
        <v>0.000563546028550065</v>
      </c>
      <c r="L12" s="19">
        <v>0.0236</v>
      </c>
    </row>
    <row r="13" spans="1:12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8">
        <v>0.93377707628979</v>
      </c>
      <c r="H13" s="18">
        <v>0.798893073864377</v>
      </c>
      <c r="I13" s="18">
        <v>0.00052195</v>
      </c>
      <c r="J13" s="18">
        <v>0.000487384944969456</v>
      </c>
      <c r="K13" s="18">
        <v>0.000389368456841869</v>
      </c>
      <c r="L13" s="19">
        <v>0.00587</v>
      </c>
    </row>
    <row r="14" spans="1:12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8">
        <v>0.93377707628979</v>
      </c>
      <c r="H14" s="18">
        <v>0.911348231523074</v>
      </c>
      <c r="I14" s="18">
        <v>0.00052195</v>
      </c>
      <c r="J14" s="18">
        <v>0.000487384944969456</v>
      </c>
      <c r="K14" s="18">
        <v>0.000444177407668884</v>
      </c>
      <c r="L14" s="19">
        <v>0.00708</v>
      </c>
    </row>
    <row r="15" spans="1:12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8">
        <v>0.93377707628979</v>
      </c>
      <c r="H15" s="18">
        <v>0.984332204925084</v>
      </c>
      <c r="I15" s="18">
        <v>0.00052195</v>
      </c>
      <c r="J15" s="18">
        <v>0.000487384944969456</v>
      </c>
      <c r="K15" s="18">
        <v>0.000479748697529075</v>
      </c>
      <c r="L15" s="19">
        <v>0.009</v>
      </c>
    </row>
    <row r="16" spans="1:12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8">
        <v>0.93377707628979</v>
      </c>
      <c r="H16" s="18">
        <v>1.03963299504238</v>
      </c>
      <c r="I16" s="18">
        <v>0.00052195</v>
      </c>
      <c r="J16" s="18">
        <v>0.000487384944969456</v>
      </c>
      <c r="K16" s="18">
        <v>0.00050670147007716</v>
      </c>
      <c r="L16" s="19">
        <v>0.01062</v>
      </c>
    </row>
    <row r="17" spans="1:12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8">
        <v>0.93377707628979</v>
      </c>
      <c r="H17" s="18">
        <v>1.08465833224129</v>
      </c>
      <c r="I17" s="18">
        <v>0.00052195</v>
      </c>
      <c r="J17" s="18">
        <v>0.000487384944969456</v>
      </c>
      <c r="K17" s="18">
        <v>0.000528646141570084</v>
      </c>
      <c r="L17" s="19">
        <v>0.01398</v>
      </c>
    </row>
    <row r="18" spans="1:12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8">
        <v>0.93377707628979</v>
      </c>
      <c r="H18" s="18">
        <v>1.1228904637393</v>
      </c>
      <c r="I18" s="18">
        <v>0.00052195</v>
      </c>
      <c r="J18" s="18">
        <v>0.000487384944969456</v>
      </c>
      <c r="K18" s="18">
        <v>0.000547279906876304</v>
      </c>
      <c r="L18" s="19">
        <v>0.01433</v>
      </c>
    </row>
    <row r="19" spans="1:12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8">
        <v>0.93377707628979</v>
      </c>
      <c r="H19" s="18">
        <v>1.15626474384715</v>
      </c>
      <c r="I19" s="18">
        <v>0.00052195</v>
      </c>
      <c r="J19" s="18">
        <v>0.000487384944969456</v>
      </c>
      <c r="K19" s="18">
        <v>0.000563546028550065</v>
      </c>
      <c r="L19" s="19">
        <v>0.0265</v>
      </c>
    </row>
    <row r="20" spans="1:12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8">
        <v>0.93377707628979</v>
      </c>
      <c r="H20" s="18">
        <v>0.911348231523074</v>
      </c>
      <c r="I20" s="18">
        <v>0.00052195</v>
      </c>
      <c r="J20" s="18">
        <v>0.000487384944969456</v>
      </c>
      <c r="K20" s="18">
        <v>0.000444177407668884</v>
      </c>
      <c r="L20" s="19">
        <v>0.00744</v>
      </c>
    </row>
    <row r="21" spans="1:12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8">
        <v>0.93377707628979</v>
      </c>
      <c r="H21" s="18">
        <v>0.984332204925084</v>
      </c>
      <c r="I21" s="18">
        <v>0.00052195</v>
      </c>
      <c r="J21" s="18">
        <v>0.000487384944969456</v>
      </c>
      <c r="K21" s="18">
        <v>0.000479748697529075</v>
      </c>
      <c r="L21" s="19">
        <v>0.00862</v>
      </c>
    </row>
    <row r="22" spans="1:12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8">
        <v>0.93377707628979</v>
      </c>
      <c r="H22" s="18">
        <v>1.03963299504238</v>
      </c>
      <c r="I22" s="18">
        <v>0.00052195</v>
      </c>
      <c r="J22" s="18">
        <v>0.000487384944969456</v>
      </c>
      <c r="K22" s="18">
        <v>0.00050670147007716</v>
      </c>
      <c r="L22" s="19">
        <v>0.01054</v>
      </c>
    </row>
    <row r="23" spans="1:12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8">
        <v>0.93377707628979</v>
      </c>
      <c r="H23" s="18">
        <v>1.08465833224129</v>
      </c>
      <c r="I23" s="18">
        <v>0.00052195</v>
      </c>
      <c r="J23" s="18">
        <v>0.000487384944969456</v>
      </c>
      <c r="K23" s="18">
        <v>0.000528646141570084</v>
      </c>
      <c r="L23" s="19">
        <v>0.01192</v>
      </c>
    </row>
    <row r="24" spans="1:12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8">
        <v>0.93377707628979</v>
      </c>
      <c r="H24" s="18">
        <v>1.1228904637393</v>
      </c>
      <c r="I24" s="18">
        <v>0.00052195</v>
      </c>
      <c r="J24" s="18">
        <v>0.000487384944969456</v>
      </c>
      <c r="K24" s="18">
        <v>0.000547279906876304</v>
      </c>
      <c r="L24" s="19">
        <v>0.01509</v>
      </c>
    </row>
    <row r="25" spans="1:12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8">
        <v>0.93377707628979</v>
      </c>
      <c r="H25" s="18">
        <v>1.15626474384715</v>
      </c>
      <c r="I25" s="18">
        <v>0.00052195</v>
      </c>
      <c r="J25" s="18">
        <v>0.000487384944969456</v>
      </c>
      <c r="K25" s="18">
        <v>0.000563546028550065</v>
      </c>
      <c r="L25" s="19">
        <v>0.0206</v>
      </c>
    </row>
    <row r="26" spans="1:12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8">
        <v>0.93377707628979</v>
      </c>
      <c r="H26" s="18">
        <v>1.03963299504238</v>
      </c>
      <c r="I26" s="18">
        <v>0.00052195</v>
      </c>
      <c r="J26" s="18">
        <v>0.000487384944969456</v>
      </c>
      <c r="K26" s="18">
        <v>0.00050670147007716</v>
      </c>
      <c r="L26" s="19">
        <v>0.00449</v>
      </c>
    </row>
    <row r="27" spans="1:12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8">
        <v>0.93377707628979</v>
      </c>
      <c r="H27" s="18">
        <v>1.03963299504238</v>
      </c>
      <c r="I27" s="18">
        <v>0.00052195</v>
      </c>
      <c r="J27" s="18">
        <v>0.000487384944969456</v>
      </c>
      <c r="K27" s="18">
        <v>0.00050670147007716</v>
      </c>
      <c r="L27" s="19">
        <v>0.00797</v>
      </c>
    </row>
    <row r="28" spans="1:12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8">
        <v>0.93377707628979</v>
      </c>
      <c r="H28" s="18">
        <v>1.03963299504238</v>
      </c>
      <c r="I28" s="18">
        <v>0.00052195</v>
      </c>
      <c r="J28" s="18">
        <v>0.000487384944969456</v>
      </c>
      <c r="K28" s="18">
        <v>0.00050670147007716</v>
      </c>
      <c r="L28" s="19">
        <v>0.0213</v>
      </c>
    </row>
    <row r="29" spans="1:12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8">
        <v>0.93377707628979</v>
      </c>
      <c r="H29" s="18">
        <v>1.03963299504238</v>
      </c>
      <c r="I29" s="18">
        <v>0.00052195</v>
      </c>
      <c r="J29" s="18">
        <v>0.000487384944969456</v>
      </c>
      <c r="K29" s="18">
        <v>0.00050670147007716</v>
      </c>
      <c r="L29" s="19">
        <v>0.025</v>
      </c>
    </row>
    <row r="30" spans="1:12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8">
        <v>0.93377707628979</v>
      </c>
      <c r="H30" s="18">
        <v>1.03963299504238</v>
      </c>
      <c r="I30" s="18">
        <v>0.00052195</v>
      </c>
      <c r="J30" s="18">
        <v>0.000487384944969456</v>
      </c>
      <c r="K30" s="18">
        <v>0.00050670147007716</v>
      </c>
      <c r="L30" s="19">
        <v>0.00475</v>
      </c>
    </row>
    <row r="31" spans="1:12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8">
        <v>0.93377707628979</v>
      </c>
      <c r="H31" s="18">
        <v>1.03963299504238</v>
      </c>
      <c r="I31" s="18">
        <v>0.00052195</v>
      </c>
      <c r="J31" s="18">
        <v>0.000487384944969456</v>
      </c>
      <c r="K31" s="18">
        <v>0.00050670147007716</v>
      </c>
      <c r="L31" s="19">
        <v>0.00687</v>
      </c>
    </row>
    <row r="32" spans="1:12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8">
        <v>0.93377707628979</v>
      </c>
      <c r="H32" s="18">
        <v>1.03963299504238</v>
      </c>
      <c r="I32" s="18">
        <v>0.00052195</v>
      </c>
      <c r="J32" s="18">
        <v>0.000487384944969456</v>
      </c>
      <c r="K32" s="18">
        <v>0.00050670147007716</v>
      </c>
      <c r="L32" s="19">
        <v>0.01486</v>
      </c>
    </row>
    <row r="33" spans="1:12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8">
        <v>0.93377707628979</v>
      </c>
      <c r="H33" s="18">
        <v>1.03963299504238</v>
      </c>
      <c r="I33" s="18">
        <v>0.00052195</v>
      </c>
      <c r="J33" s="18">
        <v>0.000487384944969456</v>
      </c>
      <c r="K33" s="18">
        <v>0.00050670147007716</v>
      </c>
      <c r="L33" s="19">
        <v>0.01925</v>
      </c>
    </row>
    <row r="34" spans="1:12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8">
        <v>0.93377707628979</v>
      </c>
      <c r="H34" s="18">
        <v>1.03963299504238</v>
      </c>
      <c r="I34" s="18">
        <v>0.00052195</v>
      </c>
      <c r="J34" s="18">
        <v>0.000487384944969456</v>
      </c>
      <c r="K34" s="18">
        <v>0.00050670147007716</v>
      </c>
      <c r="L34" s="19">
        <v>0.0043</v>
      </c>
    </row>
    <row r="35" spans="1:12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8">
        <v>0.93377707628979</v>
      </c>
      <c r="H35" s="18">
        <v>1.03963299504238</v>
      </c>
      <c r="I35" s="18">
        <v>0.00052195</v>
      </c>
      <c r="J35" s="18">
        <v>0.000487384944969456</v>
      </c>
      <c r="K35" s="18">
        <v>0.00050670147007716</v>
      </c>
      <c r="L35" s="19">
        <v>0.00677</v>
      </c>
    </row>
    <row r="36" spans="1:12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8">
        <v>0.93377707628979</v>
      </c>
      <c r="H36" s="18">
        <v>1.03963299504238</v>
      </c>
      <c r="I36" s="18">
        <v>0.00052195</v>
      </c>
      <c r="J36" s="18">
        <v>0.000487384944969456</v>
      </c>
      <c r="K36" s="18">
        <v>0.00050670147007716</v>
      </c>
      <c r="L36" s="19">
        <v>0.01821</v>
      </c>
    </row>
    <row r="37" spans="1:12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8">
        <v>0.93377707628979</v>
      </c>
      <c r="H37" s="18">
        <v>1.03963299504238</v>
      </c>
      <c r="I37" s="18">
        <v>0.00052195</v>
      </c>
      <c r="J37" s="18">
        <v>0.000487384944969456</v>
      </c>
      <c r="K37" s="18">
        <v>0.00050670147007716</v>
      </c>
      <c r="L37" s="19">
        <v>0.0206</v>
      </c>
    </row>
    <row r="38" spans="1:12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8">
        <v>0.93377707628979</v>
      </c>
      <c r="H38" s="18">
        <v>1.03963299504238</v>
      </c>
      <c r="I38" s="18">
        <v>0.00052195</v>
      </c>
      <c r="J38" s="18">
        <v>0.000487384944969456</v>
      </c>
      <c r="K38" s="18">
        <v>0.00050670147007716</v>
      </c>
      <c r="L38" s="19">
        <v>0.00428</v>
      </c>
    </row>
    <row r="39" spans="1:12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8">
        <v>0.93377707628979</v>
      </c>
      <c r="H39" s="18">
        <v>1.03963299504238</v>
      </c>
      <c r="I39" s="18">
        <v>0.00052195</v>
      </c>
      <c r="J39" s="18">
        <v>0.000487384944969456</v>
      </c>
      <c r="K39" s="18">
        <v>0.00050670147007716</v>
      </c>
      <c r="L39" s="19">
        <v>0.00714</v>
      </c>
    </row>
    <row r="40" spans="1:12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8">
        <v>0.93377707628979</v>
      </c>
      <c r="H40" s="18">
        <v>1.03963299504238</v>
      </c>
      <c r="I40" s="18">
        <v>0.00052195</v>
      </c>
      <c r="J40" s="18">
        <v>0.000487384944969456</v>
      </c>
      <c r="K40" s="18">
        <v>0.00050670147007716</v>
      </c>
      <c r="L40" s="19">
        <v>0.01531</v>
      </c>
    </row>
    <row r="41" spans="1:12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8">
        <v>0.93377707628979</v>
      </c>
      <c r="H41" s="18">
        <v>1.03963299504238</v>
      </c>
      <c r="I41" s="18">
        <v>0.00052195</v>
      </c>
      <c r="J41" s="18">
        <v>0.000487384944969456</v>
      </c>
      <c r="K41" s="18">
        <v>0.00050670147007716</v>
      </c>
      <c r="L41" s="19">
        <v>0.0207</v>
      </c>
    </row>
    <row r="42" s="3" customFormat="1" spans="1:12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21">
        <v>0.916929475132077</v>
      </c>
      <c r="H42" s="21">
        <v>0.911348231523074</v>
      </c>
      <c r="I42" s="21">
        <v>0.00051545</v>
      </c>
      <c r="J42" s="21">
        <v>0.000472631297956829</v>
      </c>
      <c r="K42" s="21">
        <v>0.000430731697555411</v>
      </c>
      <c r="L42" s="14">
        <v>8.99e-5</v>
      </c>
    </row>
    <row r="43" s="3" customFormat="1" spans="1:12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22">
        <v>0.916929475132077</v>
      </c>
      <c r="H43" s="22">
        <v>0.984332204925084</v>
      </c>
      <c r="I43" s="22">
        <v>0.00051545</v>
      </c>
      <c r="J43" s="22">
        <v>0.000472631297956829</v>
      </c>
      <c r="K43" s="22">
        <v>0.00046522620763445</v>
      </c>
      <c r="L43" s="19">
        <v>0.0019211</v>
      </c>
    </row>
    <row r="44" s="3" customFormat="1" spans="1:12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22">
        <v>0.916929475132077</v>
      </c>
      <c r="H44" s="22">
        <v>1.03963299504238</v>
      </c>
      <c r="I44" s="22">
        <v>0.00051545</v>
      </c>
      <c r="J44" s="22">
        <v>0.000472631297956829</v>
      </c>
      <c r="K44" s="22">
        <v>0.000491363091845625</v>
      </c>
      <c r="L44" s="19">
        <v>0.001307</v>
      </c>
    </row>
    <row r="45" s="3" customFormat="1" spans="1:12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22">
        <v>0.916929475132077</v>
      </c>
      <c r="H45" s="22">
        <v>1.08465833224129</v>
      </c>
      <c r="I45" s="22">
        <v>0.00051545</v>
      </c>
      <c r="J45" s="22">
        <v>0.000472631297956829</v>
      </c>
      <c r="K45" s="22">
        <v>0.000512643475406891</v>
      </c>
      <c r="L45" s="19">
        <v>0.001675</v>
      </c>
    </row>
    <row r="46" s="3" customFormat="1" spans="1:12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22">
        <v>0.916929475132077</v>
      </c>
      <c r="H46" s="22">
        <v>0.911348231523074</v>
      </c>
      <c r="I46" s="22">
        <v>0.00051545</v>
      </c>
      <c r="J46" s="22">
        <v>0.000472631297956829</v>
      </c>
      <c r="K46" s="22">
        <v>0.000430731697555411</v>
      </c>
      <c r="L46" s="19">
        <v>0.00203</v>
      </c>
    </row>
    <row r="47" s="3" customFormat="1" spans="1:12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22">
        <v>0.916929475132077</v>
      </c>
      <c r="H47" s="22">
        <v>0.984332204925084</v>
      </c>
      <c r="I47" s="22">
        <v>0.00051545</v>
      </c>
      <c r="J47" s="22">
        <v>0.000472631297956829</v>
      </c>
      <c r="K47" s="22">
        <v>0.00046522620763445</v>
      </c>
      <c r="L47" s="19">
        <v>0.0001863</v>
      </c>
    </row>
    <row r="48" s="3" customFormat="1" spans="1:12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22">
        <v>0.916929475132077</v>
      </c>
      <c r="H48" s="22">
        <v>1.03963299504238</v>
      </c>
      <c r="I48" s="22">
        <v>0.00051545</v>
      </c>
      <c r="J48" s="22">
        <v>0.000472631297956829</v>
      </c>
      <c r="K48" s="22">
        <v>0.000491363091845625</v>
      </c>
      <c r="L48" s="19">
        <v>0.000496</v>
      </c>
    </row>
    <row r="49" s="3" customFormat="1" spans="1:12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22">
        <v>0.916929475132077</v>
      </c>
      <c r="H49" s="22">
        <v>1.08465833224129</v>
      </c>
      <c r="I49" s="22">
        <v>0.00051545</v>
      </c>
      <c r="J49" s="22">
        <v>0.000472631297956829</v>
      </c>
      <c r="K49" s="22">
        <v>0.000512643475406891</v>
      </c>
      <c r="L49" s="19">
        <v>0.000398</v>
      </c>
    </row>
    <row r="50" s="3" customFormat="1" spans="1:12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22">
        <v>0.916929475132077</v>
      </c>
      <c r="H50" s="22">
        <v>0.911348231523074</v>
      </c>
      <c r="I50" s="22">
        <v>0.00051545</v>
      </c>
      <c r="J50" s="22">
        <v>0.000472631297956829</v>
      </c>
      <c r="K50" s="22">
        <v>0.000430731697555411</v>
      </c>
      <c r="L50" s="19">
        <v>0.001128</v>
      </c>
    </row>
    <row r="51" s="3" customFormat="1" spans="1:12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22">
        <v>0.916929475132077</v>
      </c>
      <c r="H51" s="22">
        <v>0.984332204925084</v>
      </c>
      <c r="I51" s="22">
        <v>0.00051545</v>
      </c>
      <c r="J51" s="22">
        <v>0.000472631297956829</v>
      </c>
      <c r="K51" s="22">
        <v>0.00046522620763445</v>
      </c>
      <c r="L51" s="19">
        <v>0.00384</v>
      </c>
    </row>
    <row r="52" s="3" customFormat="1" spans="1:12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22">
        <v>0.916929475132077</v>
      </c>
      <c r="H52" s="22">
        <v>1.03963299504238</v>
      </c>
      <c r="I52" s="22">
        <v>0.00051545</v>
      </c>
      <c r="J52" s="22">
        <v>0.000472631297956829</v>
      </c>
      <c r="K52" s="22">
        <v>0.000491363091845625</v>
      </c>
      <c r="L52" s="19">
        <v>4.68e-5</v>
      </c>
    </row>
    <row r="53" s="3" customFormat="1" spans="1:12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22">
        <v>0.916929475132077</v>
      </c>
      <c r="H53" s="22">
        <v>1.08465833224129</v>
      </c>
      <c r="I53" s="22">
        <v>0.00051545</v>
      </c>
      <c r="J53" s="22">
        <v>0.000472631297956829</v>
      </c>
      <c r="K53" s="22">
        <v>0.000512643475406891</v>
      </c>
      <c r="L53" s="19">
        <v>7.27e-5</v>
      </c>
    </row>
    <row r="54" s="3" customFormat="1" spans="1:12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22">
        <v>0.916929475132077</v>
      </c>
      <c r="H54" s="22">
        <v>0.911348231523074</v>
      </c>
      <c r="I54" s="22">
        <v>0.00051545</v>
      </c>
      <c r="J54" s="22">
        <v>0.000472631297956829</v>
      </c>
      <c r="K54" s="22">
        <v>0.000430731697555411</v>
      </c>
      <c r="L54" s="19">
        <v>0.00756</v>
      </c>
    </row>
    <row r="55" s="3" customFormat="1" spans="1:12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22">
        <v>0.916929475132077</v>
      </c>
      <c r="H55" s="22">
        <v>0.984332204925084</v>
      </c>
      <c r="I55" s="22">
        <v>0.00051545</v>
      </c>
      <c r="J55" s="22">
        <v>0.000472631297956829</v>
      </c>
      <c r="K55" s="22">
        <v>0.00046522620763445</v>
      </c>
      <c r="L55" s="19">
        <v>0.000411</v>
      </c>
    </row>
    <row r="56" s="3" customFormat="1" spans="1:12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22">
        <v>0.916929475132077</v>
      </c>
      <c r="H56" s="22">
        <v>1.03963299504238</v>
      </c>
      <c r="I56" s="22">
        <v>0.00051545</v>
      </c>
      <c r="J56" s="22">
        <v>0.000472631297956829</v>
      </c>
      <c r="K56" s="22">
        <v>0.000491363091845625</v>
      </c>
      <c r="L56" s="19">
        <v>0.000491</v>
      </c>
    </row>
    <row r="57" s="3" customFormat="1" spans="1:12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22">
        <v>0.916929475132077</v>
      </c>
      <c r="H57" s="22">
        <v>1.08465833224129</v>
      </c>
      <c r="I57" s="22">
        <v>0.00051545</v>
      </c>
      <c r="J57" s="22">
        <v>0.000472631297956829</v>
      </c>
      <c r="K57" s="22">
        <v>0.000512643475406891</v>
      </c>
      <c r="L57" s="19">
        <v>3.79e-5</v>
      </c>
    </row>
    <row r="58" s="3" customFormat="1" spans="1:12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22">
        <v>0.912236373466679</v>
      </c>
      <c r="H58" s="22">
        <v>0.911348231523074</v>
      </c>
      <c r="I58" s="22">
        <v>0.0005187</v>
      </c>
      <c r="J58" s="22">
        <v>0.000473177006917166</v>
      </c>
      <c r="K58" s="22">
        <v>0.000431229028451341</v>
      </c>
      <c r="L58" s="19">
        <v>9.61e-5</v>
      </c>
    </row>
    <row r="59" s="3" customFormat="1" spans="1:12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22">
        <v>0.912236373466679</v>
      </c>
      <c r="H59" s="22">
        <v>0.984332204925084</v>
      </c>
      <c r="I59" s="22">
        <v>0.0005187</v>
      </c>
      <c r="J59" s="22">
        <v>0.000473177006917166</v>
      </c>
      <c r="K59" s="22">
        <v>0.000465763366538626</v>
      </c>
      <c r="L59" s="19">
        <v>0.00062</v>
      </c>
    </row>
    <row r="60" s="3" customFormat="1" spans="1:12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22">
        <v>0.912236373466679</v>
      </c>
      <c r="H60" s="22">
        <v>1.03963299504238</v>
      </c>
      <c r="I60" s="22">
        <v>0.0005187</v>
      </c>
      <c r="J60" s="22">
        <v>0.000473177006917166</v>
      </c>
      <c r="K60" s="22">
        <v>0.000491930428886482</v>
      </c>
      <c r="L60" s="19">
        <v>0.001075</v>
      </c>
    </row>
    <row r="61" s="3" customFormat="1" spans="1:12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22">
        <v>0.912236373466679</v>
      </c>
      <c r="H61" s="22">
        <v>1.08465833224129</v>
      </c>
      <c r="I61" s="22">
        <v>0.0005187</v>
      </c>
      <c r="J61" s="22">
        <v>0.000473177006917166</v>
      </c>
      <c r="K61" s="22">
        <v>0.0005132353831777</v>
      </c>
      <c r="L61" s="19">
        <v>0.001907</v>
      </c>
    </row>
    <row r="62" s="3" customFormat="1" spans="1:12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22">
        <v>0.912236373466679</v>
      </c>
      <c r="H62" s="22">
        <v>0.911348231523074</v>
      </c>
      <c r="I62" s="22">
        <v>0.0005187</v>
      </c>
      <c r="J62" s="22">
        <v>0.000473177006917166</v>
      </c>
      <c r="K62" s="22">
        <v>0.000431229028451341</v>
      </c>
      <c r="L62" s="19">
        <v>0.00217</v>
      </c>
    </row>
    <row r="63" s="3" customFormat="1" spans="1:12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22">
        <v>0.912236373466679</v>
      </c>
      <c r="H63" s="22">
        <v>0.984332204925084</v>
      </c>
      <c r="I63" s="22">
        <v>0.0005187</v>
      </c>
      <c r="J63" s="22">
        <v>0.000473177006917166</v>
      </c>
      <c r="K63" s="22">
        <v>0.000465763366538626</v>
      </c>
      <c r="L63" s="19">
        <v>0.0001655</v>
      </c>
    </row>
    <row r="64" s="3" customFormat="1" spans="1:12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22">
        <v>0.912236373466679</v>
      </c>
      <c r="H64" s="22">
        <v>1.03963299504238</v>
      </c>
      <c r="I64" s="22">
        <v>0.0005187</v>
      </c>
      <c r="J64" s="22">
        <v>0.000473177006917166</v>
      </c>
      <c r="K64" s="22">
        <v>0.000491930428886482</v>
      </c>
      <c r="L64" s="19">
        <v>0.000503</v>
      </c>
    </row>
    <row r="65" s="3" customFormat="1" spans="1:12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22">
        <v>0.912236373466679</v>
      </c>
      <c r="H65" s="22">
        <v>1.08465833224129</v>
      </c>
      <c r="I65" s="22">
        <v>0.0005187</v>
      </c>
      <c r="J65" s="22">
        <v>0.000473177006917166</v>
      </c>
      <c r="K65" s="22">
        <v>0.0005132353831777</v>
      </c>
      <c r="L65" s="19">
        <v>0.000362</v>
      </c>
    </row>
    <row r="66" s="3" customFormat="1" spans="1:12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22">
        <v>0.912236373466679</v>
      </c>
      <c r="H66" s="22">
        <v>0.911348231523074</v>
      </c>
      <c r="I66" s="22">
        <v>0.0005187</v>
      </c>
      <c r="J66" s="22">
        <v>0.000473177006917166</v>
      </c>
      <c r="K66" s="22">
        <v>0.000431229028451341</v>
      </c>
      <c r="L66" s="19">
        <v>0.00739</v>
      </c>
    </row>
    <row r="67" s="3" customFormat="1" spans="1:12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22">
        <v>0.912236373466679</v>
      </c>
      <c r="H67" s="22">
        <v>0.984332204925084</v>
      </c>
      <c r="I67" s="22">
        <v>0.0005187</v>
      </c>
      <c r="J67" s="22">
        <v>0.000473177006917166</v>
      </c>
      <c r="K67" s="22">
        <v>0.000465763366538626</v>
      </c>
      <c r="L67" s="19">
        <v>0.00385</v>
      </c>
    </row>
    <row r="68" s="3" customFormat="1" spans="1:12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22">
        <v>0.912236373466679</v>
      </c>
      <c r="H68" s="22">
        <v>1.03963299504238</v>
      </c>
      <c r="I68" s="22">
        <v>0.0005187</v>
      </c>
      <c r="J68" s="22">
        <v>0.000473177006917166</v>
      </c>
      <c r="K68" s="22">
        <v>0.000491930428886482</v>
      </c>
      <c r="L68" s="19">
        <v>4.89e-5</v>
      </c>
    </row>
    <row r="69" s="3" customFormat="1" spans="1:12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22">
        <v>0.912236373466679</v>
      </c>
      <c r="H69" s="22">
        <v>1.08465833224129</v>
      </c>
      <c r="I69" s="22">
        <v>0.0005187</v>
      </c>
      <c r="J69" s="22">
        <v>0.000473177006917166</v>
      </c>
      <c r="K69" s="22">
        <v>0.0005132353831777</v>
      </c>
      <c r="L69" s="19">
        <v>6.27e-5</v>
      </c>
    </row>
    <row r="70" s="3" customFormat="1" spans="1:12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22">
        <v>0.912236373466679</v>
      </c>
      <c r="H70" s="22">
        <v>0.911348231523074</v>
      </c>
      <c r="I70" s="22">
        <v>0.0005187</v>
      </c>
      <c r="J70" s="22">
        <v>0.000473177006917166</v>
      </c>
      <c r="K70" s="22">
        <v>0.000431229028451341</v>
      </c>
      <c r="L70" s="19">
        <v>0.00714</v>
      </c>
    </row>
    <row r="71" s="3" customFormat="1" spans="1:12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1">
        <v>0.912236373466679</v>
      </c>
      <c r="H71" s="31">
        <v>0.984332204925084</v>
      </c>
      <c r="I71" s="31">
        <v>0.0005187</v>
      </c>
      <c r="J71" s="31">
        <v>0.000473177006917166</v>
      </c>
      <c r="K71" s="31">
        <v>0.000465763366538626</v>
      </c>
      <c r="L71" s="32">
        <v>0.000465</v>
      </c>
    </row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</sheetData>
  <autoFilter xmlns:etc="http://www.wps.cn/officeDocument/2017/etCustomData" ref="D1:D8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1"/>
  <sheetViews>
    <sheetView workbookViewId="0">
      <selection activeCell="I2" sqref="I2"/>
    </sheetView>
  </sheetViews>
  <sheetFormatPr defaultColWidth="11" defaultRowHeight="18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6" width="11.5454545454545" style="4" customWidth="1"/>
    <col min="7" max="7" width="10.1818181818182" style="4" customWidth="1"/>
    <col min="8" max="8" width="11.7272727272727" style="5" customWidth="1"/>
    <col min="9" max="10" width="12.3863636363636" style="5" customWidth="1"/>
    <col min="11" max="11" width="10.5454545454545" style="5"/>
    <col min="12" max="13" width="12.4545454545455" style="5" customWidth="1"/>
    <col min="14" max="26" width="11" style="3"/>
    <col min="27" max="16384" width="11" style="4"/>
  </cols>
  <sheetData>
    <row r="1" s="1" customFormat="1" ht="15.6" spans="1:27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6" t="s">
        <v>6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23" t="s">
        <v>21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29"/>
    </row>
    <row r="2" s="2" customFormat="1" ht="15.6" spans="1:26">
      <c r="A2" s="11">
        <v>1.77</v>
      </c>
      <c r="B2" s="11">
        <v>8030</v>
      </c>
      <c r="C2" s="12">
        <v>0.25</v>
      </c>
      <c r="D2" s="12">
        <v>200</v>
      </c>
      <c r="E2" s="12">
        <v>30</v>
      </c>
      <c r="F2" s="13">
        <v>0.0009040417</v>
      </c>
      <c r="G2" s="14">
        <v>0.00819</v>
      </c>
      <c r="H2" s="15">
        <v>-0.12</v>
      </c>
      <c r="I2" s="25">
        <f>POWER(A2,$H$2)</f>
        <v>0.93377707628979</v>
      </c>
      <c r="J2" s="26">
        <v>326</v>
      </c>
      <c r="K2" s="25">
        <f>D2/$J$2</f>
        <v>0.613496932515337</v>
      </c>
      <c r="L2" s="12">
        <v>0.19</v>
      </c>
      <c r="M2" s="25">
        <f>POWER(K2,$L$2)</f>
        <v>0.911348231523074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="2" customFormat="1" ht="15.6" spans="1:26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9">
        <v>0.01067</v>
      </c>
      <c r="H3" s="20"/>
      <c r="I3" s="25">
        <f t="shared" ref="I3:I34" si="0">POWER(A3,$H$2)</f>
        <v>0.93377707628979</v>
      </c>
      <c r="J3" s="27"/>
      <c r="K3" s="25">
        <f t="shared" ref="K3:K34" si="1">D3/$J$2</f>
        <v>0.920245398773006</v>
      </c>
      <c r="L3" s="28"/>
      <c r="M3" s="25">
        <f t="shared" ref="M3:M34" si="2">POWER(K3,$L$2)</f>
        <v>0.984332204925084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2" customFormat="1" ht="15.6" spans="1:26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9">
        <v>0.01367</v>
      </c>
      <c r="H4" s="20"/>
      <c r="I4" s="25">
        <f t="shared" si="0"/>
        <v>0.93377707628979</v>
      </c>
      <c r="J4" s="27"/>
      <c r="K4" s="25">
        <f t="shared" si="1"/>
        <v>1.22699386503067</v>
      </c>
      <c r="L4" s="28"/>
      <c r="M4" s="25">
        <f t="shared" si="2"/>
        <v>1.03963299504238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="2" customFormat="1" ht="15.6" spans="1:26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9">
        <v>0.01603297</v>
      </c>
      <c r="H5" s="20"/>
      <c r="I5" s="25">
        <f t="shared" si="0"/>
        <v>0.93377707628979</v>
      </c>
      <c r="J5" s="27"/>
      <c r="K5" s="25">
        <f t="shared" si="1"/>
        <v>1.53374233128834</v>
      </c>
      <c r="L5" s="28"/>
      <c r="M5" s="25">
        <f t="shared" si="2"/>
        <v>1.08465833224129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="2" customFormat="1" ht="15.6" spans="1:26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9">
        <v>0.0206</v>
      </c>
      <c r="H6" s="20"/>
      <c r="I6" s="25">
        <f t="shared" si="0"/>
        <v>0.93377707628979</v>
      </c>
      <c r="J6" s="27"/>
      <c r="K6" s="25">
        <f t="shared" si="1"/>
        <v>1.84049079754601</v>
      </c>
      <c r="L6" s="28"/>
      <c r="M6" s="25">
        <f t="shared" si="2"/>
        <v>1.1228904637393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6" spans="1:13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9">
        <v>0.00771</v>
      </c>
      <c r="H7" s="20"/>
      <c r="I7" s="25">
        <f t="shared" si="0"/>
        <v>0.93377707628979</v>
      </c>
      <c r="J7" s="27"/>
      <c r="K7" s="25">
        <f t="shared" si="1"/>
        <v>0.613496932515337</v>
      </c>
      <c r="L7" s="28"/>
      <c r="M7" s="25">
        <f t="shared" si="2"/>
        <v>0.911348231523074</v>
      </c>
    </row>
    <row r="8" ht="15.6" spans="1:13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9">
        <v>0.00855</v>
      </c>
      <c r="H8" s="20"/>
      <c r="I8" s="25">
        <f t="shared" si="0"/>
        <v>0.93377707628979</v>
      </c>
      <c r="J8" s="27"/>
      <c r="K8" s="25">
        <f t="shared" si="1"/>
        <v>0.920245398773006</v>
      </c>
      <c r="L8" s="28"/>
      <c r="M8" s="25">
        <f t="shared" si="2"/>
        <v>0.984332204925084</v>
      </c>
    </row>
    <row r="9" ht="15.6" spans="1:13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9">
        <v>0.00918</v>
      </c>
      <c r="H9" s="20"/>
      <c r="I9" s="25">
        <f t="shared" si="0"/>
        <v>0.93377707628979</v>
      </c>
      <c r="J9" s="27"/>
      <c r="K9" s="25">
        <f t="shared" si="1"/>
        <v>1.22699386503067</v>
      </c>
      <c r="L9" s="28"/>
      <c r="M9" s="25">
        <f t="shared" si="2"/>
        <v>1.03963299504238</v>
      </c>
    </row>
    <row r="10" ht="15.6" spans="1:13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9">
        <v>0.01239</v>
      </c>
      <c r="H10" s="20"/>
      <c r="I10" s="25">
        <f t="shared" si="0"/>
        <v>0.93377707628979</v>
      </c>
      <c r="J10" s="27"/>
      <c r="K10" s="25">
        <f t="shared" si="1"/>
        <v>1.53374233128834</v>
      </c>
      <c r="L10" s="28"/>
      <c r="M10" s="25">
        <f t="shared" si="2"/>
        <v>1.08465833224129</v>
      </c>
    </row>
    <row r="11" ht="15.6" spans="1:13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9">
        <v>0.01405</v>
      </c>
      <c r="H11" s="20"/>
      <c r="I11" s="25">
        <f t="shared" si="0"/>
        <v>0.93377707628979</v>
      </c>
      <c r="J11" s="27"/>
      <c r="K11" s="25">
        <f t="shared" si="1"/>
        <v>1.84049079754601</v>
      </c>
      <c r="L11" s="28"/>
      <c r="M11" s="25">
        <f t="shared" si="2"/>
        <v>1.1228904637393</v>
      </c>
    </row>
    <row r="12" ht="15.6" spans="1:13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9">
        <v>0.0236</v>
      </c>
      <c r="H12" s="20"/>
      <c r="I12" s="25">
        <f t="shared" si="0"/>
        <v>0.93377707628979</v>
      </c>
      <c r="J12" s="27"/>
      <c r="K12" s="25">
        <f t="shared" si="1"/>
        <v>2.14723926380368</v>
      </c>
      <c r="L12" s="28"/>
      <c r="M12" s="25">
        <f t="shared" si="2"/>
        <v>1.15626474384715</v>
      </c>
    </row>
    <row r="13" ht="15.6" spans="1:13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9">
        <v>0.00587</v>
      </c>
      <c r="H13" s="20"/>
      <c r="I13" s="25">
        <f t="shared" si="0"/>
        <v>0.93377707628979</v>
      </c>
      <c r="J13" s="27"/>
      <c r="K13" s="25">
        <f t="shared" si="1"/>
        <v>0.306748466257669</v>
      </c>
      <c r="L13" s="28"/>
      <c r="M13" s="25">
        <f t="shared" si="2"/>
        <v>0.798893073864377</v>
      </c>
    </row>
    <row r="14" ht="15.6" spans="1:13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9">
        <v>0.00708</v>
      </c>
      <c r="H14" s="20"/>
      <c r="I14" s="25">
        <f t="shared" si="0"/>
        <v>0.93377707628979</v>
      </c>
      <c r="J14" s="27"/>
      <c r="K14" s="25">
        <f t="shared" si="1"/>
        <v>0.613496932515337</v>
      </c>
      <c r="L14" s="28"/>
      <c r="M14" s="25">
        <f t="shared" si="2"/>
        <v>0.911348231523074</v>
      </c>
    </row>
    <row r="15" ht="15.6" spans="1:13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9">
        <v>0.009</v>
      </c>
      <c r="H15" s="20"/>
      <c r="I15" s="25">
        <f t="shared" si="0"/>
        <v>0.93377707628979</v>
      </c>
      <c r="J15" s="27"/>
      <c r="K15" s="25">
        <f t="shared" si="1"/>
        <v>0.920245398773006</v>
      </c>
      <c r="L15" s="28"/>
      <c r="M15" s="25">
        <f t="shared" si="2"/>
        <v>0.984332204925084</v>
      </c>
    </row>
    <row r="16" ht="15.6" spans="1:13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9">
        <v>0.01062</v>
      </c>
      <c r="H16" s="20"/>
      <c r="I16" s="25">
        <f t="shared" si="0"/>
        <v>0.93377707628979</v>
      </c>
      <c r="J16" s="27"/>
      <c r="K16" s="25">
        <f t="shared" si="1"/>
        <v>1.22699386503067</v>
      </c>
      <c r="L16" s="28"/>
      <c r="M16" s="25">
        <f t="shared" si="2"/>
        <v>1.03963299504238</v>
      </c>
    </row>
    <row r="17" ht="15.6" spans="1:13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9">
        <v>0.01398</v>
      </c>
      <c r="H17" s="20"/>
      <c r="I17" s="25">
        <f t="shared" si="0"/>
        <v>0.93377707628979</v>
      </c>
      <c r="J17" s="27"/>
      <c r="K17" s="25">
        <f t="shared" si="1"/>
        <v>1.53374233128834</v>
      </c>
      <c r="L17" s="28"/>
      <c r="M17" s="25">
        <f t="shared" si="2"/>
        <v>1.08465833224129</v>
      </c>
    </row>
    <row r="18" ht="15.6" spans="1:13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9">
        <v>0.01433</v>
      </c>
      <c r="H18" s="20"/>
      <c r="I18" s="25">
        <f t="shared" si="0"/>
        <v>0.93377707628979</v>
      </c>
      <c r="J18" s="27"/>
      <c r="K18" s="25">
        <f t="shared" si="1"/>
        <v>1.84049079754601</v>
      </c>
      <c r="L18" s="28"/>
      <c r="M18" s="25">
        <f t="shared" si="2"/>
        <v>1.1228904637393</v>
      </c>
    </row>
    <row r="19" ht="15.6" spans="1:13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9">
        <v>0.0265</v>
      </c>
      <c r="H19" s="20"/>
      <c r="I19" s="25">
        <f t="shared" si="0"/>
        <v>0.93377707628979</v>
      </c>
      <c r="J19" s="27"/>
      <c r="K19" s="25">
        <f t="shared" si="1"/>
        <v>2.14723926380368</v>
      </c>
      <c r="L19" s="28"/>
      <c r="M19" s="25">
        <f t="shared" si="2"/>
        <v>1.15626474384715</v>
      </c>
    </row>
    <row r="20" ht="15.6" spans="1:13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9">
        <v>0.00744</v>
      </c>
      <c r="H20" s="20"/>
      <c r="I20" s="25">
        <f t="shared" si="0"/>
        <v>0.93377707628979</v>
      </c>
      <c r="J20" s="27"/>
      <c r="K20" s="25">
        <f t="shared" si="1"/>
        <v>0.613496932515337</v>
      </c>
      <c r="L20" s="28"/>
      <c r="M20" s="25">
        <f t="shared" si="2"/>
        <v>0.911348231523074</v>
      </c>
    </row>
    <row r="21" ht="15.6" spans="1:13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9">
        <v>0.00862</v>
      </c>
      <c r="H21" s="20"/>
      <c r="I21" s="25">
        <f t="shared" si="0"/>
        <v>0.93377707628979</v>
      </c>
      <c r="J21" s="27"/>
      <c r="K21" s="25">
        <f t="shared" si="1"/>
        <v>0.920245398773006</v>
      </c>
      <c r="L21" s="28"/>
      <c r="M21" s="25">
        <f t="shared" si="2"/>
        <v>0.984332204925084</v>
      </c>
    </row>
    <row r="22" ht="15.6" spans="1:13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9">
        <v>0.01054</v>
      </c>
      <c r="H22" s="20"/>
      <c r="I22" s="25">
        <f t="shared" si="0"/>
        <v>0.93377707628979</v>
      </c>
      <c r="J22" s="27"/>
      <c r="K22" s="25">
        <f t="shared" si="1"/>
        <v>1.22699386503067</v>
      </c>
      <c r="L22" s="28"/>
      <c r="M22" s="25">
        <f t="shared" si="2"/>
        <v>1.03963299504238</v>
      </c>
    </row>
    <row r="23" ht="15.6" spans="1:13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9">
        <v>0.01192</v>
      </c>
      <c r="H23" s="20"/>
      <c r="I23" s="25">
        <f t="shared" si="0"/>
        <v>0.93377707628979</v>
      </c>
      <c r="J23" s="27"/>
      <c r="K23" s="25">
        <f t="shared" si="1"/>
        <v>1.53374233128834</v>
      </c>
      <c r="L23" s="28"/>
      <c r="M23" s="25">
        <f t="shared" si="2"/>
        <v>1.08465833224129</v>
      </c>
    </row>
    <row r="24" ht="15.6" spans="1:13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9">
        <v>0.01509</v>
      </c>
      <c r="H24" s="20"/>
      <c r="I24" s="25">
        <f t="shared" si="0"/>
        <v>0.93377707628979</v>
      </c>
      <c r="J24" s="27"/>
      <c r="K24" s="25">
        <f t="shared" si="1"/>
        <v>1.84049079754601</v>
      </c>
      <c r="L24" s="28"/>
      <c r="M24" s="25">
        <f t="shared" si="2"/>
        <v>1.1228904637393</v>
      </c>
    </row>
    <row r="25" ht="15.6" spans="1:13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9">
        <v>0.0206</v>
      </c>
      <c r="H25" s="20"/>
      <c r="I25" s="25">
        <f t="shared" si="0"/>
        <v>0.93377707628979</v>
      </c>
      <c r="J25" s="27"/>
      <c r="K25" s="25">
        <f t="shared" si="1"/>
        <v>2.14723926380368</v>
      </c>
      <c r="L25" s="28"/>
      <c r="M25" s="25">
        <f t="shared" si="2"/>
        <v>1.15626474384715</v>
      </c>
    </row>
    <row r="26" ht="15.6" spans="1:13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9">
        <v>0.00449</v>
      </c>
      <c r="H26" s="20"/>
      <c r="I26" s="25">
        <f t="shared" si="0"/>
        <v>0.93377707628979</v>
      </c>
      <c r="J26" s="27"/>
      <c r="K26" s="25">
        <f t="shared" si="1"/>
        <v>1.22699386503067</v>
      </c>
      <c r="L26" s="28"/>
      <c r="M26" s="25">
        <f t="shared" si="2"/>
        <v>1.03963299504238</v>
      </c>
    </row>
    <row r="27" ht="15.6" spans="1:13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9">
        <v>0.00797</v>
      </c>
      <c r="H27" s="20"/>
      <c r="I27" s="25">
        <f t="shared" si="0"/>
        <v>0.93377707628979</v>
      </c>
      <c r="J27" s="27"/>
      <c r="K27" s="25">
        <f t="shared" si="1"/>
        <v>1.22699386503067</v>
      </c>
      <c r="L27" s="28"/>
      <c r="M27" s="25">
        <f t="shared" si="2"/>
        <v>1.03963299504238</v>
      </c>
    </row>
    <row r="28" ht="15.6" spans="1:13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9">
        <v>0.0213</v>
      </c>
      <c r="H28" s="20"/>
      <c r="I28" s="25">
        <f t="shared" si="0"/>
        <v>0.93377707628979</v>
      </c>
      <c r="J28" s="27"/>
      <c r="K28" s="25">
        <f t="shared" si="1"/>
        <v>1.22699386503067</v>
      </c>
      <c r="L28" s="28"/>
      <c r="M28" s="25">
        <f t="shared" si="2"/>
        <v>1.03963299504238</v>
      </c>
    </row>
    <row r="29" ht="15.6" spans="1:13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9">
        <v>0.025</v>
      </c>
      <c r="H29" s="20"/>
      <c r="I29" s="25">
        <f t="shared" si="0"/>
        <v>0.93377707628979</v>
      </c>
      <c r="J29" s="27"/>
      <c r="K29" s="25">
        <f t="shared" si="1"/>
        <v>1.22699386503067</v>
      </c>
      <c r="L29" s="28"/>
      <c r="M29" s="25">
        <f t="shared" si="2"/>
        <v>1.03963299504238</v>
      </c>
    </row>
    <row r="30" ht="15.6" spans="1:13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9">
        <v>0.00475</v>
      </c>
      <c r="H30" s="20"/>
      <c r="I30" s="25">
        <f t="shared" si="0"/>
        <v>0.93377707628979</v>
      </c>
      <c r="J30" s="27"/>
      <c r="K30" s="25">
        <f t="shared" si="1"/>
        <v>1.22699386503067</v>
      </c>
      <c r="L30" s="28"/>
      <c r="M30" s="25">
        <f t="shared" si="2"/>
        <v>1.03963299504238</v>
      </c>
    </row>
    <row r="31" ht="15.6" spans="1:13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9">
        <v>0.00687</v>
      </c>
      <c r="H31" s="20"/>
      <c r="I31" s="25">
        <f t="shared" si="0"/>
        <v>0.93377707628979</v>
      </c>
      <c r="J31" s="27"/>
      <c r="K31" s="25">
        <f t="shared" si="1"/>
        <v>1.22699386503067</v>
      </c>
      <c r="L31" s="28"/>
      <c r="M31" s="25">
        <f t="shared" si="2"/>
        <v>1.03963299504238</v>
      </c>
    </row>
    <row r="32" ht="15.6" spans="1:13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9">
        <v>0.01486</v>
      </c>
      <c r="H32" s="20"/>
      <c r="I32" s="25">
        <f t="shared" si="0"/>
        <v>0.93377707628979</v>
      </c>
      <c r="J32" s="27"/>
      <c r="K32" s="25">
        <f t="shared" si="1"/>
        <v>1.22699386503067</v>
      </c>
      <c r="L32" s="28"/>
      <c r="M32" s="25">
        <f t="shared" si="2"/>
        <v>1.03963299504238</v>
      </c>
    </row>
    <row r="33" ht="15.6" spans="1:13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9">
        <v>0.01925</v>
      </c>
      <c r="H33" s="20"/>
      <c r="I33" s="25">
        <f t="shared" si="0"/>
        <v>0.93377707628979</v>
      </c>
      <c r="J33" s="27"/>
      <c r="K33" s="25">
        <f t="shared" si="1"/>
        <v>1.22699386503067</v>
      </c>
      <c r="L33" s="28"/>
      <c r="M33" s="25">
        <f t="shared" si="2"/>
        <v>1.03963299504238</v>
      </c>
    </row>
    <row r="34" ht="15.6" spans="1:13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9">
        <v>0.0043</v>
      </c>
      <c r="H34" s="20"/>
      <c r="I34" s="25">
        <f t="shared" si="0"/>
        <v>0.93377707628979</v>
      </c>
      <c r="J34" s="27"/>
      <c r="K34" s="25">
        <f t="shared" si="1"/>
        <v>1.22699386503067</v>
      </c>
      <c r="L34" s="28"/>
      <c r="M34" s="25">
        <f t="shared" si="2"/>
        <v>1.03963299504238</v>
      </c>
    </row>
    <row r="35" ht="15.6" spans="1:13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9">
        <v>0.00677</v>
      </c>
      <c r="H35" s="20"/>
      <c r="I35" s="25">
        <f t="shared" ref="I35:I71" si="3">POWER(A35,$H$2)</f>
        <v>0.93377707628979</v>
      </c>
      <c r="J35" s="27"/>
      <c r="K35" s="25">
        <f t="shared" ref="K35:K71" si="4">D35/$J$2</f>
        <v>1.22699386503067</v>
      </c>
      <c r="L35" s="28"/>
      <c r="M35" s="25">
        <f t="shared" ref="M35:M71" si="5">POWER(K35,$L$2)</f>
        <v>1.03963299504238</v>
      </c>
    </row>
    <row r="36" ht="15.6" spans="1:13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9">
        <v>0.01821</v>
      </c>
      <c r="H36" s="20"/>
      <c r="I36" s="25">
        <f t="shared" si="3"/>
        <v>0.93377707628979</v>
      </c>
      <c r="J36" s="27"/>
      <c r="K36" s="25">
        <f t="shared" si="4"/>
        <v>1.22699386503067</v>
      </c>
      <c r="L36" s="28"/>
      <c r="M36" s="25">
        <f t="shared" si="5"/>
        <v>1.03963299504238</v>
      </c>
    </row>
    <row r="37" ht="15.6" spans="1:13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9">
        <v>0.0206</v>
      </c>
      <c r="H37" s="20"/>
      <c r="I37" s="25">
        <f t="shared" si="3"/>
        <v>0.93377707628979</v>
      </c>
      <c r="J37" s="27"/>
      <c r="K37" s="25">
        <f t="shared" si="4"/>
        <v>1.22699386503067</v>
      </c>
      <c r="L37" s="28"/>
      <c r="M37" s="25">
        <f t="shared" si="5"/>
        <v>1.03963299504238</v>
      </c>
    </row>
    <row r="38" ht="15.6" spans="1:13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9">
        <v>0.00428</v>
      </c>
      <c r="H38" s="20"/>
      <c r="I38" s="25">
        <f t="shared" si="3"/>
        <v>0.93377707628979</v>
      </c>
      <c r="J38" s="27"/>
      <c r="K38" s="25">
        <f t="shared" si="4"/>
        <v>1.22699386503067</v>
      </c>
      <c r="L38" s="28"/>
      <c r="M38" s="25">
        <f t="shared" si="5"/>
        <v>1.03963299504238</v>
      </c>
    </row>
    <row r="39" ht="15.6" spans="1:13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9">
        <v>0.00714</v>
      </c>
      <c r="H39" s="20"/>
      <c r="I39" s="25">
        <f t="shared" si="3"/>
        <v>0.93377707628979</v>
      </c>
      <c r="J39" s="27"/>
      <c r="K39" s="25">
        <f t="shared" si="4"/>
        <v>1.22699386503067</v>
      </c>
      <c r="L39" s="28"/>
      <c r="M39" s="25">
        <f t="shared" si="5"/>
        <v>1.03963299504238</v>
      </c>
    </row>
    <row r="40" ht="15.6" spans="1:13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9">
        <v>0.01531</v>
      </c>
      <c r="H40" s="20"/>
      <c r="I40" s="25">
        <f t="shared" si="3"/>
        <v>0.93377707628979</v>
      </c>
      <c r="J40" s="27"/>
      <c r="K40" s="25">
        <f t="shared" si="4"/>
        <v>1.22699386503067</v>
      </c>
      <c r="L40" s="28"/>
      <c r="M40" s="25">
        <f t="shared" si="5"/>
        <v>1.03963299504238</v>
      </c>
    </row>
    <row r="41" ht="15.6" spans="1:13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9">
        <v>0.0207</v>
      </c>
      <c r="H41" s="20"/>
      <c r="I41" s="25">
        <f t="shared" si="3"/>
        <v>0.93377707628979</v>
      </c>
      <c r="J41" s="27"/>
      <c r="K41" s="25">
        <f t="shared" si="4"/>
        <v>1.22699386503067</v>
      </c>
      <c r="L41" s="28"/>
      <c r="M41" s="25">
        <f t="shared" si="5"/>
        <v>1.03963299504238</v>
      </c>
    </row>
    <row r="42" s="3" customFormat="1" ht="15.6" spans="1:13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14">
        <v>8.99e-5</v>
      </c>
      <c r="H42" s="20"/>
      <c r="I42" s="25">
        <f t="shared" si="3"/>
        <v>0.916929475132077</v>
      </c>
      <c r="J42" s="27"/>
      <c r="K42" s="25">
        <f t="shared" si="4"/>
        <v>0.613496932515337</v>
      </c>
      <c r="L42" s="28"/>
      <c r="M42" s="25">
        <f t="shared" si="5"/>
        <v>0.911348231523074</v>
      </c>
    </row>
    <row r="43" s="3" customFormat="1" ht="15.6" spans="1:13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19">
        <v>0.0019211</v>
      </c>
      <c r="H43" s="20"/>
      <c r="I43" s="25">
        <f t="shared" si="3"/>
        <v>0.916929475132077</v>
      </c>
      <c r="J43" s="27"/>
      <c r="K43" s="25">
        <f t="shared" si="4"/>
        <v>0.920245398773006</v>
      </c>
      <c r="L43" s="28"/>
      <c r="M43" s="25">
        <f t="shared" si="5"/>
        <v>0.984332204925084</v>
      </c>
    </row>
    <row r="44" s="3" customFormat="1" ht="15.6" spans="1:13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19">
        <v>0.001307</v>
      </c>
      <c r="H44" s="20"/>
      <c r="I44" s="25">
        <f t="shared" si="3"/>
        <v>0.916929475132077</v>
      </c>
      <c r="J44" s="27"/>
      <c r="K44" s="25">
        <f t="shared" si="4"/>
        <v>1.22699386503067</v>
      </c>
      <c r="L44" s="28"/>
      <c r="M44" s="25">
        <f t="shared" si="5"/>
        <v>1.03963299504238</v>
      </c>
    </row>
    <row r="45" s="3" customFormat="1" ht="15.6" spans="1:13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19">
        <v>0.001675</v>
      </c>
      <c r="H45" s="20"/>
      <c r="I45" s="25">
        <f t="shared" si="3"/>
        <v>0.916929475132077</v>
      </c>
      <c r="J45" s="27"/>
      <c r="K45" s="25">
        <f t="shared" si="4"/>
        <v>1.53374233128834</v>
      </c>
      <c r="L45" s="28"/>
      <c r="M45" s="25">
        <f t="shared" si="5"/>
        <v>1.08465833224129</v>
      </c>
    </row>
    <row r="46" s="3" customFormat="1" ht="15.6" spans="1:13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19">
        <v>0.00203</v>
      </c>
      <c r="H46" s="20"/>
      <c r="I46" s="25">
        <f t="shared" si="3"/>
        <v>0.916929475132077</v>
      </c>
      <c r="J46" s="27"/>
      <c r="K46" s="25">
        <f t="shared" si="4"/>
        <v>0.613496932515337</v>
      </c>
      <c r="L46" s="28"/>
      <c r="M46" s="25">
        <f t="shared" si="5"/>
        <v>0.911348231523074</v>
      </c>
    </row>
    <row r="47" s="3" customFormat="1" ht="15.6" spans="1:13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19">
        <v>0.0001863</v>
      </c>
      <c r="H47" s="20"/>
      <c r="I47" s="25">
        <f t="shared" si="3"/>
        <v>0.916929475132077</v>
      </c>
      <c r="J47" s="27"/>
      <c r="K47" s="25">
        <f t="shared" si="4"/>
        <v>0.920245398773006</v>
      </c>
      <c r="L47" s="28"/>
      <c r="M47" s="25">
        <f t="shared" si="5"/>
        <v>0.984332204925084</v>
      </c>
    </row>
    <row r="48" s="3" customFormat="1" ht="15.6" spans="1:13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19">
        <v>0.000496</v>
      </c>
      <c r="H48" s="20"/>
      <c r="I48" s="25">
        <f t="shared" si="3"/>
        <v>0.916929475132077</v>
      </c>
      <c r="J48" s="27"/>
      <c r="K48" s="25">
        <f t="shared" si="4"/>
        <v>1.22699386503067</v>
      </c>
      <c r="L48" s="28"/>
      <c r="M48" s="25">
        <f t="shared" si="5"/>
        <v>1.03963299504238</v>
      </c>
    </row>
    <row r="49" s="3" customFormat="1" ht="15.6" spans="1:13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19">
        <v>0.000398</v>
      </c>
      <c r="H49" s="20"/>
      <c r="I49" s="25">
        <f t="shared" si="3"/>
        <v>0.916929475132077</v>
      </c>
      <c r="J49" s="27"/>
      <c r="K49" s="25">
        <f t="shared" si="4"/>
        <v>1.53374233128834</v>
      </c>
      <c r="L49" s="28"/>
      <c r="M49" s="25">
        <f t="shared" si="5"/>
        <v>1.08465833224129</v>
      </c>
    </row>
    <row r="50" s="3" customFormat="1" ht="15.6" spans="1:13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19">
        <v>0.001128</v>
      </c>
      <c r="H50" s="20"/>
      <c r="I50" s="25">
        <f t="shared" si="3"/>
        <v>0.916929475132077</v>
      </c>
      <c r="J50" s="27"/>
      <c r="K50" s="25">
        <f t="shared" si="4"/>
        <v>0.613496932515337</v>
      </c>
      <c r="L50" s="28"/>
      <c r="M50" s="25">
        <f t="shared" si="5"/>
        <v>0.911348231523074</v>
      </c>
    </row>
    <row r="51" s="3" customFormat="1" ht="15.6" spans="1:13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19">
        <v>0.00384</v>
      </c>
      <c r="H51" s="20"/>
      <c r="I51" s="25">
        <f t="shared" si="3"/>
        <v>0.916929475132077</v>
      </c>
      <c r="J51" s="27"/>
      <c r="K51" s="25">
        <f t="shared" si="4"/>
        <v>0.920245398773006</v>
      </c>
      <c r="L51" s="28"/>
      <c r="M51" s="25">
        <f t="shared" si="5"/>
        <v>0.984332204925084</v>
      </c>
    </row>
    <row r="52" s="3" customFormat="1" ht="15.6" spans="1:13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19">
        <v>4.68e-5</v>
      </c>
      <c r="H52" s="20"/>
      <c r="I52" s="25">
        <f t="shared" si="3"/>
        <v>0.916929475132077</v>
      </c>
      <c r="J52" s="27"/>
      <c r="K52" s="25">
        <f t="shared" si="4"/>
        <v>1.22699386503067</v>
      </c>
      <c r="L52" s="28"/>
      <c r="M52" s="25">
        <f t="shared" si="5"/>
        <v>1.03963299504238</v>
      </c>
    </row>
    <row r="53" s="3" customFormat="1" ht="15.6" spans="1:13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19">
        <v>7.27e-5</v>
      </c>
      <c r="H53" s="20"/>
      <c r="I53" s="25">
        <f t="shared" si="3"/>
        <v>0.916929475132077</v>
      </c>
      <c r="J53" s="27"/>
      <c r="K53" s="25">
        <f t="shared" si="4"/>
        <v>1.53374233128834</v>
      </c>
      <c r="L53" s="28"/>
      <c r="M53" s="25">
        <f t="shared" si="5"/>
        <v>1.08465833224129</v>
      </c>
    </row>
    <row r="54" s="3" customFormat="1" ht="15.6" spans="1:13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19">
        <v>0.00756</v>
      </c>
      <c r="H54" s="20"/>
      <c r="I54" s="25">
        <f t="shared" si="3"/>
        <v>0.916929475132077</v>
      </c>
      <c r="J54" s="27"/>
      <c r="K54" s="25">
        <f t="shared" si="4"/>
        <v>0.613496932515337</v>
      </c>
      <c r="L54" s="28"/>
      <c r="M54" s="25">
        <f t="shared" si="5"/>
        <v>0.911348231523074</v>
      </c>
    </row>
    <row r="55" s="3" customFormat="1" ht="15.6" spans="1:13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19">
        <v>0.000411</v>
      </c>
      <c r="H55" s="20"/>
      <c r="I55" s="25">
        <f t="shared" si="3"/>
        <v>0.916929475132077</v>
      </c>
      <c r="J55" s="27"/>
      <c r="K55" s="25">
        <f t="shared" si="4"/>
        <v>0.920245398773006</v>
      </c>
      <c r="L55" s="28"/>
      <c r="M55" s="25">
        <f t="shared" si="5"/>
        <v>0.984332204925084</v>
      </c>
    </row>
    <row r="56" s="3" customFormat="1" ht="15.6" spans="1:13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19">
        <v>0.000491</v>
      </c>
      <c r="H56" s="20"/>
      <c r="I56" s="25">
        <f t="shared" si="3"/>
        <v>0.916929475132077</v>
      </c>
      <c r="J56" s="27"/>
      <c r="K56" s="25">
        <f t="shared" si="4"/>
        <v>1.22699386503067</v>
      </c>
      <c r="L56" s="28"/>
      <c r="M56" s="25">
        <f t="shared" si="5"/>
        <v>1.03963299504238</v>
      </c>
    </row>
    <row r="57" s="3" customFormat="1" ht="15.6" spans="1:13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19">
        <v>3.79e-5</v>
      </c>
      <c r="H57" s="20"/>
      <c r="I57" s="25">
        <f t="shared" si="3"/>
        <v>0.916929475132077</v>
      </c>
      <c r="J57" s="27"/>
      <c r="K57" s="25">
        <f t="shared" si="4"/>
        <v>1.53374233128834</v>
      </c>
      <c r="L57" s="28"/>
      <c r="M57" s="25">
        <f t="shared" si="5"/>
        <v>1.08465833224129</v>
      </c>
    </row>
    <row r="58" s="3" customFormat="1" ht="15.6" spans="1:13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19">
        <v>9.61e-5</v>
      </c>
      <c r="H58" s="20"/>
      <c r="I58" s="25">
        <f t="shared" si="3"/>
        <v>0.912236373466679</v>
      </c>
      <c r="J58" s="27"/>
      <c r="K58" s="25">
        <f t="shared" si="4"/>
        <v>0.613496932515337</v>
      </c>
      <c r="L58" s="28"/>
      <c r="M58" s="25">
        <f t="shared" si="5"/>
        <v>0.911348231523074</v>
      </c>
    </row>
    <row r="59" s="3" customFormat="1" ht="15.6" spans="1:13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19">
        <v>0.00062</v>
      </c>
      <c r="H59" s="20"/>
      <c r="I59" s="25">
        <f t="shared" si="3"/>
        <v>0.912236373466679</v>
      </c>
      <c r="J59" s="27"/>
      <c r="K59" s="25">
        <f t="shared" si="4"/>
        <v>0.920245398773006</v>
      </c>
      <c r="L59" s="28"/>
      <c r="M59" s="25">
        <f t="shared" si="5"/>
        <v>0.984332204925084</v>
      </c>
    </row>
    <row r="60" s="3" customFormat="1" ht="15.6" spans="1:13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19">
        <v>0.001075</v>
      </c>
      <c r="H60" s="20"/>
      <c r="I60" s="25">
        <f t="shared" si="3"/>
        <v>0.912236373466679</v>
      </c>
      <c r="J60" s="27"/>
      <c r="K60" s="25">
        <f t="shared" si="4"/>
        <v>1.22699386503067</v>
      </c>
      <c r="L60" s="28"/>
      <c r="M60" s="25">
        <f t="shared" si="5"/>
        <v>1.03963299504238</v>
      </c>
    </row>
    <row r="61" s="3" customFormat="1" ht="15.6" spans="1:13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19">
        <v>0.001907</v>
      </c>
      <c r="H61" s="20"/>
      <c r="I61" s="25">
        <f t="shared" si="3"/>
        <v>0.912236373466679</v>
      </c>
      <c r="J61" s="27"/>
      <c r="K61" s="25">
        <f t="shared" si="4"/>
        <v>1.53374233128834</v>
      </c>
      <c r="L61" s="28"/>
      <c r="M61" s="25">
        <f t="shared" si="5"/>
        <v>1.08465833224129</v>
      </c>
    </row>
    <row r="62" s="3" customFormat="1" ht="15.6" spans="1:13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19">
        <v>0.00217</v>
      </c>
      <c r="H62" s="20"/>
      <c r="I62" s="25">
        <f t="shared" si="3"/>
        <v>0.912236373466679</v>
      </c>
      <c r="J62" s="27"/>
      <c r="K62" s="25">
        <f t="shared" si="4"/>
        <v>0.613496932515337</v>
      </c>
      <c r="L62" s="28"/>
      <c r="M62" s="25">
        <f t="shared" si="5"/>
        <v>0.911348231523074</v>
      </c>
    </row>
    <row r="63" s="3" customFormat="1" ht="15.6" spans="1:13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19">
        <v>0.0001655</v>
      </c>
      <c r="H63" s="20"/>
      <c r="I63" s="25">
        <f t="shared" si="3"/>
        <v>0.912236373466679</v>
      </c>
      <c r="J63" s="27"/>
      <c r="K63" s="25">
        <f t="shared" si="4"/>
        <v>0.920245398773006</v>
      </c>
      <c r="L63" s="28"/>
      <c r="M63" s="25">
        <f t="shared" si="5"/>
        <v>0.984332204925084</v>
      </c>
    </row>
    <row r="64" s="3" customFormat="1" ht="15.6" spans="1:13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19">
        <v>0.000503</v>
      </c>
      <c r="H64" s="20"/>
      <c r="I64" s="25">
        <f t="shared" si="3"/>
        <v>0.912236373466679</v>
      </c>
      <c r="J64" s="27"/>
      <c r="K64" s="25">
        <f t="shared" si="4"/>
        <v>1.22699386503067</v>
      </c>
      <c r="L64" s="28"/>
      <c r="M64" s="25">
        <f t="shared" si="5"/>
        <v>1.03963299504238</v>
      </c>
    </row>
    <row r="65" s="3" customFormat="1" ht="15.6" spans="1:13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19">
        <v>0.000362</v>
      </c>
      <c r="H65" s="20"/>
      <c r="I65" s="25">
        <f t="shared" si="3"/>
        <v>0.912236373466679</v>
      </c>
      <c r="J65" s="27"/>
      <c r="K65" s="25">
        <f t="shared" si="4"/>
        <v>1.53374233128834</v>
      </c>
      <c r="L65" s="28"/>
      <c r="M65" s="25">
        <f t="shared" si="5"/>
        <v>1.08465833224129</v>
      </c>
    </row>
    <row r="66" s="3" customFormat="1" ht="15.6" spans="1:13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19">
        <v>0.00739</v>
      </c>
      <c r="H66" s="20"/>
      <c r="I66" s="25">
        <f t="shared" si="3"/>
        <v>0.912236373466679</v>
      </c>
      <c r="J66" s="27"/>
      <c r="K66" s="25">
        <f t="shared" si="4"/>
        <v>0.613496932515337</v>
      </c>
      <c r="L66" s="28"/>
      <c r="M66" s="25">
        <f t="shared" si="5"/>
        <v>0.911348231523074</v>
      </c>
    </row>
    <row r="67" s="3" customFormat="1" ht="15.6" spans="1:13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19">
        <v>0.00385</v>
      </c>
      <c r="H67" s="20"/>
      <c r="I67" s="25">
        <f t="shared" si="3"/>
        <v>0.912236373466679</v>
      </c>
      <c r="J67" s="27"/>
      <c r="K67" s="25">
        <f t="shared" si="4"/>
        <v>0.920245398773006</v>
      </c>
      <c r="L67" s="28"/>
      <c r="M67" s="25">
        <f t="shared" si="5"/>
        <v>0.984332204925084</v>
      </c>
    </row>
    <row r="68" s="3" customFormat="1" ht="15.6" spans="1:13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19">
        <v>4.89e-5</v>
      </c>
      <c r="H68" s="20"/>
      <c r="I68" s="25">
        <f t="shared" si="3"/>
        <v>0.912236373466679</v>
      </c>
      <c r="J68" s="27"/>
      <c r="K68" s="25">
        <f t="shared" si="4"/>
        <v>1.22699386503067</v>
      </c>
      <c r="L68" s="28"/>
      <c r="M68" s="25">
        <f t="shared" si="5"/>
        <v>1.03963299504238</v>
      </c>
    </row>
    <row r="69" s="3" customFormat="1" ht="15.6" spans="1:13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19">
        <v>6.27e-5</v>
      </c>
      <c r="H69" s="20"/>
      <c r="I69" s="25">
        <f t="shared" si="3"/>
        <v>0.912236373466679</v>
      </c>
      <c r="J69" s="27"/>
      <c r="K69" s="25">
        <f t="shared" si="4"/>
        <v>1.53374233128834</v>
      </c>
      <c r="L69" s="28"/>
      <c r="M69" s="25">
        <f t="shared" si="5"/>
        <v>1.08465833224129</v>
      </c>
    </row>
    <row r="70" s="3" customFormat="1" ht="15.6" spans="1:13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19">
        <v>0.00714</v>
      </c>
      <c r="H70" s="20"/>
      <c r="I70" s="25">
        <f t="shared" si="3"/>
        <v>0.912236373466679</v>
      </c>
      <c r="J70" s="27"/>
      <c r="K70" s="25">
        <f t="shared" si="4"/>
        <v>0.613496932515337</v>
      </c>
      <c r="L70" s="28"/>
      <c r="M70" s="25">
        <f t="shared" si="5"/>
        <v>0.911348231523074</v>
      </c>
    </row>
    <row r="71" s="3" customFormat="1" ht="15.6" spans="1:13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2">
        <v>0.000465</v>
      </c>
      <c r="H71" s="33"/>
      <c r="I71" s="25">
        <f t="shared" si="3"/>
        <v>0.912236373466679</v>
      </c>
      <c r="J71" s="35"/>
      <c r="K71" s="25">
        <f t="shared" si="4"/>
        <v>0.920245398773006</v>
      </c>
      <c r="L71" s="30"/>
      <c r="M71" s="25">
        <f t="shared" si="5"/>
        <v>0.984332204925084</v>
      </c>
    </row>
    <row r="72" s="3" customFormat="1" spans="8:13">
      <c r="H72" s="5"/>
      <c r="I72" s="36"/>
      <c r="J72" s="37"/>
      <c r="K72" s="36"/>
      <c r="L72" s="5"/>
      <c r="M72" s="36"/>
    </row>
    <row r="73" s="3" customFormat="1" spans="8:13">
      <c r="H73" s="5"/>
      <c r="I73" s="36"/>
      <c r="J73" s="37"/>
      <c r="K73" s="36"/>
      <c r="L73" s="5"/>
      <c r="M73" s="36"/>
    </row>
    <row r="74" s="3" customFormat="1" spans="8:13">
      <c r="H74" s="5"/>
      <c r="I74" s="36"/>
      <c r="J74" s="37"/>
      <c r="K74" s="36"/>
      <c r="L74" s="5"/>
      <c r="M74" s="36"/>
    </row>
    <row r="75" s="3" customFormat="1" spans="8:13">
      <c r="H75" s="5"/>
      <c r="I75" s="36"/>
      <c r="J75" s="37"/>
      <c r="K75" s="36"/>
      <c r="L75" s="5"/>
      <c r="M75" s="36"/>
    </row>
    <row r="76" s="3" customFormat="1" spans="8:13">
      <c r="H76" s="5"/>
      <c r="I76" s="36"/>
      <c r="J76" s="37"/>
      <c r="K76" s="36"/>
      <c r="L76" s="5"/>
      <c r="M76" s="36"/>
    </row>
    <row r="77" s="3" customFormat="1" spans="8:13">
      <c r="H77" s="5"/>
      <c r="I77" s="36"/>
      <c r="J77" s="37"/>
      <c r="K77" s="36"/>
      <c r="L77" s="5"/>
      <c r="M77" s="36"/>
    </row>
    <row r="78" s="3" customFormat="1" spans="8:13">
      <c r="H78" s="5"/>
      <c r="I78" s="36"/>
      <c r="J78" s="37"/>
      <c r="K78" s="36"/>
      <c r="L78" s="5"/>
      <c r="M78" s="36"/>
    </row>
    <row r="79" s="3" customFormat="1" spans="8:13">
      <c r="H79" s="5"/>
      <c r="I79" s="36"/>
      <c r="J79" s="37"/>
      <c r="K79" s="36"/>
      <c r="L79" s="5"/>
      <c r="M79" s="36"/>
    </row>
    <row r="80" s="3" customFormat="1" spans="8:13">
      <c r="H80" s="5"/>
      <c r="I80" s="36"/>
      <c r="J80" s="37"/>
      <c r="K80" s="36"/>
      <c r="L80" s="5"/>
      <c r="M80" s="36"/>
    </row>
    <row r="81" s="3" customFormat="1" spans="8:13">
      <c r="H81" s="5"/>
      <c r="I81" s="36"/>
      <c r="J81" s="37"/>
      <c r="K81" s="36"/>
      <c r="L81" s="5"/>
      <c r="M81" s="36"/>
    </row>
    <row r="82" s="3" customFormat="1" spans="8:13">
      <c r="H82" s="5"/>
      <c r="I82" s="36"/>
      <c r="J82" s="37"/>
      <c r="K82" s="36"/>
      <c r="L82" s="5"/>
      <c r="M82" s="36"/>
    </row>
    <row r="83" s="3" customFormat="1" spans="8:13">
      <c r="H83" s="5"/>
      <c r="I83" s="36"/>
      <c r="J83" s="37"/>
      <c r="K83" s="36"/>
      <c r="L83" s="5"/>
      <c r="M83" s="36"/>
    </row>
    <row r="84" s="3" customFormat="1" spans="8:13">
      <c r="H84" s="5"/>
      <c r="I84" s="36"/>
      <c r="J84" s="37"/>
      <c r="K84" s="36"/>
      <c r="L84" s="5"/>
      <c r="M84" s="36"/>
    </row>
    <row r="85" s="3" customFormat="1" spans="8:13">
      <c r="H85" s="5"/>
      <c r="I85" s="36"/>
      <c r="J85" s="37"/>
      <c r="K85" s="36"/>
      <c r="L85" s="5"/>
      <c r="M85" s="36"/>
    </row>
    <row r="86" s="3" customFormat="1" spans="8:13">
      <c r="H86" s="5"/>
      <c r="I86" s="36"/>
      <c r="J86" s="37"/>
      <c r="K86" s="36"/>
      <c r="L86" s="5"/>
      <c r="M86" s="36"/>
    </row>
    <row r="87" s="3" customFormat="1" spans="8:13">
      <c r="H87" s="5"/>
      <c r="I87" s="36"/>
      <c r="J87" s="37"/>
      <c r="K87" s="36"/>
      <c r="L87" s="5"/>
      <c r="M87" s="36"/>
    </row>
    <row r="88" spans="9:13">
      <c r="I88" s="36"/>
      <c r="J88" s="37"/>
      <c r="K88" s="36"/>
      <c r="L88" s="5"/>
      <c r="M88" s="36"/>
    </row>
    <row r="89" spans="9:13">
      <c r="I89" s="36"/>
      <c r="J89" s="37"/>
      <c r="K89" s="36"/>
      <c r="L89" s="5"/>
      <c r="M89" s="36"/>
    </row>
    <row r="90" spans="9:13">
      <c r="I90" s="36"/>
      <c r="J90" s="37"/>
      <c r="K90" s="36"/>
      <c r="L90" s="5"/>
      <c r="M90" s="36"/>
    </row>
    <row r="91" spans="9:13">
      <c r="I91" s="36"/>
      <c r="J91" s="37"/>
      <c r="K91" s="36"/>
      <c r="L91" s="5"/>
      <c r="M91" s="36"/>
    </row>
    <row r="92" spans="9:13">
      <c r="I92" s="36"/>
      <c r="J92" s="37"/>
      <c r="K92" s="36"/>
      <c r="L92" s="5"/>
      <c r="M92" s="36"/>
    </row>
    <row r="93" spans="9:13">
      <c r="I93" s="36"/>
      <c r="J93" s="37"/>
      <c r="K93" s="36"/>
      <c r="L93" s="5"/>
      <c r="M93" s="36"/>
    </row>
    <row r="94" spans="9:13">
      <c r="I94" s="36"/>
      <c r="J94" s="37"/>
      <c r="K94" s="36"/>
      <c r="L94" s="5"/>
      <c r="M94" s="36"/>
    </row>
    <row r="95" spans="9:13">
      <c r="I95" s="36"/>
      <c r="J95" s="37"/>
      <c r="K95" s="36"/>
      <c r="L95" s="5"/>
      <c r="M95" s="36"/>
    </row>
    <row r="96" spans="9:13">
      <c r="I96" s="36"/>
      <c r="J96" s="37"/>
      <c r="K96" s="36"/>
      <c r="L96" s="5"/>
      <c r="M96" s="36"/>
    </row>
    <row r="97" spans="9:13">
      <c r="I97" s="36"/>
      <c r="J97" s="37"/>
      <c r="K97" s="36"/>
      <c r="L97" s="5"/>
      <c r="M97" s="36"/>
    </row>
    <row r="98" spans="8:13">
      <c r="H98" s="34"/>
      <c r="I98" s="38"/>
      <c r="J98" s="38"/>
      <c r="K98" s="38"/>
      <c r="L98" s="38"/>
      <c r="M98" s="38"/>
    </row>
    <row r="99" spans="8:8">
      <c r="H99" s="34"/>
    </row>
    <row r="100" spans="8:8">
      <c r="H100" s="34"/>
    </row>
    <row r="101" spans="8:8">
      <c r="H101" s="34"/>
    </row>
  </sheetData>
  <mergeCells count="3">
    <mergeCell ref="H2:H71"/>
    <mergeCell ref="J2:J71"/>
    <mergeCell ref="L2:L7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7"/>
  <sheetViews>
    <sheetView workbookViewId="0">
      <selection activeCell="G42" sqref="G42"/>
    </sheetView>
  </sheetViews>
  <sheetFormatPr defaultColWidth="11" defaultRowHeight="15.6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8" width="11.5454545454545" style="4" customWidth="1"/>
    <col min="9" max="9" width="10.1818181818182" style="4" customWidth="1"/>
    <col min="10" max="22" width="11" style="3"/>
    <col min="23" max="16384" width="11" style="4"/>
  </cols>
  <sheetData>
    <row r="1" s="39" customFormat="1" spans="1:22">
      <c r="A1" s="40" t="s">
        <v>0</v>
      </c>
      <c r="B1" s="40" t="s">
        <v>1</v>
      </c>
      <c r="C1" s="24" t="s">
        <v>2</v>
      </c>
      <c r="D1" s="41" t="s">
        <v>3</v>
      </c>
      <c r="E1" s="41" t="s">
        <v>4</v>
      </c>
      <c r="F1" s="42" t="s">
        <v>5</v>
      </c>
      <c r="G1" s="42" t="s">
        <v>7</v>
      </c>
      <c r="H1" s="42" t="s">
        <v>8</v>
      </c>
      <c r="I1" s="40" t="s">
        <v>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="2" customFormat="1" spans="1:22">
      <c r="A2" s="16">
        <v>1.77</v>
      </c>
      <c r="B2" s="16">
        <v>8030</v>
      </c>
      <c r="C2" s="17">
        <v>0.25</v>
      </c>
      <c r="D2" s="17">
        <v>200</v>
      </c>
      <c r="E2" s="17">
        <v>30</v>
      </c>
      <c r="F2" s="18">
        <v>0.0009040417</v>
      </c>
      <c r="G2" s="18">
        <v>0.93377707628979</v>
      </c>
      <c r="H2" s="18">
        <v>0.911348231523074</v>
      </c>
      <c r="I2" s="19">
        <v>0.00819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="2" customFormat="1" spans="1:22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8">
        <v>0.93377707628979</v>
      </c>
      <c r="H3" s="18">
        <v>0.984332204925084</v>
      </c>
      <c r="I3" s="19">
        <v>0.01067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="2" customFormat="1" spans="1:22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8">
        <v>0.93377707628979</v>
      </c>
      <c r="H4" s="18">
        <v>1.03963299504238</v>
      </c>
      <c r="I4" s="19">
        <v>0.01367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="2" customFormat="1" spans="1:22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8">
        <v>0.93377707628979</v>
      </c>
      <c r="H5" s="18">
        <v>1.08465833224129</v>
      </c>
      <c r="I5" s="19">
        <v>0.01603297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="2" customFormat="1" spans="1:22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8">
        <v>0.93377707628979</v>
      </c>
      <c r="H6" s="18">
        <v>1.1228904637393</v>
      </c>
      <c r="I6" s="19">
        <v>0.0206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9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8">
        <v>0.93377707628979</v>
      </c>
      <c r="H7" s="18">
        <v>0.911348231523074</v>
      </c>
      <c r="I7" s="19">
        <v>0.00771</v>
      </c>
    </row>
    <row r="8" spans="1:9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8">
        <v>0.93377707628979</v>
      </c>
      <c r="H8" s="18">
        <v>0.984332204925084</v>
      </c>
      <c r="I8" s="19">
        <v>0.00855</v>
      </c>
    </row>
    <row r="9" spans="1:9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8">
        <v>0.93377707628979</v>
      </c>
      <c r="H9" s="18">
        <v>1.03963299504238</v>
      </c>
      <c r="I9" s="19">
        <v>0.00918</v>
      </c>
    </row>
    <row r="10" spans="1:9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8">
        <v>0.93377707628979</v>
      </c>
      <c r="H10" s="18">
        <v>1.08465833224129</v>
      </c>
      <c r="I10" s="19">
        <v>0.01239</v>
      </c>
    </row>
    <row r="11" spans="1:9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8">
        <v>0.93377707628979</v>
      </c>
      <c r="H11" s="18">
        <v>1.1228904637393</v>
      </c>
      <c r="I11" s="19">
        <v>0.01405</v>
      </c>
    </row>
    <row r="12" spans="1:9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8">
        <v>0.93377707628979</v>
      </c>
      <c r="H12" s="18">
        <v>1.15626474384715</v>
      </c>
      <c r="I12" s="19">
        <v>0.0236</v>
      </c>
    </row>
    <row r="13" spans="1:9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8">
        <v>0.93377707628979</v>
      </c>
      <c r="H13" s="18">
        <v>0.798893073864377</v>
      </c>
      <c r="I13" s="19">
        <v>0.00587</v>
      </c>
    </row>
    <row r="14" spans="1:9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8">
        <v>0.93377707628979</v>
      </c>
      <c r="H14" s="18">
        <v>0.911348231523074</v>
      </c>
      <c r="I14" s="19">
        <v>0.00708</v>
      </c>
    </row>
    <row r="15" spans="1:9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8">
        <v>0.93377707628979</v>
      </c>
      <c r="H15" s="18">
        <v>0.984332204925084</v>
      </c>
      <c r="I15" s="19">
        <v>0.009</v>
      </c>
    </row>
    <row r="16" spans="1:9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8">
        <v>0.93377707628979</v>
      </c>
      <c r="H16" s="18">
        <v>1.03963299504238</v>
      </c>
      <c r="I16" s="19">
        <v>0.01062</v>
      </c>
    </row>
    <row r="17" spans="1:9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8">
        <v>0.93377707628979</v>
      </c>
      <c r="H17" s="18">
        <v>1.08465833224129</v>
      </c>
      <c r="I17" s="19">
        <v>0.01398</v>
      </c>
    </row>
    <row r="18" spans="1:9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8">
        <v>0.93377707628979</v>
      </c>
      <c r="H18" s="18">
        <v>1.1228904637393</v>
      </c>
      <c r="I18" s="19">
        <v>0.01433</v>
      </c>
    </row>
    <row r="19" spans="1:9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8">
        <v>0.93377707628979</v>
      </c>
      <c r="H19" s="18">
        <v>1.15626474384715</v>
      </c>
      <c r="I19" s="19">
        <v>0.0265</v>
      </c>
    </row>
    <row r="20" spans="1:9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8">
        <v>0.93377707628979</v>
      </c>
      <c r="H20" s="18">
        <v>0.911348231523074</v>
      </c>
      <c r="I20" s="19">
        <v>0.00744</v>
      </c>
    </row>
    <row r="21" spans="1:9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8">
        <v>0.93377707628979</v>
      </c>
      <c r="H21" s="18">
        <v>0.984332204925084</v>
      </c>
      <c r="I21" s="19">
        <v>0.00862</v>
      </c>
    </row>
    <row r="22" spans="1:9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8">
        <v>0.93377707628979</v>
      </c>
      <c r="H22" s="18">
        <v>1.03963299504238</v>
      </c>
      <c r="I22" s="19">
        <v>0.01054</v>
      </c>
    </row>
    <row r="23" spans="1:9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8">
        <v>0.93377707628979</v>
      </c>
      <c r="H23" s="18">
        <v>1.08465833224129</v>
      </c>
      <c r="I23" s="19">
        <v>0.01192</v>
      </c>
    </row>
    <row r="24" spans="1:9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8">
        <v>0.93377707628979</v>
      </c>
      <c r="H24" s="18">
        <v>1.1228904637393</v>
      </c>
      <c r="I24" s="19">
        <v>0.01509</v>
      </c>
    </row>
    <row r="25" spans="1:9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8">
        <v>0.93377707628979</v>
      </c>
      <c r="H25" s="18">
        <v>1.15626474384715</v>
      </c>
      <c r="I25" s="19">
        <v>0.0206</v>
      </c>
    </row>
    <row r="26" spans="1:9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8">
        <v>0.93377707628979</v>
      </c>
      <c r="H26" s="18">
        <v>1.03963299504238</v>
      </c>
      <c r="I26" s="19">
        <v>0.00449</v>
      </c>
    </row>
    <row r="27" spans="1:9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8">
        <v>0.93377707628979</v>
      </c>
      <c r="H27" s="18">
        <v>1.03963299504238</v>
      </c>
      <c r="I27" s="19">
        <v>0.00797</v>
      </c>
    </row>
    <row r="28" spans="1:9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8">
        <v>0.93377707628979</v>
      </c>
      <c r="H28" s="18">
        <v>1.03963299504238</v>
      </c>
      <c r="I28" s="19">
        <v>0.0213</v>
      </c>
    </row>
    <row r="29" spans="1:9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8">
        <v>0.93377707628979</v>
      </c>
      <c r="H29" s="18">
        <v>1.03963299504238</v>
      </c>
      <c r="I29" s="19">
        <v>0.025</v>
      </c>
    </row>
    <row r="30" spans="1:9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8">
        <v>0.93377707628979</v>
      </c>
      <c r="H30" s="18">
        <v>1.03963299504238</v>
      </c>
      <c r="I30" s="19">
        <v>0.00475</v>
      </c>
    </row>
    <row r="31" spans="1:9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8">
        <v>0.93377707628979</v>
      </c>
      <c r="H31" s="18">
        <v>1.03963299504238</v>
      </c>
      <c r="I31" s="19">
        <v>0.00687</v>
      </c>
    </row>
    <row r="32" spans="1:9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8">
        <v>0.93377707628979</v>
      </c>
      <c r="H32" s="18">
        <v>1.03963299504238</v>
      </c>
      <c r="I32" s="19">
        <v>0.01486</v>
      </c>
    </row>
    <row r="33" spans="1:9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8">
        <v>0.93377707628979</v>
      </c>
      <c r="H33" s="18">
        <v>1.03963299504238</v>
      </c>
      <c r="I33" s="19">
        <v>0.01925</v>
      </c>
    </row>
    <row r="34" spans="1:9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8">
        <v>0.93377707628979</v>
      </c>
      <c r="H34" s="18">
        <v>1.03963299504238</v>
      </c>
      <c r="I34" s="19">
        <v>0.0043</v>
      </c>
    </row>
    <row r="35" spans="1:9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8">
        <v>0.93377707628979</v>
      </c>
      <c r="H35" s="18">
        <v>1.03963299504238</v>
      </c>
      <c r="I35" s="19">
        <v>0.00677</v>
      </c>
    </row>
    <row r="36" spans="1:9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8">
        <v>0.93377707628979</v>
      </c>
      <c r="H36" s="18">
        <v>1.03963299504238</v>
      </c>
      <c r="I36" s="19">
        <v>0.01821</v>
      </c>
    </row>
    <row r="37" spans="1:9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8">
        <v>0.93377707628979</v>
      </c>
      <c r="H37" s="18">
        <v>1.03963299504238</v>
      </c>
      <c r="I37" s="19">
        <v>0.0206</v>
      </c>
    </row>
    <row r="38" spans="1:9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8">
        <v>0.93377707628979</v>
      </c>
      <c r="H38" s="18">
        <v>1.03963299504238</v>
      </c>
      <c r="I38" s="19">
        <v>0.00428</v>
      </c>
    </row>
    <row r="39" spans="1:9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8">
        <v>0.93377707628979</v>
      </c>
      <c r="H39" s="18">
        <v>1.03963299504238</v>
      </c>
      <c r="I39" s="19">
        <v>0.00714</v>
      </c>
    </row>
    <row r="40" spans="1:9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8">
        <v>0.93377707628979</v>
      </c>
      <c r="H40" s="18">
        <v>1.03963299504238</v>
      </c>
      <c r="I40" s="19">
        <v>0.01531</v>
      </c>
    </row>
    <row r="41" spans="1:9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8">
        <v>0.93377707628979</v>
      </c>
      <c r="H41" s="18">
        <v>1.03963299504238</v>
      </c>
      <c r="I41" s="19">
        <v>0.0207</v>
      </c>
    </row>
    <row r="42" s="3" customFormat="1" spans="1:9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21">
        <v>0.916929475132077</v>
      </c>
      <c r="H42" s="21">
        <v>0.911348231523074</v>
      </c>
      <c r="I42" s="14">
        <v>8.99e-5</v>
      </c>
    </row>
    <row r="43" s="3" customFormat="1" spans="1:9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22">
        <v>0.916929475132077</v>
      </c>
      <c r="H43" s="22">
        <v>0.984332204925084</v>
      </c>
      <c r="I43" s="19">
        <v>0.0019211</v>
      </c>
    </row>
    <row r="44" s="3" customFormat="1" spans="1:9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22">
        <v>0.916929475132077</v>
      </c>
      <c r="H44" s="22">
        <v>1.03963299504238</v>
      </c>
      <c r="I44" s="19">
        <v>0.001307</v>
      </c>
    </row>
    <row r="45" s="3" customFormat="1" spans="1:9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22">
        <v>0.916929475132077</v>
      </c>
      <c r="H45" s="22">
        <v>1.08465833224129</v>
      </c>
      <c r="I45" s="19">
        <v>0.001675</v>
      </c>
    </row>
    <row r="46" s="3" customFormat="1" spans="1:9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22">
        <v>0.916929475132077</v>
      </c>
      <c r="H46" s="22">
        <v>0.911348231523074</v>
      </c>
      <c r="I46" s="19">
        <v>0.00203</v>
      </c>
    </row>
    <row r="47" s="3" customFormat="1" spans="1:9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22">
        <v>0.916929475132077</v>
      </c>
      <c r="H47" s="22">
        <v>0.984332204925084</v>
      </c>
      <c r="I47" s="19">
        <v>0.0001863</v>
      </c>
    </row>
    <row r="48" s="3" customFormat="1" spans="1:9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22">
        <v>0.916929475132077</v>
      </c>
      <c r="H48" s="22">
        <v>1.03963299504238</v>
      </c>
      <c r="I48" s="19">
        <v>0.000496</v>
      </c>
    </row>
    <row r="49" s="3" customFormat="1" spans="1:9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22">
        <v>0.916929475132077</v>
      </c>
      <c r="H49" s="22">
        <v>1.08465833224129</v>
      </c>
      <c r="I49" s="19">
        <v>0.000398</v>
      </c>
    </row>
    <row r="50" s="3" customFormat="1" spans="1:9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22">
        <v>0.916929475132077</v>
      </c>
      <c r="H50" s="22">
        <v>0.911348231523074</v>
      </c>
      <c r="I50" s="19">
        <v>0.001128</v>
      </c>
    </row>
    <row r="51" s="3" customFormat="1" spans="1:9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22">
        <v>0.916929475132077</v>
      </c>
      <c r="H51" s="22">
        <v>0.984332204925084</v>
      </c>
      <c r="I51" s="19">
        <v>0.00384</v>
      </c>
    </row>
    <row r="52" s="3" customFormat="1" spans="1:9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22">
        <v>0.916929475132077</v>
      </c>
      <c r="H52" s="22">
        <v>1.03963299504238</v>
      </c>
      <c r="I52" s="19">
        <v>4.68e-5</v>
      </c>
    </row>
    <row r="53" s="3" customFormat="1" spans="1:9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22">
        <v>0.916929475132077</v>
      </c>
      <c r="H53" s="22">
        <v>1.08465833224129</v>
      </c>
      <c r="I53" s="19">
        <v>7.27e-5</v>
      </c>
    </row>
    <row r="54" s="3" customFormat="1" spans="1:9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22">
        <v>0.916929475132077</v>
      </c>
      <c r="H54" s="22">
        <v>0.911348231523074</v>
      </c>
      <c r="I54" s="19">
        <v>0.00756</v>
      </c>
    </row>
    <row r="55" s="3" customFormat="1" spans="1:9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22">
        <v>0.916929475132077</v>
      </c>
      <c r="H55" s="22">
        <v>0.984332204925084</v>
      </c>
      <c r="I55" s="19">
        <v>0.000411</v>
      </c>
    </row>
    <row r="56" s="3" customFormat="1" spans="1:9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22">
        <v>0.916929475132077</v>
      </c>
      <c r="H56" s="22">
        <v>1.03963299504238</v>
      </c>
      <c r="I56" s="19">
        <v>0.000491</v>
      </c>
    </row>
    <row r="57" s="3" customFormat="1" spans="1:9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22">
        <v>0.916929475132077</v>
      </c>
      <c r="H57" s="22">
        <v>1.08465833224129</v>
      </c>
      <c r="I57" s="19">
        <v>3.79e-5</v>
      </c>
    </row>
    <row r="58" s="3" customFormat="1" spans="1:9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22">
        <v>0.912236373466679</v>
      </c>
      <c r="H58" s="22">
        <v>0.911348231523074</v>
      </c>
      <c r="I58" s="19">
        <v>9.61e-5</v>
      </c>
    </row>
    <row r="59" s="3" customFormat="1" spans="1:9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22">
        <v>0.912236373466679</v>
      </c>
      <c r="H59" s="22">
        <v>0.984332204925084</v>
      </c>
      <c r="I59" s="19">
        <v>0.00062</v>
      </c>
    </row>
    <row r="60" s="3" customFormat="1" spans="1:9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22">
        <v>0.912236373466679</v>
      </c>
      <c r="H60" s="22">
        <v>1.03963299504238</v>
      </c>
      <c r="I60" s="19">
        <v>0.001075</v>
      </c>
    </row>
    <row r="61" s="3" customFormat="1" spans="1:9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22">
        <v>0.912236373466679</v>
      </c>
      <c r="H61" s="22">
        <v>1.08465833224129</v>
      </c>
      <c r="I61" s="19">
        <v>0.001907</v>
      </c>
    </row>
    <row r="62" s="3" customFormat="1" spans="1:9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22">
        <v>0.912236373466679</v>
      </c>
      <c r="H62" s="22">
        <v>0.911348231523074</v>
      </c>
      <c r="I62" s="19">
        <v>0.00217</v>
      </c>
    </row>
    <row r="63" s="3" customFormat="1" spans="1:9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22">
        <v>0.912236373466679</v>
      </c>
      <c r="H63" s="22">
        <v>0.984332204925084</v>
      </c>
      <c r="I63" s="19">
        <v>0.0001655</v>
      </c>
    </row>
    <row r="64" s="3" customFormat="1" spans="1:9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22">
        <v>0.912236373466679</v>
      </c>
      <c r="H64" s="22">
        <v>1.03963299504238</v>
      </c>
      <c r="I64" s="19">
        <v>0.000503</v>
      </c>
    </row>
    <row r="65" s="3" customFormat="1" spans="1:9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22">
        <v>0.912236373466679</v>
      </c>
      <c r="H65" s="22">
        <v>1.08465833224129</v>
      </c>
      <c r="I65" s="19">
        <v>0.000362</v>
      </c>
    </row>
    <row r="66" s="3" customFormat="1" spans="1:9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22">
        <v>0.912236373466679</v>
      </c>
      <c r="H66" s="22">
        <v>0.911348231523074</v>
      </c>
      <c r="I66" s="19">
        <v>0.00739</v>
      </c>
    </row>
    <row r="67" s="3" customFormat="1" spans="1:9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22">
        <v>0.912236373466679</v>
      </c>
      <c r="H67" s="22">
        <v>0.984332204925084</v>
      </c>
      <c r="I67" s="19">
        <v>0.00385</v>
      </c>
    </row>
    <row r="68" s="3" customFormat="1" spans="1:9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22">
        <v>0.912236373466679</v>
      </c>
      <c r="H68" s="22">
        <v>1.03963299504238</v>
      </c>
      <c r="I68" s="19">
        <v>4.89e-5</v>
      </c>
    </row>
    <row r="69" s="3" customFormat="1" spans="1:9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22">
        <v>0.912236373466679</v>
      </c>
      <c r="H69" s="22">
        <v>1.08465833224129</v>
      </c>
      <c r="I69" s="19">
        <v>6.27e-5</v>
      </c>
    </row>
    <row r="70" s="3" customFormat="1" spans="1:9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22">
        <v>0.912236373466679</v>
      </c>
      <c r="H70" s="22">
        <v>0.911348231523074</v>
      </c>
      <c r="I70" s="19">
        <v>0.00714</v>
      </c>
    </row>
    <row r="71" s="3" customFormat="1" spans="1:9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1">
        <v>0.912236373466679</v>
      </c>
      <c r="H71" s="31">
        <v>0.984332204925084</v>
      </c>
      <c r="I71" s="32">
        <v>0.000465</v>
      </c>
    </row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1"/>
  <sheetViews>
    <sheetView zoomScale="85" zoomScaleNormal="85" workbookViewId="0">
      <selection activeCell="N2" sqref="N2"/>
    </sheetView>
  </sheetViews>
  <sheetFormatPr defaultColWidth="11" defaultRowHeight="18"/>
  <cols>
    <col min="1" max="1" width="7.40151515151515" style="4" customWidth="1"/>
    <col min="2" max="2" width="9.08333333333333" style="4" customWidth="1"/>
    <col min="3" max="3" width="8.27272727272727" style="4" customWidth="1"/>
    <col min="4" max="4" width="7.90909090909091" style="4" customWidth="1"/>
    <col min="5" max="6" width="11.5454545454545" style="4" customWidth="1"/>
    <col min="7" max="7" width="10.1818181818182" style="4" customWidth="1"/>
    <col min="8" max="8" width="11.7272727272727" style="5" customWidth="1"/>
    <col min="9" max="10" width="12.3863636363636" style="5" customWidth="1"/>
    <col min="11" max="11" width="10.5454545454545" style="5"/>
    <col min="12" max="13" width="12.4545454545455" style="5" customWidth="1"/>
    <col min="14" max="16" width="11.5454545454545" style="3"/>
    <col min="17" max="26" width="11" style="3"/>
    <col min="27" max="16384" width="11" style="4"/>
  </cols>
  <sheetData>
    <row r="1" s="1" customFormat="1" ht="15.6" spans="1:27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6" t="s">
        <v>6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23" t="s">
        <v>21</v>
      </c>
      <c r="N1" s="24" t="s">
        <v>22</v>
      </c>
      <c r="O1" s="24" t="s">
        <v>23</v>
      </c>
      <c r="P1" s="24" t="s">
        <v>24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29"/>
    </row>
    <row r="2" s="2" customFormat="1" ht="15.6" spans="1:26">
      <c r="A2" s="11">
        <v>1.77</v>
      </c>
      <c r="B2" s="11">
        <v>8030</v>
      </c>
      <c r="C2" s="12">
        <v>0.25</v>
      </c>
      <c r="D2" s="12">
        <v>200</v>
      </c>
      <c r="E2" s="12">
        <v>30</v>
      </c>
      <c r="F2" s="13">
        <v>0.0009040417</v>
      </c>
      <c r="G2" s="14">
        <v>0.00819</v>
      </c>
      <c r="H2" s="15">
        <v>-0.12</v>
      </c>
      <c r="I2" s="25">
        <f>POWER(A2,$H$2)</f>
        <v>0.93377707628979</v>
      </c>
      <c r="J2" s="26">
        <v>326</v>
      </c>
      <c r="K2" s="25">
        <f>D2/$J$2</f>
        <v>0.613496932515337</v>
      </c>
      <c r="L2" s="12">
        <v>0.19</v>
      </c>
      <c r="M2" s="25">
        <f>POWER(K2,$L$2)</f>
        <v>0.911348231523074</v>
      </c>
      <c r="N2" s="24">
        <f>1*65*POWER(10,-9)*B2</f>
        <v>0.00052195</v>
      </c>
      <c r="O2" s="24">
        <f>I2*N2</f>
        <v>0.000487384944969456</v>
      </c>
      <c r="P2" s="24">
        <f>I2*M2*N2</f>
        <v>0.000444177407668884</v>
      </c>
      <c r="Q2" s="17"/>
      <c r="R2" s="17"/>
      <c r="S2" s="17"/>
      <c r="T2" s="17"/>
      <c r="U2" s="17"/>
      <c r="V2" s="17"/>
      <c r="W2" s="17"/>
      <c r="X2" s="17"/>
      <c r="Y2" s="17"/>
      <c r="Z2" s="17"/>
    </row>
    <row r="3" s="2" customFormat="1" ht="15.6" spans="1:26">
      <c r="A3" s="16">
        <v>1.77</v>
      </c>
      <c r="B3" s="16">
        <v>8030</v>
      </c>
      <c r="C3" s="17">
        <v>0.25</v>
      </c>
      <c r="D3" s="17">
        <v>300</v>
      </c>
      <c r="E3" s="17">
        <v>30</v>
      </c>
      <c r="F3" s="18">
        <v>0.0009040417</v>
      </c>
      <c r="G3" s="19">
        <v>0.01067</v>
      </c>
      <c r="H3" s="20"/>
      <c r="I3" s="25">
        <f>POWER(A3,$H$2)</f>
        <v>0.93377707628979</v>
      </c>
      <c r="J3" s="27"/>
      <c r="K3" s="25">
        <f>D3/$J$2</f>
        <v>0.920245398773006</v>
      </c>
      <c r="L3" s="28"/>
      <c r="M3" s="25">
        <f>POWER(K3,$L$2)</f>
        <v>0.984332204925084</v>
      </c>
      <c r="N3" s="24">
        <f t="shared" ref="N3:N34" si="0">1*65*POWER(10,-9)*B3</f>
        <v>0.00052195</v>
      </c>
      <c r="O3" s="24">
        <f t="shared" ref="O3:O34" si="1">I3*N3</f>
        <v>0.000487384944969456</v>
      </c>
      <c r="P3" s="24">
        <f t="shared" ref="P3:P34" si="2">I3*M3*N3</f>
        <v>0.000479748697529075</v>
      </c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2" customFormat="1" ht="15.6" spans="1:26">
      <c r="A4" s="16">
        <v>1.77</v>
      </c>
      <c r="B4" s="16">
        <v>8030</v>
      </c>
      <c r="C4" s="17">
        <v>0.25</v>
      </c>
      <c r="D4" s="17">
        <v>400</v>
      </c>
      <c r="E4" s="17">
        <v>30</v>
      </c>
      <c r="F4" s="18">
        <v>0.0009040417</v>
      </c>
      <c r="G4" s="19">
        <v>0.01367</v>
      </c>
      <c r="H4" s="20"/>
      <c r="I4" s="25">
        <f>POWER(A4,$H$2)</f>
        <v>0.93377707628979</v>
      </c>
      <c r="J4" s="27"/>
      <c r="K4" s="25">
        <f>D4/$J$2</f>
        <v>1.22699386503067</v>
      </c>
      <c r="L4" s="28"/>
      <c r="M4" s="25">
        <f>POWER(K4,$L$2)</f>
        <v>1.03963299504238</v>
      </c>
      <c r="N4" s="24">
        <f t="shared" si="0"/>
        <v>0.00052195</v>
      </c>
      <c r="O4" s="24">
        <f t="shared" si="1"/>
        <v>0.000487384944969456</v>
      </c>
      <c r="P4" s="24">
        <f t="shared" si="2"/>
        <v>0.00050670147007716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s="2" customFormat="1" ht="15.6" spans="1:26">
      <c r="A5" s="16">
        <v>1.77</v>
      </c>
      <c r="B5" s="16">
        <v>8030</v>
      </c>
      <c r="C5" s="17">
        <v>0.25</v>
      </c>
      <c r="D5" s="17">
        <v>500</v>
      </c>
      <c r="E5" s="17">
        <v>30</v>
      </c>
      <c r="F5" s="18">
        <v>0.0009040417</v>
      </c>
      <c r="G5" s="19">
        <v>0.01603297</v>
      </c>
      <c r="H5" s="20"/>
      <c r="I5" s="25">
        <f>POWER(A5,$H$2)</f>
        <v>0.93377707628979</v>
      </c>
      <c r="J5" s="27"/>
      <c r="K5" s="25">
        <f>D5/$J$2</f>
        <v>1.53374233128834</v>
      </c>
      <c r="L5" s="28"/>
      <c r="M5" s="25">
        <f>POWER(K5,$L$2)</f>
        <v>1.08465833224129</v>
      </c>
      <c r="N5" s="24">
        <f t="shared" si="0"/>
        <v>0.00052195</v>
      </c>
      <c r="O5" s="24">
        <f t="shared" si="1"/>
        <v>0.000487384944969456</v>
      </c>
      <c r="P5" s="24">
        <f t="shared" si="2"/>
        <v>0.000528646141570084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s="2" customFormat="1" ht="15.6" spans="1:26">
      <c r="A6" s="16">
        <v>1.77</v>
      </c>
      <c r="B6" s="16">
        <v>8030</v>
      </c>
      <c r="C6" s="17">
        <v>0.25</v>
      </c>
      <c r="D6" s="17">
        <v>600</v>
      </c>
      <c r="E6" s="17">
        <v>30</v>
      </c>
      <c r="F6" s="18">
        <v>0.0009040417</v>
      </c>
      <c r="G6" s="19">
        <v>0.0206</v>
      </c>
      <c r="H6" s="20"/>
      <c r="I6" s="25">
        <f>POWER(A6,$H$2)</f>
        <v>0.93377707628979</v>
      </c>
      <c r="J6" s="27"/>
      <c r="K6" s="25">
        <f>D6/$J$2</f>
        <v>1.84049079754601</v>
      </c>
      <c r="L6" s="28"/>
      <c r="M6" s="25">
        <f>POWER(K6,$L$2)</f>
        <v>1.1228904637393</v>
      </c>
      <c r="N6" s="24">
        <f t="shared" si="0"/>
        <v>0.00052195</v>
      </c>
      <c r="O6" s="24">
        <f t="shared" si="1"/>
        <v>0.000487384944969456</v>
      </c>
      <c r="P6" s="24">
        <f t="shared" si="2"/>
        <v>0.000547279906876304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6" spans="1:16">
      <c r="A7" s="16">
        <v>1.77</v>
      </c>
      <c r="B7" s="16">
        <v>8030</v>
      </c>
      <c r="C7" s="17">
        <v>0.5</v>
      </c>
      <c r="D7" s="17">
        <v>200</v>
      </c>
      <c r="E7" s="17">
        <v>30</v>
      </c>
      <c r="F7" s="18">
        <v>0.0009040417</v>
      </c>
      <c r="G7" s="19">
        <v>0.00771</v>
      </c>
      <c r="H7" s="20"/>
      <c r="I7" s="25">
        <f>POWER(A7,$H$2)</f>
        <v>0.93377707628979</v>
      </c>
      <c r="J7" s="27"/>
      <c r="K7" s="25">
        <f>D7/$J$2</f>
        <v>0.613496932515337</v>
      </c>
      <c r="L7" s="28"/>
      <c r="M7" s="25">
        <f>POWER(K7,$L$2)</f>
        <v>0.911348231523074</v>
      </c>
      <c r="N7" s="24">
        <f t="shared" si="0"/>
        <v>0.00052195</v>
      </c>
      <c r="O7" s="24">
        <f t="shared" si="1"/>
        <v>0.000487384944969456</v>
      </c>
      <c r="P7" s="24">
        <f t="shared" si="2"/>
        <v>0.000444177407668884</v>
      </c>
    </row>
    <row r="8" ht="15.6" spans="1:16">
      <c r="A8" s="16">
        <v>1.77</v>
      </c>
      <c r="B8" s="16">
        <v>8030</v>
      </c>
      <c r="C8" s="17">
        <v>0.5</v>
      </c>
      <c r="D8" s="17">
        <v>300</v>
      </c>
      <c r="E8" s="17">
        <v>30</v>
      </c>
      <c r="F8" s="18">
        <v>0.0009040417</v>
      </c>
      <c r="G8" s="19">
        <v>0.00855</v>
      </c>
      <c r="H8" s="20"/>
      <c r="I8" s="25">
        <f>POWER(A8,$H$2)</f>
        <v>0.93377707628979</v>
      </c>
      <c r="J8" s="27"/>
      <c r="K8" s="25">
        <f>D8/$J$2</f>
        <v>0.920245398773006</v>
      </c>
      <c r="L8" s="28"/>
      <c r="M8" s="25">
        <f>POWER(K8,$L$2)</f>
        <v>0.984332204925084</v>
      </c>
      <c r="N8" s="24">
        <f t="shared" si="0"/>
        <v>0.00052195</v>
      </c>
      <c r="O8" s="24">
        <f t="shared" si="1"/>
        <v>0.000487384944969456</v>
      </c>
      <c r="P8" s="24">
        <f t="shared" si="2"/>
        <v>0.000479748697529075</v>
      </c>
    </row>
    <row r="9" ht="15.6" spans="1:16">
      <c r="A9" s="16">
        <v>1.77</v>
      </c>
      <c r="B9" s="16">
        <v>8030</v>
      </c>
      <c r="C9" s="17">
        <v>0.5</v>
      </c>
      <c r="D9" s="17">
        <v>400</v>
      </c>
      <c r="E9" s="17">
        <v>30</v>
      </c>
      <c r="F9" s="18">
        <v>0.0009040417</v>
      </c>
      <c r="G9" s="19">
        <v>0.00918</v>
      </c>
      <c r="H9" s="20"/>
      <c r="I9" s="25">
        <f>POWER(A9,$H$2)</f>
        <v>0.93377707628979</v>
      </c>
      <c r="J9" s="27"/>
      <c r="K9" s="25">
        <f>D9/$J$2</f>
        <v>1.22699386503067</v>
      </c>
      <c r="L9" s="28"/>
      <c r="M9" s="25">
        <f>POWER(K9,$L$2)</f>
        <v>1.03963299504238</v>
      </c>
      <c r="N9" s="24">
        <f t="shared" si="0"/>
        <v>0.00052195</v>
      </c>
      <c r="O9" s="24">
        <f t="shared" si="1"/>
        <v>0.000487384944969456</v>
      </c>
      <c r="P9" s="24">
        <f t="shared" si="2"/>
        <v>0.00050670147007716</v>
      </c>
    </row>
    <row r="10" ht="15.6" spans="1:16">
      <c r="A10" s="16">
        <v>1.77</v>
      </c>
      <c r="B10" s="16">
        <v>8030</v>
      </c>
      <c r="C10" s="17">
        <v>0.5</v>
      </c>
      <c r="D10" s="17">
        <v>500</v>
      </c>
      <c r="E10" s="17">
        <v>30</v>
      </c>
      <c r="F10" s="18">
        <v>0.0009040417</v>
      </c>
      <c r="G10" s="19">
        <v>0.01239</v>
      </c>
      <c r="H10" s="20"/>
      <c r="I10" s="25">
        <f>POWER(A10,$H$2)</f>
        <v>0.93377707628979</v>
      </c>
      <c r="J10" s="27"/>
      <c r="K10" s="25">
        <f>D10/$J$2</f>
        <v>1.53374233128834</v>
      </c>
      <c r="L10" s="28"/>
      <c r="M10" s="25">
        <f>POWER(K10,$L$2)</f>
        <v>1.08465833224129</v>
      </c>
      <c r="N10" s="24">
        <f t="shared" si="0"/>
        <v>0.00052195</v>
      </c>
      <c r="O10" s="24">
        <f t="shared" si="1"/>
        <v>0.000487384944969456</v>
      </c>
      <c r="P10" s="24">
        <f t="shared" si="2"/>
        <v>0.000528646141570084</v>
      </c>
    </row>
    <row r="11" ht="15.6" spans="1:16">
      <c r="A11" s="16">
        <v>1.77</v>
      </c>
      <c r="B11" s="16">
        <v>8030</v>
      </c>
      <c r="C11" s="17">
        <v>0.5</v>
      </c>
      <c r="D11" s="17">
        <v>600</v>
      </c>
      <c r="E11" s="17">
        <v>30</v>
      </c>
      <c r="F11" s="18">
        <v>0.0009040417</v>
      </c>
      <c r="G11" s="19">
        <v>0.01405</v>
      </c>
      <c r="H11" s="20"/>
      <c r="I11" s="25">
        <f>POWER(A11,$H$2)</f>
        <v>0.93377707628979</v>
      </c>
      <c r="J11" s="27"/>
      <c r="K11" s="25">
        <f>D11/$J$2</f>
        <v>1.84049079754601</v>
      </c>
      <c r="L11" s="28"/>
      <c r="M11" s="25">
        <f>POWER(K11,$L$2)</f>
        <v>1.1228904637393</v>
      </c>
      <c r="N11" s="24">
        <f t="shared" si="0"/>
        <v>0.00052195</v>
      </c>
      <c r="O11" s="24">
        <f t="shared" si="1"/>
        <v>0.000487384944969456</v>
      </c>
      <c r="P11" s="24">
        <f t="shared" si="2"/>
        <v>0.000547279906876304</v>
      </c>
    </row>
    <row r="12" ht="15.6" spans="1:16">
      <c r="A12" s="16">
        <v>1.77</v>
      </c>
      <c r="B12" s="16">
        <v>8030</v>
      </c>
      <c r="C12" s="17">
        <v>0.5</v>
      </c>
      <c r="D12" s="17">
        <v>700</v>
      </c>
      <c r="E12" s="17">
        <v>30</v>
      </c>
      <c r="F12" s="18">
        <v>0.0009040417</v>
      </c>
      <c r="G12" s="19">
        <v>0.0236</v>
      </c>
      <c r="H12" s="20"/>
      <c r="I12" s="25">
        <f>POWER(A12,$H$2)</f>
        <v>0.93377707628979</v>
      </c>
      <c r="J12" s="27"/>
      <c r="K12" s="25">
        <f>D12/$J$2</f>
        <v>2.14723926380368</v>
      </c>
      <c r="L12" s="28"/>
      <c r="M12" s="25">
        <f>POWER(K12,$L$2)</f>
        <v>1.15626474384715</v>
      </c>
      <c r="N12" s="24">
        <f t="shared" si="0"/>
        <v>0.00052195</v>
      </c>
      <c r="O12" s="24">
        <f t="shared" si="1"/>
        <v>0.000487384944969456</v>
      </c>
      <c r="P12" s="24">
        <f t="shared" si="2"/>
        <v>0.000563546028550065</v>
      </c>
    </row>
    <row r="13" ht="15.6" spans="1:16">
      <c r="A13" s="16">
        <v>1.77</v>
      </c>
      <c r="B13" s="16">
        <v>8030</v>
      </c>
      <c r="C13" s="17">
        <v>0.75</v>
      </c>
      <c r="D13" s="17">
        <v>100</v>
      </c>
      <c r="E13" s="17">
        <v>30</v>
      </c>
      <c r="F13" s="18">
        <v>0.0009040417</v>
      </c>
      <c r="G13" s="19">
        <v>0.00587</v>
      </c>
      <c r="H13" s="20"/>
      <c r="I13" s="25">
        <f>POWER(A13,$H$2)</f>
        <v>0.93377707628979</v>
      </c>
      <c r="J13" s="27"/>
      <c r="K13" s="25">
        <f>D13/$J$2</f>
        <v>0.306748466257669</v>
      </c>
      <c r="L13" s="28"/>
      <c r="M13" s="25">
        <f>POWER(K13,$L$2)</f>
        <v>0.798893073864377</v>
      </c>
      <c r="N13" s="24">
        <f t="shared" si="0"/>
        <v>0.00052195</v>
      </c>
      <c r="O13" s="24">
        <f t="shared" si="1"/>
        <v>0.000487384944969456</v>
      </c>
      <c r="P13" s="24">
        <f t="shared" si="2"/>
        <v>0.000389368456841869</v>
      </c>
    </row>
    <row r="14" ht="15.6" spans="1:16">
      <c r="A14" s="16">
        <v>1.77</v>
      </c>
      <c r="B14" s="16">
        <v>8030</v>
      </c>
      <c r="C14" s="17">
        <v>0.75</v>
      </c>
      <c r="D14" s="17">
        <v>200</v>
      </c>
      <c r="E14" s="17">
        <v>30</v>
      </c>
      <c r="F14" s="18">
        <v>0.0009040417</v>
      </c>
      <c r="G14" s="19">
        <v>0.00708</v>
      </c>
      <c r="H14" s="20"/>
      <c r="I14" s="25">
        <f>POWER(A14,$H$2)</f>
        <v>0.93377707628979</v>
      </c>
      <c r="J14" s="27"/>
      <c r="K14" s="25">
        <f>D14/$J$2</f>
        <v>0.613496932515337</v>
      </c>
      <c r="L14" s="28"/>
      <c r="M14" s="25">
        <f>POWER(K14,$L$2)</f>
        <v>0.911348231523074</v>
      </c>
      <c r="N14" s="24">
        <f t="shared" si="0"/>
        <v>0.00052195</v>
      </c>
      <c r="O14" s="24">
        <f t="shared" si="1"/>
        <v>0.000487384944969456</v>
      </c>
      <c r="P14" s="24">
        <f t="shared" si="2"/>
        <v>0.000444177407668884</v>
      </c>
    </row>
    <row r="15" ht="15.6" spans="1:16">
      <c r="A15" s="16">
        <v>1.77</v>
      </c>
      <c r="B15" s="16">
        <v>8030</v>
      </c>
      <c r="C15" s="17">
        <v>0.75</v>
      </c>
      <c r="D15" s="17">
        <v>300</v>
      </c>
      <c r="E15" s="17">
        <v>30</v>
      </c>
      <c r="F15" s="18">
        <v>0.0009040417</v>
      </c>
      <c r="G15" s="19">
        <v>0.009</v>
      </c>
      <c r="H15" s="20"/>
      <c r="I15" s="25">
        <f>POWER(A15,$H$2)</f>
        <v>0.93377707628979</v>
      </c>
      <c r="J15" s="27"/>
      <c r="K15" s="25">
        <f>D15/$J$2</f>
        <v>0.920245398773006</v>
      </c>
      <c r="L15" s="28"/>
      <c r="M15" s="25">
        <f>POWER(K15,$L$2)</f>
        <v>0.984332204925084</v>
      </c>
      <c r="N15" s="24">
        <f t="shared" si="0"/>
        <v>0.00052195</v>
      </c>
      <c r="O15" s="24">
        <f t="shared" si="1"/>
        <v>0.000487384944969456</v>
      </c>
      <c r="P15" s="24">
        <f t="shared" si="2"/>
        <v>0.000479748697529075</v>
      </c>
    </row>
    <row r="16" ht="15.6" spans="1:16">
      <c r="A16" s="16">
        <v>1.77</v>
      </c>
      <c r="B16" s="16">
        <v>8030</v>
      </c>
      <c r="C16" s="17">
        <v>0.75</v>
      </c>
      <c r="D16" s="17">
        <v>400</v>
      </c>
      <c r="E16" s="17">
        <v>30</v>
      </c>
      <c r="F16" s="18">
        <v>0.0009040417</v>
      </c>
      <c r="G16" s="19">
        <v>0.01062</v>
      </c>
      <c r="H16" s="20"/>
      <c r="I16" s="25">
        <f>POWER(A16,$H$2)</f>
        <v>0.93377707628979</v>
      </c>
      <c r="J16" s="27"/>
      <c r="K16" s="25">
        <f>D16/$J$2</f>
        <v>1.22699386503067</v>
      </c>
      <c r="L16" s="28"/>
      <c r="M16" s="25">
        <f>POWER(K16,$L$2)</f>
        <v>1.03963299504238</v>
      </c>
      <c r="N16" s="24">
        <f t="shared" si="0"/>
        <v>0.00052195</v>
      </c>
      <c r="O16" s="24">
        <f t="shared" si="1"/>
        <v>0.000487384944969456</v>
      </c>
      <c r="P16" s="24">
        <f t="shared" si="2"/>
        <v>0.00050670147007716</v>
      </c>
    </row>
    <row r="17" ht="15.6" spans="1:16">
      <c r="A17" s="16">
        <v>1.77</v>
      </c>
      <c r="B17" s="16">
        <v>8030</v>
      </c>
      <c r="C17" s="17">
        <v>0.75</v>
      </c>
      <c r="D17" s="17">
        <v>500</v>
      </c>
      <c r="E17" s="17">
        <v>30</v>
      </c>
      <c r="F17" s="18">
        <v>0.0009040417</v>
      </c>
      <c r="G17" s="19">
        <v>0.01398</v>
      </c>
      <c r="H17" s="20"/>
      <c r="I17" s="25">
        <f>POWER(A17,$H$2)</f>
        <v>0.93377707628979</v>
      </c>
      <c r="J17" s="27"/>
      <c r="K17" s="25">
        <f>D17/$J$2</f>
        <v>1.53374233128834</v>
      </c>
      <c r="L17" s="28"/>
      <c r="M17" s="25">
        <f>POWER(K17,$L$2)</f>
        <v>1.08465833224129</v>
      </c>
      <c r="N17" s="24">
        <f t="shared" si="0"/>
        <v>0.00052195</v>
      </c>
      <c r="O17" s="24">
        <f t="shared" si="1"/>
        <v>0.000487384944969456</v>
      </c>
      <c r="P17" s="24">
        <f t="shared" si="2"/>
        <v>0.000528646141570084</v>
      </c>
    </row>
    <row r="18" ht="15.6" spans="1:16">
      <c r="A18" s="16">
        <v>1.77</v>
      </c>
      <c r="B18" s="16">
        <v>8030</v>
      </c>
      <c r="C18" s="17">
        <v>0.75</v>
      </c>
      <c r="D18" s="17">
        <v>600</v>
      </c>
      <c r="E18" s="17">
        <v>30</v>
      </c>
      <c r="F18" s="18">
        <v>0.0009040417</v>
      </c>
      <c r="G18" s="19">
        <v>0.01433</v>
      </c>
      <c r="H18" s="20"/>
      <c r="I18" s="25">
        <f>POWER(A18,$H$2)</f>
        <v>0.93377707628979</v>
      </c>
      <c r="J18" s="27"/>
      <c r="K18" s="25">
        <f>D18/$J$2</f>
        <v>1.84049079754601</v>
      </c>
      <c r="L18" s="28"/>
      <c r="M18" s="25">
        <f>POWER(K18,$L$2)</f>
        <v>1.1228904637393</v>
      </c>
      <c r="N18" s="24">
        <f t="shared" si="0"/>
        <v>0.00052195</v>
      </c>
      <c r="O18" s="24">
        <f t="shared" si="1"/>
        <v>0.000487384944969456</v>
      </c>
      <c r="P18" s="24">
        <f t="shared" si="2"/>
        <v>0.000547279906876304</v>
      </c>
    </row>
    <row r="19" ht="15.6" spans="1:16">
      <c r="A19" s="16">
        <v>1.77</v>
      </c>
      <c r="B19" s="16">
        <v>8030</v>
      </c>
      <c r="C19" s="17">
        <v>0.75</v>
      </c>
      <c r="D19" s="17">
        <v>700</v>
      </c>
      <c r="E19" s="17">
        <v>30</v>
      </c>
      <c r="F19" s="18">
        <v>0.0009040417</v>
      </c>
      <c r="G19" s="19">
        <v>0.0265</v>
      </c>
      <c r="H19" s="20"/>
      <c r="I19" s="25">
        <f>POWER(A19,$H$2)</f>
        <v>0.93377707628979</v>
      </c>
      <c r="J19" s="27"/>
      <c r="K19" s="25">
        <f>D19/$J$2</f>
        <v>2.14723926380368</v>
      </c>
      <c r="L19" s="28"/>
      <c r="M19" s="25">
        <f>POWER(K19,$L$2)</f>
        <v>1.15626474384715</v>
      </c>
      <c r="N19" s="24">
        <f t="shared" si="0"/>
        <v>0.00052195</v>
      </c>
      <c r="O19" s="24">
        <f t="shared" si="1"/>
        <v>0.000487384944969456</v>
      </c>
      <c r="P19" s="24">
        <f t="shared" si="2"/>
        <v>0.000563546028550065</v>
      </c>
    </row>
    <row r="20" ht="15.6" spans="1:16">
      <c r="A20" s="16">
        <v>1.77</v>
      </c>
      <c r="B20" s="16">
        <v>8030</v>
      </c>
      <c r="C20" s="17">
        <v>1</v>
      </c>
      <c r="D20" s="17">
        <v>200</v>
      </c>
      <c r="E20" s="17">
        <v>30</v>
      </c>
      <c r="F20" s="18">
        <v>0.0009040417</v>
      </c>
      <c r="G20" s="19">
        <v>0.00744</v>
      </c>
      <c r="H20" s="20"/>
      <c r="I20" s="25">
        <f>POWER(A20,$H$2)</f>
        <v>0.93377707628979</v>
      </c>
      <c r="J20" s="27"/>
      <c r="K20" s="25">
        <f>D20/$J$2</f>
        <v>0.613496932515337</v>
      </c>
      <c r="L20" s="28"/>
      <c r="M20" s="25">
        <f>POWER(K20,$L$2)</f>
        <v>0.911348231523074</v>
      </c>
      <c r="N20" s="24">
        <f t="shared" si="0"/>
        <v>0.00052195</v>
      </c>
      <c r="O20" s="24">
        <f t="shared" si="1"/>
        <v>0.000487384944969456</v>
      </c>
      <c r="P20" s="24">
        <f t="shared" si="2"/>
        <v>0.000444177407668884</v>
      </c>
    </row>
    <row r="21" ht="15.6" spans="1:16">
      <c r="A21" s="16">
        <v>1.77</v>
      </c>
      <c r="B21" s="16">
        <v>8030</v>
      </c>
      <c r="C21" s="17">
        <v>1</v>
      </c>
      <c r="D21" s="17">
        <v>300</v>
      </c>
      <c r="E21" s="17">
        <v>30</v>
      </c>
      <c r="F21" s="18">
        <v>0.0009040417</v>
      </c>
      <c r="G21" s="19">
        <v>0.00862</v>
      </c>
      <c r="H21" s="20"/>
      <c r="I21" s="25">
        <f>POWER(A21,$H$2)</f>
        <v>0.93377707628979</v>
      </c>
      <c r="J21" s="27"/>
      <c r="K21" s="25">
        <f>D21/$J$2</f>
        <v>0.920245398773006</v>
      </c>
      <c r="L21" s="28"/>
      <c r="M21" s="25">
        <f>POWER(K21,$L$2)</f>
        <v>0.984332204925084</v>
      </c>
      <c r="N21" s="24">
        <f t="shared" si="0"/>
        <v>0.00052195</v>
      </c>
      <c r="O21" s="24">
        <f t="shared" si="1"/>
        <v>0.000487384944969456</v>
      </c>
      <c r="P21" s="24">
        <f t="shared" si="2"/>
        <v>0.000479748697529075</v>
      </c>
    </row>
    <row r="22" ht="15.6" spans="1:16">
      <c r="A22" s="16">
        <v>1.77</v>
      </c>
      <c r="B22" s="16">
        <v>8030</v>
      </c>
      <c r="C22" s="17">
        <v>1</v>
      </c>
      <c r="D22" s="17">
        <v>400</v>
      </c>
      <c r="E22" s="17">
        <v>30</v>
      </c>
      <c r="F22" s="18">
        <v>0.0009040417</v>
      </c>
      <c r="G22" s="19">
        <v>0.01054</v>
      </c>
      <c r="H22" s="20"/>
      <c r="I22" s="25">
        <f>POWER(A22,$H$2)</f>
        <v>0.93377707628979</v>
      </c>
      <c r="J22" s="27"/>
      <c r="K22" s="25">
        <f>D22/$J$2</f>
        <v>1.22699386503067</v>
      </c>
      <c r="L22" s="28"/>
      <c r="M22" s="25">
        <f>POWER(K22,$L$2)</f>
        <v>1.03963299504238</v>
      </c>
      <c r="N22" s="24">
        <f t="shared" si="0"/>
        <v>0.00052195</v>
      </c>
      <c r="O22" s="24">
        <f t="shared" si="1"/>
        <v>0.000487384944969456</v>
      </c>
      <c r="P22" s="24">
        <f t="shared" si="2"/>
        <v>0.00050670147007716</v>
      </c>
    </row>
    <row r="23" ht="15.6" spans="1:16">
      <c r="A23" s="16">
        <v>1.77</v>
      </c>
      <c r="B23" s="16">
        <v>8030</v>
      </c>
      <c r="C23" s="17">
        <v>1</v>
      </c>
      <c r="D23" s="17">
        <v>500</v>
      </c>
      <c r="E23" s="17">
        <v>30</v>
      </c>
      <c r="F23" s="18">
        <v>0.0009040417</v>
      </c>
      <c r="G23" s="19">
        <v>0.01192</v>
      </c>
      <c r="H23" s="20"/>
      <c r="I23" s="25">
        <f>POWER(A23,$H$2)</f>
        <v>0.93377707628979</v>
      </c>
      <c r="J23" s="27"/>
      <c r="K23" s="25">
        <f>D23/$J$2</f>
        <v>1.53374233128834</v>
      </c>
      <c r="L23" s="28"/>
      <c r="M23" s="25">
        <f>POWER(K23,$L$2)</f>
        <v>1.08465833224129</v>
      </c>
      <c r="N23" s="24">
        <f t="shared" si="0"/>
        <v>0.00052195</v>
      </c>
      <c r="O23" s="24">
        <f t="shared" si="1"/>
        <v>0.000487384944969456</v>
      </c>
      <c r="P23" s="24">
        <f t="shared" si="2"/>
        <v>0.000528646141570084</v>
      </c>
    </row>
    <row r="24" ht="15.6" spans="1:16">
      <c r="A24" s="16">
        <v>1.77</v>
      </c>
      <c r="B24" s="16">
        <v>8030</v>
      </c>
      <c r="C24" s="17">
        <v>1</v>
      </c>
      <c r="D24" s="17">
        <v>600</v>
      </c>
      <c r="E24" s="17">
        <v>30</v>
      </c>
      <c r="F24" s="18">
        <v>0.0009040417</v>
      </c>
      <c r="G24" s="19">
        <v>0.01509</v>
      </c>
      <c r="H24" s="20"/>
      <c r="I24" s="25">
        <f>POWER(A24,$H$2)</f>
        <v>0.93377707628979</v>
      </c>
      <c r="J24" s="27"/>
      <c r="K24" s="25">
        <f>D24/$J$2</f>
        <v>1.84049079754601</v>
      </c>
      <c r="L24" s="28"/>
      <c r="M24" s="25">
        <f>POWER(K24,$L$2)</f>
        <v>1.1228904637393</v>
      </c>
      <c r="N24" s="24">
        <f t="shared" si="0"/>
        <v>0.00052195</v>
      </c>
      <c r="O24" s="24">
        <f t="shared" si="1"/>
        <v>0.000487384944969456</v>
      </c>
      <c r="P24" s="24">
        <f t="shared" si="2"/>
        <v>0.000547279906876304</v>
      </c>
    </row>
    <row r="25" ht="15.6" spans="1:16">
      <c r="A25" s="16">
        <v>1.77</v>
      </c>
      <c r="B25" s="16">
        <v>8030</v>
      </c>
      <c r="C25" s="17">
        <v>1</v>
      </c>
      <c r="D25" s="17">
        <v>700</v>
      </c>
      <c r="E25" s="17">
        <v>30</v>
      </c>
      <c r="F25" s="18">
        <v>0.0009040417</v>
      </c>
      <c r="G25" s="19">
        <v>0.0206</v>
      </c>
      <c r="H25" s="20"/>
      <c r="I25" s="25">
        <f>POWER(A25,$H$2)</f>
        <v>0.93377707628979</v>
      </c>
      <c r="J25" s="27"/>
      <c r="K25" s="25">
        <f>D25/$J$2</f>
        <v>2.14723926380368</v>
      </c>
      <c r="L25" s="28"/>
      <c r="M25" s="25">
        <f>POWER(K25,$L$2)</f>
        <v>1.15626474384715</v>
      </c>
      <c r="N25" s="24">
        <f t="shared" si="0"/>
        <v>0.00052195</v>
      </c>
      <c r="O25" s="24">
        <f t="shared" si="1"/>
        <v>0.000487384944969456</v>
      </c>
      <c r="P25" s="24">
        <f t="shared" si="2"/>
        <v>0.000563546028550065</v>
      </c>
    </row>
    <row r="26" ht="15.6" spans="1:16">
      <c r="A26" s="16">
        <v>1.77</v>
      </c>
      <c r="B26" s="16">
        <v>8030</v>
      </c>
      <c r="C26" s="17">
        <v>0.25</v>
      </c>
      <c r="D26" s="16">
        <v>400</v>
      </c>
      <c r="E26" s="16">
        <v>20</v>
      </c>
      <c r="F26" s="18">
        <v>0.0009040417</v>
      </c>
      <c r="G26" s="19">
        <v>0.00449</v>
      </c>
      <c r="H26" s="20"/>
      <c r="I26" s="25">
        <f>POWER(A26,$H$2)</f>
        <v>0.93377707628979</v>
      </c>
      <c r="J26" s="27"/>
      <c r="K26" s="25">
        <f>D26/$J$2</f>
        <v>1.22699386503067</v>
      </c>
      <c r="L26" s="28"/>
      <c r="M26" s="25">
        <f>POWER(K26,$L$2)</f>
        <v>1.03963299504238</v>
      </c>
      <c r="N26" s="24">
        <f t="shared" si="0"/>
        <v>0.00052195</v>
      </c>
      <c r="O26" s="24">
        <f t="shared" si="1"/>
        <v>0.000487384944969456</v>
      </c>
      <c r="P26" s="24">
        <f t="shared" si="2"/>
        <v>0.00050670147007716</v>
      </c>
    </row>
    <row r="27" ht="15.6" spans="1:16">
      <c r="A27" s="16">
        <v>1.77</v>
      </c>
      <c r="B27" s="16">
        <v>8030</v>
      </c>
      <c r="C27" s="17">
        <v>0.25</v>
      </c>
      <c r="D27" s="17">
        <v>400</v>
      </c>
      <c r="E27" s="17">
        <v>25</v>
      </c>
      <c r="F27" s="18">
        <v>0.0009040417</v>
      </c>
      <c r="G27" s="19">
        <v>0.00797</v>
      </c>
      <c r="H27" s="20"/>
      <c r="I27" s="25">
        <f>POWER(A27,$H$2)</f>
        <v>0.93377707628979</v>
      </c>
      <c r="J27" s="27"/>
      <c r="K27" s="25">
        <f>D27/$J$2</f>
        <v>1.22699386503067</v>
      </c>
      <c r="L27" s="28"/>
      <c r="M27" s="25">
        <f>POWER(K27,$L$2)</f>
        <v>1.03963299504238</v>
      </c>
      <c r="N27" s="24">
        <f t="shared" si="0"/>
        <v>0.00052195</v>
      </c>
      <c r="O27" s="24">
        <f t="shared" si="1"/>
        <v>0.000487384944969456</v>
      </c>
      <c r="P27" s="24">
        <f t="shared" si="2"/>
        <v>0.00050670147007716</v>
      </c>
    </row>
    <row r="28" ht="15.6" spans="1:16">
      <c r="A28" s="16">
        <v>1.77</v>
      </c>
      <c r="B28" s="16">
        <v>8030</v>
      </c>
      <c r="C28" s="17">
        <v>0.25</v>
      </c>
      <c r="D28" s="17">
        <v>400</v>
      </c>
      <c r="E28" s="17">
        <v>35</v>
      </c>
      <c r="F28" s="18">
        <v>0.0009040417</v>
      </c>
      <c r="G28" s="19">
        <v>0.0213</v>
      </c>
      <c r="H28" s="20"/>
      <c r="I28" s="25">
        <f>POWER(A28,$H$2)</f>
        <v>0.93377707628979</v>
      </c>
      <c r="J28" s="27"/>
      <c r="K28" s="25">
        <f>D28/$J$2</f>
        <v>1.22699386503067</v>
      </c>
      <c r="L28" s="28"/>
      <c r="M28" s="25">
        <f>POWER(K28,$L$2)</f>
        <v>1.03963299504238</v>
      </c>
      <c r="N28" s="24">
        <f t="shared" si="0"/>
        <v>0.00052195</v>
      </c>
      <c r="O28" s="24">
        <f t="shared" si="1"/>
        <v>0.000487384944969456</v>
      </c>
      <c r="P28" s="24">
        <f t="shared" si="2"/>
        <v>0.00050670147007716</v>
      </c>
    </row>
    <row r="29" ht="15.6" spans="1:16">
      <c r="A29" s="16">
        <v>1.77</v>
      </c>
      <c r="B29" s="16">
        <v>8030</v>
      </c>
      <c r="C29" s="17">
        <v>0.25</v>
      </c>
      <c r="D29" s="17">
        <v>400</v>
      </c>
      <c r="E29" s="17">
        <v>40</v>
      </c>
      <c r="F29" s="18">
        <v>0.0009040417</v>
      </c>
      <c r="G29" s="19">
        <v>0.025</v>
      </c>
      <c r="H29" s="20"/>
      <c r="I29" s="25">
        <f>POWER(A29,$H$2)</f>
        <v>0.93377707628979</v>
      </c>
      <c r="J29" s="27"/>
      <c r="K29" s="25">
        <f>D29/$J$2</f>
        <v>1.22699386503067</v>
      </c>
      <c r="L29" s="28"/>
      <c r="M29" s="25">
        <f>POWER(K29,$L$2)</f>
        <v>1.03963299504238</v>
      </c>
      <c r="N29" s="24">
        <f t="shared" si="0"/>
        <v>0.00052195</v>
      </c>
      <c r="O29" s="24">
        <f t="shared" si="1"/>
        <v>0.000487384944969456</v>
      </c>
      <c r="P29" s="24">
        <f t="shared" si="2"/>
        <v>0.00050670147007716</v>
      </c>
    </row>
    <row r="30" ht="15.6" spans="1:16">
      <c r="A30" s="16">
        <v>1.77</v>
      </c>
      <c r="B30" s="16">
        <v>8030</v>
      </c>
      <c r="C30" s="17">
        <v>0.5</v>
      </c>
      <c r="D30" s="17">
        <v>400</v>
      </c>
      <c r="E30" s="17">
        <v>20</v>
      </c>
      <c r="F30" s="18">
        <v>0.0009040417</v>
      </c>
      <c r="G30" s="19">
        <v>0.00475</v>
      </c>
      <c r="H30" s="20"/>
      <c r="I30" s="25">
        <f>POWER(A30,$H$2)</f>
        <v>0.93377707628979</v>
      </c>
      <c r="J30" s="27"/>
      <c r="K30" s="25">
        <f>D30/$J$2</f>
        <v>1.22699386503067</v>
      </c>
      <c r="L30" s="28"/>
      <c r="M30" s="25">
        <f>POWER(K30,$L$2)</f>
        <v>1.03963299504238</v>
      </c>
      <c r="N30" s="24">
        <f t="shared" si="0"/>
        <v>0.00052195</v>
      </c>
      <c r="O30" s="24">
        <f t="shared" si="1"/>
        <v>0.000487384944969456</v>
      </c>
      <c r="P30" s="24">
        <f t="shared" si="2"/>
        <v>0.00050670147007716</v>
      </c>
    </row>
    <row r="31" ht="15.6" spans="1:16">
      <c r="A31" s="16">
        <v>1.77</v>
      </c>
      <c r="B31" s="16">
        <v>8030</v>
      </c>
      <c r="C31" s="17">
        <v>0.5</v>
      </c>
      <c r="D31" s="17">
        <v>400</v>
      </c>
      <c r="E31" s="17">
        <v>25</v>
      </c>
      <c r="F31" s="18">
        <v>0.0009040417</v>
      </c>
      <c r="G31" s="19">
        <v>0.00687</v>
      </c>
      <c r="H31" s="20"/>
      <c r="I31" s="25">
        <f>POWER(A31,$H$2)</f>
        <v>0.93377707628979</v>
      </c>
      <c r="J31" s="27"/>
      <c r="K31" s="25">
        <f>D31/$J$2</f>
        <v>1.22699386503067</v>
      </c>
      <c r="L31" s="28"/>
      <c r="M31" s="25">
        <f>POWER(K31,$L$2)</f>
        <v>1.03963299504238</v>
      </c>
      <c r="N31" s="24">
        <f t="shared" si="0"/>
        <v>0.00052195</v>
      </c>
      <c r="O31" s="24">
        <f t="shared" si="1"/>
        <v>0.000487384944969456</v>
      </c>
      <c r="P31" s="24">
        <f t="shared" si="2"/>
        <v>0.00050670147007716</v>
      </c>
    </row>
    <row r="32" ht="15.6" spans="1:16">
      <c r="A32" s="16">
        <v>1.77</v>
      </c>
      <c r="B32" s="16">
        <v>8030</v>
      </c>
      <c r="C32" s="17">
        <v>0.5</v>
      </c>
      <c r="D32" s="17">
        <v>400</v>
      </c>
      <c r="E32" s="17">
        <v>35</v>
      </c>
      <c r="F32" s="18">
        <v>0.0009040417</v>
      </c>
      <c r="G32" s="19">
        <v>0.01486</v>
      </c>
      <c r="H32" s="20"/>
      <c r="I32" s="25">
        <f>POWER(A32,$H$2)</f>
        <v>0.93377707628979</v>
      </c>
      <c r="J32" s="27"/>
      <c r="K32" s="25">
        <f>D32/$J$2</f>
        <v>1.22699386503067</v>
      </c>
      <c r="L32" s="28"/>
      <c r="M32" s="25">
        <f>POWER(K32,$L$2)</f>
        <v>1.03963299504238</v>
      </c>
      <c r="N32" s="24">
        <f t="shared" si="0"/>
        <v>0.00052195</v>
      </c>
      <c r="O32" s="24">
        <f t="shared" si="1"/>
        <v>0.000487384944969456</v>
      </c>
      <c r="P32" s="24">
        <f t="shared" si="2"/>
        <v>0.00050670147007716</v>
      </c>
    </row>
    <row r="33" ht="15.6" spans="1:16">
      <c r="A33" s="16">
        <v>1.77</v>
      </c>
      <c r="B33" s="16">
        <v>8030</v>
      </c>
      <c r="C33" s="17">
        <v>0.5</v>
      </c>
      <c r="D33" s="17">
        <v>400</v>
      </c>
      <c r="E33" s="17">
        <v>40</v>
      </c>
      <c r="F33" s="18">
        <v>0.0009040417</v>
      </c>
      <c r="G33" s="19">
        <v>0.01925</v>
      </c>
      <c r="H33" s="20"/>
      <c r="I33" s="25">
        <f>POWER(A33,$H$2)</f>
        <v>0.93377707628979</v>
      </c>
      <c r="J33" s="27"/>
      <c r="K33" s="25">
        <f>D33/$J$2</f>
        <v>1.22699386503067</v>
      </c>
      <c r="L33" s="28"/>
      <c r="M33" s="25">
        <f>POWER(K33,$L$2)</f>
        <v>1.03963299504238</v>
      </c>
      <c r="N33" s="24">
        <f t="shared" si="0"/>
        <v>0.00052195</v>
      </c>
      <c r="O33" s="24">
        <f t="shared" si="1"/>
        <v>0.000487384944969456</v>
      </c>
      <c r="P33" s="24">
        <f t="shared" si="2"/>
        <v>0.00050670147007716</v>
      </c>
    </row>
    <row r="34" ht="15.6" spans="1:16">
      <c r="A34" s="16">
        <v>1.77</v>
      </c>
      <c r="B34" s="16">
        <v>8030</v>
      </c>
      <c r="C34" s="17">
        <v>0.75</v>
      </c>
      <c r="D34" s="17">
        <v>400</v>
      </c>
      <c r="E34" s="17">
        <v>20</v>
      </c>
      <c r="F34" s="18">
        <v>0.0009040417</v>
      </c>
      <c r="G34" s="19">
        <v>0.0043</v>
      </c>
      <c r="H34" s="20"/>
      <c r="I34" s="25">
        <f>POWER(A34,$H$2)</f>
        <v>0.93377707628979</v>
      </c>
      <c r="J34" s="27"/>
      <c r="K34" s="25">
        <f>D34/$J$2</f>
        <v>1.22699386503067</v>
      </c>
      <c r="L34" s="28"/>
      <c r="M34" s="25">
        <f>POWER(K34,$L$2)</f>
        <v>1.03963299504238</v>
      </c>
      <c r="N34" s="24">
        <f t="shared" si="0"/>
        <v>0.00052195</v>
      </c>
      <c r="O34" s="24">
        <f t="shared" si="1"/>
        <v>0.000487384944969456</v>
      </c>
      <c r="P34" s="24">
        <f t="shared" si="2"/>
        <v>0.00050670147007716</v>
      </c>
    </row>
    <row r="35" ht="15.6" spans="1:16">
      <c r="A35" s="16">
        <v>1.77</v>
      </c>
      <c r="B35" s="16">
        <v>8030</v>
      </c>
      <c r="C35" s="17">
        <v>0.75</v>
      </c>
      <c r="D35" s="17">
        <v>400</v>
      </c>
      <c r="E35" s="17">
        <v>25</v>
      </c>
      <c r="F35" s="18">
        <v>0.0009040417</v>
      </c>
      <c r="G35" s="19">
        <v>0.00677</v>
      </c>
      <c r="H35" s="20"/>
      <c r="I35" s="25">
        <f>POWER(A35,$H$2)</f>
        <v>0.93377707628979</v>
      </c>
      <c r="J35" s="27"/>
      <c r="K35" s="25">
        <f>D35/$J$2</f>
        <v>1.22699386503067</v>
      </c>
      <c r="L35" s="28"/>
      <c r="M35" s="25">
        <f>POWER(K35,$L$2)</f>
        <v>1.03963299504238</v>
      </c>
      <c r="N35" s="24">
        <f t="shared" ref="N35:N71" si="3">1*65*POWER(10,-9)*B35</f>
        <v>0.00052195</v>
      </c>
      <c r="O35" s="24">
        <f t="shared" ref="O35:O71" si="4">I35*N35</f>
        <v>0.000487384944969456</v>
      </c>
      <c r="P35" s="24">
        <f t="shared" ref="P35:P71" si="5">I35*M35*N35</f>
        <v>0.00050670147007716</v>
      </c>
    </row>
    <row r="36" ht="15.6" spans="1:16">
      <c r="A36" s="16">
        <v>1.77</v>
      </c>
      <c r="B36" s="16">
        <v>8030</v>
      </c>
      <c r="C36" s="17">
        <v>0.75</v>
      </c>
      <c r="D36" s="17">
        <v>400</v>
      </c>
      <c r="E36" s="17">
        <v>35</v>
      </c>
      <c r="F36" s="18">
        <v>0.0009040417</v>
      </c>
      <c r="G36" s="19">
        <v>0.01821</v>
      </c>
      <c r="H36" s="20"/>
      <c r="I36" s="25">
        <f>POWER(A36,$H$2)</f>
        <v>0.93377707628979</v>
      </c>
      <c r="J36" s="27"/>
      <c r="K36" s="25">
        <f>D36/$J$2</f>
        <v>1.22699386503067</v>
      </c>
      <c r="L36" s="28"/>
      <c r="M36" s="25">
        <f>POWER(K36,$L$2)</f>
        <v>1.03963299504238</v>
      </c>
      <c r="N36" s="24">
        <f t="shared" si="3"/>
        <v>0.00052195</v>
      </c>
      <c r="O36" s="24">
        <f t="shared" si="4"/>
        <v>0.000487384944969456</v>
      </c>
      <c r="P36" s="24">
        <f t="shared" si="5"/>
        <v>0.00050670147007716</v>
      </c>
    </row>
    <row r="37" ht="15.6" spans="1:16">
      <c r="A37" s="16">
        <v>1.77</v>
      </c>
      <c r="B37" s="16">
        <v>8030</v>
      </c>
      <c r="C37" s="17">
        <v>0.75</v>
      </c>
      <c r="D37" s="17">
        <v>400</v>
      </c>
      <c r="E37" s="17">
        <v>40</v>
      </c>
      <c r="F37" s="18">
        <v>0.0009040417</v>
      </c>
      <c r="G37" s="19">
        <v>0.0206</v>
      </c>
      <c r="H37" s="20"/>
      <c r="I37" s="25">
        <f>POWER(A37,$H$2)</f>
        <v>0.93377707628979</v>
      </c>
      <c r="J37" s="27"/>
      <c r="K37" s="25">
        <f>D37/$J$2</f>
        <v>1.22699386503067</v>
      </c>
      <c r="L37" s="28"/>
      <c r="M37" s="25">
        <f>POWER(K37,$L$2)</f>
        <v>1.03963299504238</v>
      </c>
      <c r="N37" s="24">
        <f t="shared" si="3"/>
        <v>0.00052195</v>
      </c>
      <c r="O37" s="24">
        <f t="shared" si="4"/>
        <v>0.000487384944969456</v>
      </c>
      <c r="P37" s="24">
        <f t="shared" si="5"/>
        <v>0.00050670147007716</v>
      </c>
    </row>
    <row r="38" ht="15.6" spans="1:16">
      <c r="A38" s="16">
        <v>1.77</v>
      </c>
      <c r="B38" s="16">
        <v>8030</v>
      </c>
      <c r="C38" s="17">
        <v>1</v>
      </c>
      <c r="D38" s="17">
        <v>400</v>
      </c>
      <c r="E38" s="17">
        <v>20</v>
      </c>
      <c r="F38" s="18">
        <v>0.0009040417</v>
      </c>
      <c r="G38" s="19">
        <v>0.00428</v>
      </c>
      <c r="H38" s="20"/>
      <c r="I38" s="25">
        <f>POWER(A38,$H$2)</f>
        <v>0.93377707628979</v>
      </c>
      <c r="J38" s="27"/>
      <c r="K38" s="25">
        <f>D38/$J$2</f>
        <v>1.22699386503067</v>
      </c>
      <c r="L38" s="28"/>
      <c r="M38" s="25">
        <f>POWER(K38,$L$2)</f>
        <v>1.03963299504238</v>
      </c>
      <c r="N38" s="24">
        <f t="shared" si="3"/>
        <v>0.00052195</v>
      </c>
      <c r="O38" s="24">
        <f t="shared" si="4"/>
        <v>0.000487384944969456</v>
      </c>
      <c r="P38" s="24">
        <f t="shared" si="5"/>
        <v>0.00050670147007716</v>
      </c>
    </row>
    <row r="39" ht="15.6" spans="1:16">
      <c r="A39" s="16">
        <v>1.77</v>
      </c>
      <c r="B39" s="16">
        <v>8030</v>
      </c>
      <c r="C39" s="17">
        <v>1</v>
      </c>
      <c r="D39" s="17">
        <v>400</v>
      </c>
      <c r="E39" s="17">
        <v>25</v>
      </c>
      <c r="F39" s="18">
        <v>0.0009040417</v>
      </c>
      <c r="G39" s="19">
        <v>0.00714</v>
      </c>
      <c r="H39" s="20"/>
      <c r="I39" s="25">
        <f>POWER(A39,$H$2)</f>
        <v>0.93377707628979</v>
      </c>
      <c r="J39" s="27"/>
      <c r="K39" s="25">
        <f>D39/$J$2</f>
        <v>1.22699386503067</v>
      </c>
      <c r="L39" s="28"/>
      <c r="M39" s="25">
        <f>POWER(K39,$L$2)</f>
        <v>1.03963299504238</v>
      </c>
      <c r="N39" s="24">
        <f t="shared" si="3"/>
        <v>0.00052195</v>
      </c>
      <c r="O39" s="24">
        <f t="shared" si="4"/>
        <v>0.000487384944969456</v>
      </c>
      <c r="P39" s="24">
        <f t="shared" si="5"/>
        <v>0.00050670147007716</v>
      </c>
    </row>
    <row r="40" ht="15.6" spans="1:16">
      <c r="A40" s="16">
        <v>1.77</v>
      </c>
      <c r="B40" s="16">
        <v>8030</v>
      </c>
      <c r="C40" s="17">
        <v>1</v>
      </c>
      <c r="D40" s="17">
        <v>400</v>
      </c>
      <c r="E40" s="17">
        <v>35</v>
      </c>
      <c r="F40" s="18">
        <v>0.0009040417</v>
      </c>
      <c r="G40" s="19">
        <v>0.01531</v>
      </c>
      <c r="H40" s="20"/>
      <c r="I40" s="25">
        <f>POWER(A40,$H$2)</f>
        <v>0.93377707628979</v>
      </c>
      <c r="J40" s="27"/>
      <c r="K40" s="25">
        <f>D40/$J$2</f>
        <v>1.22699386503067</v>
      </c>
      <c r="L40" s="28"/>
      <c r="M40" s="25">
        <f>POWER(K40,$L$2)</f>
        <v>1.03963299504238</v>
      </c>
      <c r="N40" s="24">
        <f t="shared" si="3"/>
        <v>0.00052195</v>
      </c>
      <c r="O40" s="24">
        <f t="shared" si="4"/>
        <v>0.000487384944969456</v>
      </c>
      <c r="P40" s="24">
        <f t="shared" si="5"/>
        <v>0.00050670147007716</v>
      </c>
    </row>
    <row r="41" ht="15.6" spans="1:16">
      <c r="A41" s="16">
        <v>1.77</v>
      </c>
      <c r="B41" s="16">
        <v>8030</v>
      </c>
      <c r="C41" s="17">
        <v>1</v>
      </c>
      <c r="D41" s="17">
        <v>400</v>
      </c>
      <c r="E41" s="17">
        <v>40</v>
      </c>
      <c r="F41" s="18">
        <v>0.0009040417</v>
      </c>
      <c r="G41" s="19">
        <v>0.0207</v>
      </c>
      <c r="H41" s="20"/>
      <c r="I41" s="25">
        <f>POWER(A41,$H$2)</f>
        <v>0.93377707628979</v>
      </c>
      <c r="J41" s="27"/>
      <c r="K41" s="25">
        <f>D41/$J$2</f>
        <v>1.22699386503067</v>
      </c>
      <c r="L41" s="28"/>
      <c r="M41" s="25">
        <f>POWER(K41,$L$2)</f>
        <v>1.03963299504238</v>
      </c>
      <c r="N41" s="24">
        <f t="shared" si="3"/>
        <v>0.00052195</v>
      </c>
      <c r="O41" s="24">
        <f t="shared" si="4"/>
        <v>0.000487384944969456</v>
      </c>
      <c r="P41" s="24">
        <f t="shared" si="5"/>
        <v>0.00050670147007716</v>
      </c>
    </row>
    <row r="42" s="3" customFormat="1" ht="15.6" spans="1:16">
      <c r="A42" s="12">
        <v>2.06</v>
      </c>
      <c r="B42" s="12">
        <v>7930</v>
      </c>
      <c r="C42" s="12">
        <v>0.25</v>
      </c>
      <c r="D42" s="12">
        <v>200</v>
      </c>
      <c r="E42" s="12">
        <v>10</v>
      </c>
      <c r="F42" s="21">
        <v>0.0001</v>
      </c>
      <c r="G42" s="14">
        <v>8.99e-5</v>
      </c>
      <c r="H42" s="20"/>
      <c r="I42" s="25">
        <f>POWER(A42,$H$2)</f>
        <v>0.916929475132077</v>
      </c>
      <c r="J42" s="27"/>
      <c r="K42" s="25">
        <f>D42/$J$2</f>
        <v>0.613496932515337</v>
      </c>
      <c r="L42" s="28"/>
      <c r="M42" s="25">
        <f>POWER(K42,$L$2)</f>
        <v>0.911348231523074</v>
      </c>
      <c r="N42" s="24">
        <f t="shared" si="3"/>
        <v>0.00051545</v>
      </c>
      <c r="O42" s="24">
        <f t="shared" si="4"/>
        <v>0.000472631297956829</v>
      </c>
      <c r="P42" s="24">
        <f t="shared" si="5"/>
        <v>0.000430731697555411</v>
      </c>
    </row>
    <row r="43" s="3" customFormat="1" ht="15.6" spans="1:16">
      <c r="A43" s="17">
        <v>2.06</v>
      </c>
      <c r="B43" s="17">
        <v>7930</v>
      </c>
      <c r="C43" s="17">
        <v>0.25</v>
      </c>
      <c r="D43" s="17">
        <v>300</v>
      </c>
      <c r="E43" s="17">
        <v>20</v>
      </c>
      <c r="F43" s="22">
        <v>0.0004</v>
      </c>
      <c r="G43" s="19">
        <v>0.0019211</v>
      </c>
      <c r="H43" s="20"/>
      <c r="I43" s="25">
        <f>POWER(A43,$H$2)</f>
        <v>0.916929475132077</v>
      </c>
      <c r="J43" s="27"/>
      <c r="K43" s="25">
        <f>D43/$J$2</f>
        <v>0.920245398773006</v>
      </c>
      <c r="L43" s="28"/>
      <c r="M43" s="25">
        <f>POWER(K43,$L$2)</f>
        <v>0.984332204925084</v>
      </c>
      <c r="N43" s="24">
        <f t="shared" si="3"/>
        <v>0.00051545</v>
      </c>
      <c r="O43" s="24">
        <f t="shared" si="4"/>
        <v>0.000472631297956829</v>
      </c>
      <c r="P43" s="24">
        <f t="shared" si="5"/>
        <v>0.00046522620763445</v>
      </c>
    </row>
    <row r="44" s="3" customFormat="1" ht="15.6" spans="1:16">
      <c r="A44" s="17">
        <v>2.06</v>
      </c>
      <c r="B44" s="17">
        <v>7930</v>
      </c>
      <c r="C44" s="17">
        <v>0.25</v>
      </c>
      <c r="D44" s="17">
        <v>400</v>
      </c>
      <c r="E44" s="17">
        <v>30</v>
      </c>
      <c r="F44" s="22">
        <v>0.0007</v>
      </c>
      <c r="G44" s="19">
        <v>0.001307</v>
      </c>
      <c r="H44" s="20"/>
      <c r="I44" s="25">
        <f>POWER(A44,$H$2)</f>
        <v>0.916929475132077</v>
      </c>
      <c r="J44" s="27"/>
      <c r="K44" s="25">
        <f>D44/$J$2</f>
        <v>1.22699386503067</v>
      </c>
      <c r="L44" s="28"/>
      <c r="M44" s="25">
        <f>POWER(K44,$L$2)</f>
        <v>1.03963299504238</v>
      </c>
      <c r="N44" s="24">
        <f t="shared" si="3"/>
        <v>0.00051545</v>
      </c>
      <c r="O44" s="24">
        <f t="shared" si="4"/>
        <v>0.000472631297956829</v>
      </c>
      <c r="P44" s="24">
        <f t="shared" si="5"/>
        <v>0.000491363091845625</v>
      </c>
    </row>
    <row r="45" s="3" customFormat="1" ht="15.6" spans="1:16">
      <c r="A45" s="17">
        <v>2.06</v>
      </c>
      <c r="B45" s="17">
        <v>7930</v>
      </c>
      <c r="C45" s="17">
        <v>0.25</v>
      </c>
      <c r="D45" s="17">
        <v>500</v>
      </c>
      <c r="E45" s="17">
        <v>40</v>
      </c>
      <c r="F45" s="22">
        <v>0.001</v>
      </c>
      <c r="G45" s="19">
        <v>0.001675</v>
      </c>
      <c r="H45" s="20"/>
      <c r="I45" s="25">
        <f>POWER(A45,$H$2)</f>
        <v>0.916929475132077</v>
      </c>
      <c r="J45" s="27"/>
      <c r="K45" s="25">
        <f>D45/$J$2</f>
        <v>1.53374233128834</v>
      </c>
      <c r="L45" s="28"/>
      <c r="M45" s="25">
        <f>POWER(K45,$L$2)</f>
        <v>1.08465833224129</v>
      </c>
      <c r="N45" s="24">
        <f t="shared" si="3"/>
        <v>0.00051545</v>
      </c>
      <c r="O45" s="24">
        <f t="shared" si="4"/>
        <v>0.000472631297956829</v>
      </c>
      <c r="P45" s="24">
        <f t="shared" si="5"/>
        <v>0.000512643475406891</v>
      </c>
    </row>
    <row r="46" s="3" customFormat="1" ht="15.6" spans="1:16">
      <c r="A46" s="17">
        <v>2.06</v>
      </c>
      <c r="B46" s="17">
        <v>7930</v>
      </c>
      <c r="C46" s="17">
        <v>0.5</v>
      </c>
      <c r="D46" s="17">
        <v>200</v>
      </c>
      <c r="E46" s="17">
        <v>20</v>
      </c>
      <c r="F46" s="22">
        <v>0.0007</v>
      </c>
      <c r="G46" s="19">
        <v>0.00203</v>
      </c>
      <c r="H46" s="20"/>
      <c r="I46" s="25">
        <f>POWER(A46,$H$2)</f>
        <v>0.916929475132077</v>
      </c>
      <c r="J46" s="27"/>
      <c r="K46" s="25">
        <f>D46/$J$2</f>
        <v>0.613496932515337</v>
      </c>
      <c r="L46" s="28"/>
      <c r="M46" s="25">
        <f>POWER(K46,$L$2)</f>
        <v>0.911348231523074</v>
      </c>
      <c r="N46" s="24">
        <f t="shared" si="3"/>
        <v>0.00051545</v>
      </c>
      <c r="O46" s="24">
        <f t="shared" si="4"/>
        <v>0.000472631297956829</v>
      </c>
      <c r="P46" s="24">
        <f t="shared" si="5"/>
        <v>0.000430731697555411</v>
      </c>
    </row>
    <row r="47" s="3" customFormat="1" ht="15.6" spans="1:16">
      <c r="A47" s="17">
        <v>2.06</v>
      </c>
      <c r="B47" s="17">
        <v>7930</v>
      </c>
      <c r="C47" s="17">
        <v>0.5</v>
      </c>
      <c r="D47" s="17">
        <v>300</v>
      </c>
      <c r="E47" s="17">
        <v>10</v>
      </c>
      <c r="F47" s="22">
        <v>0.001</v>
      </c>
      <c r="G47" s="19">
        <v>0.0001863</v>
      </c>
      <c r="H47" s="20"/>
      <c r="I47" s="25">
        <f>POWER(A47,$H$2)</f>
        <v>0.916929475132077</v>
      </c>
      <c r="J47" s="27"/>
      <c r="K47" s="25">
        <f>D47/$J$2</f>
        <v>0.920245398773006</v>
      </c>
      <c r="L47" s="28"/>
      <c r="M47" s="25">
        <f>POWER(K47,$L$2)</f>
        <v>0.984332204925084</v>
      </c>
      <c r="N47" s="24">
        <f t="shared" si="3"/>
        <v>0.00051545</v>
      </c>
      <c r="O47" s="24">
        <f t="shared" si="4"/>
        <v>0.000472631297956829</v>
      </c>
      <c r="P47" s="24">
        <f t="shared" si="5"/>
        <v>0.00046522620763445</v>
      </c>
    </row>
    <row r="48" s="3" customFormat="1" ht="15.6" spans="1:16">
      <c r="A48" s="17">
        <v>2.06</v>
      </c>
      <c r="B48" s="17">
        <v>7930</v>
      </c>
      <c r="C48" s="17">
        <v>0.5</v>
      </c>
      <c r="D48" s="17">
        <v>400</v>
      </c>
      <c r="E48" s="17">
        <v>40</v>
      </c>
      <c r="F48" s="22">
        <v>0.0001</v>
      </c>
      <c r="G48" s="19">
        <v>0.000496</v>
      </c>
      <c r="H48" s="20"/>
      <c r="I48" s="25">
        <f>POWER(A48,$H$2)</f>
        <v>0.916929475132077</v>
      </c>
      <c r="J48" s="27"/>
      <c r="K48" s="25">
        <f>D48/$J$2</f>
        <v>1.22699386503067</v>
      </c>
      <c r="L48" s="28"/>
      <c r="M48" s="25">
        <f>POWER(K48,$L$2)</f>
        <v>1.03963299504238</v>
      </c>
      <c r="N48" s="24">
        <f t="shared" si="3"/>
        <v>0.00051545</v>
      </c>
      <c r="O48" s="24">
        <f t="shared" si="4"/>
        <v>0.000472631297956829</v>
      </c>
      <c r="P48" s="24">
        <f t="shared" si="5"/>
        <v>0.000491363091845625</v>
      </c>
    </row>
    <row r="49" s="3" customFormat="1" ht="15.6" spans="1:16">
      <c r="A49" s="17">
        <v>2.06</v>
      </c>
      <c r="B49" s="17">
        <v>7930</v>
      </c>
      <c r="C49" s="17">
        <v>0.5</v>
      </c>
      <c r="D49" s="17">
        <v>500</v>
      </c>
      <c r="E49" s="17">
        <v>30</v>
      </c>
      <c r="F49" s="22">
        <v>0.0004</v>
      </c>
      <c r="G49" s="19">
        <v>0.000398</v>
      </c>
      <c r="H49" s="20"/>
      <c r="I49" s="25">
        <f>POWER(A49,$H$2)</f>
        <v>0.916929475132077</v>
      </c>
      <c r="J49" s="27"/>
      <c r="K49" s="25">
        <f>D49/$J$2</f>
        <v>1.53374233128834</v>
      </c>
      <c r="L49" s="28"/>
      <c r="M49" s="25">
        <f>POWER(K49,$L$2)</f>
        <v>1.08465833224129</v>
      </c>
      <c r="N49" s="24">
        <f t="shared" si="3"/>
        <v>0.00051545</v>
      </c>
      <c r="O49" s="24">
        <f t="shared" si="4"/>
        <v>0.000472631297956829</v>
      </c>
      <c r="P49" s="24">
        <f t="shared" si="5"/>
        <v>0.000512643475406891</v>
      </c>
    </row>
    <row r="50" s="3" customFormat="1" ht="15.6" spans="1:16">
      <c r="A50" s="17">
        <v>2.06</v>
      </c>
      <c r="B50" s="17">
        <v>7930</v>
      </c>
      <c r="C50" s="17">
        <v>0.75</v>
      </c>
      <c r="D50" s="17">
        <v>200</v>
      </c>
      <c r="E50" s="17">
        <v>30</v>
      </c>
      <c r="F50" s="22">
        <v>0.001</v>
      </c>
      <c r="G50" s="19">
        <v>0.001128</v>
      </c>
      <c r="H50" s="20"/>
      <c r="I50" s="25">
        <f>POWER(A50,$H$2)</f>
        <v>0.916929475132077</v>
      </c>
      <c r="J50" s="27"/>
      <c r="K50" s="25">
        <f>D50/$J$2</f>
        <v>0.613496932515337</v>
      </c>
      <c r="L50" s="28"/>
      <c r="M50" s="25">
        <f>POWER(K50,$L$2)</f>
        <v>0.911348231523074</v>
      </c>
      <c r="N50" s="24">
        <f t="shared" si="3"/>
        <v>0.00051545</v>
      </c>
      <c r="O50" s="24">
        <f t="shared" si="4"/>
        <v>0.000472631297956829</v>
      </c>
      <c r="P50" s="24">
        <f t="shared" si="5"/>
        <v>0.000430731697555411</v>
      </c>
    </row>
    <row r="51" s="3" customFormat="1" ht="15.6" spans="1:16">
      <c r="A51" s="17">
        <v>2.06</v>
      </c>
      <c r="B51" s="17">
        <v>7930</v>
      </c>
      <c r="C51" s="17">
        <v>0.75</v>
      </c>
      <c r="D51" s="17">
        <v>300</v>
      </c>
      <c r="E51" s="17">
        <v>40</v>
      </c>
      <c r="F51" s="22">
        <v>0.0007</v>
      </c>
      <c r="G51" s="19">
        <v>0.00384</v>
      </c>
      <c r="H51" s="20"/>
      <c r="I51" s="25">
        <f>POWER(A51,$H$2)</f>
        <v>0.916929475132077</v>
      </c>
      <c r="J51" s="27"/>
      <c r="K51" s="25">
        <f>D51/$J$2</f>
        <v>0.920245398773006</v>
      </c>
      <c r="L51" s="28"/>
      <c r="M51" s="25">
        <f>POWER(K51,$L$2)</f>
        <v>0.984332204925084</v>
      </c>
      <c r="N51" s="24">
        <f t="shared" si="3"/>
        <v>0.00051545</v>
      </c>
      <c r="O51" s="24">
        <f t="shared" si="4"/>
        <v>0.000472631297956829</v>
      </c>
      <c r="P51" s="24">
        <f t="shared" si="5"/>
        <v>0.00046522620763445</v>
      </c>
    </row>
    <row r="52" s="3" customFormat="1" ht="15.6" spans="1:16">
      <c r="A52" s="17">
        <v>2.06</v>
      </c>
      <c r="B52" s="17">
        <v>7930</v>
      </c>
      <c r="C52" s="17">
        <v>0.75</v>
      </c>
      <c r="D52" s="17">
        <v>400</v>
      </c>
      <c r="E52" s="17">
        <v>10</v>
      </c>
      <c r="F52" s="22">
        <v>0.0004</v>
      </c>
      <c r="G52" s="19">
        <v>4.68e-5</v>
      </c>
      <c r="H52" s="20"/>
      <c r="I52" s="25">
        <f>POWER(A52,$H$2)</f>
        <v>0.916929475132077</v>
      </c>
      <c r="J52" s="27"/>
      <c r="K52" s="25">
        <f>D52/$J$2</f>
        <v>1.22699386503067</v>
      </c>
      <c r="L52" s="28"/>
      <c r="M52" s="25">
        <f>POWER(K52,$L$2)</f>
        <v>1.03963299504238</v>
      </c>
      <c r="N52" s="24">
        <f t="shared" si="3"/>
        <v>0.00051545</v>
      </c>
      <c r="O52" s="24">
        <f t="shared" si="4"/>
        <v>0.000472631297956829</v>
      </c>
      <c r="P52" s="24">
        <f t="shared" si="5"/>
        <v>0.000491363091845625</v>
      </c>
    </row>
    <row r="53" s="3" customFormat="1" ht="15.6" spans="1:16">
      <c r="A53" s="17">
        <v>2.06</v>
      </c>
      <c r="B53" s="17">
        <v>7930</v>
      </c>
      <c r="C53" s="17">
        <v>0.75</v>
      </c>
      <c r="D53" s="17">
        <v>500</v>
      </c>
      <c r="E53" s="17">
        <v>20</v>
      </c>
      <c r="F53" s="22">
        <v>0.0001</v>
      </c>
      <c r="G53" s="19">
        <v>7.27e-5</v>
      </c>
      <c r="H53" s="20"/>
      <c r="I53" s="25">
        <f>POWER(A53,$H$2)</f>
        <v>0.916929475132077</v>
      </c>
      <c r="J53" s="27"/>
      <c r="K53" s="25">
        <f>D53/$J$2</f>
        <v>1.53374233128834</v>
      </c>
      <c r="L53" s="28"/>
      <c r="M53" s="25">
        <f>POWER(K53,$L$2)</f>
        <v>1.08465833224129</v>
      </c>
      <c r="N53" s="24">
        <f t="shared" si="3"/>
        <v>0.00051545</v>
      </c>
      <c r="O53" s="24">
        <f t="shared" si="4"/>
        <v>0.000472631297956829</v>
      </c>
      <c r="P53" s="24">
        <f t="shared" si="5"/>
        <v>0.000512643475406891</v>
      </c>
    </row>
    <row r="54" s="3" customFormat="1" ht="15.6" spans="1:16">
      <c r="A54" s="17">
        <v>2.06</v>
      </c>
      <c r="B54" s="17">
        <v>7930</v>
      </c>
      <c r="C54" s="17">
        <v>1</v>
      </c>
      <c r="D54" s="17">
        <v>200</v>
      </c>
      <c r="E54" s="17">
        <v>40</v>
      </c>
      <c r="F54" s="22">
        <v>0.0004</v>
      </c>
      <c r="G54" s="19">
        <v>0.00756</v>
      </c>
      <c r="H54" s="20"/>
      <c r="I54" s="25">
        <f>POWER(A54,$H$2)</f>
        <v>0.916929475132077</v>
      </c>
      <c r="J54" s="27"/>
      <c r="K54" s="25">
        <f>D54/$J$2</f>
        <v>0.613496932515337</v>
      </c>
      <c r="L54" s="28"/>
      <c r="M54" s="25">
        <f>POWER(K54,$L$2)</f>
        <v>0.911348231523074</v>
      </c>
      <c r="N54" s="24">
        <f t="shared" si="3"/>
        <v>0.00051545</v>
      </c>
      <c r="O54" s="24">
        <f t="shared" si="4"/>
        <v>0.000472631297956829</v>
      </c>
      <c r="P54" s="24">
        <f t="shared" si="5"/>
        <v>0.000430731697555411</v>
      </c>
    </row>
    <row r="55" s="3" customFormat="1" ht="15.6" spans="1:16">
      <c r="A55" s="17">
        <v>2.06</v>
      </c>
      <c r="B55" s="17">
        <v>7930</v>
      </c>
      <c r="C55" s="17">
        <v>1</v>
      </c>
      <c r="D55" s="17">
        <v>300</v>
      </c>
      <c r="E55" s="17">
        <v>30</v>
      </c>
      <c r="F55" s="22">
        <v>0.0001</v>
      </c>
      <c r="G55" s="19">
        <v>0.000411</v>
      </c>
      <c r="H55" s="20"/>
      <c r="I55" s="25">
        <f>POWER(A55,$H$2)</f>
        <v>0.916929475132077</v>
      </c>
      <c r="J55" s="27"/>
      <c r="K55" s="25">
        <f>D55/$J$2</f>
        <v>0.920245398773006</v>
      </c>
      <c r="L55" s="28"/>
      <c r="M55" s="25">
        <f>POWER(K55,$L$2)</f>
        <v>0.984332204925084</v>
      </c>
      <c r="N55" s="24">
        <f t="shared" si="3"/>
        <v>0.00051545</v>
      </c>
      <c r="O55" s="24">
        <f t="shared" si="4"/>
        <v>0.000472631297956829</v>
      </c>
      <c r="P55" s="24">
        <f t="shared" si="5"/>
        <v>0.00046522620763445</v>
      </c>
    </row>
    <row r="56" s="3" customFormat="1" ht="15.6" spans="1:16">
      <c r="A56" s="17">
        <v>2.06</v>
      </c>
      <c r="B56" s="17">
        <v>7930</v>
      </c>
      <c r="C56" s="17">
        <v>1</v>
      </c>
      <c r="D56" s="17">
        <v>400</v>
      </c>
      <c r="E56" s="17">
        <v>20</v>
      </c>
      <c r="F56" s="22">
        <v>0.001</v>
      </c>
      <c r="G56" s="19">
        <v>0.000491</v>
      </c>
      <c r="H56" s="20"/>
      <c r="I56" s="25">
        <f>POWER(A56,$H$2)</f>
        <v>0.916929475132077</v>
      </c>
      <c r="J56" s="27"/>
      <c r="K56" s="25">
        <f>D56/$J$2</f>
        <v>1.22699386503067</v>
      </c>
      <c r="L56" s="28"/>
      <c r="M56" s="25">
        <f>POWER(K56,$L$2)</f>
        <v>1.03963299504238</v>
      </c>
      <c r="N56" s="24">
        <f t="shared" si="3"/>
        <v>0.00051545</v>
      </c>
      <c r="O56" s="24">
        <f t="shared" si="4"/>
        <v>0.000472631297956829</v>
      </c>
      <c r="P56" s="24">
        <f t="shared" si="5"/>
        <v>0.000491363091845625</v>
      </c>
    </row>
    <row r="57" s="3" customFormat="1" ht="15.6" spans="1:16">
      <c r="A57" s="17">
        <v>2.06</v>
      </c>
      <c r="B57" s="17">
        <v>7930</v>
      </c>
      <c r="C57" s="17">
        <v>1</v>
      </c>
      <c r="D57" s="17">
        <v>500</v>
      </c>
      <c r="E57" s="17">
        <v>10</v>
      </c>
      <c r="F57" s="22">
        <v>0.0007</v>
      </c>
      <c r="G57" s="19">
        <v>3.79e-5</v>
      </c>
      <c r="H57" s="20"/>
      <c r="I57" s="25">
        <f>POWER(A57,$H$2)</f>
        <v>0.916929475132077</v>
      </c>
      <c r="J57" s="27"/>
      <c r="K57" s="25">
        <f>D57/$J$2</f>
        <v>1.53374233128834</v>
      </c>
      <c r="L57" s="28"/>
      <c r="M57" s="25">
        <f>POWER(K57,$L$2)</f>
        <v>1.08465833224129</v>
      </c>
      <c r="N57" s="24">
        <f t="shared" si="3"/>
        <v>0.00051545</v>
      </c>
      <c r="O57" s="24">
        <f t="shared" si="4"/>
        <v>0.000472631297956829</v>
      </c>
      <c r="P57" s="24">
        <f t="shared" si="5"/>
        <v>0.000512643475406891</v>
      </c>
    </row>
    <row r="58" s="3" customFormat="1" ht="15.6" spans="1:16">
      <c r="A58" s="17">
        <v>2.15</v>
      </c>
      <c r="B58" s="17">
        <v>7980</v>
      </c>
      <c r="C58" s="17">
        <v>0.25</v>
      </c>
      <c r="D58" s="17">
        <v>200</v>
      </c>
      <c r="E58" s="17">
        <v>10</v>
      </c>
      <c r="F58" s="22">
        <v>0.0001</v>
      </c>
      <c r="G58" s="19">
        <v>9.61e-5</v>
      </c>
      <c r="H58" s="20"/>
      <c r="I58" s="25">
        <f>POWER(A58,$H$2)</f>
        <v>0.912236373466679</v>
      </c>
      <c r="J58" s="27"/>
      <c r="K58" s="25">
        <f>D58/$J$2</f>
        <v>0.613496932515337</v>
      </c>
      <c r="L58" s="28"/>
      <c r="M58" s="25">
        <f>POWER(K58,$L$2)</f>
        <v>0.911348231523074</v>
      </c>
      <c r="N58" s="24">
        <f t="shared" si="3"/>
        <v>0.0005187</v>
      </c>
      <c r="O58" s="24">
        <f t="shared" si="4"/>
        <v>0.000473177006917166</v>
      </c>
      <c r="P58" s="24">
        <f t="shared" si="5"/>
        <v>0.000431229028451341</v>
      </c>
    </row>
    <row r="59" s="3" customFormat="1" ht="15.6" spans="1:16">
      <c r="A59" s="17">
        <v>2.15</v>
      </c>
      <c r="B59" s="17">
        <v>7980</v>
      </c>
      <c r="C59" s="17">
        <v>0.25</v>
      </c>
      <c r="D59" s="17">
        <v>300</v>
      </c>
      <c r="E59" s="17">
        <v>20</v>
      </c>
      <c r="F59" s="22">
        <v>0.0004</v>
      </c>
      <c r="G59" s="19">
        <v>0.00062</v>
      </c>
      <c r="H59" s="20"/>
      <c r="I59" s="25">
        <f>POWER(A59,$H$2)</f>
        <v>0.912236373466679</v>
      </c>
      <c r="J59" s="27"/>
      <c r="K59" s="25">
        <f>D59/$J$2</f>
        <v>0.920245398773006</v>
      </c>
      <c r="L59" s="28"/>
      <c r="M59" s="25">
        <f>POWER(K59,$L$2)</f>
        <v>0.984332204925084</v>
      </c>
      <c r="N59" s="24">
        <f t="shared" si="3"/>
        <v>0.0005187</v>
      </c>
      <c r="O59" s="24">
        <f t="shared" si="4"/>
        <v>0.000473177006917166</v>
      </c>
      <c r="P59" s="24">
        <f t="shared" si="5"/>
        <v>0.000465763366538626</v>
      </c>
    </row>
    <row r="60" s="3" customFormat="1" ht="15.6" spans="1:16">
      <c r="A60" s="17">
        <v>2.15</v>
      </c>
      <c r="B60" s="17">
        <v>7980</v>
      </c>
      <c r="C60" s="17">
        <v>0.25</v>
      </c>
      <c r="D60" s="17">
        <v>400</v>
      </c>
      <c r="E60" s="17">
        <v>30</v>
      </c>
      <c r="F60" s="22">
        <v>0.0007</v>
      </c>
      <c r="G60" s="19">
        <v>0.001075</v>
      </c>
      <c r="H60" s="20"/>
      <c r="I60" s="25">
        <f>POWER(A60,$H$2)</f>
        <v>0.912236373466679</v>
      </c>
      <c r="J60" s="27"/>
      <c r="K60" s="25">
        <f>D60/$J$2</f>
        <v>1.22699386503067</v>
      </c>
      <c r="L60" s="28"/>
      <c r="M60" s="25">
        <f>POWER(K60,$L$2)</f>
        <v>1.03963299504238</v>
      </c>
      <c r="N60" s="24">
        <f t="shared" si="3"/>
        <v>0.0005187</v>
      </c>
      <c r="O60" s="24">
        <f t="shared" si="4"/>
        <v>0.000473177006917166</v>
      </c>
      <c r="P60" s="24">
        <f t="shared" si="5"/>
        <v>0.000491930428886482</v>
      </c>
    </row>
    <row r="61" s="3" customFormat="1" ht="15.6" spans="1:16">
      <c r="A61" s="17">
        <v>2.15</v>
      </c>
      <c r="B61" s="17">
        <v>7980</v>
      </c>
      <c r="C61" s="17">
        <v>0.25</v>
      </c>
      <c r="D61" s="17">
        <v>500</v>
      </c>
      <c r="E61" s="17">
        <v>40</v>
      </c>
      <c r="F61" s="22">
        <v>0.001</v>
      </c>
      <c r="G61" s="19">
        <v>0.001907</v>
      </c>
      <c r="H61" s="20"/>
      <c r="I61" s="25">
        <f>POWER(A61,$H$2)</f>
        <v>0.912236373466679</v>
      </c>
      <c r="J61" s="27"/>
      <c r="K61" s="25">
        <f>D61/$J$2</f>
        <v>1.53374233128834</v>
      </c>
      <c r="L61" s="28"/>
      <c r="M61" s="25">
        <f>POWER(K61,$L$2)</f>
        <v>1.08465833224129</v>
      </c>
      <c r="N61" s="24">
        <f t="shared" si="3"/>
        <v>0.0005187</v>
      </c>
      <c r="O61" s="24">
        <f t="shared" si="4"/>
        <v>0.000473177006917166</v>
      </c>
      <c r="P61" s="24">
        <f t="shared" si="5"/>
        <v>0.0005132353831777</v>
      </c>
    </row>
    <row r="62" s="3" customFormat="1" ht="15.6" spans="1:16">
      <c r="A62" s="17">
        <v>2.15</v>
      </c>
      <c r="B62" s="17">
        <v>7980</v>
      </c>
      <c r="C62" s="17">
        <v>0.5</v>
      </c>
      <c r="D62" s="17">
        <v>200</v>
      </c>
      <c r="E62" s="17">
        <v>20</v>
      </c>
      <c r="F62" s="22">
        <v>0.0007</v>
      </c>
      <c r="G62" s="19">
        <v>0.00217</v>
      </c>
      <c r="H62" s="20"/>
      <c r="I62" s="25">
        <f>POWER(A62,$H$2)</f>
        <v>0.912236373466679</v>
      </c>
      <c r="J62" s="27"/>
      <c r="K62" s="25">
        <f>D62/$J$2</f>
        <v>0.613496932515337</v>
      </c>
      <c r="L62" s="28"/>
      <c r="M62" s="25">
        <f>POWER(K62,$L$2)</f>
        <v>0.911348231523074</v>
      </c>
      <c r="N62" s="24">
        <f t="shared" si="3"/>
        <v>0.0005187</v>
      </c>
      <c r="O62" s="24">
        <f t="shared" si="4"/>
        <v>0.000473177006917166</v>
      </c>
      <c r="P62" s="24">
        <f t="shared" si="5"/>
        <v>0.000431229028451341</v>
      </c>
    </row>
    <row r="63" s="3" customFormat="1" ht="15.6" spans="1:16">
      <c r="A63" s="17">
        <v>2.15</v>
      </c>
      <c r="B63" s="17">
        <v>7980</v>
      </c>
      <c r="C63" s="17">
        <v>0.5</v>
      </c>
      <c r="D63" s="17">
        <v>300</v>
      </c>
      <c r="E63" s="17">
        <v>10</v>
      </c>
      <c r="F63" s="22">
        <v>0.001</v>
      </c>
      <c r="G63" s="19">
        <v>0.0001655</v>
      </c>
      <c r="H63" s="20"/>
      <c r="I63" s="25">
        <f>POWER(A63,$H$2)</f>
        <v>0.912236373466679</v>
      </c>
      <c r="J63" s="27"/>
      <c r="K63" s="25">
        <f>D63/$J$2</f>
        <v>0.920245398773006</v>
      </c>
      <c r="L63" s="28"/>
      <c r="M63" s="25">
        <f>POWER(K63,$L$2)</f>
        <v>0.984332204925084</v>
      </c>
      <c r="N63" s="24">
        <f t="shared" si="3"/>
        <v>0.0005187</v>
      </c>
      <c r="O63" s="24">
        <f t="shared" si="4"/>
        <v>0.000473177006917166</v>
      </c>
      <c r="P63" s="24">
        <f t="shared" si="5"/>
        <v>0.000465763366538626</v>
      </c>
    </row>
    <row r="64" s="3" customFormat="1" ht="15.6" spans="1:16">
      <c r="A64" s="17">
        <v>2.15</v>
      </c>
      <c r="B64" s="17">
        <v>7980</v>
      </c>
      <c r="C64" s="17">
        <v>0.5</v>
      </c>
      <c r="D64" s="17">
        <v>400</v>
      </c>
      <c r="E64" s="17">
        <v>40</v>
      </c>
      <c r="F64" s="22">
        <v>0.0001</v>
      </c>
      <c r="G64" s="19">
        <v>0.000503</v>
      </c>
      <c r="H64" s="20"/>
      <c r="I64" s="25">
        <f>POWER(A64,$H$2)</f>
        <v>0.912236373466679</v>
      </c>
      <c r="J64" s="27"/>
      <c r="K64" s="25">
        <f>D64/$J$2</f>
        <v>1.22699386503067</v>
      </c>
      <c r="L64" s="28"/>
      <c r="M64" s="25">
        <f>POWER(K64,$L$2)</f>
        <v>1.03963299504238</v>
      </c>
      <c r="N64" s="24">
        <f t="shared" si="3"/>
        <v>0.0005187</v>
      </c>
      <c r="O64" s="24">
        <f t="shared" si="4"/>
        <v>0.000473177006917166</v>
      </c>
      <c r="P64" s="24">
        <f t="shared" si="5"/>
        <v>0.000491930428886482</v>
      </c>
    </row>
    <row r="65" s="3" customFormat="1" ht="15.6" spans="1:16">
      <c r="A65" s="17">
        <v>2.15</v>
      </c>
      <c r="B65" s="17">
        <v>7980</v>
      </c>
      <c r="C65" s="17">
        <v>0.5</v>
      </c>
      <c r="D65" s="17">
        <v>500</v>
      </c>
      <c r="E65" s="17">
        <v>30</v>
      </c>
      <c r="F65" s="22">
        <v>0.0004</v>
      </c>
      <c r="G65" s="19">
        <v>0.000362</v>
      </c>
      <c r="H65" s="20"/>
      <c r="I65" s="25">
        <f>POWER(A65,$H$2)</f>
        <v>0.912236373466679</v>
      </c>
      <c r="J65" s="27"/>
      <c r="K65" s="25">
        <f>D65/$J$2</f>
        <v>1.53374233128834</v>
      </c>
      <c r="L65" s="28"/>
      <c r="M65" s="25">
        <f>POWER(K65,$L$2)</f>
        <v>1.08465833224129</v>
      </c>
      <c r="N65" s="24">
        <f t="shared" si="3"/>
        <v>0.0005187</v>
      </c>
      <c r="O65" s="24">
        <f t="shared" si="4"/>
        <v>0.000473177006917166</v>
      </c>
      <c r="P65" s="24">
        <f t="shared" si="5"/>
        <v>0.0005132353831777</v>
      </c>
    </row>
    <row r="66" s="3" customFormat="1" ht="15.6" spans="1:16">
      <c r="A66" s="17">
        <v>2.15</v>
      </c>
      <c r="B66" s="17">
        <v>7980</v>
      </c>
      <c r="C66" s="17">
        <v>0.75</v>
      </c>
      <c r="D66" s="17">
        <v>200</v>
      </c>
      <c r="E66" s="17">
        <v>30</v>
      </c>
      <c r="F66" s="22">
        <v>0.001</v>
      </c>
      <c r="G66" s="19">
        <v>0.00739</v>
      </c>
      <c r="H66" s="20"/>
      <c r="I66" s="25">
        <f>POWER(A66,$H$2)</f>
        <v>0.912236373466679</v>
      </c>
      <c r="J66" s="27"/>
      <c r="K66" s="25">
        <f>D66/$J$2</f>
        <v>0.613496932515337</v>
      </c>
      <c r="L66" s="28"/>
      <c r="M66" s="25">
        <f>POWER(K66,$L$2)</f>
        <v>0.911348231523074</v>
      </c>
      <c r="N66" s="24">
        <f t="shared" si="3"/>
        <v>0.0005187</v>
      </c>
      <c r="O66" s="24">
        <f t="shared" si="4"/>
        <v>0.000473177006917166</v>
      </c>
      <c r="P66" s="24">
        <f t="shared" si="5"/>
        <v>0.000431229028451341</v>
      </c>
    </row>
    <row r="67" s="3" customFormat="1" ht="15.6" spans="1:16">
      <c r="A67" s="17">
        <v>2.15</v>
      </c>
      <c r="B67" s="17">
        <v>7980</v>
      </c>
      <c r="C67" s="17">
        <v>0.75</v>
      </c>
      <c r="D67" s="17">
        <v>300</v>
      </c>
      <c r="E67" s="17">
        <v>40</v>
      </c>
      <c r="F67" s="22">
        <v>0.0007</v>
      </c>
      <c r="G67" s="19">
        <v>0.00385</v>
      </c>
      <c r="H67" s="20"/>
      <c r="I67" s="25">
        <f>POWER(A67,$H$2)</f>
        <v>0.912236373466679</v>
      </c>
      <c r="J67" s="27"/>
      <c r="K67" s="25">
        <f>D67/$J$2</f>
        <v>0.920245398773006</v>
      </c>
      <c r="L67" s="28"/>
      <c r="M67" s="25">
        <f>POWER(K67,$L$2)</f>
        <v>0.984332204925084</v>
      </c>
      <c r="N67" s="24">
        <f t="shared" si="3"/>
        <v>0.0005187</v>
      </c>
      <c r="O67" s="24">
        <f t="shared" si="4"/>
        <v>0.000473177006917166</v>
      </c>
      <c r="P67" s="24">
        <f t="shared" si="5"/>
        <v>0.000465763366538626</v>
      </c>
    </row>
    <row r="68" s="3" customFormat="1" ht="15.6" spans="1:16">
      <c r="A68" s="17">
        <v>2.15</v>
      </c>
      <c r="B68" s="17">
        <v>7980</v>
      </c>
      <c r="C68" s="17">
        <v>0.75</v>
      </c>
      <c r="D68" s="17">
        <v>400</v>
      </c>
      <c r="E68" s="17">
        <v>10</v>
      </c>
      <c r="F68" s="22">
        <v>0.0004</v>
      </c>
      <c r="G68" s="19">
        <v>4.89e-5</v>
      </c>
      <c r="H68" s="20"/>
      <c r="I68" s="25">
        <f>POWER(A68,$H$2)</f>
        <v>0.912236373466679</v>
      </c>
      <c r="J68" s="27"/>
      <c r="K68" s="25">
        <f>D68/$J$2</f>
        <v>1.22699386503067</v>
      </c>
      <c r="L68" s="28"/>
      <c r="M68" s="25">
        <f>POWER(K68,$L$2)</f>
        <v>1.03963299504238</v>
      </c>
      <c r="N68" s="24">
        <f t="shared" si="3"/>
        <v>0.0005187</v>
      </c>
      <c r="O68" s="24">
        <f t="shared" si="4"/>
        <v>0.000473177006917166</v>
      </c>
      <c r="P68" s="24">
        <f t="shared" si="5"/>
        <v>0.000491930428886482</v>
      </c>
    </row>
    <row r="69" s="3" customFormat="1" ht="15.6" spans="1:16">
      <c r="A69" s="17">
        <v>2.15</v>
      </c>
      <c r="B69" s="17">
        <v>7980</v>
      </c>
      <c r="C69" s="17">
        <v>0.75</v>
      </c>
      <c r="D69" s="17">
        <v>500</v>
      </c>
      <c r="E69" s="17">
        <v>20</v>
      </c>
      <c r="F69" s="22">
        <v>0.0001</v>
      </c>
      <c r="G69" s="19">
        <v>6.27e-5</v>
      </c>
      <c r="H69" s="20"/>
      <c r="I69" s="25">
        <f>POWER(A69,$H$2)</f>
        <v>0.912236373466679</v>
      </c>
      <c r="J69" s="27"/>
      <c r="K69" s="25">
        <f>D69/$J$2</f>
        <v>1.53374233128834</v>
      </c>
      <c r="L69" s="28"/>
      <c r="M69" s="25">
        <f>POWER(K69,$L$2)</f>
        <v>1.08465833224129</v>
      </c>
      <c r="N69" s="24">
        <f t="shared" si="3"/>
        <v>0.0005187</v>
      </c>
      <c r="O69" s="24">
        <f t="shared" si="4"/>
        <v>0.000473177006917166</v>
      </c>
      <c r="P69" s="24">
        <f t="shared" si="5"/>
        <v>0.0005132353831777</v>
      </c>
    </row>
    <row r="70" s="3" customFormat="1" ht="15.6" spans="1:16">
      <c r="A70" s="17">
        <v>2.15</v>
      </c>
      <c r="B70" s="17">
        <v>7980</v>
      </c>
      <c r="C70" s="17">
        <v>1</v>
      </c>
      <c r="D70" s="17">
        <v>200</v>
      </c>
      <c r="E70" s="17">
        <v>40</v>
      </c>
      <c r="F70" s="22">
        <v>0.0004</v>
      </c>
      <c r="G70" s="19">
        <v>0.00714</v>
      </c>
      <c r="H70" s="20"/>
      <c r="I70" s="25">
        <f>POWER(A70,$H$2)</f>
        <v>0.912236373466679</v>
      </c>
      <c r="J70" s="27"/>
      <c r="K70" s="25">
        <f>D70/$J$2</f>
        <v>0.613496932515337</v>
      </c>
      <c r="L70" s="28"/>
      <c r="M70" s="25">
        <f>POWER(K70,$L$2)</f>
        <v>0.911348231523074</v>
      </c>
      <c r="N70" s="24">
        <f t="shared" si="3"/>
        <v>0.0005187</v>
      </c>
      <c r="O70" s="24">
        <f t="shared" si="4"/>
        <v>0.000473177006917166</v>
      </c>
      <c r="P70" s="24">
        <f t="shared" si="5"/>
        <v>0.000431229028451341</v>
      </c>
    </row>
    <row r="71" s="3" customFormat="1" ht="15.6" spans="1:16">
      <c r="A71" s="30">
        <v>2.15</v>
      </c>
      <c r="B71" s="30">
        <v>7980</v>
      </c>
      <c r="C71" s="30">
        <v>1</v>
      </c>
      <c r="D71" s="30">
        <v>300</v>
      </c>
      <c r="E71" s="30">
        <v>30</v>
      </c>
      <c r="F71" s="31">
        <v>0.0001</v>
      </c>
      <c r="G71" s="32">
        <v>0.000465</v>
      </c>
      <c r="H71" s="33"/>
      <c r="I71" s="25">
        <f>POWER(A71,$H$2)</f>
        <v>0.912236373466679</v>
      </c>
      <c r="J71" s="35"/>
      <c r="K71" s="25">
        <f>D71/$J$2</f>
        <v>0.920245398773006</v>
      </c>
      <c r="L71" s="30"/>
      <c r="M71" s="25">
        <f>POWER(K71,$L$2)</f>
        <v>0.984332204925084</v>
      </c>
      <c r="N71" s="24">
        <f t="shared" si="3"/>
        <v>0.0005187</v>
      </c>
      <c r="O71" s="24">
        <f t="shared" si="4"/>
        <v>0.000473177006917166</v>
      </c>
      <c r="P71" s="24">
        <f t="shared" si="5"/>
        <v>0.000465763366538626</v>
      </c>
    </row>
    <row r="72" s="3" customFormat="1" spans="8:13">
      <c r="H72" s="5"/>
      <c r="I72" s="36"/>
      <c r="J72" s="37"/>
      <c r="K72" s="36"/>
      <c r="L72" s="5"/>
      <c r="M72" s="36"/>
    </row>
    <row r="73" s="3" customFormat="1" spans="8:13">
      <c r="H73" s="5"/>
      <c r="I73" s="36"/>
      <c r="J73" s="37"/>
      <c r="K73" s="36"/>
      <c r="L73" s="5"/>
      <c r="M73" s="36"/>
    </row>
    <row r="74" s="3" customFormat="1" spans="8:13">
      <c r="H74" s="5"/>
      <c r="I74" s="36"/>
      <c r="J74" s="37"/>
      <c r="K74" s="36"/>
      <c r="L74" s="5"/>
      <c r="M74" s="36"/>
    </row>
    <row r="75" s="3" customFormat="1" spans="8:13">
      <c r="H75" s="5"/>
      <c r="I75" s="36"/>
      <c r="J75" s="37"/>
      <c r="K75" s="36"/>
      <c r="L75" s="5"/>
      <c r="M75" s="36"/>
    </row>
    <row r="76" s="3" customFormat="1" spans="8:13">
      <c r="H76" s="5"/>
      <c r="I76" s="36"/>
      <c r="J76" s="37"/>
      <c r="K76" s="36"/>
      <c r="L76" s="5"/>
      <c r="M76" s="36"/>
    </row>
    <row r="77" s="3" customFormat="1" spans="8:13">
      <c r="H77" s="5"/>
      <c r="I77" s="36"/>
      <c r="J77" s="37"/>
      <c r="K77" s="36"/>
      <c r="L77" s="5"/>
      <c r="M77" s="36"/>
    </row>
    <row r="78" s="3" customFormat="1" spans="8:13">
      <c r="H78" s="5"/>
      <c r="I78" s="36"/>
      <c r="J78" s="37"/>
      <c r="K78" s="36"/>
      <c r="L78" s="5"/>
      <c r="M78" s="36"/>
    </row>
    <row r="79" s="3" customFormat="1" spans="8:13">
      <c r="H79" s="5"/>
      <c r="I79" s="36"/>
      <c r="J79" s="37"/>
      <c r="K79" s="36"/>
      <c r="L79" s="5"/>
      <c r="M79" s="36"/>
    </row>
    <row r="80" s="3" customFormat="1" spans="8:13">
      <c r="H80" s="5"/>
      <c r="I80" s="36"/>
      <c r="J80" s="37"/>
      <c r="K80" s="36"/>
      <c r="L80" s="5"/>
      <c r="M80" s="36"/>
    </row>
    <row r="81" s="3" customFormat="1" spans="8:13">
      <c r="H81" s="5"/>
      <c r="I81" s="36"/>
      <c r="J81" s="37"/>
      <c r="K81" s="36"/>
      <c r="L81" s="5"/>
      <c r="M81" s="36"/>
    </row>
    <row r="82" s="3" customFormat="1" spans="8:13">
      <c r="H82" s="5"/>
      <c r="I82" s="36"/>
      <c r="J82" s="37"/>
      <c r="K82" s="36"/>
      <c r="L82" s="5"/>
      <c r="M82" s="36"/>
    </row>
    <row r="83" s="3" customFormat="1" spans="8:13">
      <c r="H83" s="5"/>
      <c r="I83" s="36"/>
      <c r="J83" s="37"/>
      <c r="K83" s="36"/>
      <c r="L83" s="5"/>
      <c r="M83" s="36"/>
    </row>
    <row r="84" s="3" customFormat="1" spans="8:13">
      <c r="H84" s="5"/>
      <c r="I84" s="36"/>
      <c r="J84" s="37"/>
      <c r="K84" s="36"/>
      <c r="L84" s="5"/>
      <c r="M84" s="36"/>
    </row>
    <row r="85" s="3" customFormat="1" spans="8:13">
      <c r="H85" s="5"/>
      <c r="I85" s="36"/>
      <c r="J85" s="37"/>
      <c r="K85" s="36"/>
      <c r="L85" s="5"/>
      <c r="M85" s="36"/>
    </row>
    <row r="86" s="3" customFormat="1" spans="8:13">
      <c r="H86" s="5"/>
      <c r="I86" s="36"/>
      <c r="J86" s="37"/>
      <c r="K86" s="36"/>
      <c r="L86" s="5"/>
      <c r="M86" s="36"/>
    </row>
    <row r="87" s="3" customFormat="1" spans="8:13">
      <c r="H87" s="5"/>
      <c r="I87" s="36"/>
      <c r="J87" s="37"/>
      <c r="K87" s="36"/>
      <c r="L87" s="5"/>
      <c r="M87" s="36"/>
    </row>
    <row r="88" spans="9:13">
      <c r="I88" s="36"/>
      <c r="J88" s="37"/>
      <c r="K88" s="36"/>
      <c r="M88" s="36"/>
    </row>
    <row r="89" spans="9:13">
      <c r="I89" s="36"/>
      <c r="J89" s="37"/>
      <c r="K89" s="36"/>
      <c r="M89" s="36"/>
    </row>
    <row r="90" spans="9:13">
      <c r="I90" s="36"/>
      <c r="J90" s="37"/>
      <c r="K90" s="36"/>
      <c r="M90" s="36"/>
    </row>
    <row r="91" spans="9:13">
      <c r="I91" s="36"/>
      <c r="J91" s="37"/>
      <c r="K91" s="36"/>
      <c r="M91" s="36"/>
    </row>
    <row r="92" spans="9:13">
      <c r="I92" s="36"/>
      <c r="J92" s="37"/>
      <c r="K92" s="36"/>
      <c r="M92" s="36"/>
    </row>
    <row r="93" spans="9:13">
      <c r="I93" s="36"/>
      <c r="J93" s="37"/>
      <c r="K93" s="36"/>
      <c r="M93" s="36"/>
    </row>
    <row r="94" spans="9:13">
      <c r="I94" s="36"/>
      <c r="J94" s="37"/>
      <c r="K94" s="36"/>
      <c r="M94" s="36"/>
    </row>
    <row r="95" spans="9:13">
      <c r="I95" s="36"/>
      <c r="J95" s="37"/>
      <c r="K95" s="36"/>
      <c r="M95" s="36"/>
    </row>
    <row r="96" spans="9:13">
      <c r="I96" s="36"/>
      <c r="J96" s="37"/>
      <c r="K96" s="36"/>
      <c r="M96" s="36"/>
    </row>
    <row r="97" spans="9:13">
      <c r="I97" s="36"/>
      <c r="J97" s="37"/>
      <c r="K97" s="36"/>
      <c r="M97" s="36"/>
    </row>
    <row r="98" spans="8:13">
      <c r="H98" s="34"/>
      <c r="I98" s="38"/>
      <c r="J98" s="38"/>
      <c r="K98" s="38"/>
      <c r="L98" s="38"/>
      <c r="M98" s="38"/>
    </row>
    <row r="99" spans="8:8">
      <c r="H99" s="34"/>
    </row>
    <row r="100" spans="8:8">
      <c r="H100" s="34"/>
    </row>
    <row r="101" spans="8:8">
      <c r="H101" s="34"/>
    </row>
  </sheetData>
  <mergeCells count="3">
    <mergeCell ref="H2:H71"/>
    <mergeCell ref="J2:J71"/>
    <mergeCell ref="L2:L7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原数据</vt:lpstr>
      <vt:lpstr>Sheet1</vt:lpstr>
      <vt:lpstr>Sheet2</vt:lpstr>
      <vt:lpstr>原数据_oka1</vt:lpstr>
      <vt:lpstr>原数据_oka_整理1</vt:lpstr>
      <vt:lpstr>原数据_oka2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wu</dc:creator>
  <cp:lastModifiedBy>岑笑</cp:lastModifiedBy>
  <dcterms:created xsi:type="dcterms:W3CDTF">2024-02-24T14:24:00Z</dcterms:created>
  <dcterms:modified xsi:type="dcterms:W3CDTF">2025-02-11T15:06:31Z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6242FFA730CE4480A8C3FF793F35EE9F_12</vt:lpwstr>
  </property>
  <property fmtid="{D5CDD505-2E9C-101B-9397-08002B2CF9AE}" pid="3" name="KSOProductBuildVer">
    <vt:lpwstr>2052-12.1.0.19770</vt:lpwstr>
  </property>
</Properties>
</file>