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" activeTab="2"/>
  </bookViews>
  <sheets>
    <sheet name="oka特征重组所用数据" sheetId="4" state="hidden" r:id="rId1"/>
    <sheet name="各模型_oka特征未重构" sheetId="5" r:id="rId2"/>
    <sheet name="各模型_oka特征重构" sheetId="9" r:id="rId3"/>
    <sheet name="各模型测试集_oka特征重组前后" sheetId="7" r:id="rId4"/>
    <sheet name="oka特征未重组所用数据" sheetId="2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<sst xmlns="http://schemas.openxmlformats.org/spreadsheetml/2006/main" count="102" uniqueCount="51">
  <si>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p</t>
  </si>
  <si>
    <t>hv</t>
  </si>
  <si>
    <t>pipe_diameter</t>
  </si>
  <si>
    <t>r/d</t>
  </si>
  <si>
    <t>dp</t>
  </si>
  <si>
    <t>fp</t>
  </si>
  <si>
    <t>(hv)^k1</t>
  </si>
  <si>
    <t>(dp/dref)^k3</t>
  </si>
  <si>
    <t>erosion_rate</t>
  </si>
  <si>
    <t>模型</t>
  </si>
  <si>
    <t>优化后参数</t>
  </si>
  <si>
    <t>测试集指标</t>
  </si>
  <si>
    <t>调参范围</t>
  </si>
  <si>
    <t>备注</t>
  </si>
  <si>
    <t>MAE</t>
  </si>
  <si>
    <t>MSE</t>
  </si>
  <si>
    <t>RMSE</t>
  </si>
  <si>
    <r>
      <rPr>
        <sz val="11"/>
        <rFont val="Times New Roman"/>
        <charset val="134"/>
      </rPr>
      <t xml:space="preserve">MAPE
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%</t>
    </r>
    <r>
      <rPr>
        <sz val="11"/>
        <rFont val="宋体"/>
        <charset val="134"/>
      </rPr>
      <t>）</t>
    </r>
  </si>
  <si>
    <t>R2</t>
  </si>
  <si>
    <t>EV</t>
  </si>
  <si>
    <t>RF</t>
  </si>
  <si>
    <r>
      <rPr>
        <sz val="11"/>
        <color theme="1"/>
        <rFont val="Times New Roman"/>
        <charset val="134"/>
      </rPr>
      <t>regressor=RandomForestRegressor(
                           n_estimators=10,
                           max_depth=9,
                           max_features='auto',
                           min_samples_leaf=1,
                           min_samples_split=2,      
                           random_state=</t>
    </r>
    <r>
      <rPr>
        <sz val="11"/>
        <color rgb="FFFF0000"/>
        <rFont val="Times New Roman"/>
        <charset val="134"/>
      </rPr>
      <t>42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</si>
  <si>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param_grid = {
       </t>
    </r>
    <r>
      <rPr>
        <sz val="11"/>
        <color rgb="FFFF0000"/>
        <rFont val="Times New Roman"/>
        <charset val="134"/>
      </rPr>
      <t xml:space="preserve"> 'n_estimators':[10,30,50,70,100],</t>
    </r>
    <r>
      <rPr>
        <sz val="11"/>
        <color theme="1"/>
        <rFont val="Times New Roman"/>
        <charset val="134"/>
      </rPr>
      <t xml:space="preserve">
        '</t>
    </r>
    <r>
      <rPr>
        <sz val="11"/>
        <color rgb="FFFF0000"/>
        <rFont val="Times New Roman"/>
        <charset val="134"/>
      </rPr>
      <t>max_depth': [1,3,5,7,9,11,13,15,17,19],</t>
    </r>
    <r>
      <rPr>
        <sz val="11"/>
        <color theme="1"/>
        <rFont val="Times New Roman"/>
        <charset val="134"/>
      </rPr>
      <t xml:space="preserve">
        'max_features': ['auto', 'sqrt', 'log2', None],
        'min_samples_leaf':[1,3,5,7,9], 
        'min_samples_split': [2,4,6,8,10] 
}</t>
    </r>
  </si>
  <si>
    <t>训练集：测试集=8:2,随机种子42</t>
  </si>
  <si>
    <t>SVR</t>
  </si>
  <si>
    <t>SVR(
C=0.1, 
epsilon=0.01,
gamma=0.2,
kernel='sigmoid')</t>
  </si>
  <si>
    <t>param_grid={
    'kernel':['linear', 'rbf', 'poly', 'sigmoid'],
    'C': [0.01,0.1,0.2,0.5,0.8,1,5,10,25,50,75,100],
    'gamma': [0.01,0.05,0.1,0.2,0.5,0.8,1],
    'epsilon': [0.01,0.05,0.1,0.2,0.5,0.8,1],
}</t>
  </si>
  <si>
    <t>训练集：测试集=8:2,随机种子99</t>
  </si>
  <si>
    <t>DT</t>
  </si>
  <si>
    <r>
      <rPr>
        <sz val="11"/>
        <color theme="1"/>
        <rFont val="Times New Roman"/>
        <charset val="134"/>
      </rPr>
      <t>regressor=DecisionTreeRegressor(
                           max_depth=5,
                           max_features='auto',
                           min_samples_leaf=1,
                           min_samples_split=2,
                           random_state=</t>
    </r>
    <r>
      <rPr>
        <sz val="11"/>
        <color rgb="FFFF0000"/>
        <rFont val="Times New Roman"/>
        <charset val="134"/>
      </rPr>
      <t>100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</si>
  <si>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 xml:space="preserve">param_grid = {
       </t>
    </r>
    <r>
      <rPr>
        <sz val="11"/>
        <color rgb="FFFF0000"/>
        <rFont val="Times New Roman"/>
        <charset val="134"/>
      </rPr>
      <t xml:space="preserve"> 'max_depth': [1,3,5,7,9,11,13,15,17,19],</t>
    </r>
    <r>
      <rPr>
        <sz val="11"/>
        <color theme="1"/>
        <rFont val="Times New Roman"/>
        <charset val="134"/>
      </rPr>
      <t xml:space="preserve">
        'max_features': ['auto','sqrt','log2',None,4,5],
        'min_samples_leaf':[1,3,5,7,9], 
        'min_samples_split': [2,4,6,8,10]  
}</t>
    </r>
  </si>
  <si>
    <t>MLP</t>
  </si>
  <si>
    <r>
      <rPr>
        <sz val="11"/>
        <rFont val="Times New Roman"/>
        <charset val="134"/>
      </rPr>
      <t>{'activation': 'relu', 'alpha': 0.005, 'hidden_layer_sizes': 7}
0.6626654368238916
regressor=MLPRegressor(
solver='lbfgs',
random_state=</t>
    </r>
    <r>
      <rPr>
        <sz val="11"/>
        <color rgb="FFFF0000"/>
        <rFont val="Times New Roman"/>
        <charset val="134"/>
      </rPr>
      <t>90</t>
    </r>
    <r>
      <rPr>
        <sz val="1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</si>
  <si>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>param_grid={
       'alpha':[0.0001,0.0005,0.001,0.005,0.01,0.05,0.1],
        'hidden_layer_sizes':np.arange</t>
    </r>
    <r>
      <rPr>
        <sz val="11"/>
        <color rgb="FFFF0000"/>
        <rFont val="Times New Roman"/>
        <charset val="134"/>
      </rPr>
      <t>(4,14,1),</t>
    </r>
    <r>
      <rPr>
        <sz val="11"/>
        <color theme="1"/>
        <rFont val="Times New Roman"/>
        <charset val="134"/>
      </rPr>
      <t xml:space="preserve">
        'activation':['sigmoid','tanh','relu']
}</t>
    </r>
  </si>
  <si>
    <r>
      <rPr>
        <sz val="11"/>
        <rFont val="Times New Roman"/>
        <charset val="134"/>
      </rPr>
      <t>MAPE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%</t>
    </r>
    <r>
      <rPr>
        <sz val="11"/>
        <rFont val="宋体"/>
        <charset val="134"/>
      </rPr>
      <t>）</t>
    </r>
  </si>
  <si>
    <r>
      <rPr>
        <sz val="11"/>
        <color theme="1"/>
        <rFont val="Times New Roman"/>
        <charset val="134"/>
      </rPr>
      <t>regressor=RandomForestRegressor(
                           n_estimators=10,
                           max_depth=9,
                           max_features='auto',
                           min_samples_leaf=1,
                           min_samples_split=</t>
    </r>
    <r>
      <rPr>
        <sz val="11"/>
        <rFont val="Times New Roman"/>
        <charset val="134"/>
      </rPr>
      <t xml:space="preserve">2,   </t>
    </r>
    <r>
      <rPr>
        <sz val="11"/>
        <color theme="1"/>
        <rFont val="Times New Roman"/>
        <charset val="134"/>
      </rPr>
      <t xml:space="preserve">   
                           random_state=</t>
    </r>
    <r>
      <rPr>
        <sz val="11"/>
        <color rgb="FFFF0000"/>
        <rFont val="Times New Roman"/>
        <charset val="134"/>
      </rPr>
      <t>42</t>
    </r>
    <r>
      <rPr>
        <sz val="11"/>
        <color theme="1"/>
        <rFont val="Times New Roman"/>
        <charset val="134"/>
      </rPr>
      <t>)</t>
    </r>
  </si>
  <si>
    <r>
      <t xml:space="preserve">param_grid = {
        'n_estimators':[10,30,50,70,100],
</t>
    </r>
    <r>
      <rPr>
        <sz val="11"/>
        <color rgb="FFFF0000"/>
        <rFont val="Times New Roman"/>
        <charset val="134"/>
      </rPr>
      <t xml:space="preserve">        'max_depth': [1,3,5,7,9,11,13,15,17,19],</t>
    </r>
    <r>
      <rPr>
        <sz val="11"/>
        <color theme="1"/>
        <rFont val="Times New Roman"/>
        <charset val="134"/>
      </rPr>
      <t xml:space="preserve">
        'max_features': ['auto', 'sqrt', 'log2', None],
        'min_samples_leaf':[1,3,5,7,9], 
        'min_samples_split': [2,4,6,8,10] 
}</t>
    </r>
  </si>
  <si>
    <t>SVR(
C=0.2,
epsilon=0.01, 
gamma=0.1, 
kernel='sigmoid')</t>
  </si>
  <si>
    <r>
      <rPr>
        <sz val="11"/>
        <color theme="1"/>
        <rFont val="Times New Roman"/>
        <charset val="134"/>
      </rPr>
      <t>regressor=DecisionTreeRegressor(
                           max_depth=7,
                           max_features=5,
                           min_samples_leaf=1,
                           min_samples_split=2,
                           random_state=</t>
    </r>
    <r>
      <rPr>
        <sz val="11"/>
        <color rgb="FFFF0000"/>
        <rFont val="Times New Roman"/>
        <charset val="134"/>
      </rPr>
      <t>100</t>
    </r>
    <r>
      <rPr>
        <sz val="11"/>
        <color theme="1"/>
        <rFont val="Times New Roman"/>
        <charset val="134"/>
      </rPr>
      <t>)</t>
    </r>
  </si>
  <si>
    <r>
      <t xml:space="preserve">param_grid = {
      </t>
    </r>
    <r>
      <rPr>
        <sz val="11"/>
        <color rgb="FFFF0000"/>
        <rFont val="Times New Roman"/>
        <charset val="134"/>
      </rPr>
      <t xml:space="preserve"> 'max_depth': [1,3,5,7,9,11,13,15,17,19],</t>
    </r>
    <r>
      <rPr>
        <sz val="11"/>
        <color theme="1"/>
        <rFont val="Times New Roman"/>
        <charset val="134"/>
      </rPr>
      <t xml:space="preserve">
        'max_features': ['auto','sqrt','log2',None,4,5],
        'min_samples_leaf':[1,3,5,7,9], 
        'min_samples_split': [2,4,6,8,10]  
}</t>
    </r>
  </si>
  <si>
    <r>
      <rPr>
        <sz val="11"/>
        <rFont val="Times New Roman"/>
        <charset val="134"/>
      </rPr>
      <t>{'activation': 'tanh', 'alpha': 0.001, 'hidden_layer_sizes': 6}
0.6961603545220384
regressor=MLPRegressor(
solver='lbfgs',
random_state=</t>
    </r>
    <r>
      <rPr>
        <sz val="11"/>
        <color rgb="FFFF0000"/>
        <rFont val="Times New Roman"/>
        <charset val="134"/>
      </rPr>
      <t>90</t>
    </r>
    <r>
      <rPr>
        <sz val="1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</si>
  <si>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>param_grid={
        'alpha':[0.0001,0.0005,0.001,0.005,0.01,0.05,0.1],
        'hidden_layer_sizes':np.arange(</t>
    </r>
    <r>
      <rPr>
        <sz val="11"/>
        <color rgb="FFFF0000"/>
        <rFont val="Times New Roman"/>
        <charset val="134"/>
      </rPr>
      <t>5,15,</t>
    </r>
    <r>
      <rPr>
        <sz val="11"/>
        <color theme="1"/>
        <rFont val="Times New Roman"/>
        <charset val="134"/>
      </rPr>
      <t>1),
        'activation':['sigmoid','tanh','relu']
}</t>
    </r>
  </si>
  <si>
    <r>
      <rPr>
        <sz val="11"/>
        <color theme="1"/>
        <rFont val="宋体"/>
        <charset val="134"/>
      </rPr>
      <t>模型</t>
    </r>
  </si>
  <si>
    <t>特征重组前的测试集指标</t>
  </si>
  <si>
    <t>R2排名</t>
  </si>
  <si>
    <t>特征重组后的测试集指标</t>
  </si>
  <si>
    <t>特征重组前后的测试集指标变化比例</t>
  </si>
  <si>
    <t>预测性能变化</t>
  </si>
  <si>
    <t>特征重组后，预测性能增强，强</t>
  </si>
  <si>
    <r>
      <rPr>
        <sz val="11"/>
        <color theme="1"/>
        <rFont val="Times New Roman"/>
        <charset val="134"/>
      </rPr>
      <t>MAE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MSE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 xml:space="preserve">RMSE
</t>
    </r>
    <r>
      <rPr>
        <sz val="11"/>
        <color theme="1"/>
        <rFont val="宋体"/>
        <charset val="134"/>
      </rPr>
      <t>指标的数值越小，</t>
    </r>
    <r>
      <rPr>
        <sz val="11"/>
        <color theme="1"/>
        <rFont val="Times New Roman"/>
        <charset val="134"/>
      </rPr>
      <t>R2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EV</t>
    </r>
    <r>
      <rPr>
        <sz val="11"/>
        <color theme="1"/>
        <rFont val="宋体"/>
        <charset val="134"/>
      </rPr>
      <t>指标的数值越大，则预测性能越好。</t>
    </r>
  </si>
  <si>
    <t>特征重组后，预测性能增强，弱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</si>
</sst>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0_ "/>
    <numFmt numFmtId="178" formatCode="0.00_ "/>
    <numFmt numFmtId="179" formatCode="0.000000_ "/>
    <numFmt numFmtId="180" formatCode="0_ "/>
  </numFmts>
  <fonts count="34">
    <font>
      <sz val="11"/>
      <color theme="1"/>
      <name val="宋体"/>
      <charset val="134"/>
      <scheme val="minor"/>
    </font>
    <font>
      <sz val="14"/>
      <color rgb="FFFF0000"/>
      <name val="Times New Roman"/>
      <charset val="134"/>
    </font>
    <font>
      <b/>
      <sz val="14"/>
      <color rgb="FFFF0000"/>
      <name val="Times New Roman"/>
      <charset val="134"/>
    </font>
    <font>
      <sz val="14"/>
      <color theme="1"/>
      <name val="Times New Roman"/>
      <charset val="134"/>
    </font>
    <font>
      <sz val="14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FF0000"/>
      <name val="Times New Roman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26" fillId="7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1" fontId="3" fillId="0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77" fontId="1" fillId="0" borderId="3" xfId="0" applyNumberFormat="1" applyFont="1" applyBorder="1" applyAlignment="1">
      <alignment horizontal="center" vertical="top" wrapText="1"/>
    </xf>
    <xf numFmtId="11" fontId="3" fillId="0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77" fontId="1" fillId="0" borderId="2" xfId="0" applyNumberFormat="1" applyFont="1" applyBorder="1" applyAlignment="1">
      <alignment horizontal="center" vertical="top" wrapText="1"/>
    </xf>
    <xf numFmtId="178" fontId="1" fillId="0" borderId="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79" fontId="6" fillId="0" borderId="2" xfId="0" applyNumberFormat="1" applyFont="1" applyFill="1" applyBorder="1" applyAlignment="1">
      <alignment horizontal="center" vertical="center"/>
    </xf>
    <xf numFmtId="18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180" fontId="6" fillId="0" borderId="2" xfId="0" applyNumberFormat="1" applyFont="1" applyBorder="1" applyAlignment="1">
      <alignment horizontal="center" vertical="center" wrapText="1"/>
    </xf>
    <xf numFmtId="10" fontId="7" fillId="0" borderId="2" xfId="0" applyNumberFormat="1" applyFont="1" applyBorder="1" applyAlignment="1">
      <alignment horizontal="center" vertical="center"/>
    </xf>
    <xf numFmtId="10" fontId="10" fillId="0" borderId="2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justify" vertical="center" wrapText="1"/>
    </xf>
    <xf numFmtId="179" fontId="10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 wrapText="1"/>
    </xf>
    <xf numFmtId="177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justify" vertical="center" wrapText="1"/>
    </xf>
    <xf numFmtId="0" fontId="9" fillId="0" borderId="2" xfId="0" applyFont="1" applyBorder="1" applyAlignment="1">
      <alignment vertical="center" wrapText="1"/>
    </xf>
    <xf numFmtId="177" fontId="6" fillId="0" borderId="2" xfId="0" applyNumberFormat="1" applyFont="1" applyFill="1" applyBorder="1" applyAlignment="1">
      <alignment horizontal="left" vertical="center" wrapText="1"/>
    </xf>
    <xf numFmtId="177" fontId="6" fillId="0" borderId="0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top" wrapText="1"/>
    </xf>
    <xf numFmtId="177" fontId="1" fillId="2" borderId="2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zoomScale="55" zoomScaleNormal="55" workbookViewId="0">
      <selection activeCell="C12" sqref="C12"/>
    </sheetView>
  </sheetViews>
  <sheetFormatPr defaultColWidth="9" defaultRowHeight="18"/>
  <cols>
    <col min="1" max="2" width="17.4537037037037" style="1" customWidth="1"/>
    <col min="3" max="4" width="20.4444444444444" style="1" customWidth="1"/>
    <col min="5" max="5" width="16.1111111111111" style="2" customWidth="1"/>
    <col min="6" max="6" width="17.2962962962963" style="1" customWidth="1"/>
    <col min="7" max="8" width="17.2962962962963" style="57" customWidth="1"/>
    <col min="9" max="9" width="23.4907407407407" style="3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7">
        <v>7800</v>
      </c>
      <c r="B2" s="8">
        <v>1.1937</v>
      </c>
      <c r="C2" s="9">
        <v>41</v>
      </c>
      <c r="D2" s="9">
        <v>3.25</v>
      </c>
      <c r="E2" s="10">
        <v>100</v>
      </c>
      <c r="F2" s="11">
        <v>0.0286</v>
      </c>
      <c r="G2" s="58">
        <v>0.978977198569752</v>
      </c>
      <c r="H2" s="58">
        <v>0.798893073864377</v>
      </c>
      <c r="I2" s="12">
        <v>0.00022308</v>
      </c>
    </row>
    <row r="3" spans="1:9">
      <c r="A3" s="13">
        <v>7800</v>
      </c>
      <c r="B3" s="14">
        <v>1.1937</v>
      </c>
      <c r="C3" s="15">
        <v>52.5</v>
      </c>
      <c r="D3" s="15">
        <v>1.5</v>
      </c>
      <c r="E3" s="16">
        <v>350</v>
      </c>
      <c r="F3" s="17">
        <v>0.06758</v>
      </c>
      <c r="G3" s="59">
        <v>0.978977198569752</v>
      </c>
      <c r="H3" s="59">
        <v>1.01358828981243</v>
      </c>
      <c r="I3" s="18">
        <v>0.0025896</v>
      </c>
    </row>
    <row r="4" spans="1:9">
      <c r="A4" s="7">
        <v>7800</v>
      </c>
      <c r="B4" s="8">
        <v>1.1937</v>
      </c>
      <c r="C4" s="19">
        <v>52.5</v>
      </c>
      <c r="D4" s="19">
        <v>1.5</v>
      </c>
      <c r="E4" s="20">
        <v>350</v>
      </c>
      <c r="F4" s="21">
        <v>0.1182</v>
      </c>
      <c r="G4" s="60">
        <v>0.978977198569752</v>
      </c>
      <c r="H4" s="60">
        <v>1.01358828981243</v>
      </c>
      <c r="I4" s="12">
        <v>0.01287</v>
      </c>
    </row>
    <row r="5" spans="1:9">
      <c r="A5" s="7">
        <v>7800</v>
      </c>
      <c r="B5" s="8">
        <v>1.1937</v>
      </c>
      <c r="C5" s="19">
        <v>52.5</v>
      </c>
      <c r="D5" s="19">
        <v>1.5</v>
      </c>
      <c r="E5" s="20">
        <v>350</v>
      </c>
      <c r="F5" s="21">
        <v>0.1306</v>
      </c>
      <c r="G5" s="60">
        <v>0.978977198569752</v>
      </c>
      <c r="H5" s="60">
        <v>1.01358828981243</v>
      </c>
      <c r="I5" s="12">
        <v>0.02886</v>
      </c>
    </row>
    <row r="6" spans="1:9">
      <c r="A6" s="7">
        <v>7800</v>
      </c>
      <c r="B6" s="8">
        <v>1.1937</v>
      </c>
      <c r="C6" s="19">
        <v>52.5</v>
      </c>
      <c r="D6" s="19">
        <v>1.5</v>
      </c>
      <c r="E6" s="20">
        <v>350</v>
      </c>
      <c r="F6" s="21">
        <v>0.11978</v>
      </c>
      <c r="G6" s="60">
        <v>0.978977198569752</v>
      </c>
      <c r="H6" s="60">
        <v>1.01358828981243</v>
      </c>
      <c r="I6" s="12">
        <v>0.032994</v>
      </c>
    </row>
    <row r="7" spans="1:9">
      <c r="A7" s="7">
        <v>7800</v>
      </c>
      <c r="B7" s="8">
        <v>1.1937</v>
      </c>
      <c r="C7" s="19">
        <v>52.5</v>
      </c>
      <c r="D7" s="19">
        <v>1.5</v>
      </c>
      <c r="E7" s="20">
        <v>350</v>
      </c>
      <c r="F7" s="21">
        <v>0.13939</v>
      </c>
      <c r="G7" s="60">
        <v>0.978977198569752</v>
      </c>
      <c r="H7" s="60">
        <v>1.01358828981243</v>
      </c>
      <c r="I7" s="12">
        <v>0.038532</v>
      </c>
    </row>
    <row r="8" spans="1:9">
      <c r="A8" s="7">
        <v>7800</v>
      </c>
      <c r="B8" s="8">
        <v>1.1937</v>
      </c>
      <c r="C8" s="19">
        <v>52.5</v>
      </c>
      <c r="D8" s="19">
        <v>1.5</v>
      </c>
      <c r="E8" s="20">
        <v>350</v>
      </c>
      <c r="F8" s="21">
        <v>0.14098</v>
      </c>
      <c r="G8" s="60">
        <v>0.978977198569752</v>
      </c>
      <c r="H8" s="60">
        <v>1.01358828981243</v>
      </c>
      <c r="I8" s="12">
        <v>0.041262</v>
      </c>
    </row>
    <row r="9" spans="1:9">
      <c r="A9" s="7">
        <v>7800</v>
      </c>
      <c r="B9" s="8">
        <v>1.1937</v>
      </c>
      <c r="C9" s="19">
        <v>52.5</v>
      </c>
      <c r="D9" s="19">
        <v>1.5</v>
      </c>
      <c r="E9" s="20">
        <v>350</v>
      </c>
      <c r="F9" s="21">
        <v>0.20458</v>
      </c>
      <c r="G9" s="60">
        <v>0.978977198569752</v>
      </c>
      <c r="H9" s="60">
        <v>1.01358828981243</v>
      </c>
      <c r="I9" s="12">
        <v>0.29094</v>
      </c>
    </row>
    <row r="10" spans="1:9">
      <c r="A10" s="7">
        <v>7800</v>
      </c>
      <c r="B10" s="8">
        <v>1.1937</v>
      </c>
      <c r="C10" s="19">
        <v>52.5</v>
      </c>
      <c r="D10" s="19">
        <v>1.5</v>
      </c>
      <c r="E10" s="20">
        <v>350</v>
      </c>
      <c r="F10" s="21">
        <v>0.25016</v>
      </c>
      <c r="G10" s="60">
        <v>0.978977198569752</v>
      </c>
      <c r="H10" s="60">
        <v>1.01358828981243</v>
      </c>
      <c r="I10" s="12">
        <v>0.37206</v>
      </c>
    </row>
    <row r="11" spans="1:9">
      <c r="A11" s="7">
        <v>7800</v>
      </c>
      <c r="B11" s="8">
        <v>1.1937</v>
      </c>
      <c r="C11" s="19">
        <v>52.5</v>
      </c>
      <c r="D11" s="19">
        <v>1.5</v>
      </c>
      <c r="E11" s="20">
        <v>350</v>
      </c>
      <c r="F11" s="21">
        <v>0.3498</v>
      </c>
      <c r="G11" s="60">
        <v>0.978977198569752</v>
      </c>
      <c r="H11" s="60">
        <v>1.01358828981243</v>
      </c>
      <c r="I11" s="12">
        <v>0.64974</v>
      </c>
    </row>
    <row r="12" spans="1:9">
      <c r="A12" s="7">
        <v>7800</v>
      </c>
      <c r="B12" s="8">
        <v>1.1937</v>
      </c>
      <c r="C12" s="19">
        <v>52.5</v>
      </c>
      <c r="D12" s="19">
        <v>1.5</v>
      </c>
      <c r="E12" s="20">
        <v>350</v>
      </c>
      <c r="F12" s="21">
        <v>0.2915</v>
      </c>
      <c r="G12" s="60">
        <v>0.978977198569752</v>
      </c>
      <c r="H12" s="60">
        <v>1.01358828981243</v>
      </c>
      <c r="I12" s="12">
        <v>0.57564</v>
      </c>
    </row>
    <row r="13" spans="1:9">
      <c r="A13" s="7">
        <v>7800</v>
      </c>
      <c r="B13" s="8">
        <v>1.1937</v>
      </c>
      <c r="C13" s="19">
        <v>52.5</v>
      </c>
      <c r="D13" s="19">
        <v>1.5</v>
      </c>
      <c r="E13" s="20">
        <v>350</v>
      </c>
      <c r="F13" s="21">
        <v>0.2889</v>
      </c>
      <c r="G13" s="60">
        <v>0.978977198569752</v>
      </c>
      <c r="H13" s="60">
        <v>1.01358828981243</v>
      </c>
      <c r="I13" s="12">
        <v>0.50856</v>
      </c>
    </row>
    <row r="14" spans="1:9">
      <c r="A14" s="7">
        <v>7800</v>
      </c>
      <c r="B14" s="8">
        <v>1.1937</v>
      </c>
      <c r="C14" s="19">
        <v>52.5</v>
      </c>
      <c r="D14" s="19">
        <v>1.5</v>
      </c>
      <c r="E14" s="20">
        <v>350</v>
      </c>
      <c r="F14" s="21">
        <v>0.2968</v>
      </c>
      <c r="G14" s="60">
        <v>0.978977198569752</v>
      </c>
      <c r="H14" s="60">
        <v>1.01358828981243</v>
      </c>
      <c r="I14" s="12">
        <v>0.60528</v>
      </c>
    </row>
    <row r="15" spans="1:9">
      <c r="A15" s="7">
        <v>7800</v>
      </c>
      <c r="B15" s="8">
        <v>1.1937</v>
      </c>
      <c r="C15" s="19">
        <v>52.5</v>
      </c>
      <c r="D15" s="19">
        <v>1.5</v>
      </c>
      <c r="E15" s="20">
        <v>350</v>
      </c>
      <c r="F15" s="21">
        <v>0.3816</v>
      </c>
      <c r="G15" s="60">
        <v>0.978977198569752</v>
      </c>
      <c r="H15" s="60">
        <v>1.01358828981243</v>
      </c>
      <c r="I15" s="12">
        <v>0.62088</v>
      </c>
    </row>
    <row r="16" spans="1:9">
      <c r="A16" s="7">
        <v>7800</v>
      </c>
      <c r="B16" s="8">
        <v>1.1937</v>
      </c>
      <c r="C16" s="19">
        <v>52.5</v>
      </c>
      <c r="D16" s="19">
        <v>1.5</v>
      </c>
      <c r="E16" s="20">
        <v>350</v>
      </c>
      <c r="F16" s="21">
        <v>0.3021</v>
      </c>
      <c r="G16" s="60">
        <v>0.978977198569752</v>
      </c>
      <c r="H16" s="60">
        <v>1.01358828981243</v>
      </c>
      <c r="I16" s="12">
        <v>0.54678</v>
      </c>
    </row>
    <row r="17" spans="1:9">
      <c r="A17" s="7">
        <v>7800</v>
      </c>
      <c r="B17" s="8">
        <v>1.1937</v>
      </c>
      <c r="C17" s="19">
        <v>52.5</v>
      </c>
      <c r="D17" s="19">
        <v>1.5</v>
      </c>
      <c r="E17" s="20">
        <v>350</v>
      </c>
      <c r="F17" s="21">
        <v>0.05009</v>
      </c>
      <c r="G17" s="60">
        <v>0.978977198569752</v>
      </c>
      <c r="H17" s="60">
        <v>1.01358828981243</v>
      </c>
      <c r="I17" s="12">
        <v>0.027768</v>
      </c>
    </row>
    <row r="18" spans="1:9">
      <c r="A18" s="7">
        <v>7800</v>
      </c>
      <c r="B18" s="8">
        <v>1.1937</v>
      </c>
      <c r="C18" s="19">
        <v>52.5</v>
      </c>
      <c r="D18" s="19">
        <v>1.5</v>
      </c>
      <c r="E18" s="20">
        <v>350</v>
      </c>
      <c r="F18" s="21">
        <v>0.09249</v>
      </c>
      <c r="G18" s="60">
        <v>0.978977198569752</v>
      </c>
      <c r="H18" s="60">
        <v>1.01358828981243</v>
      </c>
      <c r="I18" s="12">
        <v>0.043992</v>
      </c>
    </row>
    <row r="19" spans="1:9">
      <c r="A19" s="7">
        <v>7800</v>
      </c>
      <c r="B19" s="8">
        <v>1.1937</v>
      </c>
      <c r="C19" s="19">
        <v>52.5</v>
      </c>
      <c r="D19" s="19">
        <v>1.5</v>
      </c>
      <c r="E19" s="20">
        <v>350</v>
      </c>
      <c r="F19" s="21">
        <v>0.096195</v>
      </c>
      <c r="G19" s="60">
        <v>0.978977198569752</v>
      </c>
      <c r="H19" s="60">
        <v>1.01358828981243</v>
      </c>
      <c r="I19" s="12">
        <v>0.041262</v>
      </c>
    </row>
    <row r="20" spans="1:9">
      <c r="A20" s="7">
        <v>7800</v>
      </c>
      <c r="B20" s="8">
        <v>1.1937</v>
      </c>
      <c r="C20" s="19">
        <v>52.5</v>
      </c>
      <c r="D20" s="19">
        <v>1.5</v>
      </c>
      <c r="E20" s="20">
        <v>350</v>
      </c>
      <c r="F20" s="21">
        <v>0.15317</v>
      </c>
      <c r="G20" s="60">
        <v>0.978977198569752</v>
      </c>
      <c r="H20" s="60">
        <v>1.01358828981243</v>
      </c>
      <c r="I20" s="12">
        <v>0.077064</v>
      </c>
    </row>
    <row r="21" spans="1:9">
      <c r="A21" s="7">
        <v>7800</v>
      </c>
      <c r="B21" s="8">
        <v>1.1937</v>
      </c>
      <c r="C21" s="19">
        <v>52.5</v>
      </c>
      <c r="D21" s="19">
        <v>1.5</v>
      </c>
      <c r="E21" s="20">
        <v>350</v>
      </c>
      <c r="F21" s="21">
        <v>0.17119</v>
      </c>
      <c r="G21" s="60">
        <v>0.978977198569752</v>
      </c>
      <c r="H21" s="60">
        <v>1.01358828981243</v>
      </c>
      <c r="I21" s="12">
        <v>0.10764</v>
      </c>
    </row>
    <row r="22" spans="1:9">
      <c r="A22" s="7">
        <v>7800</v>
      </c>
      <c r="B22" s="8">
        <v>1.1937</v>
      </c>
      <c r="C22" s="19">
        <v>52.5</v>
      </c>
      <c r="D22" s="19">
        <v>1.5</v>
      </c>
      <c r="E22" s="20">
        <v>350</v>
      </c>
      <c r="F22" s="21">
        <v>0.20776</v>
      </c>
      <c r="G22" s="60">
        <v>0.978977198569752</v>
      </c>
      <c r="H22" s="60">
        <v>1.01358828981243</v>
      </c>
      <c r="I22" s="12">
        <v>0.10686</v>
      </c>
    </row>
    <row r="23" spans="1:9">
      <c r="A23" s="7">
        <v>7800</v>
      </c>
      <c r="B23" s="8">
        <v>1.1937</v>
      </c>
      <c r="C23" s="19">
        <v>52.5</v>
      </c>
      <c r="D23" s="19">
        <v>1.5</v>
      </c>
      <c r="E23" s="20">
        <v>350</v>
      </c>
      <c r="F23" s="21">
        <v>0.2968</v>
      </c>
      <c r="G23" s="60">
        <v>0.978977198569752</v>
      </c>
      <c r="H23" s="60">
        <v>1.01358828981243</v>
      </c>
      <c r="I23" s="12">
        <v>0.11154</v>
      </c>
    </row>
    <row r="24" spans="1:9">
      <c r="A24" s="7">
        <v>7800</v>
      </c>
      <c r="B24" s="8">
        <v>1.1937</v>
      </c>
      <c r="C24" s="19">
        <v>52.5</v>
      </c>
      <c r="D24" s="19">
        <v>1.5</v>
      </c>
      <c r="E24" s="20">
        <v>350</v>
      </c>
      <c r="F24" s="21">
        <v>0.38425</v>
      </c>
      <c r="G24" s="60">
        <v>0.978977198569752</v>
      </c>
      <c r="H24" s="60">
        <v>1.01358828981243</v>
      </c>
      <c r="I24" s="12">
        <v>0.20436</v>
      </c>
    </row>
    <row r="25" spans="1:9">
      <c r="A25" s="7">
        <v>7800</v>
      </c>
      <c r="B25" s="8">
        <v>1.1937</v>
      </c>
      <c r="C25" s="19">
        <v>52.5</v>
      </c>
      <c r="D25" s="19">
        <v>1.5</v>
      </c>
      <c r="E25" s="20">
        <v>350</v>
      </c>
      <c r="F25" s="21">
        <v>0.60155</v>
      </c>
      <c r="G25" s="60">
        <v>0.978977198569752</v>
      </c>
      <c r="H25" s="60">
        <v>1.01358828981243</v>
      </c>
      <c r="I25" s="12">
        <v>0.27768</v>
      </c>
    </row>
    <row r="26" spans="1:9">
      <c r="A26" s="7">
        <v>7800</v>
      </c>
      <c r="B26" s="8">
        <v>1.1937</v>
      </c>
      <c r="C26" s="19">
        <v>52.5</v>
      </c>
      <c r="D26" s="19">
        <v>1.5</v>
      </c>
      <c r="E26" s="20">
        <v>350</v>
      </c>
      <c r="F26" s="21">
        <v>0.636</v>
      </c>
      <c r="G26" s="60">
        <v>0.978977198569752</v>
      </c>
      <c r="H26" s="60">
        <v>1.01358828981243</v>
      </c>
      <c r="I26" s="12">
        <v>0.25428</v>
      </c>
    </row>
    <row r="27" spans="1:9">
      <c r="A27" s="7">
        <v>7800</v>
      </c>
      <c r="B27" s="8">
        <v>1.1937</v>
      </c>
      <c r="C27" s="19">
        <v>52.5</v>
      </c>
      <c r="D27" s="19">
        <v>1.5</v>
      </c>
      <c r="E27" s="20">
        <v>350</v>
      </c>
      <c r="F27" s="21">
        <v>0.7473</v>
      </c>
      <c r="G27" s="60">
        <v>0.978977198569752</v>
      </c>
      <c r="H27" s="60">
        <v>1.01358828981243</v>
      </c>
      <c r="I27" s="12">
        <v>0.23088</v>
      </c>
    </row>
    <row r="28" spans="1:9">
      <c r="A28" s="7">
        <v>7800</v>
      </c>
      <c r="B28" s="8">
        <v>1.4097</v>
      </c>
      <c r="C28" s="19">
        <v>52.5</v>
      </c>
      <c r="D28" s="19">
        <v>2.875</v>
      </c>
      <c r="E28" s="20">
        <v>350</v>
      </c>
      <c r="F28" s="21">
        <v>0.1895</v>
      </c>
      <c r="G28" s="60">
        <v>0.959632164528175</v>
      </c>
      <c r="H28" s="60">
        <v>1.01358828981243</v>
      </c>
      <c r="I28" s="12">
        <v>0.25896</v>
      </c>
    </row>
    <row r="29" spans="1:9">
      <c r="A29" s="7">
        <v>7800</v>
      </c>
      <c r="B29" s="8">
        <v>1.4097</v>
      </c>
      <c r="C29" s="19">
        <v>52.5</v>
      </c>
      <c r="D29" s="19">
        <v>2.875</v>
      </c>
      <c r="E29" s="20">
        <v>350</v>
      </c>
      <c r="F29" s="21">
        <v>0.4081</v>
      </c>
      <c r="G29" s="60">
        <v>0.959632164528175</v>
      </c>
      <c r="H29" s="60">
        <v>1.01358828981243</v>
      </c>
      <c r="I29" s="12">
        <v>0.38532</v>
      </c>
    </row>
    <row r="30" spans="1:9">
      <c r="A30" s="7">
        <v>7800</v>
      </c>
      <c r="B30" s="8">
        <v>1.4097</v>
      </c>
      <c r="C30" s="19">
        <v>52.5</v>
      </c>
      <c r="D30" s="19">
        <v>2.875</v>
      </c>
      <c r="E30" s="20">
        <v>350</v>
      </c>
      <c r="F30" s="21">
        <v>0.1736</v>
      </c>
      <c r="G30" s="60">
        <v>0.959632164528175</v>
      </c>
      <c r="H30" s="60">
        <v>1.01358828981243</v>
      </c>
      <c r="I30" s="12">
        <v>0.23556</v>
      </c>
    </row>
    <row r="31" spans="1:9">
      <c r="A31" s="7">
        <v>7800</v>
      </c>
      <c r="B31" s="8">
        <v>1.4097</v>
      </c>
      <c r="C31" s="19">
        <v>52.5</v>
      </c>
      <c r="D31" s="19">
        <v>2.875</v>
      </c>
      <c r="E31" s="20">
        <v>350</v>
      </c>
      <c r="F31" s="21">
        <v>0.3207</v>
      </c>
      <c r="G31" s="60">
        <v>0.959632164528175</v>
      </c>
      <c r="H31" s="60">
        <v>1.01358828981243</v>
      </c>
      <c r="I31" s="12">
        <v>0.3393</v>
      </c>
    </row>
    <row r="32" spans="1:9">
      <c r="A32" s="7">
        <v>7800</v>
      </c>
      <c r="B32" s="8">
        <v>1.4097</v>
      </c>
      <c r="C32" s="19">
        <v>52.5</v>
      </c>
      <c r="D32" s="19">
        <v>4.5</v>
      </c>
      <c r="E32" s="20">
        <v>350</v>
      </c>
      <c r="F32" s="21">
        <v>0.4028</v>
      </c>
      <c r="G32" s="60">
        <v>0.959632164528175</v>
      </c>
      <c r="H32" s="60">
        <v>1.01358828981243</v>
      </c>
      <c r="I32" s="12">
        <v>0.16536</v>
      </c>
    </row>
    <row r="33" spans="1:9">
      <c r="A33" s="7">
        <v>7800</v>
      </c>
      <c r="B33" s="8">
        <v>1.1937</v>
      </c>
      <c r="C33" s="19">
        <v>52.5</v>
      </c>
      <c r="D33" s="19">
        <v>1.5</v>
      </c>
      <c r="E33" s="20">
        <v>350</v>
      </c>
      <c r="F33" s="21">
        <v>0.106</v>
      </c>
      <c r="G33" s="60">
        <v>0.978977198569752</v>
      </c>
      <c r="H33" s="60">
        <v>1.01358828981243</v>
      </c>
      <c r="I33" s="12">
        <v>0.0312</v>
      </c>
    </row>
    <row r="34" spans="1:9">
      <c r="A34" s="7">
        <v>7800</v>
      </c>
      <c r="B34" s="8">
        <v>1.1937</v>
      </c>
      <c r="C34" s="19">
        <v>52.5</v>
      </c>
      <c r="D34" s="19">
        <v>1.5</v>
      </c>
      <c r="E34" s="20">
        <v>350</v>
      </c>
      <c r="F34" s="21">
        <v>0.186</v>
      </c>
      <c r="G34" s="60">
        <v>0.978977198569752</v>
      </c>
      <c r="H34" s="60">
        <v>1.01358828981243</v>
      </c>
      <c r="I34" s="12">
        <v>0.0624</v>
      </c>
    </row>
    <row r="35" spans="1:9">
      <c r="A35" s="7">
        <v>7800</v>
      </c>
      <c r="B35" s="8">
        <v>1.1937</v>
      </c>
      <c r="C35" s="19">
        <v>52.5</v>
      </c>
      <c r="D35" s="19">
        <v>1.5</v>
      </c>
      <c r="E35" s="20">
        <v>350</v>
      </c>
      <c r="F35" s="21">
        <v>0.305</v>
      </c>
      <c r="G35" s="60">
        <v>0.978977198569752</v>
      </c>
      <c r="H35" s="60">
        <v>1.01358828981243</v>
      </c>
      <c r="I35" s="12">
        <v>0.1014</v>
      </c>
    </row>
    <row r="36" spans="1:9">
      <c r="A36" s="7">
        <v>7800</v>
      </c>
      <c r="B36" s="8">
        <v>1.1937</v>
      </c>
      <c r="C36" s="19">
        <v>52.5</v>
      </c>
      <c r="D36" s="19">
        <v>1.5</v>
      </c>
      <c r="E36" s="20">
        <v>350</v>
      </c>
      <c r="F36" s="21">
        <v>0.636</v>
      </c>
      <c r="G36" s="60">
        <v>0.978977198569752</v>
      </c>
      <c r="H36" s="60">
        <v>1.01358828981243</v>
      </c>
      <c r="I36" s="12">
        <v>0.2223</v>
      </c>
    </row>
    <row r="37" spans="1:9">
      <c r="A37" s="7">
        <v>7800</v>
      </c>
      <c r="B37" s="8">
        <v>1.1937</v>
      </c>
      <c r="C37" s="19">
        <v>52.5</v>
      </c>
      <c r="D37" s="19">
        <v>1.5</v>
      </c>
      <c r="E37" s="20">
        <v>350</v>
      </c>
      <c r="F37" s="21">
        <v>0.768</v>
      </c>
      <c r="G37" s="60">
        <v>0.978977198569752</v>
      </c>
      <c r="H37" s="60">
        <v>1.01358828981243</v>
      </c>
      <c r="I37" s="12">
        <v>0.2184</v>
      </c>
    </row>
    <row r="38" spans="1:9">
      <c r="A38" s="7">
        <v>7800</v>
      </c>
      <c r="B38" s="8">
        <v>1.1937</v>
      </c>
      <c r="C38" s="19">
        <v>152</v>
      </c>
      <c r="D38" s="19">
        <v>3.5</v>
      </c>
      <c r="E38" s="20">
        <v>350</v>
      </c>
      <c r="F38" s="21">
        <v>2.65</v>
      </c>
      <c r="G38" s="60">
        <v>0.978977198569752</v>
      </c>
      <c r="H38" s="60">
        <v>1.01358828981243</v>
      </c>
      <c r="I38" s="12">
        <v>0.0741</v>
      </c>
    </row>
    <row r="39" spans="1:9">
      <c r="A39" s="7">
        <v>7800</v>
      </c>
      <c r="B39" s="8">
        <v>1.1937</v>
      </c>
      <c r="C39" s="19">
        <v>203</v>
      </c>
      <c r="D39" s="19">
        <v>3.5</v>
      </c>
      <c r="E39" s="20">
        <v>350</v>
      </c>
      <c r="F39" s="21">
        <v>2.65</v>
      </c>
      <c r="G39" s="60">
        <v>0.978977198569752</v>
      </c>
      <c r="H39" s="60">
        <v>1.01358828981243</v>
      </c>
      <c r="I39" s="12">
        <v>0.04212</v>
      </c>
    </row>
    <row r="40" spans="1:9">
      <c r="A40" s="7">
        <v>7800</v>
      </c>
      <c r="B40" s="8">
        <v>1.1937</v>
      </c>
      <c r="C40" s="19">
        <v>254</v>
      </c>
      <c r="D40" s="19">
        <v>3.5</v>
      </c>
      <c r="E40" s="20">
        <v>350</v>
      </c>
      <c r="F40" s="21">
        <v>2.65</v>
      </c>
      <c r="G40" s="60">
        <v>0.978977198569752</v>
      </c>
      <c r="H40" s="60">
        <v>1.01358828981243</v>
      </c>
      <c r="I40" s="12">
        <v>0.02808</v>
      </c>
    </row>
    <row r="41" spans="1:9">
      <c r="A41" s="7">
        <v>7800</v>
      </c>
      <c r="B41" s="8">
        <v>1.1937</v>
      </c>
      <c r="C41" s="19">
        <v>304</v>
      </c>
      <c r="D41" s="19">
        <v>3.5</v>
      </c>
      <c r="E41" s="20">
        <v>350</v>
      </c>
      <c r="F41" s="21">
        <v>2.65</v>
      </c>
      <c r="G41" s="60">
        <v>0.978977198569752</v>
      </c>
      <c r="H41" s="60">
        <v>1.01358828981243</v>
      </c>
      <c r="I41" s="12">
        <v>0.01872</v>
      </c>
    </row>
    <row r="42" spans="1:9">
      <c r="A42" s="7">
        <v>7800</v>
      </c>
      <c r="B42" s="8">
        <v>1.6257</v>
      </c>
      <c r="C42" s="19">
        <v>101.6</v>
      </c>
      <c r="D42" s="19">
        <v>5</v>
      </c>
      <c r="E42" s="20">
        <v>150</v>
      </c>
      <c r="F42" s="21">
        <v>0.000148</v>
      </c>
      <c r="G42" s="60">
        <v>0.943354990573887</v>
      </c>
      <c r="H42" s="60">
        <v>0.862871242512956</v>
      </c>
      <c r="I42" s="12">
        <v>1.3416e-7</v>
      </c>
    </row>
    <row r="43" spans="1:9">
      <c r="A43" s="7">
        <v>7800</v>
      </c>
      <c r="B43" s="8">
        <v>1.6257</v>
      </c>
      <c r="C43" s="19">
        <v>101.6</v>
      </c>
      <c r="D43" s="19">
        <v>5</v>
      </c>
      <c r="E43" s="20">
        <v>150</v>
      </c>
      <c r="F43" s="21">
        <v>0.000188</v>
      </c>
      <c r="G43" s="60">
        <v>0.943354990573887</v>
      </c>
      <c r="H43" s="60">
        <v>0.862871242512956</v>
      </c>
      <c r="I43" s="12">
        <v>7.0512e-7</v>
      </c>
    </row>
    <row r="44" spans="1:9">
      <c r="A44" s="7">
        <v>7800</v>
      </c>
      <c r="B44" s="8">
        <v>1.6257</v>
      </c>
      <c r="C44" s="19">
        <v>101.6</v>
      </c>
      <c r="D44" s="19">
        <v>5</v>
      </c>
      <c r="E44" s="20">
        <v>150</v>
      </c>
      <c r="F44" s="21">
        <v>0.000271</v>
      </c>
      <c r="G44" s="60">
        <v>0.943354990573887</v>
      </c>
      <c r="H44" s="60">
        <v>0.862871242512956</v>
      </c>
      <c r="I44" s="12">
        <v>5.304e-6</v>
      </c>
    </row>
    <row r="45" spans="1:9">
      <c r="A45" s="7">
        <v>7800</v>
      </c>
      <c r="B45" s="8">
        <v>1.6257</v>
      </c>
      <c r="C45" s="19">
        <v>50.8</v>
      </c>
      <c r="D45" s="19">
        <v>1.5</v>
      </c>
      <c r="E45" s="20">
        <v>150</v>
      </c>
      <c r="F45" s="21">
        <v>0.00017</v>
      </c>
      <c r="G45" s="60">
        <v>0.943354990573887</v>
      </c>
      <c r="H45" s="60">
        <v>0.862871242512956</v>
      </c>
      <c r="I45" s="12">
        <v>1.5912e-7</v>
      </c>
    </row>
    <row r="46" spans="1:9">
      <c r="A46" s="7">
        <v>7800</v>
      </c>
      <c r="B46" s="8">
        <v>1.6257</v>
      </c>
      <c r="C46" s="19">
        <v>50.8</v>
      </c>
      <c r="D46" s="19">
        <v>1.5</v>
      </c>
      <c r="E46" s="20">
        <v>150</v>
      </c>
      <c r="F46" s="21">
        <v>0.000521</v>
      </c>
      <c r="G46" s="60">
        <v>0.943354990573887</v>
      </c>
      <c r="H46" s="60">
        <v>0.862871242512956</v>
      </c>
      <c r="I46" s="12">
        <v>1.4196e-6</v>
      </c>
    </row>
    <row r="47" spans="1:9">
      <c r="A47" s="7">
        <v>7800</v>
      </c>
      <c r="B47" s="8">
        <v>1.6257</v>
      </c>
      <c r="C47" s="19">
        <v>50.8</v>
      </c>
      <c r="D47" s="19">
        <v>1.5</v>
      </c>
      <c r="E47" s="20">
        <v>150</v>
      </c>
      <c r="F47" s="21">
        <v>0.000917</v>
      </c>
      <c r="G47" s="60">
        <v>0.943354990573887</v>
      </c>
      <c r="H47" s="60">
        <v>0.862871242512956</v>
      </c>
      <c r="I47" s="12">
        <v>5.5068e-6</v>
      </c>
    </row>
    <row r="48" spans="1:9">
      <c r="A48" s="7">
        <v>7800</v>
      </c>
      <c r="B48" s="8">
        <v>1.8</v>
      </c>
      <c r="C48" s="9">
        <v>208</v>
      </c>
      <c r="D48" s="9">
        <v>2.38</v>
      </c>
      <c r="E48" s="10">
        <v>4600</v>
      </c>
      <c r="F48" s="11">
        <v>0.077</v>
      </c>
      <c r="G48" s="58">
        <v>0.931895681960282</v>
      </c>
      <c r="H48" s="58">
        <v>1.65353215224191</v>
      </c>
      <c r="I48" s="12">
        <v>9.97599e-5</v>
      </c>
    </row>
    <row r="49" spans="1:9">
      <c r="A49" s="7">
        <v>7800</v>
      </c>
      <c r="B49" s="8">
        <v>1.8</v>
      </c>
      <c r="C49" s="9">
        <v>162</v>
      </c>
      <c r="D49" s="9">
        <v>2.87</v>
      </c>
      <c r="E49" s="10">
        <v>5000</v>
      </c>
      <c r="F49" s="11">
        <v>0.085</v>
      </c>
      <c r="G49" s="58">
        <v>0.931895681960282</v>
      </c>
      <c r="H49" s="58">
        <v>1.67993685081721</v>
      </c>
      <c r="I49" s="12">
        <v>0.0001629898</v>
      </c>
    </row>
    <row r="50" spans="1:9">
      <c r="A50" s="7">
        <v>7800</v>
      </c>
      <c r="B50" s="8">
        <v>1.8</v>
      </c>
      <c r="C50" s="9">
        <v>130</v>
      </c>
      <c r="D50" s="9">
        <v>2.59</v>
      </c>
      <c r="E50" s="10">
        <v>2100</v>
      </c>
      <c r="F50" s="11">
        <v>0.051</v>
      </c>
      <c r="G50" s="58">
        <v>0.931895681960282</v>
      </c>
      <c r="H50" s="58">
        <v>1.42465701859548</v>
      </c>
      <c r="I50" s="12">
        <v>4.89745e-5</v>
      </c>
    </row>
    <row r="51" spans="1:9">
      <c r="A51" s="7">
        <v>7800</v>
      </c>
      <c r="B51" s="8">
        <v>1.8</v>
      </c>
      <c r="C51" s="9">
        <v>66</v>
      </c>
      <c r="D51" s="9">
        <v>3.13</v>
      </c>
      <c r="E51" s="10">
        <v>5100</v>
      </c>
      <c r="F51" s="11">
        <v>0.082</v>
      </c>
      <c r="G51" s="58">
        <v>0.931895681960282</v>
      </c>
      <c r="H51" s="58">
        <v>1.68626951770777</v>
      </c>
      <c r="I51" s="12">
        <v>0.00236905</v>
      </c>
    </row>
    <row r="52" spans="1:9">
      <c r="A52" s="7">
        <v>7800</v>
      </c>
      <c r="B52" s="8">
        <v>1.8</v>
      </c>
      <c r="C52" s="9">
        <v>100</v>
      </c>
      <c r="D52" s="9">
        <v>2.26</v>
      </c>
      <c r="E52" s="10">
        <v>3600</v>
      </c>
      <c r="F52" s="11">
        <v>0.053</v>
      </c>
      <c r="G52" s="58">
        <v>0.931895681960282</v>
      </c>
      <c r="H52" s="58">
        <v>1.57828755162134</v>
      </c>
      <c r="I52" s="12">
        <v>0.0003824865</v>
      </c>
    </row>
    <row r="53" spans="1:9">
      <c r="A53" s="7">
        <v>7800</v>
      </c>
      <c r="B53" s="8">
        <v>1.8</v>
      </c>
      <c r="C53" s="9">
        <v>181</v>
      </c>
      <c r="D53" s="9">
        <v>5.13</v>
      </c>
      <c r="E53" s="10">
        <v>3800</v>
      </c>
      <c r="F53" s="11">
        <v>0.073</v>
      </c>
      <c r="G53" s="58">
        <v>0.931895681960282</v>
      </c>
      <c r="H53" s="58">
        <v>1.59458450397545</v>
      </c>
      <c r="I53" s="12">
        <v>0.0001308431</v>
      </c>
    </row>
    <row r="54" spans="1:9">
      <c r="A54" s="7">
        <v>7800</v>
      </c>
      <c r="B54" s="8">
        <v>1.8</v>
      </c>
      <c r="C54" s="9">
        <v>139</v>
      </c>
      <c r="D54" s="9">
        <v>5.83</v>
      </c>
      <c r="E54" s="10">
        <v>3200</v>
      </c>
      <c r="F54" s="11">
        <v>0.011</v>
      </c>
      <c r="G54" s="58">
        <v>0.931895681960282</v>
      </c>
      <c r="H54" s="58">
        <v>1.54335968594408</v>
      </c>
      <c r="I54" s="12">
        <v>6.0661e-6</v>
      </c>
    </row>
    <row r="55" spans="1:9">
      <c r="A55" s="7">
        <v>7800</v>
      </c>
      <c r="B55" s="8">
        <v>1.8</v>
      </c>
      <c r="C55" s="9">
        <v>232</v>
      </c>
      <c r="D55" s="9">
        <v>2.72</v>
      </c>
      <c r="E55" s="10">
        <v>4300</v>
      </c>
      <c r="F55" s="11">
        <v>0.046</v>
      </c>
      <c r="G55" s="58">
        <v>0.931895681960282</v>
      </c>
      <c r="H55" s="58">
        <v>1.63247922280091</v>
      </c>
      <c r="I55" s="12">
        <v>1.5404e-6</v>
      </c>
    </row>
    <row r="56" spans="1:9">
      <c r="A56" s="7">
        <v>7800</v>
      </c>
      <c r="B56" s="8">
        <v>1.8</v>
      </c>
      <c r="C56" s="9">
        <v>57</v>
      </c>
      <c r="D56" s="9">
        <v>4.89</v>
      </c>
      <c r="E56" s="10">
        <v>3100</v>
      </c>
      <c r="F56" s="11">
        <v>0.031</v>
      </c>
      <c r="G56" s="58">
        <v>0.931895681960282</v>
      </c>
      <c r="H56" s="58">
        <v>1.53407777390796</v>
      </c>
      <c r="I56" s="12">
        <v>0.000141552</v>
      </c>
    </row>
    <row r="57" spans="1:9">
      <c r="A57" s="7">
        <v>7800</v>
      </c>
      <c r="B57" s="8">
        <v>1.8</v>
      </c>
      <c r="C57" s="9">
        <v>144</v>
      </c>
      <c r="D57" s="22">
        <v>1.8</v>
      </c>
      <c r="E57" s="10">
        <v>3500</v>
      </c>
      <c r="F57" s="11">
        <v>0.034</v>
      </c>
      <c r="G57" s="58">
        <v>0.931895681960282</v>
      </c>
      <c r="H57" s="58">
        <v>1.56986238799657</v>
      </c>
      <c r="I57" s="12">
        <v>1.69139e-5</v>
      </c>
    </row>
    <row r="58" spans="1:9">
      <c r="A58" s="7">
        <v>7800</v>
      </c>
      <c r="B58" s="8">
        <v>1.8</v>
      </c>
      <c r="C58" s="9">
        <v>171</v>
      </c>
      <c r="D58" s="9">
        <v>4.53</v>
      </c>
      <c r="E58" s="10">
        <v>3300</v>
      </c>
      <c r="F58" s="11">
        <v>0.094</v>
      </c>
      <c r="G58" s="58">
        <v>0.931895681960282</v>
      </c>
      <c r="H58" s="58">
        <v>1.55240954580538</v>
      </c>
      <c r="I58" s="12">
        <v>4.81829e-5</v>
      </c>
    </row>
    <row r="59" spans="1:9">
      <c r="A59" s="7">
        <v>7800</v>
      </c>
      <c r="B59" s="8">
        <v>1.8</v>
      </c>
      <c r="C59" s="9">
        <v>79</v>
      </c>
      <c r="D59" s="9">
        <v>4.68</v>
      </c>
      <c r="E59" s="10">
        <v>4700</v>
      </c>
      <c r="F59" s="11">
        <v>0.025</v>
      </c>
      <c r="G59" s="58">
        <v>0.931895681960282</v>
      </c>
      <c r="H59" s="58">
        <v>1.660302603803</v>
      </c>
      <c r="I59" s="12">
        <v>0.0004230443</v>
      </c>
    </row>
    <row r="60" spans="1:9">
      <c r="A60" s="7">
        <v>7800</v>
      </c>
      <c r="B60" s="8">
        <v>1.8</v>
      </c>
      <c r="C60" s="9">
        <v>177</v>
      </c>
      <c r="D60" s="9">
        <v>1.77</v>
      </c>
      <c r="E60" s="10">
        <v>4900</v>
      </c>
      <c r="F60" s="11">
        <v>0.049</v>
      </c>
      <c r="G60" s="58">
        <v>0.931895681960282</v>
      </c>
      <c r="H60" s="58">
        <v>1.67350074947687</v>
      </c>
      <c r="I60" s="12">
        <v>7.9569e-6</v>
      </c>
    </row>
    <row r="61" spans="1:9">
      <c r="A61" s="7">
        <v>7800</v>
      </c>
      <c r="B61" s="8">
        <v>1.8</v>
      </c>
      <c r="C61" s="9">
        <v>225</v>
      </c>
      <c r="D61" s="9">
        <v>1.59</v>
      </c>
      <c r="E61" s="10">
        <v>6000</v>
      </c>
      <c r="F61" s="11">
        <v>0.027</v>
      </c>
      <c r="G61" s="58">
        <v>0.931895681960282</v>
      </c>
      <c r="H61" s="58">
        <v>1.73915141145777</v>
      </c>
      <c r="I61" s="12">
        <v>2.5138e-6</v>
      </c>
    </row>
    <row r="62" spans="1:9">
      <c r="A62" s="7">
        <v>7800</v>
      </c>
      <c r="B62" s="8">
        <v>1.8</v>
      </c>
      <c r="C62" s="9">
        <v>97</v>
      </c>
      <c r="D62" s="9">
        <v>2.56</v>
      </c>
      <c r="E62" s="10">
        <v>5800</v>
      </c>
      <c r="F62" s="11">
        <v>0.056</v>
      </c>
      <c r="G62" s="58">
        <v>0.931895681960282</v>
      </c>
      <c r="H62" s="58">
        <v>1.72798502608091</v>
      </c>
      <c r="I62" s="12">
        <v>0.0002522409</v>
      </c>
    </row>
    <row r="63" spans="1:9">
      <c r="A63" s="7">
        <v>7800</v>
      </c>
      <c r="B63" s="8">
        <v>1.8</v>
      </c>
      <c r="C63" s="9">
        <v>87</v>
      </c>
      <c r="D63" s="9">
        <v>5.32</v>
      </c>
      <c r="E63" s="10">
        <v>3400</v>
      </c>
      <c r="F63" s="11">
        <v>0.1</v>
      </c>
      <c r="G63" s="58">
        <v>0.931895681960282</v>
      </c>
      <c r="H63" s="58">
        <v>1.56123993012217</v>
      </c>
      <c r="I63" s="12">
        <v>0.0008465376</v>
      </c>
    </row>
    <row r="64" spans="1:9">
      <c r="A64" s="7">
        <v>7800</v>
      </c>
      <c r="B64" s="8">
        <v>1.8</v>
      </c>
      <c r="C64" s="9">
        <v>59</v>
      </c>
      <c r="D64" s="9">
        <v>2.82</v>
      </c>
      <c r="E64" s="10">
        <v>2500</v>
      </c>
      <c r="F64" s="11">
        <v>0.022</v>
      </c>
      <c r="G64" s="58">
        <v>0.931895681960282</v>
      </c>
      <c r="H64" s="58">
        <v>1.47264225487601</v>
      </c>
      <c r="I64" s="12">
        <v>2.0691e-6</v>
      </c>
    </row>
    <row r="65" spans="1:9">
      <c r="A65" s="7">
        <v>7800</v>
      </c>
      <c r="B65" s="8">
        <v>1.8</v>
      </c>
      <c r="C65" s="9">
        <v>191</v>
      </c>
      <c r="D65" s="9">
        <v>4.23</v>
      </c>
      <c r="E65" s="10">
        <v>5700</v>
      </c>
      <c r="F65" s="11">
        <v>0.092</v>
      </c>
      <c r="G65" s="58">
        <v>0.931895681960282</v>
      </c>
      <c r="H65" s="58">
        <v>1.7222844423743</v>
      </c>
      <c r="I65" s="12">
        <v>0.0002039991</v>
      </c>
    </row>
    <row r="66" spans="1:9">
      <c r="A66" s="7">
        <v>7800</v>
      </c>
      <c r="B66" s="8">
        <v>1.8</v>
      </c>
      <c r="C66" s="9">
        <v>53</v>
      </c>
      <c r="D66" s="22">
        <v>4.2</v>
      </c>
      <c r="E66" s="10">
        <v>2900</v>
      </c>
      <c r="F66" s="11">
        <v>0.018</v>
      </c>
      <c r="G66" s="58">
        <v>0.931895681960282</v>
      </c>
      <c r="H66" s="58">
        <v>1.51476156021096</v>
      </c>
      <c r="I66" s="12">
        <v>0.0006323736</v>
      </c>
    </row>
    <row r="67" spans="1:9">
      <c r="A67" s="7">
        <v>7800</v>
      </c>
      <c r="B67" s="8">
        <v>1.8</v>
      </c>
      <c r="C67" s="9">
        <v>114</v>
      </c>
      <c r="D67" s="9">
        <v>4.37</v>
      </c>
      <c r="E67" s="10">
        <v>4300</v>
      </c>
      <c r="F67" s="11">
        <v>0.023</v>
      </c>
      <c r="G67" s="58">
        <v>0.931895681960282</v>
      </c>
      <c r="H67" s="58">
        <v>1.63247922280091</v>
      </c>
      <c r="I67" s="12">
        <v>0.000172741</v>
      </c>
    </row>
    <row r="68" spans="1:9">
      <c r="A68" s="7">
        <v>7800</v>
      </c>
      <c r="B68" s="8">
        <v>1.8</v>
      </c>
      <c r="C68" s="9">
        <v>242</v>
      </c>
      <c r="D68" s="22">
        <v>3.4</v>
      </c>
      <c r="E68" s="10">
        <v>5600</v>
      </c>
      <c r="F68" s="11">
        <v>0.062</v>
      </c>
      <c r="G68" s="58">
        <v>0.931895681960282</v>
      </c>
      <c r="H68" s="58">
        <v>1.71650226612845</v>
      </c>
      <c r="I68" s="12">
        <v>1.05156e-5</v>
      </c>
    </row>
    <row r="69" spans="1:9">
      <c r="A69" s="7">
        <v>7800</v>
      </c>
      <c r="B69" s="8">
        <v>1.8</v>
      </c>
      <c r="C69" s="9">
        <v>212</v>
      </c>
      <c r="D69" s="9">
        <v>3.74</v>
      </c>
      <c r="E69" s="10">
        <v>2200</v>
      </c>
      <c r="F69" s="11">
        <v>0.019</v>
      </c>
      <c r="G69" s="58">
        <v>0.931895681960282</v>
      </c>
      <c r="H69" s="58">
        <v>1.43730509587152</v>
      </c>
      <c r="I69" s="12">
        <v>5.3383e-6</v>
      </c>
    </row>
    <row r="70" spans="1:9">
      <c r="A70" s="7">
        <v>7800</v>
      </c>
      <c r="B70" s="8">
        <v>1.8</v>
      </c>
      <c r="C70" s="9">
        <v>104</v>
      </c>
      <c r="D70" s="9">
        <v>3.81</v>
      </c>
      <c r="E70" s="10">
        <v>2800</v>
      </c>
      <c r="F70" s="11">
        <v>0.016</v>
      </c>
      <c r="G70" s="58">
        <v>0.931895681960282</v>
      </c>
      <c r="H70" s="58">
        <v>1.50469570714014</v>
      </c>
      <c r="I70" s="12">
        <v>7.5692e-6</v>
      </c>
    </row>
    <row r="71" spans="1:9">
      <c r="A71" s="7">
        <v>7800</v>
      </c>
      <c r="B71" s="8">
        <v>1.8</v>
      </c>
      <c r="C71" s="9">
        <v>200</v>
      </c>
      <c r="D71" s="9">
        <v>5.95</v>
      </c>
      <c r="E71" s="10">
        <v>3900</v>
      </c>
      <c r="F71" s="11">
        <v>0.063</v>
      </c>
      <c r="G71" s="58">
        <v>0.931895681960282</v>
      </c>
      <c r="H71" s="58">
        <v>1.60247377663215</v>
      </c>
      <c r="I71" s="12">
        <v>3.28593e-5</v>
      </c>
    </row>
    <row r="72" spans="1:9">
      <c r="A72" s="7">
        <v>7800</v>
      </c>
      <c r="B72" s="8">
        <v>1.8</v>
      </c>
      <c r="C72" s="9">
        <v>84</v>
      </c>
      <c r="D72" s="9">
        <v>2.02</v>
      </c>
      <c r="E72" s="10">
        <v>4400</v>
      </c>
      <c r="F72" s="11">
        <v>0.012</v>
      </c>
      <c r="G72" s="58">
        <v>0.931895681960282</v>
      </c>
      <c r="H72" s="58">
        <v>1.63962550200301</v>
      </c>
      <c r="I72" s="12">
        <v>4.16166e-5</v>
      </c>
    </row>
    <row r="73" spans="1:9">
      <c r="A73" s="7">
        <v>7800</v>
      </c>
      <c r="B73" s="8">
        <v>1.8</v>
      </c>
      <c r="C73" s="9">
        <v>189</v>
      </c>
      <c r="D73" s="9">
        <v>3.61</v>
      </c>
      <c r="E73" s="10">
        <v>5500</v>
      </c>
      <c r="F73" s="11">
        <v>0.095</v>
      </c>
      <c r="G73" s="58">
        <v>0.931895681960282</v>
      </c>
      <c r="H73" s="58">
        <v>1.71063584070876</v>
      </c>
      <c r="I73" s="12">
        <v>3.41506e-5</v>
      </c>
    </row>
    <row r="74" spans="1:9">
      <c r="A74" s="7">
        <v>7800</v>
      </c>
      <c r="B74" s="8">
        <v>1.8</v>
      </c>
      <c r="C74" s="9">
        <v>221</v>
      </c>
      <c r="D74" s="9">
        <v>4.94</v>
      </c>
      <c r="E74" s="10">
        <v>2600</v>
      </c>
      <c r="F74" s="11">
        <v>0.053</v>
      </c>
      <c r="G74" s="58">
        <v>0.931895681960282</v>
      </c>
      <c r="H74" s="58">
        <v>1.48365728063013</v>
      </c>
      <c r="I74" s="12">
        <v>8.7273e-5</v>
      </c>
    </row>
    <row r="75" spans="1:9">
      <c r="A75" s="7">
        <v>7800</v>
      </c>
      <c r="B75" s="8">
        <v>1.8</v>
      </c>
      <c r="C75" s="9">
        <v>226</v>
      </c>
      <c r="D75" s="9">
        <v>4.42</v>
      </c>
      <c r="E75" s="10">
        <v>5900</v>
      </c>
      <c r="F75" s="11">
        <v>0.036</v>
      </c>
      <c r="G75" s="58">
        <v>0.931895681960282</v>
      </c>
      <c r="H75" s="58">
        <v>1.73360654605153</v>
      </c>
      <c r="I75" s="12">
        <v>1.99215e-5</v>
      </c>
    </row>
    <row r="76" spans="1:9">
      <c r="A76" s="7">
        <v>7800</v>
      </c>
      <c r="B76" s="8">
        <v>1.8</v>
      </c>
      <c r="C76" s="9">
        <v>122</v>
      </c>
      <c r="D76" s="9">
        <v>3.04</v>
      </c>
      <c r="E76" s="10">
        <v>4000</v>
      </c>
      <c r="F76" s="11">
        <v>0.069</v>
      </c>
      <c r="G76" s="58">
        <v>0.931895681960282</v>
      </c>
      <c r="H76" s="58">
        <v>1.61020086029139</v>
      </c>
      <c r="I76" s="12">
        <v>9.7855e-6</v>
      </c>
    </row>
    <row r="77" spans="1:9">
      <c r="A77" s="7">
        <v>7800</v>
      </c>
      <c r="B77" s="8">
        <v>1.8</v>
      </c>
      <c r="C77" s="9">
        <v>160</v>
      </c>
      <c r="D77" s="9">
        <v>5.63</v>
      </c>
      <c r="E77" s="10">
        <v>5100</v>
      </c>
      <c r="F77" s="11">
        <v>0.087</v>
      </c>
      <c r="G77" s="58">
        <v>0.931895681960282</v>
      </c>
      <c r="H77" s="58">
        <v>1.68626951770777</v>
      </c>
      <c r="I77" s="12">
        <v>0.0002021831</v>
      </c>
    </row>
    <row r="78" spans="1:9">
      <c r="A78" s="7">
        <v>7800</v>
      </c>
      <c r="B78" s="8">
        <v>1.8</v>
      </c>
      <c r="C78" s="9">
        <v>197</v>
      </c>
      <c r="D78" s="9">
        <v>2.09</v>
      </c>
      <c r="E78" s="10">
        <v>4200</v>
      </c>
      <c r="F78" s="11">
        <v>0.039</v>
      </c>
      <c r="G78" s="58">
        <v>0.931895681960282</v>
      </c>
      <c r="H78" s="58">
        <v>1.62519703437101</v>
      </c>
      <c r="I78" s="12">
        <v>2.4789e-6</v>
      </c>
    </row>
    <row r="79" spans="1:9">
      <c r="A79" s="7">
        <v>7800</v>
      </c>
      <c r="B79" s="8">
        <v>1.8</v>
      </c>
      <c r="C79" s="9">
        <v>204</v>
      </c>
      <c r="D79" s="9">
        <v>3.27</v>
      </c>
      <c r="E79" s="10">
        <v>3200</v>
      </c>
      <c r="F79" s="11">
        <v>0.067</v>
      </c>
      <c r="G79" s="58">
        <v>0.931895681960282</v>
      </c>
      <c r="H79" s="58">
        <v>1.54335968594408</v>
      </c>
      <c r="I79" s="12">
        <v>1.2413e-5</v>
      </c>
    </row>
    <row r="80" spans="1:9">
      <c r="A80" s="7">
        <v>7800</v>
      </c>
      <c r="B80" s="8">
        <v>1.8</v>
      </c>
      <c r="C80" s="9">
        <v>151</v>
      </c>
      <c r="D80" s="22">
        <v>5.5</v>
      </c>
      <c r="E80" s="10">
        <v>4000</v>
      </c>
      <c r="F80" s="11">
        <v>0.059</v>
      </c>
      <c r="G80" s="58">
        <v>0.931895681960282</v>
      </c>
      <c r="H80" s="58">
        <v>1.61020086029139</v>
      </c>
      <c r="I80" s="12">
        <v>0.0002215299</v>
      </c>
    </row>
    <row r="81" spans="1:9">
      <c r="A81" s="7">
        <v>7800</v>
      </c>
      <c r="B81" s="8">
        <v>1.8</v>
      </c>
      <c r="C81" s="9">
        <v>126</v>
      </c>
      <c r="D81" s="9">
        <v>4.65</v>
      </c>
      <c r="E81" s="10">
        <v>4900</v>
      </c>
      <c r="F81" s="11">
        <v>0.075</v>
      </c>
      <c r="G81" s="58">
        <v>0.931895681960282</v>
      </c>
      <c r="H81" s="58">
        <v>1.67350074947687</v>
      </c>
      <c r="I81" s="12">
        <v>0.000260166</v>
      </c>
    </row>
    <row r="82" spans="1:9">
      <c r="A82" s="7">
        <v>7800</v>
      </c>
      <c r="B82" s="8">
        <v>1.8</v>
      </c>
      <c r="C82" s="9">
        <v>110</v>
      </c>
      <c r="D82" s="9">
        <v>4.82</v>
      </c>
      <c r="E82" s="10">
        <v>5600</v>
      </c>
      <c r="F82" s="11">
        <v>0.057</v>
      </c>
      <c r="G82" s="58">
        <v>0.931895681960282</v>
      </c>
      <c r="H82" s="58">
        <v>1.71650226612845</v>
      </c>
      <c r="I82" s="12">
        <v>3.91218e-5</v>
      </c>
    </row>
    <row r="83" spans="1:9">
      <c r="A83" s="7">
        <v>7800</v>
      </c>
      <c r="B83" s="8">
        <v>1.8</v>
      </c>
      <c r="C83" s="9">
        <v>68</v>
      </c>
      <c r="D83" s="9">
        <v>4.08</v>
      </c>
      <c r="E83" s="10">
        <v>5200</v>
      </c>
      <c r="F83" s="11">
        <v>0.038</v>
      </c>
      <c r="G83" s="58">
        <v>0.931895681960282</v>
      </c>
      <c r="H83" s="58">
        <v>1.69250239252687</v>
      </c>
      <c r="I83" s="12">
        <v>0.0008198724</v>
      </c>
    </row>
    <row r="84" spans="1:9">
      <c r="A84" s="7">
        <v>7800</v>
      </c>
      <c r="B84" s="8">
        <v>1.8</v>
      </c>
      <c r="C84" s="9">
        <v>148</v>
      </c>
      <c r="D84" s="9">
        <v>2.48</v>
      </c>
      <c r="E84" s="10">
        <v>2400</v>
      </c>
      <c r="F84" s="11">
        <v>0.083</v>
      </c>
      <c r="G84" s="58">
        <v>0.931895681960282</v>
      </c>
      <c r="H84" s="58">
        <v>1.46126435954055</v>
      </c>
      <c r="I84" s="12">
        <v>8.54638e-5</v>
      </c>
    </row>
    <row r="85" spans="1:9">
      <c r="A85" s="7">
        <v>7800</v>
      </c>
      <c r="B85" s="8">
        <v>1.8</v>
      </c>
      <c r="C85" s="9">
        <v>92</v>
      </c>
      <c r="D85" s="9">
        <v>5.71</v>
      </c>
      <c r="E85" s="10">
        <v>2300</v>
      </c>
      <c r="F85" s="11">
        <v>0.029</v>
      </c>
      <c r="G85" s="58">
        <v>0.931895681960282</v>
      </c>
      <c r="H85" s="58">
        <v>1.44949574503527</v>
      </c>
      <c r="I85" s="12">
        <v>0.0001070051</v>
      </c>
    </row>
    <row r="86" spans="1:9">
      <c r="A86" s="7">
        <v>7800</v>
      </c>
      <c r="B86" s="8">
        <v>1.8</v>
      </c>
      <c r="C86" s="9">
        <v>136</v>
      </c>
      <c r="D86" s="9">
        <v>5.43</v>
      </c>
      <c r="E86" s="10">
        <v>5300</v>
      </c>
      <c r="F86" s="11">
        <v>0.079</v>
      </c>
      <c r="G86" s="58">
        <v>0.931895681960282</v>
      </c>
      <c r="H86" s="58">
        <v>1.69863892231784</v>
      </c>
      <c r="I86" s="12">
        <v>0.0001585476</v>
      </c>
    </row>
    <row r="87" spans="1:9">
      <c r="A87" s="7">
        <v>7800</v>
      </c>
      <c r="B87" s="8">
        <v>1.8</v>
      </c>
      <c r="C87" s="9">
        <v>241</v>
      </c>
      <c r="D87" s="9">
        <v>3.93</v>
      </c>
      <c r="E87" s="10">
        <v>4700</v>
      </c>
      <c r="F87" s="11">
        <v>0.098</v>
      </c>
      <c r="G87" s="58">
        <v>0.931895681960282</v>
      </c>
      <c r="H87" s="58">
        <v>1.660302603803</v>
      </c>
      <c r="I87" s="12">
        <v>8.7025e-6</v>
      </c>
    </row>
    <row r="88" spans="1:9">
      <c r="A88" s="7">
        <v>7800</v>
      </c>
      <c r="B88" s="8">
        <v>1.8</v>
      </c>
      <c r="C88" s="9">
        <v>170</v>
      </c>
      <c r="D88" s="9">
        <v>5.22</v>
      </c>
      <c r="E88" s="10">
        <v>2000</v>
      </c>
      <c r="F88" s="11">
        <v>0.033</v>
      </c>
      <c r="G88" s="58">
        <v>0.931895681960282</v>
      </c>
      <c r="H88" s="58">
        <v>1.41151128659944</v>
      </c>
      <c r="I88" s="12">
        <v>2.6146e-6</v>
      </c>
    </row>
    <row r="89" spans="1:9">
      <c r="A89" s="7">
        <v>7800</v>
      </c>
      <c r="B89" s="8">
        <v>1.8</v>
      </c>
      <c r="C89" s="9">
        <v>238</v>
      </c>
      <c r="D89" s="9">
        <v>3.33</v>
      </c>
      <c r="E89" s="10">
        <v>4100</v>
      </c>
      <c r="F89" s="11">
        <v>0.07</v>
      </c>
      <c r="G89" s="58">
        <v>0.931895681960282</v>
      </c>
      <c r="H89" s="58">
        <v>1.61777302171153</v>
      </c>
      <c r="I89" s="12">
        <v>3.3087e-5</v>
      </c>
    </row>
    <row r="90" spans="1:9">
      <c r="A90" s="7">
        <v>7800</v>
      </c>
      <c r="B90" s="8">
        <v>1.8</v>
      </c>
      <c r="C90" s="9">
        <v>74</v>
      </c>
      <c r="D90" s="9">
        <v>3.55</v>
      </c>
      <c r="E90" s="10">
        <v>5400</v>
      </c>
      <c r="F90" s="11">
        <v>0.065</v>
      </c>
      <c r="G90" s="58">
        <v>0.931895681960282</v>
      </c>
      <c r="H90" s="58">
        <v>1.70468237272693</v>
      </c>
      <c r="I90" s="12">
        <v>2.15864e-5</v>
      </c>
    </row>
    <row r="91" spans="1:9">
      <c r="A91" s="7">
        <v>7800</v>
      </c>
      <c r="B91" s="8">
        <v>1.8</v>
      </c>
      <c r="C91" s="9">
        <v>249</v>
      </c>
      <c r="D91" s="9">
        <v>5.09</v>
      </c>
      <c r="E91" s="10">
        <v>3700</v>
      </c>
      <c r="F91" s="11">
        <v>0.043</v>
      </c>
      <c r="G91" s="58">
        <v>0.931895681960282</v>
      </c>
      <c r="H91" s="58">
        <v>1.58652523227638</v>
      </c>
      <c r="I91" s="12">
        <v>1.50763e-5</v>
      </c>
    </row>
    <row r="92" spans="1:9">
      <c r="A92" s="7">
        <v>7800</v>
      </c>
      <c r="B92" s="8">
        <v>1.8</v>
      </c>
      <c r="C92" s="9">
        <v>75</v>
      </c>
      <c r="D92" s="9">
        <v>2.18</v>
      </c>
      <c r="E92" s="10">
        <v>3000</v>
      </c>
      <c r="F92" s="11">
        <v>0.047</v>
      </c>
      <c r="G92" s="58">
        <v>0.931895681960282</v>
      </c>
      <c r="H92" s="58">
        <v>1.52455007751874</v>
      </c>
      <c r="I92" s="12">
        <v>0.0004104317</v>
      </c>
    </row>
    <row r="93" spans="1:9">
      <c r="A93" s="7">
        <v>7800</v>
      </c>
      <c r="B93" s="8">
        <v>1.8</v>
      </c>
      <c r="C93" s="9">
        <v>121</v>
      </c>
      <c r="D93" s="9">
        <v>5.78</v>
      </c>
      <c r="E93" s="10">
        <v>2700</v>
      </c>
      <c r="F93" s="11">
        <v>0.088</v>
      </c>
      <c r="G93" s="58">
        <v>0.931895681960282</v>
      </c>
      <c r="H93" s="58">
        <v>1.49433432095902</v>
      </c>
      <c r="I93" s="12">
        <v>0.0003355489</v>
      </c>
    </row>
    <row r="94" spans="1:9">
      <c r="A94" s="7">
        <v>7800</v>
      </c>
      <c r="B94" s="8">
        <v>1.8</v>
      </c>
      <c r="C94" s="9">
        <v>216</v>
      </c>
      <c r="D94" s="9">
        <v>1.57</v>
      </c>
      <c r="E94" s="10">
        <v>2500</v>
      </c>
      <c r="F94" s="11">
        <v>0.09</v>
      </c>
      <c r="G94" s="58">
        <v>0.931895681960282</v>
      </c>
      <c r="H94" s="58">
        <v>1.47264225487601</v>
      </c>
      <c r="I94" s="12">
        <v>1.9368e-6</v>
      </c>
    </row>
    <row r="95" spans="1:9">
      <c r="A95" s="7">
        <v>7800</v>
      </c>
      <c r="B95" s="8">
        <v>1.8</v>
      </c>
      <c r="C95" s="9">
        <v>182</v>
      </c>
      <c r="D95" s="9">
        <v>2.95</v>
      </c>
      <c r="E95" s="10">
        <v>3600</v>
      </c>
      <c r="F95" s="11">
        <v>0.071</v>
      </c>
      <c r="G95" s="58">
        <v>0.931895681960282</v>
      </c>
      <c r="H95" s="58">
        <v>1.57828755162134</v>
      </c>
      <c r="I95" s="12">
        <v>0.0001494646</v>
      </c>
    </row>
    <row r="96" spans="1:9">
      <c r="A96" s="7">
        <v>7800</v>
      </c>
      <c r="B96" s="8">
        <v>1.8</v>
      </c>
      <c r="C96" s="9">
        <v>155</v>
      </c>
      <c r="D96" s="22">
        <v>1.9</v>
      </c>
      <c r="E96" s="10">
        <v>4600</v>
      </c>
      <c r="F96" s="11">
        <v>0.042</v>
      </c>
      <c r="G96" s="58">
        <v>0.931895681960282</v>
      </c>
      <c r="H96" s="58">
        <v>1.65353215224191</v>
      </c>
      <c r="I96" s="12">
        <v>1.18231e-5</v>
      </c>
    </row>
    <row r="97" spans="1:9">
      <c r="A97" s="7">
        <v>7800</v>
      </c>
      <c r="B97" s="8">
        <v>1.8</v>
      </c>
      <c r="C97" s="9">
        <v>116</v>
      </c>
      <c r="D97" s="9">
        <v>4.02</v>
      </c>
      <c r="E97" s="10">
        <v>2800</v>
      </c>
      <c r="F97" s="11">
        <v>0.015</v>
      </c>
      <c r="G97" s="58">
        <v>0.931895681960282</v>
      </c>
      <c r="H97" s="58">
        <v>1.50469570714014</v>
      </c>
      <c r="I97" s="12">
        <v>6.11866e-5</v>
      </c>
    </row>
    <row r="98" spans="1:2">
      <c r="A98" s="23"/>
      <c r="B98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zoomScale="85" zoomScaleNormal="85" workbookViewId="0">
      <selection activeCell="I11" sqref="I11"/>
    </sheetView>
  </sheetViews>
  <sheetFormatPr defaultColWidth="9" defaultRowHeight="13.8" outlineLevelRow="6"/>
  <cols>
    <col min="1" max="1" width="20.8888888888889" style="24" customWidth="1"/>
    <col min="2" max="2" width="33.5555555555556" style="24" customWidth="1"/>
    <col min="3" max="5" width="11.2222222222222" style="24" customWidth="1"/>
    <col min="6" max="6" width="12.7777777777778" style="24" customWidth="1"/>
    <col min="7" max="8" width="11.2222222222222" style="24" customWidth="1"/>
    <col min="9" max="9" width="52.9351851851852" style="24" customWidth="1"/>
    <col min="10" max="10" width="40.6481481481481" style="24" customWidth="1"/>
    <col min="11" max="16384" width="9" style="24"/>
  </cols>
  <sheetData>
    <row r="1" ht="20.4" spans="1:10">
      <c r="A1" s="45" t="s">
        <v>9</v>
      </c>
      <c r="B1" s="45" t="s">
        <v>10</v>
      </c>
      <c r="C1" s="45" t="s">
        <v>11</v>
      </c>
      <c r="D1" s="46"/>
      <c r="E1" s="46"/>
      <c r="F1" s="46"/>
      <c r="G1" s="46"/>
      <c r="H1" s="46"/>
      <c r="I1" s="45" t="s">
        <v>12</v>
      </c>
      <c r="J1" s="45" t="s">
        <v>13</v>
      </c>
    </row>
    <row r="2" ht="28.2" spans="1:10">
      <c r="A2" s="46"/>
      <c r="B2" s="46"/>
      <c r="C2" s="31" t="s">
        <v>14</v>
      </c>
      <c r="D2" s="31" t="s">
        <v>15</v>
      </c>
      <c r="E2" s="31" t="s">
        <v>16</v>
      </c>
      <c r="F2" s="56" t="s">
        <v>17</v>
      </c>
      <c r="G2" s="31" t="s">
        <v>18</v>
      </c>
      <c r="H2" s="31" t="s">
        <v>19</v>
      </c>
      <c r="I2" s="46"/>
      <c r="J2" s="46"/>
    </row>
    <row r="3" s="24" customFormat="1" ht="96.6" spans="1:10">
      <c r="A3" s="31" t="s">
        <v>20</v>
      </c>
      <c r="B3" s="48" t="s">
        <v>21</v>
      </c>
      <c r="C3" s="33">
        <v>0.0012510044047619</v>
      </c>
      <c r="D3" s="33">
        <v>4.39127119730496e-6</v>
      </c>
      <c r="E3" s="33">
        <v>0.0020955360167043</v>
      </c>
      <c r="F3" s="49">
        <v>84.3612752295473</v>
      </c>
      <c r="G3" s="33">
        <v>0.921220631511189</v>
      </c>
      <c r="H3" s="33">
        <v>0.921385303258205</v>
      </c>
      <c r="I3" s="50" t="s">
        <v>22</v>
      </c>
      <c r="J3" s="53" t="s">
        <v>23</v>
      </c>
    </row>
    <row r="4" ht="82.8" spans="1:10">
      <c r="A4" s="31" t="s">
        <v>24</v>
      </c>
      <c r="B4" s="50" t="s">
        <v>25</v>
      </c>
      <c r="C4" s="33">
        <v>0.00496134136298544</v>
      </c>
      <c r="D4" s="33">
        <v>3.05651854452378e-5</v>
      </c>
      <c r="E4" s="33">
        <v>0.00552857897160182</v>
      </c>
      <c r="F4" s="33">
        <v>1392.3756193281</v>
      </c>
      <c r="G4" s="33">
        <v>0.510816136547698</v>
      </c>
      <c r="H4" s="33">
        <v>0.639900446973018</v>
      </c>
      <c r="I4" s="50" t="s">
        <v>26</v>
      </c>
      <c r="J4" s="53" t="s">
        <v>27</v>
      </c>
    </row>
    <row r="5" s="24" customFormat="1" ht="82.8" spans="1:10">
      <c r="A5" s="31" t="s">
        <v>28</v>
      </c>
      <c r="B5" s="50" t="s">
        <v>29</v>
      </c>
      <c r="C5" s="33">
        <v>0.00152293521978021</v>
      </c>
      <c r="D5" s="33">
        <v>6.45925324030004e-6</v>
      </c>
      <c r="E5" s="33">
        <v>0.00254150609684494</v>
      </c>
      <c r="F5" s="33">
        <v>23.4898365382842</v>
      </c>
      <c r="G5" s="33">
        <v>0.884121050985773</v>
      </c>
      <c r="H5" s="33">
        <v>0.891597390753871</v>
      </c>
      <c r="I5" s="50" t="s">
        <v>30</v>
      </c>
      <c r="J5" s="53" t="s">
        <v>23</v>
      </c>
    </row>
    <row r="6" s="24" customFormat="1" ht="96.6" spans="1:12">
      <c r="A6" s="51" t="s">
        <v>31</v>
      </c>
      <c r="B6" s="52" t="s">
        <v>32</v>
      </c>
      <c r="C6" s="33">
        <v>0.00370406448391285</v>
      </c>
      <c r="D6" s="33">
        <v>2.16957296545784e-5</v>
      </c>
      <c r="E6" s="33">
        <v>0.00465786750075379</v>
      </c>
      <c r="F6" s="33">
        <v>307.05233405584</v>
      </c>
      <c r="G6" s="33">
        <v>0.61077879176749</v>
      </c>
      <c r="H6" s="33">
        <v>0.610874350793094</v>
      </c>
      <c r="I6" s="54" t="s">
        <v>33</v>
      </c>
      <c r="J6" s="53" t="s">
        <v>23</v>
      </c>
      <c r="K6" s="55"/>
      <c r="L6" s="55"/>
    </row>
    <row r="7" ht="14.4" spans="1:1">
      <c r="A7" s="38"/>
    </row>
  </sheetData>
  <mergeCells count="5">
    <mergeCell ref="C1:H1"/>
    <mergeCell ref="A1:A2"/>
    <mergeCell ref="B1:B2"/>
    <mergeCell ref="I1:I2"/>
    <mergeCell ref="J1:J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85" zoomScaleNormal="85" topLeftCell="B1" workbookViewId="0">
      <selection activeCell="I5" sqref="I5"/>
    </sheetView>
  </sheetViews>
  <sheetFormatPr defaultColWidth="9" defaultRowHeight="13.8" outlineLevelRow="6"/>
  <cols>
    <col min="1" max="1" width="20.8888888888889" style="24" customWidth="1"/>
    <col min="2" max="2" width="33.5555555555556" style="24" customWidth="1"/>
    <col min="3" max="5" width="10.8888888888889" style="24" customWidth="1"/>
    <col min="6" max="6" width="12.7777777777778" style="24" customWidth="1"/>
    <col min="7" max="8" width="11.2222222222222" style="24" customWidth="1"/>
    <col min="9" max="9" width="49.3055555555556" style="24" customWidth="1"/>
    <col min="10" max="10" width="42.5" style="24" customWidth="1"/>
    <col min="11" max="16384" width="9" style="24"/>
  </cols>
  <sheetData>
    <row r="1" ht="20.4" spans="1:10">
      <c r="A1" s="45" t="s">
        <v>9</v>
      </c>
      <c r="B1" s="45" t="s">
        <v>10</v>
      </c>
      <c r="C1" s="45" t="s">
        <v>11</v>
      </c>
      <c r="D1" s="46"/>
      <c r="E1" s="46"/>
      <c r="F1" s="46"/>
      <c r="G1" s="46"/>
      <c r="H1" s="46"/>
      <c r="I1" s="45" t="s">
        <v>12</v>
      </c>
      <c r="J1" s="45" t="s">
        <v>13</v>
      </c>
    </row>
    <row r="2" ht="14.4" spans="1:10">
      <c r="A2" s="46"/>
      <c r="B2" s="46"/>
      <c r="C2" s="31" t="s">
        <v>14</v>
      </c>
      <c r="D2" s="31" t="s">
        <v>15</v>
      </c>
      <c r="E2" s="31" t="s">
        <v>16</v>
      </c>
      <c r="F2" s="47" t="s">
        <v>34</v>
      </c>
      <c r="G2" s="31" t="s">
        <v>18</v>
      </c>
      <c r="H2" s="31" t="s">
        <v>19</v>
      </c>
      <c r="I2" s="46"/>
      <c r="J2" s="46"/>
    </row>
    <row r="3" s="24" customFormat="1" ht="96.6" spans="1:10">
      <c r="A3" s="31" t="s">
        <v>20</v>
      </c>
      <c r="B3" s="48" t="s">
        <v>35</v>
      </c>
      <c r="C3" s="33">
        <v>0.00143651561904761</v>
      </c>
      <c r="D3" s="33">
        <v>3.90385808304678e-6</v>
      </c>
      <c r="E3" s="33">
        <v>0.00197581833250093</v>
      </c>
      <c r="F3" s="49">
        <v>139.281100523248</v>
      </c>
      <c r="G3" s="33">
        <v>0.929964818697348</v>
      </c>
      <c r="H3" s="33">
        <v>0.93829876258456</v>
      </c>
      <c r="I3" s="50" t="s">
        <v>36</v>
      </c>
      <c r="J3" s="53" t="s">
        <v>23</v>
      </c>
    </row>
    <row r="4" ht="82.8" spans="1:10">
      <c r="A4" s="31" t="s">
        <v>24</v>
      </c>
      <c r="B4" s="50" t="s">
        <v>37</v>
      </c>
      <c r="C4" s="33">
        <v>0.00450243716459813</v>
      </c>
      <c r="D4" s="33">
        <v>2.6846542486163e-5</v>
      </c>
      <c r="E4" s="33">
        <v>0.00518136492501378</v>
      </c>
      <c r="F4" s="33">
        <v>1309.80135403337</v>
      </c>
      <c r="G4" s="33">
        <v>0.57033156572051</v>
      </c>
      <c r="H4" s="33">
        <v>0.663120822674752</v>
      </c>
      <c r="I4" s="50" t="s">
        <v>26</v>
      </c>
      <c r="J4" s="53" t="s">
        <v>27</v>
      </c>
    </row>
    <row r="5" s="24" customFormat="1" ht="82.8" spans="1:10">
      <c r="A5" s="31" t="s">
        <v>28</v>
      </c>
      <c r="B5" s="50" t="s">
        <v>38</v>
      </c>
      <c r="C5" s="33">
        <v>0.00160455214285714</v>
      </c>
      <c r="D5" s="33">
        <v>4.1096514888738e-6</v>
      </c>
      <c r="E5" s="33">
        <v>0.00202722753751862</v>
      </c>
      <c r="F5" s="49">
        <v>67.7595775087303</v>
      </c>
      <c r="G5" s="33">
        <v>0.926272886720984</v>
      </c>
      <c r="H5" s="33">
        <v>0.927505481113133</v>
      </c>
      <c r="I5" s="50" t="s">
        <v>39</v>
      </c>
      <c r="J5" s="53" t="s">
        <v>23</v>
      </c>
    </row>
    <row r="6" s="24" customFormat="1" ht="114" customHeight="1" spans="1:12">
      <c r="A6" s="51" t="s">
        <v>31</v>
      </c>
      <c r="B6" s="52" t="s">
        <v>40</v>
      </c>
      <c r="C6" s="33">
        <v>0.00241732079380574</v>
      </c>
      <c r="D6" s="33">
        <v>9.84725829784671e-6</v>
      </c>
      <c r="E6" s="33">
        <v>0.00313803414542396</v>
      </c>
      <c r="F6" s="33">
        <v>145.768513277132</v>
      </c>
      <c r="G6" s="33">
        <v>0.823340268638686</v>
      </c>
      <c r="H6" s="33">
        <v>0.827152836860094</v>
      </c>
      <c r="I6" s="54" t="s">
        <v>41</v>
      </c>
      <c r="J6" s="53" t="s">
        <v>23</v>
      </c>
      <c r="K6" s="55"/>
      <c r="L6" s="55"/>
    </row>
    <row r="7" ht="14.4" spans="1:1">
      <c r="A7" s="38"/>
    </row>
  </sheetData>
  <mergeCells count="5">
    <mergeCell ref="C1:H1"/>
    <mergeCell ref="A1:A2"/>
    <mergeCell ref="B1:B2"/>
    <mergeCell ref="I1:I2"/>
    <mergeCell ref="J1:J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zoomScale="85" zoomScaleNormal="85" workbookViewId="0">
      <selection activeCell="B71" sqref="B71"/>
    </sheetView>
  </sheetViews>
  <sheetFormatPr defaultColWidth="9" defaultRowHeight="13.8"/>
  <cols>
    <col min="1" max="1" width="20.8888888888889" style="24" customWidth="1"/>
    <col min="2" max="4" width="10.8888888888889" style="26" customWidth="1"/>
    <col min="5" max="5" width="9.88888888888889" style="27" customWidth="1"/>
    <col min="6" max="6" width="10.8888888888889" style="27" customWidth="1"/>
    <col min="7" max="7" width="7.66666666666667" style="26" customWidth="1"/>
    <col min="8" max="10" width="10.8888888888889" style="26" customWidth="1"/>
    <col min="11" max="11" width="9.66666666666667" style="27" customWidth="1"/>
    <col min="12" max="12" width="9.77777777777778" style="27" customWidth="1"/>
    <col min="13" max="13" width="7.66666666666667" style="24" customWidth="1"/>
    <col min="14" max="14" width="9.88888888888889" style="28" customWidth="1"/>
    <col min="15" max="15" width="12.1111111111111" style="24" customWidth="1"/>
    <col min="16" max="16" width="9.88888888888889" style="24" customWidth="1"/>
    <col min="17" max="17" width="8.88888888888889" style="24" customWidth="1"/>
    <col min="18" max="18" width="6.88888888888889" style="24" customWidth="1"/>
    <col min="19" max="19" width="40.2222222222222" style="24" customWidth="1"/>
    <col min="20" max="20" width="30.5555555555556" style="24" customWidth="1"/>
    <col min="21" max="16384" width="9" style="24"/>
  </cols>
  <sheetData>
    <row r="1" ht="32" customHeight="1" spans="1:20">
      <c r="A1" s="29" t="s">
        <v>42</v>
      </c>
      <c r="B1" s="30" t="s">
        <v>43</v>
      </c>
      <c r="C1" s="31"/>
      <c r="D1" s="31"/>
      <c r="E1" s="32"/>
      <c r="F1" s="32"/>
      <c r="G1" s="30" t="s">
        <v>44</v>
      </c>
      <c r="H1" s="30" t="s">
        <v>45</v>
      </c>
      <c r="I1" s="31"/>
      <c r="J1" s="31"/>
      <c r="K1" s="32"/>
      <c r="L1" s="32"/>
      <c r="M1" s="39" t="s">
        <v>44</v>
      </c>
      <c r="N1" s="39" t="s">
        <v>46</v>
      </c>
      <c r="O1" s="29"/>
      <c r="P1" s="29"/>
      <c r="Q1" s="29"/>
      <c r="R1" s="29"/>
      <c r="S1" s="39" t="s">
        <v>47</v>
      </c>
      <c r="T1" s="39" t="s">
        <v>13</v>
      </c>
    </row>
    <row r="2" spans="1:20">
      <c r="A2" s="29"/>
      <c r="B2" s="31" t="s">
        <v>14</v>
      </c>
      <c r="C2" s="31" t="s">
        <v>15</v>
      </c>
      <c r="D2" s="31" t="s">
        <v>16</v>
      </c>
      <c r="E2" s="31" t="s">
        <v>18</v>
      </c>
      <c r="F2" s="31" t="s">
        <v>19</v>
      </c>
      <c r="G2" s="31"/>
      <c r="H2" s="31" t="s">
        <v>14</v>
      </c>
      <c r="I2" s="31" t="s">
        <v>15</v>
      </c>
      <c r="J2" s="31" t="s">
        <v>16</v>
      </c>
      <c r="K2" s="31" t="s">
        <v>18</v>
      </c>
      <c r="L2" s="31" t="s">
        <v>19</v>
      </c>
      <c r="M2" s="39"/>
      <c r="N2" s="31" t="s">
        <v>14</v>
      </c>
      <c r="O2" s="31" t="s">
        <v>15</v>
      </c>
      <c r="P2" s="31" t="s">
        <v>16</v>
      </c>
      <c r="Q2" s="31" t="s">
        <v>18</v>
      </c>
      <c r="R2" s="31" t="s">
        <v>19</v>
      </c>
      <c r="S2" s="29"/>
      <c r="T2" s="29"/>
    </row>
    <row r="3" s="24" customFormat="1" ht="14.4" spans="1:20">
      <c r="A3" s="29" t="s">
        <v>20</v>
      </c>
      <c r="B3" s="33">
        <v>0.0012510044047619</v>
      </c>
      <c r="C3" s="33">
        <v>4.39127119730496e-6</v>
      </c>
      <c r="D3" s="33">
        <v>0.0020955360167043</v>
      </c>
      <c r="E3" s="33">
        <v>0.921220631511189</v>
      </c>
      <c r="F3" s="33">
        <v>0.921385303258205</v>
      </c>
      <c r="G3" s="34">
        <f>_xlfn.RANK.AVG(E3,$E$3:$E$6,0)</f>
        <v>1</v>
      </c>
      <c r="H3" s="33">
        <v>0.00143651561904761</v>
      </c>
      <c r="I3" s="33">
        <v>3.90385808304678e-6</v>
      </c>
      <c r="J3" s="33">
        <v>0.00197581833250093</v>
      </c>
      <c r="K3" s="33">
        <v>0.929964818697348</v>
      </c>
      <c r="L3" s="33">
        <v>0.93829876258456</v>
      </c>
      <c r="M3" s="40">
        <f>_xlfn.RANK.AVG(K3,$K$3:$K$6,0)</f>
        <v>1</v>
      </c>
      <c r="N3" s="41">
        <f>(H3-B3)/B3</f>
        <v>0.148289817029875</v>
      </c>
      <c r="O3" s="41">
        <f>(I3-C3)/C3</f>
        <v>-0.110995903545497</v>
      </c>
      <c r="P3" s="41">
        <f>(J3-D3)/D3</f>
        <v>-0.0571298623593467</v>
      </c>
      <c r="Q3" s="41">
        <f>(K3-E3)/E3</f>
        <v>0.00949195761260237</v>
      </c>
      <c r="R3" s="41">
        <f>(L3-F3)/F3</f>
        <v>0.0183565542738153</v>
      </c>
      <c r="S3" s="43" t="s">
        <v>48</v>
      </c>
      <c r="T3" s="44" t="s">
        <v>49</v>
      </c>
    </row>
    <row r="4" s="25" customFormat="1" ht="14.4" spans="1:20">
      <c r="A4" s="35" t="s">
        <v>24</v>
      </c>
      <c r="B4" s="33">
        <v>0.00496134136298544</v>
      </c>
      <c r="C4" s="33">
        <v>3.05651854452378e-5</v>
      </c>
      <c r="D4" s="33">
        <v>0.00552857897160182</v>
      </c>
      <c r="E4" s="33">
        <v>0.510816136547698</v>
      </c>
      <c r="F4" s="33">
        <v>0.639900446973018</v>
      </c>
      <c r="G4" s="34">
        <f>_xlfn.RANK.AVG(E4,$E$3:$E$6,0)</f>
        <v>4</v>
      </c>
      <c r="H4" s="33">
        <v>0.00450243716459813</v>
      </c>
      <c r="I4" s="33">
        <v>2.6846542486163e-5</v>
      </c>
      <c r="J4" s="33">
        <v>0.00518136492501378</v>
      </c>
      <c r="K4" s="33">
        <v>0.57033156572051</v>
      </c>
      <c r="L4" s="33">
        <v>0.663120822674752</v>
      </c>
      <c r="M4" s="40">
        <f>_xlfn.RANK.AVG(K4,$K$3:$K$6,0)</f>
        <v>4</v>
      </c>
      <c r="N4" s="41">
        <f>(H4-B4)/B4</f>
        <v>-0.0924959934849491</v>
      </c>
      <c r="O4" s="41">
        <f>(I4-C4)/C4</f>
        <v>-0.121662699077593</v>
      </c>
      <c r="P4" s="41">
        <f>(J4-D4)/D4</f>
        <v>-0.0628034886309022</v>
      </c>
      <c r="Q4" s="41">
        <f>(K4-E4)/E4</f>
        <v>0.116510471996913</v>
      </c>
      <c r="R4" s="41">
        <f>(L4-F4)/F4</f>
        <v>0.036287481609953</v>
      </c>
      <c r="S4" s="43" t="s">
        <v>50</v>
      </c>
      <c r="T4" s="44"/>
    </row>
    <row r="5" ht="14.4" spans="1:20">
      <c r="A5" s="29" t="s">
        <v>28</v>
      </c>
      <c r="B5" s="33">
        <v>0.00152293521978021</v>
      </c>
      <c r="C5" s="33">
        <v>6.45925324030004e-6</v>
      </c>
      <c r="D5" s="33">
        <v>0.00254150609684494</v>
      </c>
      <c r="E5" s="33">
        <v>0.884121050985773</v>
      </c>
      <c r="F5" s="33">
        <v>0.891597390753871</v>
      </c>
      <c r="G5" s="34">
        <f>_xlfn.RANK.AVG(E5,$E$3:$E$6,0)</f>
        <v>2</v>
      </c>
      <c r="H5" s="33">
        <v>0.00160455214285714</v>
      </c>
      <c r="I5" s="33">
        <v>4.1096514888738e-6</v>
      </c>
      <c r="J5" s="33">
        <v>0.00202722753751862</v>
      </c>
      <c r="K5" s="33">
        <v>0.926272886720984</v>
      </c>
      <c r="L5" s="33">
        <v>0.927505481113133</v>
      </c>
      <c r="M5" s="40">
        <f>_xlfn.RANK.AVG(K5,$K$3:$K$6,0)</f>
        <v>2</v>
      </c>
      <c r="N5" s="42">
        <f>(H5-B5)/B5</f>
        <v>0.0535918547400255</v>
      </c>
      <c r="O5" s="41">
        <f>(I5-C5)/C5</f>
        <v>-0.36375749084535</v>
      </c>
      <c r="P5" s="41">
        <f>(J5-D5)/D5</f>
        <v>-0.20235188889169</v>
      </c>
      <c r="Q5" s="41">
        <f>(K5-E5)/E5</f>
        <v>0.0476765434871308</v>
      </c>
      <c r="R5" s="41">
        <f>(L5-F5)/F5</f>
        <v>0.0402738845264012</v>
      </c>
      <c r="S5" s="43" t="s">
        <v>48</v>
      </c>
      <c r="T5" s="44"/>
    </row>
    <row r="6" ht="14.4" spans="1:20">
      <c r="A6" s="36" t="s">
        <v>31</v>
      </c>
      <c r="B6" s="33">
        <v>0.00370406448391285</v>
      </c>
      <c r="C6" s="33">
        <v>2.16957296545784e-5</v>
      </c>
      <c r="D6" s="33">
        <v>0.00465786750075379</v>
      </c>
      <c r="E6" s="33">
        <v>0.61077879176749</v>
      </c>
      <c r="F6" s="33">
        <v>0.610874350793094</v>
      </c>
      <c r="G6" s="34">
        <f>_xlfn.RANK.AVG(E6,$E$3:$E$6,0)</f>
        <v>3</v>
      </c>
      <c r="H6" s="33">
        <v>0.00241732079380574</v>
      </c>
      <c r="I6" s="33">
        <v>9.84725829784671e-6</v>
      </c>
      <c r="J6" s="33">
        <v>0.00313803414542396</v>
      </c>
      <c r="K6" s="33">
        <v>0.823340268638686</v>
      </c>
      <c r="L6" s="33">
        <v>0.827152836860094</v>
      </c>
      <c r="M6" s="40">
        <f>_xlfn.RANK.AVG(K6,$K$3:$K$6,0)</f>
        <v>3</v>
      </c>
      <c r="N6" s="41">
        <f>(H6-B6)/B6</f>
        <v>-0.347386957137376</v>
      </c>
      <c r="O6" s="41">
        <f>(I6-C6)/C6</f>
        <v>-0.546119975929518</v>
      </c>
      <c r="P6" s="41">
        <f>(J6-D6)/D6</f>
        <v>-0.326293814730426</v>
      </c>
      <c r="Q6" s="41">
        <f>(K6-E6)/E6</f>
        <v>0.348017121315033</v>
      </c>
      <c r="R6" s="41">
        <f>(L6-F6)/F6</f>
        <v>0.35404741709356</v>
      </c>
      <c r="S6" s="43" t="s">
        <v>50</v>
      </c>
      <c r="T6" s="44"/>
    </row>
    <row r="10" spans="1:1">
      <c r="A10" s="37"/>
    </row>
    <row r="11" ht="14.4" spans="1:1">
      <c r="A11" s="38"/>
    </row>
  </sheetData>
  <mergeCells count="9">
    <mergeCell ref="B1:F1"/>
    <mergeCell ref="H1:L1"/>
    <mergeCell ref="N1:R1"/>
    <mergeCell ref="A1:A2"/>
    <mergeCell ref="G1:G2"/>
    <mergeCell ref="M1:M2"/>
    <mergeCell ref="S1:S2"/>
    <mergeCell ref="T1:T2"/>
    <mergeCell ref="T3:T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zoomScale="70" zoomScaleNormal="70" workbookViewId="0">
      <selection activeCell="C12" sqref="C12"/>
    </sheetView>
  </sheetViews>
  <sheetFormatPr defaultColWidth="9" defaultRowHeight="18" outlineLevelCol="6"/>
  <cols>
    <col min="1" max="2" width="17.4537037037037" style="1" customWidth="1"/>
    <col min="3" max="4" width="20.4444444444444" style="1" customWidth="1"/>
    <col min="5" max="5" width="16.1111111111111" style="2" customWidth="1"/>
    <col min="6" max="6" width="17.2962962962963" style="1" customWidth="1"/>
    <col min="7" max="7" width="23.4907407407407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8</v>
      </c>
    </row>
    <row r="2" spans="1:7">
      <c r="A2" s="7">
        <v>7800</v>
      </c>
      <c r="B2" s="8">
        <v>1.1937</v>
      </c>
      <c r="C2" s="9">
        <v>41</v>
      </c>
      <c r="D2" s="9">
        <v>3.25</v>
      </c>
      <c r="E2" s="10">
        <v>100</v>
      </c>
      <c r="F2" s="11">
        <v>0.0286</v>
      </c>
      <c r="G2" s="12">
        <v>0.00022308</v>
      </c>
    </row>
    <row r="3" spans="1:7">
      <c r="A3" s="13">
        <v>7800</v>
      </c>
      <c r="B3" s="14">
        <v>1.1937</v>
      </c>
      <c r="C3" s="15">
        <v>52.5</v>
      </c>
      <c r="D3" s="15">
        <v>1.5</v>
      </c>
      <c r="E3" s="16">
        <v>350</v>
      </c>
      <c r="F3" s="17">
        <v>0.06758</v>
      </c>
      <c r="G3" s="18">
        <v>0.0025896</v>
      </c>
    </row>
    <row r="4" spans="1:7">
      <c r="A4" s="7">
        <v>7800</v>
      </c>
      <c r="B4" s="8">
        <v>1.1937</v>
      </c>
      <c r="C4" s="19">
        <v>52.5</v>
      </c>
      <c r="D4" s="19">
        <v>1.5</v>
      </c>
      <c r="E4" s="20">
        <v>350</v>
      </c>
      <c r="F4" s="21">
        <v>0.1182</v>
      </c>
      <c r="G4" s="12">
        <v>0.01287</v>
      </c>
    </row>
    <row r="5" spans="1:7">
      <c r="A5" s="7">
        <v>7800</v>
      </c>
      <c r="B5" s="8">
        <v>1.1937</v>
      </c>
      <c r="C5" s="19">
        <v>52.5</v>
      </c>
      <c r="D5" s="19">
        <v>1.5</v>
      </c>
      <c r="E5" s="20">
        <v>350</v>
      </c>
      <c r="F5" s="21">
        <v>0.1306</v>
      </c>
      <c r="G5" s="12">
        <v>0.02886</v>
      </c>
    </row>
    <row r="6" spans="1:7">
      <c r="A6" s="7">
        <v>7800</v>
      </c>
      <c r="B6" s="8">
        <v>1.1937</v>
      </c>
      <c r="C6" s="19">
        <v>52.5</v>
      </c>
      <c r="D6" s="19">
        <v>1.5</v>
      </c>
      <c r="E6" s="20">
        <v>350</v>
      </c>
      <c r="F6" s="21">
        <v>0.11978</v>
      </c>
      <c r="G6" s="12">
        <v>0.032994</v>
      </c>
    </row>
    <row r="7" spans="1:7">
      <c r="A7" s="7">
        <v>7800</v>
      </c>
      <c r="B7" s="8">
        <v>1.1937</v>
      </c>
      <c r="C7" s="19">
        <v>52.5</v>
      </c>
      <c r="D7" s="19">
        <v>1.5</v>
      </c>
      <c r="E7" s="20">
        <v>350</v>
      </c>
      <c r="F7" s="21">
        <v>0.13939</v>
      </c>
      <c r="G7" s="12">
        <v>0.038532</v>
      </c>
    </row>
    <row r="8" spans="1:7">
      <c r="A8" s="7">
        <v>7800</v>
      </c>
      <c r="B8" s="8">
        <v>1.1937</v>
      </c>
      <c r="C8" s="19">
        <v>52.5</v>
      </c>
      <c r="D8" s="19">
        <v>1.5</v>
      </c>
      <c r="E8" s="20">
        <v>350</v>
      </c>
      <c r="F8" s="21">
        <v>0.14098</v>
      </c>
      <c r="G8" s="12">
        <v>0.041262</v>
      </c>
    </row>
    <row r="9" spans="1:7">
      <c r="A9" s="7">
        <v>7800</v>
      </c>
      <c r="B9" s="8">
        <v>1.1937</v>
      </c>
      <c r="C9" s="19">
        <v>52.5</v>
      </c>
      <c r="D9" s="19">
        <v>1.5</v>
      </c>
      <c r="E9" s="20">
        <v>350</v>
      </c>
      <c r="F9" s="21">
        <v>0.20458</v>
      </c>
      <c r="G9" s="12">
        <v>0.29094</v>
      </c>
    </row>
    <row r="10" spans="1:7">
      <c r="A10" s="7">
        <v>7800</v>
      </c>
      <c r="B10" s="8">
        <v>1.1937</v>
      </c>
      <c r="C10" s="19">
        <v>52.5</v>
      </c>
      <c r="D10" s="19">
        <v>1.5</v>
      </c>
      <c r="E10" s="20">
        <v>350</v>
      </c>
      <c r="F10" s="21">
        <v>0.25016</v>
      </c>
      <c r="G10" s="12">
        <v>0.37206</v>
      </c>
    </row>
    <row r="11" spans="1:7">
      <c r="A11" s="7">
        <v>7800</v>
      </c>
      <c r="B11" s="8">
        <v>1.1937</v>
      </c>
      <c r="C11" s="19">
        <v>52.5</v>
      </c>
      <c r="D11" s="19">
        <v>1.5</v>
      </c>
      <c r="E11" s="20">
        <v>350</v>
      </c>
      <c r="F11" s="21">
        <v>0.3498</v>
      </c>
      <c r="G11" s="12">
        <v>0.64974</v>
      </c>
    </row>
    <row r="12" spans="1:7">
      <c r="A12" s="7">
        <v>7800</v>
      </c>
      <c r="B12" s="8">
        <v>1.1937</v>
      </c>
      <c r="C12" s="19">
        <v>52.5</v>
      </c>
      <c r="D12" s="19">
        <v>1.5</v>
      </c>
      <c r="E12" s="20">
        <v>350</v>
      </c>
      <c r="F12" s="21">
        <v>0.2915</v>
      </c>
      <c r="G12" s="12">
        <v>0.57564</v>
      </c>
    </row>
    <row r="13" spans="1:7">
      <c r="A13" s="7">
        <v>7800</v>
      </c>
      <c r="B13" s="8">
        <v>1.1937</v>
      </c>
      <c r="C13" s="19">
        <v>52.5</v>
      </c>
      <c r="D13" s="19">
        <v>1.5</v>
      </c>
      <c r="E13" s="20">
        <v>350</v>
      </c>
      <c r="F13" s="21">
        <v>0.2889</v>
      </c>
      <c r="G13" s="12">
        <v>0.50856</v>
      </c>
    </row>
    <row r="14" spans="1:7">
      <c r="A14" s="7">
        <v>7800</v>
      </c>
      <c r="B14" s="8">
        <v>1.1937</v>
      </c>
      <c r="C14" s="19">
        <v>52.5</v>
      </c>
      <c r="D14" s="19">
        <v>1.5</v>
      </c>
      <c r="E14" s="20">
        <v>350</v>
      </c>
      <c r="F14" s="21">
        <v>0.2968</v>
      </c>
      <c r="G14" s="12">
        <v>0.60528</v>
      </c>
    </row>
    <row r="15" spans="1:7">
      <c r="A15" s="7">
        <v>7800</v>
      </c>
      <c r="B15" s="8">
        <v>1.1937</v>
      </c>
      <c r="C15" s="19">
        <v>52.5</v>
      </c>
      <c r="D15" s="19">
        <v>1.5</v>
      </c>
      <c r="E15" s="20">
        <v>350</v>
      </c>
      <c r="F15" s="21">
        <v>0.3816</v>
      </c>
      <c r="G15" s="12">
        <v>0.62088</v>
      </c>
    </row>
    <row r="16" spans="1:7">
      <c r="A16" s="7">
        <v>7800</v>
      </c>
      <c r="B16" s="8">
        <v>1.1937</v>
      </c>
      <c r="C16" s="19">
        <v>52.5</v>
      </c>
      <c r="D16" s="19">
        <v>1.5</v>
      </c>
      <c r="E16" s="20">
        <v>350</v>
      </c>
      <c r="F16" s="21">
        <v>0.3021</v>
      </c>
      <c r="G16" s="12">
        <v>0.54678</v>
      </c>
    </row>
    <row r="17" spans="1:7">
      <c r="A17" s="7">
        <v>7800</v>
      </c>
      <c r="B17" s="8">
        <v>1.1937</v>
      </c>
      <c r="C17" s="19">
        <v>52.5</v>
      </c>
      <c r="D17" s="19">
        <v>1.5</v>
      </c>
      <c r="E17" s="20">
        <v>350</v>
      </c>
      <c r="F17" s="21">
        <v>0.05009</v>
      </c>
      <c r="G17" s="12">
        <v>0.027768</v>
      </c>
    </row>
    <row r="18" spans="1:7">
      <c r="A18" s="7">
        <v>7800</v>
      </c>
      <c r="B18" s="8">
        <v>1.1937</v>
      </c>
      <c r="C18" s="19">
        <v>52.5</v>
      </c>
      <c r="D18" s="19">
        <v>1.5</v>
      </c>
      <c r="E18" s="20">
        <v>350</v>
      </c>
      <c r="F18" s="21">
        <v>0.09249</v>
      </c>
      <c r="G18" s="12">
        <v>0.043992</v>
      </c>
    </row>
    <row r="19" spans="1:7">
      <c r="A19" s="7">
        <v>7800</v>
      </c>
      <c r="B19" s="8">
        <v>1.1937</v>
      </c>
      <c r="C19" s="19">
        <v>52.5</v>
      </c>
      <c r="D19" s="19">
        <v>1.5</v>
      </c>
      <c r="E19" s="20">
        <v>350</v>
      </c>
      <c r="F19" s="21">
        <v>0.096195</v>
      </c>
      <c r="G19" s="12">
        <v>0.041262</v>
      </c>
    </row>
    <row r="20" spans="1:7">
      <c r="A20" s="7">
        <v>7800</v>
      </c>
      <c r="B20" s="8">
        <v>1.1937</v>
      </c>
      <c r="C20" s="19">
        <v>52.5</v>
      </c>
      <c r="D20" s="19">
        <v>1.5</v>
      </c>
      <c r="E20" s="20">
        <v>350</v>
      </c>
      <c r="F20" s="21">
        <v>0.15317</v>
      </c>
      <c r="G20" s="12">
        <v>0.077064</v>
      </c>
    </row>
    <row r="21" spans="1:7">
      <c r="A21" s="7">
        <v>7800</v>
      </c>
      <c r="B21" s="8">
        <v>1.1937</v>
      </c>
      <c r="C21" s="19">
        <v>52.5</v>
      </c>
      <c r="D21" s="19">
        <v>1.5</v>
      </c>
      <c r="E21" s="20">
        <v>350</v>
      </c>
      <c r="F21" s="21">
        <v>0.17119</v>
      </c>
      <c r="G21" s="12">
        <v>0.10764</v>
      </c>
    </row>
    <row r="22" spans="1:7">
      <c r="A22" s="7">
        <v>7800</v>
      </c>
      <c r="B22" s="8">
        <v>1.1937</v>
      </c>
      <c r="C22" s="19">
        <v>52.5</v>
      </c>
      <c r="D22" s="19">
        <v>1.5</v>
      </c>
      <c r="E22" s="20">
        <v>350</v>
      </c>
      <c r="F22" s="21">
        <v>0.20776</v>
      </c>
      <c r="G22" s="12">
        <v>0.10686</v>
      </c>
    </row>
    <row r="23" spans="1:7">
      <c r="A23" s="7">
        <v>7800</v>
      </c>
      <c r="B23" s="8">
        <v>1.1937</v>
      </c>
      <c r="C23" s="19">
        <v>52.5</v>
      </c>
      <c r="D23" s="19">
        <v>1.5</v>
      </c>
      <c r="E23" s="20">
        <v>350</v>
      </c>
      <c r="F23" s="21">
        <v>0.2968</v>
      </c>
      <c r="G23" s="12">
        <v>0.11154</v>
      </c>
    </row>
    <row r="24" spans="1:7">
      <c r="A24" s="7">
        <v>7800</v>
      </c>
      <c r="B24" s="8">
        <v>1.1937</v>
      </c>
      <c r="C24" s="19">
        <v>52.5</v>
      </c>
      <c r="D24" s="19">
        <v>1.5</v>
      </c>
      <c r="E24" s="20">
        <v>350</v>
      </c>
      <c r="F24" s="21">
        <v>0.38425</v>
      </c>
      <c r="G24" s="12">
        <v>0.20436</v>
      </c>
    </row>
    <row r="25" spans="1:7">
      <c r="A25" s="7">
        <v>7800</v>
      </c>
      <c r="B25" s="8">
        <v>1.1937</v>
      </c>
      <c r="C25" s="19">
        <v>52.5</v>
      </c>
      <c r="D25" s="19">
        <v>1.5</v>
      </c>
      <c r="E25" s="20">
        <v>350</v>
      </c>
      <c r="F25" s="21">
        <v>0.60155</v>
      </c>
      <c r="G25" s="12">
        <v>0.27768</v>
      </c>
    </row>
    <row r="26" spans="1:7">
      <c r="A26" s="7">
        <v>7800</v>
      </c>
      <c r="B26" s="8">
        <v>1.1937</v>
      </c>
      <c r="C26" s="19">
        <v>52.5</v>
      </c>
      <c r="D26" s="19">
        <v>1.5</v>
      </c>
      <c r="E26" s="20">
        <v>350</v>
      </c>
      <c r="F26" s="21">
        <v>0.636</v>
      </c>
      <c r="G26" s="12">
        <v>0.25428</v>
      </c>
    </row>
    <row r="27" spans="1:7">
      <c r="A27" s="7">
        <v>7800</v>
      </c>
      <c r="B27" s="8">
        <v>1.1937</v>
      </c>
      <c r="C27" s="19">
        <v>52.5</v>
      </c>
      <c r="D27" s="19">
        <v>1.5</v>
      </c>
      <c r="E27" s="20">
        <v>350</v>
      </c>
      <c r="F27" s="21">
        <v>0.7473</v>
      </c>
      <c r="G27" s="12">
        <v>0.23088</v>
      </c>
    </row>
    <row r="28" spans="1:7">
      <c r="A28" s="7">
        <v>7800</v>
      </c>
      <c r="B28" s="8">
        <v>1.4097</v>
      </c>
      <c r="C28" s="19">
        <v>52.5</v>
      </c>
      <c r="D28" s="19">
        <v>2.875</v>
      </c>
      <c r="E28" s="20">
        <v>350</v>
      </c>
      <c r="F28" s="21">
        <v>0.1895</v>
      </c>
      <c r="G28" s="12">
        <v>0.25896</v>
      </c>
    </row>
    <row r="29" spans="1:7">
      <c r="A29" s="7">
        <v>7800</v>
      </c>
      <c r="B29" s="8">
        <v>1.4097</v>
      </c>
      <c r="C29" s="19">
        <v>52.5</v>
      </c>
      <c r="D29" s="19">
        <v>2.875</v>
      </c>
      <c r="E29" s="20">
        <v>350</v>
      </c>
      <c r="F29" s="21">
        <v>0.4081</v>
      </c>
      <c r="G29" s="12">
        <v>0.38532</v>
      </c>
    </row>
    <row r="30" spans="1:7">
      <c r="A30" s="7">
        <v>7800</v>
      </c>
      <c r="B30" s="8">
        <v>1.4097</v>
      </c>
      <c r="C30" s="19">
        <v>52.5</v>
      </c>
      <c r="D30" s="19">
        <v>2.875</v>
      </c>
      <c r="E30" s="20">
        <v>350</v>
      </c>
      <c r="F30" s="21">
        <v>0.1736</v>
      </c>
      <c r="G30" s="12">
        <v>0.23556</v>
      </c>
    </row>
    <row r="31" spans="1:7">
      <c r="A31" s="7">
        <v>7800</v>
      </c>
      <c r="B31" s="8">
        <v>1.4097</v>
      </c>
      <c r="C31" s="19">
        <v>52.5</v>
      </c>
      <c r="D31" s="19">
        <v>2.875</v>
      </c>
      <c r="E31" s="20">
        <v>350</v>
      </c>
      <c r="F31" s="21">
        <v>0.3207</v>
      </c>
      <c r="G31" s="12">
        <v>0.3393</v>
      </c>
    </row>
    <row r="32" spans="1:7">
      <c r="A32" s="7">
        <v>7800</v>
      </c>
      <c r="B32" s="8">
        <v>1.4097</v>
      </c>
      <c r="C32" s="19">
        <v>52.5</v>
      </c>
      <c r="D32" s="19">
        <v>4.5</v>
      </c>
      <c r="E32" s="20">
        <v>350</v>
      </c>
      <c r="F32" s="21">
        <v>0.4028</v>
      </c>
      <c r="G32" s="12">
        <v>0.16536</v>
      </c>
    </row>
    <row r="33" spans="1:7">
      <c r="A33" s="7">
        <v>7800</v>
      </c>
      <c r="B33" s="8">
        <v>1.1937</v>
      </c>
      <c r="C33" s="19">
        <v>52.5</v>
      </c>
      <c r="D33" s="19">
        <v>1.5</v>
      </c>
      <c r="E33" s="20">
        <v>350</v>
      </c>
      <c r="F33" s="21">
        <v>0.106</v>
      </c>
      <c r="G33" s="12">
        <v>0.0312</v>
      </c>
    </row>
    <row r="34" spans="1:7">
      <c r="A34" s="7">
        <v>7800</v>
      </c>
      <c r="B34" s="8">
        <v>1.1937</v>
      </c>
      <c r="C34" s="19">
        <v>52.5</v>
      </c>
      <c r="D34" s="19">
        <v>1.5</v>
      </c>
      <c r="E34" s="20">
        <v>350</v>
      </c>
      <c r="F34" s="21">
        <v>0.186</v>
      </c>
      <c r="G34" s="12">
        <v>0.0624</v>
      </c>
    </row>
    <row r="35" spans="1:7">
      <c r="A35" s="7">
        <v>7800</v>
      </c>
      <c r="B35" s="8">
        <v>1.1937</v>
      </c>
      <c r="C35" s="19">
        <v>52.5</v>
      </c>
      <c r="D35" s="19">
        <v>1.5</v>
      </c>
      <c r="E35" s="20">
        <v>350</v>
      </c>
      <c r="F35" s="21">
        <v>0.305</v>
      </c>
      <c r="G35" s="12">
        <v>0.1014</v>
      </c>
    </row>
    <row r="36" spans="1:7">
      <c r="A36" s="7">
        <v>7800</v>
      </c>
      <c r="B36" s="8">
        <v>1.1937</v>
      </c>
      <c r="C36" s="19">
        <v>52.5</v>
      </c>
      <c r="D36" s="19">
        <v>1.5</v>
      </c>
      <c r="E36" s="20">
        <v>350</v>
      </c>
      <c r="F36" s="21">
        <v>0.636</v>
      </c>
      <c r="G36" s="12">
        <v>0.2223</v>
      </c>
    </row>
    <row r="37" spans="1:7">
      <c r="A37" s="7">
        <v>7800</v>
      </c>
      <c r="B37" s="8">
        <v>1.1937</v>
      </c>
      <c r="C37" s="19">
        <v>52.5</v>
      </c>
      <c r="D37" s="19">
        <v>1.5</v>
      </c>
      <c r="E37" s="20">
        <v>350</v>
      </c>
      <c r="F37" s="21">
        <v>0.768</v>
      </c>
      <c r="G37" s="12">
        <v>0.2184</v>
      </c>
    </row>
    <row r="38" spans="1:7">
      <c r="A38" s="7">
        <v>7800</v>
      </c>
      <c r="B38" s="8">
        <v>1.1937</v>
      </c>
      <c r="C38" s="19">
        <v>152</v>
      </c>
      <c r="D38" s="19">
        <v>3.5</v>
      </c>
      <c r="E38" s="20">
        <v>350</v>
      </c>
      <c r="F38" s="21">
        <v>2.65</v>
      </c>
      <c r="G38" s="12">
        <v>0.0741</v>
      </c>
    </row>
    <row r="39" spans="1:7">
      <c r="A39" s="7">
        <v>7800</v>
      </c>
      <c r="B39" s="8">
        <v>1.1937</v>
      </c>
      <c r="C39" s="19">
        <v>203</v>
      </c>
      <c r="D39" s="19">
        <v>3.5</v>
      </c>
      <c r="E39" s="20">
        <v>350</v>
      </c>
      <c r="F39" s="21">
        <v>2.65</v>
      </c>
      <c r="G39" s="12">
        <v>0.04212</v>
      </c>
    </row>
    <row r="40" spans="1:7">
      <c r="A40" s="7">
        <v>7800</v>
      </c>
      <c r="B40" s="8">
        <v>1.1937</v>
      </c>
      <c r="C40" s="19">
        <v>254</v>
      </c>
      <c r="D40" s="19">
        <v>3.5</v>
      </c>
      <c r="E40" s="20">
        <v>350</v>
      </c>
      <c r="F40" s="21">
        <v>2.65</v>
      </c>
      <c r="G40" s="12">
        <v>0.02808</v>
      </c>
    </row>
    <row r="41" spans="1:7">
      <c r="A41" s="7">
        <v>7800</v>
      </c>
      <c r="B41" s="8">
        <v>1.1937</v>
      </c>
      <c r="C41" s="19">
        <v>304</v>
      </c>
      <c r="D41" s="19">
        <v>3.5</v>
      </c>
      <c r="E41" s="20">
        <v>350</v>
      </c>
      <c r="F41" s="21">
        <v>2.65</v>
      </c>
      <c r="G41" s="12">
        <v>0.01872</v>
      </c>
    </row>
    <row r="42" spans="1:7">
      <c r="A42" s="7">
        <v>7800</v>
      </c>
      <c r="B42" s="8">
        <v>1.6257</v>
      </c>
      <c r="C42" s="19">
        <v>101.6</v>
      </c>
      <c r="D42" s="19">
        <v>5</v>
      </c>
      <c r="E42" s="20">
        <v>150</v>
      </c>
      <c r="F42" s="21">
        <v>0.000148</v>
      </c>
      <c r="G42" s="12">
        <v>1.3416e-7</v>
      </c>
    </row>
    <row r="43" spans="1:7">
      <c r="A43" s="7">
        <v>7800</v>
      </c>
      <c r="B43" s="8">
        <v>1.6257</v>
      </c>
      <c r="C43" s="19">
        <v>101.6</v>
      </c>
      <c r="D43" s="19">
        <v>5</v>
      </c>
      <c r="E43" s="20">
        <v>150</v>
      </c>
      <c r="F43" s="21">
        <v>0.000188</v>
      </c>
      <c r="G43" s="12">
        <v>7.0512e-7</v>
      </c>
    </row>
    <row r="44" spans="1:7">
      <c r="A44" s="7">
        <v>7800</v>
      </c>
      <c r="B44" s="8">
        <v>1.6257</v>
      </c>
      <c r="C44" s="19">
        <v>101.6</v>
      </c>
      <c r="D44" s="19">
        <v>5</v>
      </c>
      <c r="E44" s="20">
        <v>150</v>
      </c>
      <c r="F44" s="21">
        <v>0.000271</v>
      </c>
      <c r="G44" s="12">
        <v>5.304e-6</v>
      </c>
    </row>
    <row r="45" spans="1:7">
      <c r="A45" s="7">
        <v>7800</v>
      </c>
      <c r="B45" s="8">
        <v>1.6257</v>
      </c>
      <c r="C45" s="19">
        <v>50.8</v>
      </c>
      <c r="D45" s="19">
        <v>1.5</v>
      </c>
      <c r="E45" s="20">
        <v>150</v>
      </c>
      <c r="F45" s="21">
        <v>0.00017</v>
      </c>
      <c r="G45" s="12">
        <v>1.5912e-7</v>
      </c>
    </row>
    <row r="46" spans="1:7">
      <c r="A46" s="7">
        <v>7800</v>
      </c>
      <c r="B46" s="8">
        <v>1.6257</v>
      </c>
      <c r="C46" s="19">
        <v>50.8</v>
      </c>
      <c r="D46" s="19">
        <v>1.5</v>
      </c>
      <c r="E46" s="20">
        <v>150</v>
      </c>
      <c r="F46" s="21">
        <v>0.000521</v>
      </c>
      <c r="G46" s="12">
        <v>1.4196e-6</v>
      </c>
    </row>
    <row r="47" spans="1:7">
      <c r="A47" s="7">
        <v>7800</v>
      </c>
      <c r="B47" s="8">
        <v>1.6257</v>
      </c>
      <c r="C47" s="19">
        <v>50.8</v>
      </c>
      <c r="D47" s="19">
        <v>1.5</v>
      </c>
      <c r="E47" s="20">
        <v>150</v>
      </c>
      <c r="F47" s="21">
        <v>0.000917</v>
      </c>
      <c r="G47" s="12">
        <v>5.5068e-6</v>
      </c>
    </row>
    <row r="48" spans="1:7">
      <c r="A48" s="7">
        <v>7800</v>
      </c>
      <c r="B48" s="8">
        <v>1.8</v>
      </c>
      <c r="C48" s="9">
        <v>208</v>
      </c>
      <c r="D48" s="9">
        <v>2.38</v>
      </c>
      <c r="E48" s="10">
        <v>4600</v>
      </c>
      <c r="F48" s="11">
        <v>0.077</v>
      </c>
      <c r="G48" s="12">
        <v>9.97599e-5</v>
      </c>
    </row>
    <row r="49" spans="1:7">
      <c r="A49" s="7">
        <v>7800</v>
      </c>
      <c r="B49" s="8">
        <v>1.8</v>
      </c>
      <c r="C49" s="9">
        <v>162</v>
      </c>
      <c r="D49" s="9">
        <v>2.87</v>
      </c>
      <c r="E49" s="10">
        <v>5000</v>
      </c>
      <c r="F49" s="11">
        <v>0.085</v>
      </c>
      <c r="G49" s="12">
        <v>0.0001629898</v>
      </c>
    </row>
    <row r="50" spans="1:7">
      <c r="A50" s="7">
        <v>7800</v>
      </c>
      <c r="B50" s="8">
        <v>1.8</v>
      </c>
      <c r="C50" s="9">
        <v>130</v>
      </c>
      <c r="D50" s="9">
        <v>2.59</v>
      </c>
      <c r="E50" s="10">
        <v>2100</v>
      </c>
      <c r="F50" s="11">
        <v>0.051</v>
      </c>
      <c r="G50" s="12">
        <v>4.89745e-5</v>
      </c>
    </row>
    <row r="51" spans="1:7">
      <c r="A51" s="7">
        <v>7800</v>
      </c>
      <c r="B51" s="8">
        <v>1.8</v>
      </c>
      <c r="C51" s="9">
        <v>66</v>
      </c>
      <c r="D51" s="9">
        <v>3.13</v>
      </c>
      <c r="E51" s="10">
        <v>5100</v>
      </c>
      <c r="F51" s="11">
        <v>0.082</v>
      </c>
      <c r="G51" s="12">
        <v>0.00236905</v>
      </c>
    </row>
    <row r="52" spans="1:7">
      <c r="A52" s="7">
        <v>7800</v>
      </c>
      <c r="B52" s="8">
        <v>1.8</v>
      </c>
      <c r="C52" s="9">
        <v>100</v>
      </c>
      <c r="D52" s="9">
        <v>2.26</v>
      </c>
      <c r="E52" s="10">
        <v>3600</v>
      </c>
      <c r="F52" s="11">
        <v>0.053</v>
      </c>
      <c r="G52" s="12">
        <v>0.0003824865</v>
      </c>
    </row>
    <row r="53" spans="1:7">
      <c r="A53" s="7">
        <v>7800</v>
      </c>
      <c r="B53" s="8">
        <v>1.8</v>
      </c>
      <c r="C53" s="9">
        <v>181</v>
      </c>
      <c r="D53" s="9">
        <v>5.13</v>
      </c>
      <c r="E53" s="10">
        <v>3800</v>
      </c>
      <c r="F53" s="11">
        <v>0.073</v>
      </c>
      <c r="G53" s="12">
        <v>0.0001308431</v>
      </c>
    </row>
    <row r="54" spans="1:7">
      <c r="A54" s="7">
        <v>7800</v>
      </c>
      <c r="B54" s="8">
        <v>1.8</v>
      </c>
      <c r="C54" s="9">
        <v>139</v>
      </c>
      <c r="D54" s="9">
        <v>5.83</v>
      </c>
      <c r="E54" s="10">
        <v>3200</v>
      </c>
      <c r="F54" s="11">
        <v>0.011</v>
      </c>
      <c r="G54" s="12">
        <v>6.0661e-6</v>
      </c>
    </row>
    <row r="55" spans="1:7">
      <c r="A55" s="7">
        <v>7800</v>
      </c>
      <c r="B55" s="8">
        <v>1.8</v>
      </c>
      <c r="C55" s="9">
        <v>232</v>
      </c>
      <c r="D55" s="9">
        <v>2.72</v>
      </c>
      <c r="E55" s="10">
        <v>4300</v>
      </c>
      <c r="F55" s="11">
        <v>0.046</v>
      </c>
      <c r="G55" s="12">
        <v>1.5404e-6</v>
      </c>
    </row>
    <row r="56" spans="1:7">
      <c r="A56" s="7">
        <v>7800</v>
      </c>
      <c r="B56" s="8">
        <v>1.8</v>
      </c>
      <c r="C56" s="9">
        <v>57</v>
      </c>
      <c r="D56" s="9">
        <v>4.89</v>
      </c>
      <c r="E56" s="10">
        <v>3100</v>
      </c>
      <c r="F56" s="11">
        <v>0.031</v>
      </c>
      <c r="G56" s="12">
        <v>0.000141552</v>
      </c>
    </row>
    <row r="57" spans="1:7">
      <c r="A57" s="7">
        <v>7800</v>
      </c>
      <c r="B57" s="8">
        <v>1.8</v>
      </c>
      <c r="C57" s="9">
        <v>144</v>
      </c>
      <c r="D57" s="22">
        <v>1.8</v>
      </c>
      <c r="E57" s="10">
        <v>3500</v>
      </c>
      <c r="F57" s="11">
        <v>0.034</v>
      </c>
      <c r="G57" s="12">
        <v>1.69139e-5</v>
      </c>
    </row>
    <row r="58" spans="1:7">
      <c r="A58" s="7">
        <v>7800</v>
      </c>
      <c r="B58" s="8">
        <v>1.8</v>
      </c>
      <c r="C58" s="9">
        <v>171</v>
      </c>
      <c r="D58" s="9">
        <v>4.53</v>
      </c>
      <c r="E58" s="10">
        <v>3300</v>
      </c>
      <c r="F58" s="11">
        <v>0.094</v>
      </c>
      <c r="G58" s="12">
        <v>4.81829e-5</v>
      </c>
    </row>
    <row r="59" spans="1:7">
      <c r="A59" s="7">
        <v>7800</v>
      </c>
      <c r="B59" s="8">
        <v>1.8</v>
      </c>
      <c r="C59" s="9">
        <v>79</v>
      </c>
      <c r="D59" s="9">
        <v>4.68</v>
      </c>
      <c r="E59" s="10">
        <v>4700</v>
      </c>
      <c r="F59" s="11">
        <v>0.025</v>
      </c>
      <c r="G59" s="12">
        <v>0.0004230443</v>
      </c>
    </row>
    <row r="60" spans="1:7">
      <c r="A60" s="7">
        <v>7800</v>
      </c>
      <c r="B60" s="8">
        <v>1.8</v>
      </c>
      <c r="C60" s="9">
        <v>177</v>
      </c>
      <c r="D60" s="9">
        <v>1.77</v>
      </c>
      <c r="E60" s="10">
        <v>4900</v>
      </c>
      <c r="F60" s="11">
        <v>0.049</v>
      </c>
      <c r="G60" s="12">
        <v>7.9569e-6</v>
      </c>
    </row>
    <row r="61" spans="1:7">
      <c r="A61" s="7">
        <v>7800</v>
      </c>
      <c r="B61" s="8">
        <v>1.8</v>
      </c>
      <c r="C61" s="9">
        <v>225</v>
      </c>
      <c r="D61" s="9">
        <v>1.59</v>
      </c>
      <c r="E61" s="10">
        <v>6000</v>
      </c>
      <c r="F61" s="11">
        <v>0.027</v>
      </c>
      <c r="G61" s="12">
        <v>2.5138e-6</v>
      </c>
    </row>
    <row r="62" spans="1:7">
      <c r="A62" s="7">
        <v>7800</v>
      </c>
      <c r="B62" s="8">
        <v>1.8</v>
      </c>
      <c r="C62" s="9">
        <v>97</v>
      </c>
      <c r="D62" s="9">
        <v>2.56</v>
      </c>
      <c r="E62" s="10">
        <v>5800</v>
      </c>
      <c r="F62" s="11">
        <v>0.056</v>
      </c>
      <c r="G62" s="12">
        <v>0.0002522409</v>
      </c>
    </row>
    <row r="63" spans="1:7">
      <c r="A63" s="7">
        <v>7800</v>
      </c>
      <c r="B63" s="8">
        <v>1.8</v>
      </c>
      <c r="C63" s="9">
        <v>87</v>
      </c>
      <c r="D63" s="9">
        <v>5.32</v>
      </c>
      <c r="E63" s="10">
        <v>3400</v>
      </c>
      <c r="F63" s="11">
        <v>0.1</v>
      </c>
      <c r="G63" s="12">
        <v>0.0008465376</v>
      </c>
    </row>
    <row r="64" spans="1:7">
      <c r="A64" s="7">
        <v>7800</v>
      </c>
      <c r="B64" s="8">
        <v>1.8</v>
      </c>
      <c r="C64" s="9">
        <v>59</v>
      </c>
      <c r="D64" s="9">
        <v>2.82</v>
      </c>
      <c r="E64" s="10">
        <v>2500</v>
      </c>
      <c r="F64" s="11">
        <v>0.022</v>
      </c>
      <c r="G64" s="12">
        <v>2.0691e-6</v>
      </c>
    </row>
    <row r="65" spans="1:7">
      <c r="A65" s="7">
        <v>7800</v>
      </c>
      <c r="B65" s="8">
        <v>1.8</v>
      </c>
      <c r="C65" s="9">
        <v>191</v>
      </c>
      <c r="D65" s="9">
        <v>4.23</v>
      </c>
      <c r="E65" s="10">
        <v>5700</v>
      </c>
      <c r="F65" s="11">
        <v>0.092</v>
      </c>
      <c r="G65" s="12">
        <v>0.0002039991</v>
      </c>
    </row>
    <row r="66" spans="1:7">
      <c r="A66" s="7">
        <v>7800</v>
      </c>
      <c r="B66" s="8">
        <v>1.8</v>
      </c>
      <c r="C66" s="9">
        <v>53</v>
      </c>
      <c r="D66" s="22">
        <v>4.2</v>
      </c>
      <c r="E66" s="10">
        <v>2900</v>
      </c>
      <c r="F66" s="11">
        <v>0.018</v>
      </c>
      <c r="G66" s="12">
        <v>0.0006323736</v>
      </c>
    </row>
    <row r="67" spans="1:7">
      <c r="A67" s="7">
        <v>7800</v>
      </c>
      <c r="B67" s="8">
        <v>1.8</v>
      </c>
      <c r="C67" s="9">
        <v>114</v>
      </c>
      <c r="D67" s="9">
        <v>4.37</v>
      </c>
      <c r="E67" s="10">
        <v>4300</v>
      </c>
      <c r="F67" s="11">
        <v>0.023</v>
      </c>
      <c r="G67" s="12">
        <v>0.000172741</v>
      </c>
    </row>
    <row r="68" spans="1:7">
      <c r="A68" s="7">
        <v>7800</v>
      </c>
      <c r="B68" s="8">
        <v>1.8</v>
      </c>
      <c r="C68" s="9">
        <v>242</v>
      </c>
      <c r="D68" s="22">
        <v>3.4</v>
      </c>
      <c r="E68" s="10">
        <v>5600</v>
      </c>
      <c r="F68" s="11">
        <v>0.062</v>
      </c>
      <c r="G68" s="12">
        <v>1.05156e-5</v>
      </c>
    </row>
    <row r="69" spans="1:7">
      <c r="A69" s="7">
        <v>7800</v>
      </c>
      <c r="B69" s="8">
        <v>1.8</v>
      </c>
      <c r="C69" s="9">
        <v>212</v>
      </c>
      <c r="D69" s="9">
        <v>3.74</v>
      </c>
      <c r="E69" s="10">
        <v>2200</v>
      </c>
      <c r="F69" s="11">
        <v>0.019</v>
      </c>
      <c r="G69" s="12">
        <v>5.3383e-6</v>
      </c>
    </row>
    <row r="70" spans="1:7">
      <c r="A70" s="7">
        <v>7800</v>
      </c>
      <c r="B70" s="8">
        <v>1.8</v>
      </c>
      <c r="C70" s="9">
        <v>104</v>
      </c>
      <c r="D70" s="9">
        <v>3.81</v>
      </c>
      <c r="E70" s="10">
        <v>2800</v>
      </c>
      <c r="F70" s="11">
        <v>0.016</v>
      </c>
      <c r="G70" s="12">
        <v>7.5692e-6</v>
      </c>
    </row>
    <row r="71" spans="1:7">
      <c r="A71" s="7">
        <v>7800</v>
      </c>
      <c r="B71" s="8">
        <v>1.8</v>
      </c>
      <c r="C71" s="9">
        <v>200</v>
      </c>
      <c r="D71" s="9">
        <v>5.95</v>
      </c>
      <c r="E71" s="10">
        <v>3900</v>
      </c>
      <c r="F71" s="11">
        <v>0.063</v>
      </c>
      <c r="G71" s="12">
        <v>3.28593e-5</v>
      </c>
    </row>
    <row r="72" spans="1:7">
      <c r="A72" s="7">
        <v>7800</v>
      </c>
      <c r="B72" s="8">
        <v>1.8</v>
      </c>
      <c r="C72" s="9">
        <v>84</v>
      </c>
      <c r="D72" s="9">
        <v>2.02</v>
      </c>
      <c r="E72" s="10">
        <v>4400</v>
      </c>
      <c r="F72" s="11">
        <v>0.012</v>
      </c>
      <c r="G72" s="12">
        <v>4.16166e-5</v>
      </c>
    </row>
    <row r="73" spans="1:7">
      <c r="A73" s="7">
        <v>7800</v>
      </c>
      <c r="B73" s="8">
        <v>1.8</v>
      </c>
      <c r="C73" s="9">
        <v>189</v>
      </c>
      <c r="D73" s="9">
        <v>3.61</v>
      </c>
      <c r="E73" s="10">
        <v>5500</v>
      </c>
      <c r="F73" s="11">
        <v>0.095</v>
      </c>
      <c r="G73" s="12">
        <v>3.41506e-5</v>
      </c>
    </row>
    <row r="74" spans="1:7">
      <c r="A74" s="7">
        <v>7800</v>
      </c>
      <c r="B74" s="8">
        <v>1.8</v>
      </c>
      <c r="C74" s="9">
        <v>221</v>
      </c>
      <c r="D74" s="9">
        <v>4.94</v>
      </c>
      <c r="E74" s="10">
        <v>2600</v>
      </c>
      <c r="F74" s="11">
        <v>0.053</v>
      </c>
      <c r="G74" s="12">
        <v>8.7273e-5</v>
      </c>
    </row>
    <row r="75" spans="1:7">
      <c r="A75" s="7">
        <v>7800</v>
      </c>
      <c r="B75" s="8">
        <v>1.8</v>
      </c>
      <c r="C75" s="9">
        <v>226</v>
      </c>
      <c r="D75" s="9">
        <v>4.42</v>
      </c>
      <c r="E75" s="10">
        <v>5900</v>
      </c>
      <c r="F75" s="11">
        <v>0.036</v>
      </c>
      <c r="G75" s="12">
        <v>1.99215e-5</v>
      </c>
    </row>
    <row r="76" spans="1:7">
      <c r="A76" s="7">
        <v>7800</v>
      </c>
      <c r="B76" s="8">
        <v>1.8</v>
      </c>
      <c r="C76" s="9">
        <v>122</v>
      </c>
      <c r="D76" s="9">
        <v>3.04</v>
      </c>
      <c r="E76" s="10">
        <v>4000</v>
      </c>
      <c r="F76" s="11">
        <v>0.069</v>
      </c>
      <c r="G76" s="12">
        <v>9.7855e-6</v>
      </c>
    </row>
    <row r="77" spans="1:7">
      <c r="A77" s="7">
        <v>7800</v>
      </c>
      <c r="B77" s="8">
        <v>1.8</v>
      </c>
      <c r="C77" s="9">
        <v>160</v>
      </c>
      <c r="D77" s="9">
        <v>5.63</v>
      </c>
      <c r="E77" s="10">
        <v>5100</v>
      </c>
      <c r="F77" s="11">
        <v>0.087</v>
      </c>
      <c r="G77" s="12">
        <v>0.0002021831</v>
      </c>
    </row>
    <row r="78" spans="1:7">
      <c r="A78" s="7">
        <v>7800</v>
      </c>
      <c r="B78" s="8">
        <v>1.8</v>
      </c>
      <c r="C78" s="9">
        <v>197</v>
      </c>
      <c r="D78" s="9">
        <v>2.09</v>
      </c>
      <c r="E78" s="10">
        <v>4200</v>
      </c>
      <c r="F78" s="11">
        <v>0.039</v>
      </c>
      <c r="G78" s="12">
        <v>2.4789e-6</v>
      </c>
    </row>
    <row r="79" spans="1:7">
      <c r="A79" s="7">
        <v>7800</v>
      </c>
      <c r="B79" s="8">
        <v>1.8</v>
      </c>
      <c r="C79" s="9">
        <v>204</v>
      </c>
      <c r="D79" s="9">
        <v>3.27</v>
      </c>
      <c r="E79" s="10">
        <v>3200</v>
      </c>
      <c r="F79" s="11">
        <v>0.067</v>
      </c>
      <c r="G79" s="12">
        <v>1.2413e-5</v>
      </c>
    </row>
    <row r="80" spans="1:7">
      <c r="A80" s="7">
        <v>7800</v>
      </c>
      <c r="B80" s="8">
        <v>1.8</v>
      </c>
      <c r="C80" s="9">
        <v>151</v>
      </c>
      <c r="D80" s="22">
        <v>5.5</v>
      </c>
      <c r="E80" s="10">
        <v>4000</v>
      </c>
      <c r="F80" s="11">
        <v>0.059</v>
      </c>
      <c r="G80" s="12">
        <v>0.0002215299</v>
      </c>
    </row>
    <row r="81" spans="1:7">
      <c r="A81" s="7">
        <v>7800</v>
      </c>
      <c r="B81" s="8">
        <v>1.8</v>
      </c>
      <c r="C81" s="9">
        <v>126</v>
      </c>
      <c r="D81" s="9">
        <v>4.65</v>
      </c>
      <c r="E81" s="10">
        <v>4900</v>
      </c>
      <c r="F81" s="11">
        <v>0.075</v>
      </c>
      <c r="G81" s="12">
        <v>0.000260166</v>
      </c>
    </row>
    <row r="82" spans="1:7">
      <c r="A82" s="7">
        <v>7800</v>
      </c>
      <c r="B82" s="8">
        <v>1.8</v>
      </c>
      <c r="C82" s="9">
        <v>110</v>
      </c>
      <c r="D82" s="9">
        <v>4.82</v>
      </c>
      <c r="E82" s="10">
        <v>5600</v>
      </c>
      <c r="F82" s="11">
        <v>0.057</v>
      </c>
      <c r="G82" s="12">
        <v>3.91218e-5</v>
      </c>
    </row>
    <row r="83" spans="1:7">
      <c r="A83" s="7">
        <v>7800</v>
      </c>
      <c r="B83" s="8">
        <v>1.8</v>
      </c>
      <c r="C83" s="9">
        <v>68</v>
      </c>
      <c r="D83" s="9">
        <v>4.08</v>
      </c>
      <c r="E83" s="10">
        <v>5200</v>
      </c>
      <c r="F83" s="11">
        <v>0.038</v>
      </c>
      <c r="G83" s="12">
        <v>0.0008198724</v>
      </c>
    </row>
    <row r="84" spans="1:7">
      <c r="A84" s="7">
        <v>7800</v>
      </c>
      <c r="B84" s="8">
        <v>1.8</v>
      </c>
      <c r="C84" s="9">
        <v>148</v>
      </c>
      <c r="D84" s="9">
        <v>2.48</v>
      </c>
      <c r="E84" s="10">
        <v>2400</v>
      </c>
      <c r="F84" s="11">
        <v>0.083</v>
      </c>
      <c r="G84" s="12">
        <v>8.54638e-5</v>
      </c>
    </row>
    <row r="85" spans="1:7">
      <c r="A85" s="7">
        <v>7800</v>
      </c>
      <c r="B85" s="8">
        <v>1.8</v>
      </c>
      <c r="C85" s="9">
        <v>92</v>
      </c>
      <c r="D85" s="9">
        <v>5.71</v>
      </c>
      <c r="E85" s="10">
        <v>2300</v>
      </c>
      <c r="F85" s="11">
        <v>0.029</v>
      </c>
      <c r="G85" s="12">
        <v>0.0001070051</v>
      </c>
    </row>
    <row r="86" spans="1:7">
      <c r="A86" s="7">
        <v>7800</v>
      </c>
      <c r="B86" s="8">
        <v>1.8</v>
      </c>
      <c r="C86" s="9">
        <v>136</v>
      </c>
      <c r="D86" s="9">
        <v>5.43</v>
      </c>
      <c r="E86" s="10">
        <v>5300</v>
      </c>
      <c r="F86" s="11">
        <v>0.079</v>
      </c>
      <c r="G86" s="12">
        <v>0.0001585476</v>
      </c>
    </row>
    <row r="87" spans="1:7">
      <c r="A87" s="7">
        <v>7800</v>
      </c>
      <c r="B87" s="8">
        <v>1.8</v>
      </c>
      <c r="C87" s="9">
        <v>241</v>
      </c>
      <c r="D87" s="9">
        <v>3.93</v>
      </c>
      <c r="E87" s="10">
        <v>4700</v>
      </c>
      <c r="F87" s="11">
        <v>0.098</v>
      </c>
      <c r="G87" s="12">
        <v>8.7025e-6</v>
      </c>
    </row>
    <row r="88" spans="1:7">
      <c r="A88" s="7">
        <v>7800</v>
      </c>
      <c r="B88" s="8">
        <v>1.8</v>
      </c>
      <c r="C88" s="9">
        <v>170</v>
      </c>
      <c r="D88" s="9">
        <v>5.22</v>
      </c>
      <c r="E88" s="10">
        <v>2000</v>
      </c>
      <c r="F88" s="11">
        <v>0.033</v>
      </c>
      <c r="G88" s="12">
        <v>2.6146e-6</v>
      </c>
    </row>
    <row r="89" spans="1:7">
      <c r="A89" s="7">
        <v>7800</v>
      </c>
      <c r="B89" s="8">
        <v>1.8</v>
      </c>
      <c r="C89" s="9">
        <v>238</v>
      </c>
      <c r="D89" s="9">
        <v>3.33</v>
      </c>
      <c r="E89" s="10">
        <v>4100</v>
      </c>
      <c r="F89" s="11">
        <v>0.07</v>
      </c>
      <c r="G89" s="12">
        <v>3.3087e-5</v>
      </c>
    </row>
    <row r="90" spans="1:7">
      <c r="A90" s="7">
        <v>7800</v>
      </c>
      <c r="B90" s="8">
        <v>1.8</v>
      </c>
      <c r="C90" s="9">
        <v>74</v>
      </c>
      <c r="D90" s="9">
        <v>3.55</v>
      </c>
      <c r="E90" s="10">
        <v>5400</v>
      </c>
      <c r="F90" s="11">
        <v>0.065</v>
      </c>
      <c r="G90" s="12">
        <v>2.15864e-5</v>
      </c>
    </row>
    <row r="91" spans="1:7">
      <c r="A91" s="7">
        <v>7800</v>
      </c>
      <c r="B91" s="8">
        <v>1.8</v>
      </c>
      <c r="C91" s="9">
        <v>249</v>
      </c>
      <c r="D91" s="9">
        <v>5.09</v>
      </c>
      <c r="E91" s="10">
        <v>3700</v>
      </c>
      <c r="F91" s="11">
        <v>0.043</v>
      </c>
      <c r="G91" s="12">
        <v>1.50763e-5</v>
      </c>
    </row>
    <row r="92" spans="1:7">
      <c r="A92" s="7">
        <v>7800</v>
      </c>
      <c r="B92" s="8">
        <v>1.8</v>
      </c>
      <c r="C92" s="9">
        <v>75</v>
      </c>
      <c r="D92" s="9">
        <v>2.18</v>
      </c>
      <c r="E92" s="10">
        <v>3000</v>
      </c>
      <c r="F92" s="11">
        <v>0.047</v>
      </c>
      <c r="G92" s="12">
        <v>0.0004104317</v>
      </c>
    </row>
    <row r="93" spans="1:7">
      <c r="A93" s="7">
        <v>7800</v>
      </c>
      <c r="B93" s="8">
        <v>1.8</v>
      </c>
      <c r="C93" s="9">
        <v>121</v>
      </c>
      <c r="D93" s="9">
        <v>5.78</v>
      </c>
      <c r="E93" s="10">
        <v>2700</v>
      </c>
      <c r="F93" s="11">
        <v>0.088</v>
      </c>
      <c r="G93" s="12">
        <v>0.0003355489</v>
      </c>
    </row>
    <row r="94" spans="1:7">
      <c r="A94" s="7">
        <v>7800</v>
      </c>
      <c r="B94" s="8">
        <v>1.8</v>
      </c>
      <c r="C94" s="9">
        <v>216</v>
      </c>
      <c r="D94" s="9">
        <v>1.57</v>
      </c>
      <c r="E94" s="10">
        <v>2500</v>
      </c>
      <c r="F94" s="11">
        <v>0.09</v>
      </c>
      <c r="G94" s="12">
        <v>1.9368e-6</v>
      </c>
    </row>
    <row r="95" spans="1:7">
      <c r="A95" s="7">
        <v>7800</v>
      </c>
      <c r="B95" s="8">
        <v>1.8</v>
      </c>
      <c r="C95" s="9">
        <v>182</v>
      </c>
      <c r="D95" s="9">
        <v>2.95</v>
      </c>
      <c r="E95" s="10">
        <v>3600</v>
      </c>
      <c r="F95" s="11">
        <v>0.071</v>
      </c>
      <c r="G95" s="12">
        <v>0.0001494646</v>
      </c>
    </row>
    <row r="96" spans="1:7">
      <c r="A96" s="7">
        <v>7800</v>
      </c>
      <c r="B96" s="8">
        <v>1.8</v>
      </c>
      <c r="C96" s="9">
        <v>155</v>
      </c>
      <c r="D96" s="22">
        <v>1.9</v>
      </c>
      <c r="E96" s="10">
        <v>4600</v>
      </c>
      <c r="F96" s="11">
        <v>0.042</v>
      </c>
      <c r="G96" s="12">
        <v>1.18231e-5</v>
      </c>
    </row>
    <row r="97" spans="1:7">
      <c r="A97" s="7">
        <v>7800</v>
      </c>
      <c r="B97" s="8">
        <v>1.8</v>
      </c>
      <c r="C97" s="9">
        <v>116</v>
      </c>
      <c r="D97" s="9">
        <v>4.02</v>
      </c>
      <c r="E97" s="10">
        <v>2800</v>
      </c>
      <c r="F97" s="11">
        <v>0.015</v>
      </c>
      <c r="G97" s="12">
        <v>6.11866e-5</v>
      </c>
    </row>
    <row r="98" spans="1:2">
      <c r="A98" s="23"/>
      <c r="B98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oka特征重组所用数据</vt:lpstr>
      <vt:lpstr>各模型_oka特征未重构</vt:lpstr>
      <vt:lpstr>各模型_oka特征重构</vt:lpstr>
      <vt:lpstr>各模型测试集_oka特征重组前后</vt:lpstr>
      <vt:lpstr>oka特征未重组所用数据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岑笑</cp:lastModifiedBy>
  <dcterms:created xsi:type="dcterms:W3CDTF">2023-05-12T11:15:00Z</dcterms:created>
  <dcterms:modified xsi:type="dcterms:W3CDTF">2025-02-10T11:37:49Z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27396857688A4158BC76F0BC16EB752F_12</vt:lpwstr>
  </property>
</Properties>
</file>