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CDC2920-0EB3-4840-8136-2CB5D83A1003}" xr6:coauthVersionLast="47" xr6:coauthVersionMax="47" xr10:uidLastSave="{00000000-0000-0000-0000-000000000000}"/>
  <bookViews>
    <workbookView xWindow="20370" yWindow="-1545" windowWidth="29040" windowHeight="15840" tabRatio="500" firstSheet="4" activeTab="7" xr2:uid="{00000000-000D-0000-FFFF-FFFF00000000}"/>
  </bookViews>
  <sheets>
    <sheet name="圖片的setting" sheetId="1" r:id="rId1"/>
    <sheet name="Lookup Table" sheetId="2" r:id="rId2"/>
    <sheet name="資料族群Demographics" sheetId="3" r:id="rId3"/>
    <sheet name="Classification Task" sheetId="4" r:id="rId4"/>
    <sheet name="Regression Task" sheetId="5" r:id="rId5"/>
    <sheet name="AdjustedSymbol" sheetId="6" r:id="rId6"/>
    <sheet name="ASR_performance Tables" sheetId="7" r:id="rId7"/>
    <sheet name="Analysis Classification" sheetId="8" r:id="rId8"/>
    <sheet name="Analysis Regressio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2" i="9" l="1"/>
  <c r="I21" i="9"/>
  <c r="I20" i="9"/>
  <c r="I19" i="9"/>
  <c r="O8" i="9"/>
  <c r="O7" i="9"/>
  <c r="O6" i="9"/>
  <c r="O5" i="9"/>
  <c r="D10" i="7"/>
  <c r="C10" i="7"/>
  <c r="B10" i="7"/>
  <c r="D4" i="7"/>
  <c r="C4" i="7"/>
  <c r="B4" i="7"/>
  <c r="B9" i="6"/>
  <c r="A9" i="6"/>
  <c r="B8" i="6"/>
  <c r="A8" i="6"/>
  <c r="B7" i="6"/>
  <c r="A7" i="6"/>
  <c r="B6" i="6"/>
  <c r="A6" i="6"/>
  <c r="B5" i="6"/>
  <c r="A5" i="6"/>
  <c r="B4" i="6"/>
  <c r="A4" i="6"/>
  <c r="B3" i="6"/>
  <c r="A3" i="6"/>
  <c r="B2" i="6"/>
  <c r="A2" i="6"/>
</calcChain>
</file>

<file path=xl/sharedStrings.xml><?xml version="1.0" encoding="utf-8"?>
<sst xmlns="http://schemas.openxmlformats.org/spreadsheetml/2006/main" count="969" uniqueCount="542">
  <si>
    <t>Title font size</t>
  </si>
  <si>
    <t>figure_txt_font_size</t>
  </si>
  <si>
    <t>text style</t>
  </si>
  <si>
    <t>Times new roman</t>
  </si>
  <si>
    <t>plt.rcParams["font.family"] = "Times New Roman"</t>
  </si>
  <si>
    <t xml:space="preserve"> </t>
  </si>
  <si>
    <t>Experiment1</t>
  </si>
  <si>
    <t>Experiment2</t>
  </si>
  <si>
    <t>A. Task</t>
  </si>
  <si>
    <t>Discrimination between ASD/TD</t>
  </si>
  <si>
    <t>Prediction of ADOS\textsubscript{comm}</t>
  </si>
  <si>
    <r>
      <rPr>
        <sz val="10"/>
        <rFont val="Arial"/>
        <family val="2"/>
        <charset val="1"/>
      </rPr>
      <t xml:space="preserve">Low-symptom ASD (14)
</t>
    </r>
    <r>
      <rPr>
        <b/>
        <sz val="10"/>
        <rFont val="Arial"/>
        <family val="2"/>
        <charset val="1"/>
      </rPr>
      <t xml:space="preserve"> v.s. 
</t>
    </r>
    <r>
      <rPr>
        <sz val="10"/>
        <rFont val="Arial"/>
        <family val="2"/>
        <charset val="1"/>
      </rPr>
      <t>TD (20)</t>
    </r>
  </si>
  <si>
    <r>
      <rPr>
        <sz val="10"/>
        <rFont val="Arial"/>
        <family val="2"/>
        <charset val="1"/>
      </rPr>
      <t xml:space="preserve">Moderate-symptom ASD (39)
</t>
    </r>
    <r>
      <rPr>
        <b/>
        <sz val="10"/>
        <rFont val="Arial"/>
        <family val="2"/>
        <charset val="1"/>
      </rPr>
      <t xml:space="preserve"> v.s. 
</t>
    </r>
    <r>
      <rPr>
        <sz val="10"/>
        <rFont val="Arial"/>
        <family val="2"/>
        <charset val="1"/>
      </rPr>
      <t>TD (20)</t>
    </r>
  </si>
  <si>
    <r>
      <rPr>
        <sz val="10"/>
        <rFont val="Arial"/>
        <family val="2"/>
        <charset val="1"/>
      </rPr>
      <t xml:space="preserve">High-symptom ASD (33)
</t>
    </r>
    <r>
      <rPr>
        <b/>
        <sz val="10"/>
        <rFont val="Arial"/>
        <family val="2"/>
        <charset val="1"/>
      </rPr>
      <t xml:space="preserve"> v.s. 
</t>
    </r>
    <r>
      <rPr>
        <sz val="10"/>
        <rFont val="Arial"/>
        <family val="2"/>
        <charset val="1"/>
      </rPr>
      <t>TD (20)</t>
    </r>
  </si>
  <si>
    <t>ADOS\textsubscript{comm} regression (86)</t>
  </si>
  <si>
    <t>B. Analysis1</t>
  </si>
  <si>
    <r>
      <rPr>
        <sz val="10"/>
        <rFont val="Arial"/>
        <family val="2"/>
        <charset val="1"/>
      </rPr>
      <t xml:space="preserve">Model Comparison analysis: baseline (model without VSC features) </t>
    </r>
    <r>
      <rPr>
        <b/>
        <sz val="10"/>
        <rFont val="Arial"/>
        <family val="2"/>
        <charset val="1"/>
      </rPr>
      <t>v.s.</t>
    </r>
    <r>
      <rPr>
        <sz val="10"/>
        <rFont val="Arial"/>
        <family val="2"/>
        <charset val="1"/>
      </rPr>
      <t xml:space="preserve"> optimal model (model with VSC features)</t>
    </r>
  </si>
  <si>
    <t>C. Analysis2</t>
  </si>
  <si>
    <t>Statistical analysis</t>
  </si>
  <si>
    <t>Feature sets</t>
  </si>
  <si>
    <t>Utterance-level 
Features</t>
  </si>
  <si>
    <t>Vowel space characteristics
(VSC)</t>
  </si>
  <si>
    <t>Inter Vowel Dispersion (Inter-VD)</t>
  </si>
  <si>
    <t>BCC, BCV, TC, TV, Wilks, Pillai, Hotel, Roys, Det($W^{-1}B$), Tr($W^{-1}B$)</t>
  </si>
  <si>
    <t>Intra vowel dispersion (Intra-VD)</t>
  </si>
  <si>
    <t>WCC, WCV</t>
  </si>
  <si>
    <t>formant dependency (FD)</t>
  </si>
  <si>
    <t>PearF1F2, SpearF1F2, KendallF1F2, DCorrF1F2</t>
  </si>
  <si>
    <t>Acoustic-prosodic features</t>
  </si>
  <si>
    <t>F0, Intensity, HNR, Jitter, Shimmer</t>
  </si>
  <si>
    <t>Mean($\overline{int}$),Mean($\overline{F0}$),Mean($\rho$(F0)),Mean(HNR),Mean(Jitter),Mean(Shimmer),
Max($\overline{int}$),Max($\overline{F0}$),Max($\rho$(F0)),Max(HNR),Max(Jitter),Max(Shimmer),
Std($\overline{int}$),Std($\overline{F0}$),Std($\rho$(F0)),Std(HNR),Std(Jitter),Std(Shimmer)</t>
  </si>
  <si>
    <t>Conversation-level 
Features</t>
  </si>
  <si>
    <t>Conversation[P]</t>
  </si>
  <si>
    <t>Proximity[P]</t>
  </si>
  <si>
    <t>Proximity of features in feature set: acoustic-prosodic features</t>
  </si>
  <si>
    <t>Convergence[P]</t>
  </si>
  <si>
    <t>Convergence of features in feature set: acoustic-prosodic features</t>
  </si>
  <si>
    <t>Syncrony[P]</t>
  </si>
  <si>
    <t>Syncrony of features in feature set: acoustic-prosodic features</t>
  </si>
  <si>
    <t>GC[P]\textsubscript{inv}</t>
  </si>
  <si>
    <t>Investigator’s GC of features in feature set: acoustic-prosodic features</t>
  </si>
  <si>
    <t>GC[P]\textsubscript{part}</t>
  </si>
  <si>
    <t>Participant’s GC of features in feature set: acoustic-prosodic features</t>
  </si>
  <si>
    <t>Conversation[VSC]</t>
  </si>
  <si>
    <t>Proximity[VSC]</t>
  </si>
  <si>
    <t>Proximity of features in feature set: VSC</t>
  </si>
  <si>
    <t>Convergence[VSC]</t>
  </si>
  <si>
    <t>Convergence of features in feature set: VSC</t>
  </si>
  <si>
    <t>Syncrony[VSC]</t>
  </si>
  <si>
    <t>Syncrony of features in feature set: VSC</t>
  </si>
  <si>
    <t>GC[VSC]\textsubscript{inv}</t>
  </si>
  <si>
    <t>Investigator’s GC of features in feature set: VSC</t>
  </si>
  <si>
    <t>GC[VSC]\textsubscript{part}</t>
  </si>
  <si>
    <t>Participant’s GC of features in feature set: VSC</t>
  </si>
  <si>
    <t>VSCs 
features</t>
  </si>
  <si>
    <t>Inter Vowel Dispersion
(Inter-VD)</t>
  </si>
  <si>
    <t>Intra vowel dispersion
(Intra-VD)</t>
  </si>
  <si>
    <t>formant dependency
(FD)</t>
  </si>
  <si>
    <t>Acoustic-prosodic
features</t>
  </si>
  <si>
    <t>F0, intensity, HNR, Jitter,
Shimmer</t>
  </si>
  <si>
    <t>Demographics</t>
  </si>
  <si>
    <t>Participants</t>
  </si>
  <si>
    <t>Age:
Mean(std)</t>
  </si>
  <si>
    <t>sex:
(Male/Female)</t>
  </si>
  <si>
    <t>$ADOS_{comm}$
Mean(std)</t>
  </si>
  <si>
    <t>VIQ
Mean(std)</t>
  </si>
  <si>
    <t>VCI
Mean(std)</t>
  </si>
  <si>
    <t>ASD total</t>
  </si>
  <si>
    <t>16.37 (4.34)</t>
  </si>
  <si>
    <t>76/10</t>
  </si>
  <si>
    <t>3.5 (1.99)</t>
  </si>
  <si>
    <t>96.98 (19.3)</t>
  </si>
  <si>
    <t>98.02 (18.55)</t>
  </si>
  <si>
    <t>- $ASD_{severe}$</t>
  </si>
  <si>
    <t>15.0 (2.9)</t>
  </si>
  <si>
    <t>5/5</t>
  </si>
  <si>
    <t>4.1 (1.52)</t>
  </si>
  <si>
    <t>99 (17.61)</t>
  </si>
  <si>
    <t>95.12 (16.36)</t>
  </si>
  <si>
    <t>- $ASD_{mild}$</t>
  </si>
  <si>
    <t>14.363 (3.6)</t>
  </si>
  <si>
    <t>5/6</t>
  </si>
  <si>
    <t>2.545 (1.8)</t>
  </si>
  <si>
    <t>96.25 (18.33)</t>
  </si>
  <si>
    <t>100.57 (19.44)</t>
  </si>
  <si>
    <t>TD</t>
  </si>
  <si>
    <t>14.09 (3.36)</t>
  </si>
  <si>
    <t>0.27 (0.46)</t>
  </si>
  <si>
    <t>-</t>
  </si>
  <si>
    <t>114.37 (9.78)</t>
  </si>
  <si>
    <t>VCI</t>
  </si>
  <si>
    <t>VIQ</t>
  </si>
  <si>
    <t>mean</t>
  </si>
  <si>
    <t>std</t>
  </si>
  <si>
    <t>lowMinimal_CSS</t>
  </si>
  <si>
    <t>moderate_CSS</t>
  </si>
  <si>
    <t>high_CSS</t>
  </si>
  <si>
    <t>Utterances</t>
  </si>
  <si>
    <t>num</t>
  </si>
  <si>
    <t>minutes</t>
  </si>
  <si>
    <t>corner phones</t>
  </si>
  <si>
    <t>total</t>
  </si>
  <si>
    <r>
      <rPr>
        <sz val="10"/>
        <rFont val="Arial"/>
        <family val="2"/>
        <charset val="1"/>
      </rPr>
      <t xml:space="preserve">$ADOS_{comm}$
</t>
    </r>
    <r>
      <rPr>
        <sz val="10"/>
        <rFont val="Times New Roman"/>
        <family val="1"/>
        <charset val="1"/>
      </rPr>
      <t>Mean(std)</t>
    </r>
  </si>
  <si>
    <t>ASD</t>
  </si>
  <si>
    <t>14.1 (3.36)</t>
  </si>
  <si>
    <t>6/5</t>
  </si>
  <si>
    <t>demographics</t>
  </si>
  <si>
    <t>$ASD_{severe}$</t>
  </si>
  <si>
    <t>$ASD_{mild}$</t>
  </si>
  <si>
    <t xml:space="preserve"> - $ASD_{severe}$</t>
  </si>
  <si>
    <t xml:space="preserve"> - $ASD_{mild}$</t>
  </si>
  <si>
    <r>
      <rPr>
        <sz val="10"/>
        <rFont val="Noto Sans CJK SC"/>
        <family val="2"/>
        <charset val="1"/>
      </rPr>
      <t>算</t>
    </r>
    <r>
      <rPr>
        <sz val="10"/>
        <rFont val="Arial"/>
        <family val="2"/>
        <charset val="1"/>
      </rPr>
      <t xml:space="preserve">feature </t>
    </r>
    <r>
      <rPr>
        <sz val="10"/>
        <rFont val="Noto Sans CJK SC"/>
        <family val="2"/>
        <charset val="1"/>
      </rPr>
      <t>缺人個數</t>
    </r>
  </si>
  <si>
    <t>Static LOC feature</t>
  </si>
  <si>
    <t>dynamic feature</t>
  </si>
  <si>
    <r>
      <rPr>
        <sz val="10"/>
        <rFont val="Arial"/>
        <family val="2"/>
        <charset val="1"/>
      </rPr>
      <t xml:space="preserve">Compensate_EmptySegments_unity_check </t>
    </r>
    <r>
      <rPr>
        <sz val="10"/>
        <rFont val="Noto Sans CJK SC"/>
        <family val="2"/>
        <charset val="1"/>
      </rPr>
      <t>過後</t>
    </r>
  </si>
  <si>
    <r>
      <rPr>
        <sz val="10"/>
        <rFont val="Arial"/>
        <family val="2"/>
        <charset val="1"/>
      </rPr>
      <t xml:space="preserve">Dynamic phonation feature </t>
    </r>
    <r>
      <rPr>
        <sz val="10"/>
        <rFont val="Noto Sans CJK SC"/>
        <family val="2"/>
        <charset val="1"/>
      </rPr>
      <t>缺失被填補人</t>
    </r>
  </si>
  <si>
    <r>
      <rPr>
        <sz val="10"/>
        <rFont val="Arial"/>
        <family val="2"/>
        <charset val="1"/>
      </rPr>
      <t xml:space="preserve">Dynamic pOCDEPhonaLtion feature </t>
    </r>
    <r>
      <rPr>
        <sz val="10"/>
        <rFont val="Noto Sans CJK SC"/>
        <family val="2"/>
        <charset val="1"/>
      </rPr>
      <t>缺失被填補人</t>
    </r>
  </si>
  <si>
    <t>K</t>
  </si>
  <si>
    <t>2015_12_07_02_003</t>
  </si>
  <si>
    <t>'2015_12_06_01_097',</t>
  </si>
  <si>
    <t>2015_12_06_01_097</t>
  </si>
  <si>
    <r>
      <rPr>
        <sz val="10"/>
        <rFont val="Arial"/>
        <family val="2"/>
        <charset val="1"/>
      </rPr>
      <t xml:space="preserve">I </t>
    </r>
    <r>
      <rPr>
        <sz val="10"/>
        <rFont val="Noto Sans CJK SC"/>
        <family val="2"/>
        <charset val="1"/>
      </rPr>
      <t>只有兩個</t>
    </r>
  </si>
  <si>
    <t>2017_03_18_01_196_1</t>
  </si>
  <si>
    <t>'2015_12_07_02_003',</t>
  </si>
  <si>
    <t>'2016_01_27_01_154_1',</t>
  </si>
  <si>
    <t>2016_01_27_01_154_1</t>
  </si>
  <si>
    <r>
      <rPr>
        <sz val="10"/>
        <rFont val="Arial"/>
        <family val="2"/>
        <charset val="1"/>
      </rPr>
      <t>A</t>
    </r>
    <r>
      <rPr>
        <sz val="10"/>
        <rFont val="Noto Sans CJK SC"/>
        <family val="2"/>
        <charset val="1"/>
      </rPr>
      <t>只有兩個</t>
    </r>
  </si>
  <si>
    <t>'2016_08_05_01_134fu',</t>
  </si>
  <si>
    <t>2016_08_05_01_134fu</t>
  </si>
  <si>
    <t>'2017_03_18_01_196_1'</t>
  </si>
  <si>
    <r>
      <rPr>
        <sz val="10"/>
        <rFont val="Arial"/>
        <family val="2"/>
        <charset val="1"/>
      </rPr>
      <t>ASD vs TD (</t>
    </r>
    <r>
      <rPr>
        <sz val="10"/>
        <rFont val="Noto Sans CJK SC"/>
        <family val="2"/>
        <charset val="1"/>
      </rPr>
      <t>更新</t>
    </r>
    <r>
      <rPr>
        <sz val="10"/>
        <rFont val="Arial"/>
        <family val="2"/>
        <charset val="1"/>
      </rPr>
      <t>20230627)</t>
    </r>
  </si>
  <si>
    <t>UAR</t>
  </si>
  <si>
    <t>f1</t>
  </si>
  <si>
    <t>Feature subsets</t>
  </si>
  <si>
    <t>Low-symptom</t>
  </si>
  <si>
    <t>Moderate-symptom</t>
  </si>
  <si>
    <t>high-symptom</t>
  </si>
  <si>
    <t>lowMinimal</t>
  </si>
  <si>
    <t>moderate</t>
  </si>
  <si>
    <t>high</t>
  </si>
  <si>
    <t>Table3</t>
  </si>
  <si>
    <t>Mild</t>
  </si>
  <si>
    <t>Moderate</t>
  </si>
  <si>
    <t>Severe</t>
  </si>
  <si>
    <t>F1</t>
  </si>
  <si>
    <t>(a)	Proximity[P]</t>
  </si>
  <si>
    <t>(b)	Convergence[P]</t>
  </si>
  <si>
    <t>(c)	Syncrony[P]</t>
  </si>
  <si>
    <t>(d)	GC[VSC]\textsubscript{inv}</t>
  </si>
  <si>
    <t>(e)	GC[VSC]\textsubscript{part}</t>
  </si>
  <si>
    <t>(f)	Proximity[VSC]</t>
  </si>
  <si>
    <t>(g)	Convergence[VSC]</t>
  </si>
  <si>
    <t>(h)	Syncrony[VSC]</t>
  </si>
  <si>
    <t>(I)	GC[VSC]\textsubscript{inv}</t>
  </si>
  <si>
    <t>(j)	GC[VSC]\textsubscript{part}</t>
  </si>
  <si>
    <t>Vowel space characteristics
(VSCs)</t>
  </si>
  <si>
    <t>(k) Inter Vowel Dispersion (Inter-VD)</t>
  </si>
  <si>
    <t>(l) Intra vowel dispersion (Intra-VD)</t>
  </si>
  <si>
    <t>(m)	formant dependency (FD)</t>
  </si>
  <si>
    <t>Feature fusion</t>
  </si>
  <si>
    <t>(n)	Inter-VD+GC[VSC]\textsubscript{inv}+Syncrony[VSC]+GC[P]\textsubscript{inv}+GC[P]\textsubscript{part}+Proximity[P]</t>
  </si>
  <si>
    <t>(o)	GC[P]\textsubscript{inv}+GC[P]\textsubscript{part}+Proximity[P]</t>
  </si>
  <si>
    <t>(p)	GC[P]\textsubscript{inv}+Proximity[P]+Convergence[P]+Syncrony[P]</t>
  </si>
  <si>
    <t>(q)	Inter-VD+GC[VSC]\textsubscript{inv}+GC[VSC]\textsubscript{part}+Proximity[P]</t>
  </si>
  <si>
    <t>(r)	GC[P]\textsubscript{inv}+Proximity[P]</t>
  </si>
  <si>
    <t>(s)	Proximity[P]</t>
  </si>
  <si>
    <t>(t)	FD+Proximity[P]</t>
  </si>
  <si>
    <t>(u)	Proximity[P]+Syncrony[P]</t>
  </si>
  <si>
    <t>GC[P]\textsubscript{inv}+Proximity[P]</t>
  </si>
  <si>
    <r>
      <rPr>
        <sz val="10"/>
        <rFont val="Arial"/>
        <family val="2"/>
        <charset val="1"/>
      </rPr>
      <t>Regression (</t>
    </r>
    <r>
      <rPr>
        <sz val="10"/>
        <rFont val="Noto Sans CJK SC"/>
        <family val="2"/>
        <charset val="1"/>
      </rPr>
      <t>更新</t>
    </r>
    <r>
      <rPr>
        <sz val="10"/>
        <rFont val="Arial"/>
        <family val="2"/>
        <charset val="1"/>
      </rPr>
      <t>20220620)</t>
    </r>
  </si>
  <si>
    <t>ADOS\textsubscript{comm} assessment tasks</t>
  </si>
  <si>
    <t>Model</t>
  </si>
  <si>
    <t>Pear</t>
  </si>
  <si>
    <t>MAE</t>
  </si>
  <si>
    <t>pear</t>
  </si>
  <si>
    <t>spear</t>
  </si>
  <si>
    <t>CCC</t>
  </si>
  <si>
    <t>This work</t>
  </si>
  <si>
    <t>Inter-VD+FD+GC[VSC]\textsubscript{inv}+Syncrony[VSC]</t>
  </si>
  <si>
    <t>Previous study</t>
  </si>
  <si>
    <t>T\textsubscript{A}</t>
  </si>
  <si>
    <t>T\textsubscript{W2V QT}</t>
  </si>
  <si>
    <t>T\textsubscript{BERT+A}</t>
  </si>
  <si>
    <t>C\textsubscript{BERT+A}</t>
  </si>
  <si>
    <t>Inter-VD</t>
  </si>
  <si>
    <t>Intra-Vowel Dispersion</t>
  </si>
  <si>
    <t>FD</t>
  </si>
  <si>
    <t>FD (FD)</t>
  </si>
  <si>
    <t>Inter-VD+FD+Syncrony[VSC]</t>
  </si>
  <si>
    <t>Inter-VD+FD+GC[VSC]\textsubscript{inv}</t>
  </si>
  <si>
    <t>Inter-VD+FD</t>
  </si>
  <si>
    <t>original symbol/ IPA</t>
  </si>
  <si>
    <t>adjusted symbol/ IPA</t>
  </si>
  <si>
    <t xml:space="preserve">example </t>
  </si>
  <si>
    <t>哇</t>
  </si>
  <si>
    <t>窩</t>
  </si>
  <si>
    <t>歪</t>
  </si>
  <si>
    <t>威</t>
  </si>
  <si>
    <t>灣</t>
  </si>
  <si>
    <t>溫</t>
  </si>
  <si>
    <t>汪</t>
  </si>
  <si>
    <t>翁</t>
  </si>
  <si>
    <t>w A:</t>
  </si>
  <si>
    <t>/</t>
  </si>
  <si>
    <t>wɑ</t>
  </si>
  <si>
    <t>uA:</t>
  </si>
  <si>
    <t>uɑ</t>
  </si>
  <si>
    <t>w O:</t>
  </si>
  <si>
    <t>wɔ</t>
  </si>
  <si>
    <t>uO:</t>
  </si>
  <si>
    <t>ʊɔ</t>
  </si>
  <si>
    <t>w aI</t>
  </si>
  <si>
    <t>wai</t>
  </si>
  <si>
    <t>uaI</t>
  </si>
  <si>
    <t>uai</t>
  </si>
  <si>
    <t>w eI</t>
  </si>
  <si>
    <t>wan</t>
  </si>
  <si>
    <t>ueI</t>
  </si>
  <si>
    <t>uan</t>
  </si>
  <si>
    <t>w A: n</t>
  </si>
  <si>
    <t>wʊn</t>
  </si>
  <si>
    <t>uA: n</t>
  </si>
  <si>
    <t>ʊn</t>
  </si>
  <si>
    <t>w ax n</t>
  </si>
  <si>
    <t>wɑŋ</t>
  </si>
  <si>
    <t>uax n</t>
  </si>
  <si>
    <t>uɑŋ</t>
  </si>
  <si>
    <t>w A: N</t>
  </si>
  <si>
    <t>uA: N</t>
  </si>
  <si>
    <t>wɔŋ</t>
  </si>
  <si>
    <t>uax N</t>
  </si>
  <si>
    <t>ɔŋ</t>
  </si>
  <si>
    <t>example</t>
  </si>
  <si>
    <t>w A:/w\textscripta</t>
  </si>
  <si>
    <t>uA:/u\textscripta</t>
  </si>
  <si>
    <t>w O:/w\textopeno</t>
  </si>
  <si>
    <t>uO:/\textupsilon\textopeno</t>
  </si>
  <si>
    <t>w aI/wai</t>
  </si>
  <si>
    <t>uaI/uai</t>
  </si>
  <si>
    <t>w eI/wan</t>
  </si>
  <si>
    <t>ueI/uan</t>
  </si>
  <si>
    <t>w A: n/w\textupsilon n</t>
  </si>
  <si>
    <t>uA: n/\textupsilon n</t>
  </si>
  <si>
    <t>w ax n/w\textscripta ŋ</t>
  </si>
  <si>
    <t>uax n/u\textscripta ŋ</t>
  </si>
  <si>
    <t>瘟</t>
  </si>
  <si>
    <t>w A: N/w\textscripta ŋ</t>
  </si>
  <si>
    <t>uA: N/u\textscripta ŋ</t>
  </si>
  <si>
    <t>w ax n/w\textopeno ŋ</t>
  </si>
  <si>
    <t>uax N/\textopeno ŋ</t>
  </si>
  <si>
    <t>DAAIKidFullDeceptCSRCformosa_all_Trans_ADOS_train_happynvalid_langMapped_chain</t>
  </si>
  <si>
    <t>10ms</t>
  </si>
  <si>
    <t>20ms</t>
  </si>
  <si>
    <t>30ms</t>
  </si>
  <si>
    <t>2016_10_12_01_219_1</t>
  </si>
  <si>
    <t>2017_07_08_01_317</t>
  </si>
  <si>
    <t>Baseline old system</t>
  </si>
  <si>
    <t>ADOShappyDAAIKidallDeceiptformosaCSRC_chain</t>
  </si>
  <si>
    <t>recall</t>
  </si>
  <si>
    <t>formants</t>
  </si>
  <si>
    <t>F2</t>
  </si>
  <si>
    <r>
      <rPr>
        <i/>
        <sz val="10"/>
        <rFont val="Arial"/>
        <family val="2"/>
        <charset val="1"/>
      </rPr>
      <t>/u</t>
    </r>
    <r>
      <rPr>
        <sz val="10"/>
        <rFont val="Arial"/>
        <family val="2"/>
        <charset val="1"/>
      </rPr>
      <t>/</t>
    </r>
  </si>
  <si>
    <t>509.384/(123.635)</t>
  </si>
  <si>
    <t>876.97/(190.142)</t>
  </si>
  <si>
    <t>/i/</t>
  </si>
  <si>
    <t>561.947/(249.408)</t>
  </si>
  <si>
    <t>1993.458/(435.78)</t>
  </si>
  <si>
    <t>/a/</t>
  </si>
  <si>
    <t>844.98/(262.794)</t>
  </si>
  <si>
    <t>1637.992/(306.808)</t>
  </si>
  <si>
    <t>/a/ &amp; /i/ &amp; /u/</t>
  </si>
  <si>
    <t xml:space="preserve">Low-symptom ASD vs TD </t>
  </si>
  <si>
    <t>\textbf{I} → \textbf{F}</t>
  </si>
  <si>
    <t>SHAPley</t>
  </si>
  <si>
    <t>21: X→O</t>
  </si>
  <si>
    <t>14: X→O</t>
  </si>
  <si>
    <t>ASD:-0.55→TD:0.27</t>
  </si>
  <si>
    <t>(k):0.242,(d):0.053
(e):-0.139,(c):-0.124</t>
  </si>
  <si>
    <t>21: O→X</t>
  </si>
  <si>
    <t>31: X→O</t>
  </si>
  <si>
    <t>TD: 0.27→ASD: -0.22</t>
  </si>
  <si>
    <t>(d):0.024,(e):-0.258
(c):-0.233</t>
  </si>
  <si>
    <t>15: O→X</t>
  </si>
  <si>
    <t>2: X→O</t>
  </si>
  <si>
    <t>Moderate-symptom ASD vs TD</t>
  </si>
  <si>
    <t>6: X→O</t>
  </si>
  <si>
    <t>19 → 18</t>
  </si>
  <si>
    <t>24: X→O</t>
  </si>
  <si>
    <t>28: X→O</t>
  </si>
  <si>
    <t>30: X→O</t>
  </si>
  <si>
    <t>25: X→O</t>
  </si>
  <si>
    <t>2: O→X</t>
  </si>
  <si>
    <t>TD:0.43→ASD:-0.32</t>
  </si>
  <si>
    <t>(i):-0.407,(a):0.500</t>
  </si>
  <si>
    <t>39: X→O</t>
  </si>
  <si>
    <t>41: X→O</t>
  </si>
  <si>
    <t>3: O→X</t>
  </si>
  <si>
    <t>4: O→X</t>
  </si>
  <si>
    <t>6: O→X</t>
  </si>
  <si>
    <t>TD:0.50→ASD:-0.73</t>
  </si>
  <si>
    <t>(i):-0.570,(a):0.244</t>
  </si>
  <si>
    <t>TD:0.61→ASD:-0.22</t>
  </si>
  <si>
    <t>(i):-0.098,(a):0.265</t>
  </si>
  <si>
    <t>45: X→O</t>
  </si>
  <si>
    <t>23: O→X</t>
  </si>
  <si>
    <t>27: O→X</t>
  </si>
  <si>
    <t>47: O→X</t>
  </si>
  <si>
    <t>High-symptom ASD vs TD</t>
  </si>
  <si>
    <t>13: X→O</t>
  </si>
  <si>
    <t>ASD:-0.56→TD:0.16</t>
  </si>
  <si>
    <t>TD:0.12→ASD:-0.02</t>
  </si>
  <si>
    <t>TD:1.12→ASD:-0.30</t>
  </si>
  <si>
    <t>19: X→O</t>
  </si>
  <si>
    <t>23: X→O</t>
  </si>
  <si>
    <t>TD:0.75→ASD:-0.34</t>
  </si>
  <si>
    <t>TD:0.70→ASD:-0.27</t>
  </si>
  <si>
    <t>TD:0.24→ASD:-0.68</t>
  </si>
  <si>
    <t>28: O→X</t>
  </si>
  <si>
    <t>35: O→X</t>
  </si>
  <si>
    <t>38: O→X</t>
  </si>
  <si>
    <t>TD:0.08→ASD:-0.33</t>
  </si>
  <si>
    <t>TD:0.14→ASD:-0.23</t>
  </si>
  <si>
    <t>TD:0.36→ASD:-0.49</t>
  </si>
  <si>
    <t>45: O→X</t>
  </si>
  <si>
    <t>TD:0.62→ASD:-0.00</t>
  </si>
  <si>
    <t>ASD: -0.00→TD: 0.15</t>
  </si>
  <si>
    <t>(d):0.083,(a):0.335</t>
  </si>
  <si>
    <t>ASD: -0.11→TD: 0.05</t>
  </si>
  <si>
    <t>29: O→X</t>
  </si>
  <si>
    <t>36: O→X</t>
  </si>
  <si>
    <t>ASD: -0.02→TD: 0.22</t>
  </si>
  <si>
    <t>ASD: -0.01→TD: 0.07</t>
  </si>
  <si>
    <t>TD: 0.11→ASD: -0.03</t>
  </si>
  <si>
    <t>44: O→X</t>
  </si>
  <si>
    <t>TD: 0.19→ASD: -0.42</t>
  </si>
  <si>
    <t>(q) → (n)</t>
  </si>
  <si>
    <t>(n) → (p)</t>
  </si>
  <si>
    <t>\textbf{I} → \textbf{I\textsuperscript{+}}</t>
  </si>
  <si>
    <t>SHAPley\textsubscript{I\textsuperscript{+}}</t>
  </si>
  <si>
    <r>
      <rPr>
        <sz val="10"/>
        <rFont val="Arial"/>
        <family val="2"/>
        <charset val="1"/>
      </rPr>
      <t>\textbf{I} →</t>
    </r>
    <r>
      <rPr>
        <sz val="10"/>
        <rFont val="微軟正黑體"/>
        <family val="2"/>
        <charset val="136"/>
      </rPr>
      <t xml:space="preserve"> </t>
    </r>
    <r>
      <rPr>
        <sz val="10"/>
        <rFont val="Arial"/>
        <family val="2"/>
        <charset val="1"/>
      </rPr>
      <t>\textbf{I\textsuperscript{-}}</t>
    </r>
  </si>
  <si>
    <t>SHAPley\textsubscript{I\textsuperscript{-}}</t>
  </si>
  <si>
    <t>\overline{\textbf{I}+\textbf{F}BASEval}</t>
  </si>
  <si>
    <t>\overline{$\Delta$BASEval}</t>
  </si>
  <si>
    <t>\overline{\textbf{I}+\textbf{F}Inter-VD}</t>
  </si>
  <si>
    <t>\overline{$\Delta$Inter-VD}</t>
  </si>
  <si>
    <t>\overline{\textbf{I}+\textbf{F}FD}</t>
  </si>
  <si>
    <t>\overline{$\Delta$FD}</t>
  </si>
  <si>
    <t>\overline{\textbf{I}+\textbf{F}GC[VSC]\textsubscript{inv}}</t>
  </si>
  <si>
    <t>\overline{$\Delta$GC[VSC]\textsubscript{inv}}</t>
  </si>
  <si>
    <t>\overline{\textbf{I}+\textbf{F}synchrony[VSC]}</t>
  </si>
  <si>
    <t>\overline{$\Delta$synchrony[VSC]}</t>
  </si>
  <si>
    <t>Y</t>
  </si>
  <si>
    <t>BASEval</t>
  </si>
  <si>
    <t>synchrony[VSC]</t>
  </si>
  <si>
    <t>$\Delta$ MAE</t>
  </si>
  <si>
    <t>\textbf{F}+\textbf{I}</t>
  </si>
  <si>
    <t>$\Delta$</t>
  </si>
  <si>
    <t>Q1 (36)</t>
  </si>
  <si>
    <t>Q2 (37)</t>
  </si>
  <si>
    <t>Q3 (6)</t>
  </si>
  <si>
    <t>Q4 (7)</t>
  </si>
  <si>
    <t>Anaysis on classification task</t>
  </si>
  <si>
    <t>Feat set A → Feat set A\textsuperscript{+}</t>
  </si>
  <si>
    <t>Feat set A → Feat set A\textsuperscript{-}</t>
  </si>
  <si>
    <r>
      <rPr>
        <sz val="10"/>
        <rFont val="Arial"/>
        <family val="2"/>
        <charset val="1"/>
      </rPr>
      <t>\textbf{I} →</t>
    </r>
    <r>
      <rPr>
        <sz val="10"/>
        <rFont val="微軟正黑體"/>
        <family val="2"/>
        <charset val="136"/>
      </rPr>
      <t xml:space="preserve"> </t>
    </r>
    <r>
      <rPr>
        <sz val="10"/>
        <rFont val="Arial"/>
        <family val="2"/>
        <charset val="1"/>
      </rPr>
      <t>\textbf{F}</t>
    </r>
  </si>
  <si>
    <t>\textbf{BASEval}:0.239</t>
  </si>
  <si>
    <t>Anaysis on regression task</t>
  </si>
  <si>
    <t>$\overline{BASEval}$</t>
  </si>
  <si>
    <t>$\overline{Inter-VD}$</t>
  </si>
  <si>
    <t>$\overline{FD}$</t>
  </si>
  <si>
    <t>$\overline{Y}$</t>
  </si>
  <si>
    <t>$\overline{\Delta MAE}$</t>
  </si>
  <si>
    <t>group (N)</t>
  </si>
  <si>
    <t>Feature combination:
Inter-VD+FD → Inter-VD+FD+GC[VSC]\textsubscript{inv}+Syncrony[VSC]</t>
  </si>
  <si>
    <t>quadrant1_indexes</t>
  </si>
  <si>
    <t>quadrant2_indexes</t>
  </si>
  <si>
    <t>quadrant3_indexes</t>
  </si>
  <si>
    <t>quadrant4_indexes</t>
  </si>
  <si>
    <t>ΔInterVD</t>
  </si>
  <si>
    <t>ΔFD</t>
  </si>
  <si>
    <t>ΔGCVSCinv</t>
  </si>
  <si>
    <t>ΔSynchronyVSC</t>
  </si>
  <si>
    <t>Δbaseval</t>
  </si>
  <si>
    <t>MSE</t>
  </si>
  <si>
    <r>
      <rPr>
        <sz val="10"/>
        <rFont val="Arial"/>
        <family val="2"/>
        <charset val="1"/>
      </rPr>
      <t>feature set</t>
    </r>
    <r>
      <rPr>
        <sz val="10"/>
        <rFont val="Noto Sans CJK SC"/>
        <family val="2"/>
        <charset val="1"/>
      </rPr>
      <t>的</t>
    </r>
    <r>
      <rPr>
        <sz val="10"/>
        <rFont val="Arial"/>
        <family val="2"/>
        <charset val="1"/>
      </rPr>
      <t>ΔSHAP value</t>
    </r>
    <r>
      <rPr>
        <sz val="10"/>
        <rFont val="Noto Sans CJK SC"/>
        <family val="2"/>
        <charset val="1"/>
      </rPr>
      <t>與</t>
    </r>
    <r>
      <rPr>
        <sz val="10"/>
        <rFont val="Arial"/>
        <family val="2"/>
        <charset val="1"/>
      </rPr>
      <t>Δbaseval</t>
    </r>
    <r>
      <rPr>
        <sz val="10"/>
        <rFont val="Noto Sans CJK SC"/>
        <family val="2"/>
        <charset val="1"/>
      </rPr>
      <t>的加總就會等於</t>
    </r>
    <r>
      <rPr>
        <sz val="10"/>
        <rFont val="Arial"/>
        <family val="2"/>
        <charset val="1"/>
      </rPr>
      <t>baseline model</t>
    </r>
    <r>
      <rPr>
        <sz val="10"/>
        <rFont val="Noto Sans CJK SC"/>
        <family val="2"/>
        <charset val="1"/>
      </rPr>
      <t>與</t>
    </r>
    <r>
      <rPr>
        <sz val="10"/>
        <rFont val="Arial"/>
        <family val="2"/>
        <charset val="1"/>
      </rPr>
      <t>proposed model</t>
    </r>
    <r>
      <rPr>
        <sz val="10"/>
        <rFont val="Noto Sans CJK SC"/>
        <family val="2"/>
        <charset val="1"/>
      </rPr>
      <t>最後</t>
    </r>
    <r>
      <rPr>
        <sz val="10"/>
        <rFont val="Arial"/>
        <family val="2"/>
        <charset val="1"/>
      </rPr>
      <t>prediction</t>
    </r>
    <r>
      <rPr>
        <sz val="10"/>
        <rFont val="Noto Sans CJK SC"/>
        <family val="2"/>
        <charset val="1"/>
      </rPr>
      <t>的移動距離，這個距離就會等於</t>
    </r>
    <r>
      <rPr>
        <sz val="10"/>
        <rFont val="Arial"/>
        <family val="2"/>
        <charset val="1"/>
      </rPr>
      <t xml:space="preserve">ΔError
</t>
    </r>
    <r>
      <rPr>
        <sz val="10"/>
        <rFont val="Noto Sans CJK SC"/>
        <family val="2"/>
        <charset val="1"/>
      </rPr>
      <t>對</t>
    </r>
    <r>
      <rPr>
        <sz val="10"/>
        <rFont val="Arial"/>
        <family val="2"/>
        <charset val="1"/>
      </rPr>
      <t>q1</t>
    </r>
    <r>
      <rPr>
        <sz val="10"/>
        <rFont val="Noto Sans CJK SC"/>
        <family val="2"/>
        <charset val="1"/>
      </rPr>
      <t xml:space="preserve">來說 </t>
    </r>
    <r>
      <rPr>
        <sz val="10"/>
        <rFont val="Arial"/>
        <family val="2"/>
        <charset val="1"/>
      </rPr>
      <t>+</t>
    </r>
    <r>
      <rPr>
        <sz val="10"/>
        <rFont val="Noto Sans CJK SC"/>
        <family val="2"/>
        <charset val="1"/>
      </rPr>
      <t xml:space="preserve">移動距離代表 </t>
    </r>
    <r>
      <rPr>
        <sz val="10"/>
        <rFont val="Arial"/>
        <family val="2"/>
        <charset val="1"/>
      </rPr>
      <t xml:space="preserve">+Δerror
</t>
    </r>
    <r>
      <rPr>
        <sz val="10"/>
        <rFont val="Noto Sans CJK SC"/>
        <family val="2"/>
        <charset val="1"/>
      </rPr>
      <t>對</t>
    </r>
    <r>
      <rPr>
        <sz val="10"/>
        <rFont val="Arial"/>
        <family val="2"/>
        <charset val="1"/>
      </rPr>
      <t>q2</t>
    </r>
    <r>
      <rPr>
        <sz val="10"/>
        <rFont val="Noto Sans CJK SC"/>
        <family val="2"/>
        <charset val="1"/>
      </rPr>
      <t xml:space="preserve">來說 </t>
    </r>
    <r>
      <rPr>
        <sz val="10"/>
        <rFont val="Arial"/>
        <family val="2"/>
        <charset val="1"/>
      </rPr>
      <t>+</t>
    </r>
    <r>
      <rPr>
        <sz val="10"/>
        <rFont val="Noto Sans CJK SC"/>
        <family val="2"/>
        <charset val="1"/>
      </rPr>
      <t xml:space="preserve">移動距離代表 </t>
    </r>
    <r>
      <rPr>
        <sz val="10"/>
        <rFont val="Arial"/>
        <family val="2"/>
        <charset val="1"/>
      </rPr>
      <t xml:space="preserve">-Δerror
</t>
    </r>
    <r>
      <rPr>
        <sz val="10"/>
        <rFont val="Noto Sans CJK SC"/>
        <family val="2"/>
        <charset val="1"/>
      </rPr>
      <t>對</t>
    </r>
    <r>
      <rPr>
        <sz val="10"/>
        <rFont val="Arial"/>
        <family val="2"/>
        <charset val="1"/>
      </rPr>
      <t>q3</t>
    </r>
    <r>
      <rPr>
        <sz val="10"/>
        <rFont val="Noto Sans CJK SC"/>
        <family val="2"/>
        <charset val="1"/>
      </rPr>
      <t xml:space="preserve">來說 </t>
    </r>
    <r>
      <rPr>
        <sz val="10"/>
        <rFont val="Arial"/>
        <family val="2"/>
        <charset val="1"/>
      </rPr>
      <t>+</t>
    </r>
    <r>
      <rPr>
        <sz val="10"/>
        <rFont val="Noto Sans CJK SC"/>
        <family val="2"/>
        <charset val="1"/>
      </rPr>
      <t xml:space="preserve">移動距離代表 </t>
    </r>
    <r>
      <rPr>
        <sz val="10"/>
        <rFont val="Arial"/>
        <family val="2"/>
        <charset val="1"/>
      </rPr>
      <t xml:space="preserve">-Δerror
</t>
    </r>
    <r>
      <rPr>
        <sz val="10"/>
        <rFont val="Noto Sans CJK SC"/>
        <family val="2"/>
        <charset val="1"/>
      </rPr>
      <t>對</t>
    </r>
    <r>
      <rPr>
        <sz val="10"/>
        <rFont val="Arial"/>
        <family val="2"/>
        <charset val="1"/>
      </rPr>
      <t>q4</t>
    </r>
    <r>
      <rPr>
        <sz val="10"/>
        <rFont val="Noto Sans CJK SC"/>
        <family val="2"/>
        <charset val="1"/>
      </rPr>
      <t xml:space="preserve">來說 </t>
    </r>
    <r>
      <rPr>
        <sz val="10"/>
        <rFont val="Arial"/>
        <family val="2"/>
        <charset val="1"/>
      </rPr>
      <t>+</t>
    </r>
    <r>
      <rPr>
        <sz val="10"/>
        <rFont val="Noto Sans CJK SC"/>
        <family val="2"/>
        <charset val="1"/>
      </rPr>
      <t xml:space="preserve">移動距離代表 </t>
    </r>
    <r>
      <rPr>
        <sz val="10"/>
        <rFont val="Arial"/>
        <family val="2"/>
        <charset val="1"/>
      </rPr>
      <t xml:space="preserve">+Δerror
</t>
    </r>
    <r>
      <rPr>
        <sz val="10"/>
        <rFont val="Noto Sans CJK SC"/>
        <family val="2"/>
        <charset val="1"/>
      </rPr>
      <t>預計把這些</t>
    </r>
    <r>
      <rPr>
        <sz val="10"/>
        <rFont val="Arial"/>
        <family val="2"/>
        <charset val="1"/>
      </rPr>
      <t xml:space="preserve">Δerror </t>
    </r>
    <r>
      <rPr>
        <sz val="10"/>
        <rFont val="Noto Sans CJK SC"/>
        <family val="2"/>
        <charset val="1"/>
      </rPr>
      <t>平方再根據</t>
    </r>
    <r>
      <rPr>
        <sz val="10"/>
        <rFont val="Arial"/>
        <family val="2"/>
        <charset val="1"/>
      </rPr>
      <t>quadrant_index</t>
    </r>
    <r>
      <rPr>
        <sz val="10"/>
        <rFont val="Noto Sans CJK SC"/>
        <family val="2"/>
        <charset val="1"/>
      </rPr>
      <t>人數加權就會等於</t>
    </r>
    <r>
      <rPr>
        <sz val="10"/>
        <rFont val="Arial"/>
        <family val="2"/>
        <charset val="1"/>
      </rPr>
      <t>ΔMSE*</t>
    </r>
    <r>
      <rPr>
        <sz val="10"/>
        <rFont val="Noto Sans CJK SC"/>
        <family val="2"/>
        <charset val="1"/>
      </rPr>
      <t>總人數了</t>
    </r>
  </si>
  <si>
    <t>GC[P]\textsubscript{part}+Syncrony[P]</t>
    <phoneticPr fontId="15" type="noConversion"/>
  </si>
  <si>
    <t>Inter-VD+GC[VSC]\textsubscript{inv}+Convergence[VSC]+Syncrony[VSC]+GC[P]\textsubscript{part}+Proximity[P]+Convergence[P]</t>
    <phoneticPr fontId="15" type="noConversion"/>
  </si>
  <si>
    <t>GC[P]\textsubscript{part}+Proximity[P]+Convergence[P]</t>
    <phoneticPr fontId="15" type="noConversion"/>
  </si>
  <si>
    <t>FD+GC[VSC]\textsubscript{inv}+Proximity[P]</t>
    <phoneticPr fontId="15" type="noConversion"/>
  </si>
  <si>
    <t>FD+GC[P]\textsubscript{inv}+Proximity[P]</t>
    <phoneticPr fontId="15" type="noConversion"/>
  </si>
  <si>
    <t>-</t>
    <phoneticPr fontId="15" type="noConversion"/>
  </si>
  <si>
    <t>n</t>
    <phoneticPr fontId="15" type="noConversion"/>
  </si>
  <si>
    <t>o</t>
    <phoneticPr fontId="15" type="noConversion"/>
  </si>
  <si>
    <t>p</t>
    <phoneticPr fontId="15" type="noConversion"/>
  </si>
  <si>
    <t>q</t>
    <phoneticPr fontId="15" type="noConversion"/>
  </si>
  <si>
    <t>r</t>
    <phoneticPr fontId="15" type="noConversion"/>
  </si>
  <si>
    <t>s</t>
    <phoneticPr fontId="15" type="noConversion"/>
  </si>
  <si>
    <t>t</t>
    <phoneticPr fontId="15" type="noConversion"/>
  </si>
  <si>
    <t>12: X→O</t>
  </si>
  <si>
    <t>ASD:-0.55→TD:0.11</t>
  </si>
  <si>
    <t>(k):0.262,(i):-0.189
(g):-0.039,(h):-0.082
(e):-0.029,(a):-0.006
(b):-0.005</t>
  </si>
  <si>
    <t>TD:0.33→ASD:-0.21</t>
  </si>
  <si>
    <t>(k):-0.183,(i):-0.035
(g):-0.048,(h):-0.083
(e):0.009,(a):-0.069
(b):0.034</t>
  </si>
  <si>
    <t>(e):-0.078,(a):0.316
(b):-0.032</t>
  </si>
  <si>
    <t>ASD: -0.64→TD: 0.52</t>
  </si>
  <si>
    <t>(e):0.077,(a):-0.022
(b):0.180</t>
  </si>
  <si>
    <t>ASD: -0.21→TD: 0.52</t>
  </si>
  <si>
    <t>(e):0.051,(a):0.370
(b):-0.104</t>
  </si>
  <si>
    <t>ASD: -0.00→TD: 0.59</t>
  </si>
  <si>
    <t>12: O→X</t>
  </si>
  <si>
    <t>10: O→X</t>
  </si>
  <si>
    <t>(e):-0.074,(a):-0.076
(b):0.061</t>
  </si>
  <si>
    <t>ASD: -0.46→TD: 0.21</t>
  </si>
  <si>
    <t>(e):-0.199,(a):-0.014
(b):0.021</t>
  </si>
  <si>
    <t>ASD: -0.13→TD: 0.10</t>
  </si>
  <si>
    <t>(e):-0.074,(a):0.374
(b):-0.197</t>
  </si>
  <si>
    <t>ASD: -0.33→TD: 0.46</t>
  </si>
  <si>
    <t>9: O→X</t>
  </si>
  <si>
    <t>8: O→X</t>
  </si>
  <si>
    <t>(e):-0.133,(a):0.311
(b):-0.237</t>
  </si>
  <si>
    <t>ASD: -0.07→TD: 0.15</t>
  </si>
  <si>
    <t>(e):-0.005,(a):0.016
(b):-0.089</t>
  </si>
  <si>
    <t>ASD: -0.30→TD: 0.28</t>
  </si>
  <si>
    <t>(e):-0.102,(a):0.113
(b):-0.089</t>
  </si>
  <si>
    <t>ASD: -0.34→TD: 0.28</t>
  </si>
  <si>
    <t>(e):-0.235,(a):0.503
(b):-0.301</t>
  </si>
  <si>
    <t>ASD: -0.37→TD: 0.26</t>
  </si>
  <si>
    <t>(e):-0.165,(a):-0.197
(b):-0.409</t>
  </si>
  <si>
    <t>TD: 0.51→ASD: -0.57</t>
  </si>
  <si>
    <t>(e):-0.046,(a):-0.404
(b):-0.100</t>
  </si>
  <si>
    <t>TD: 0.22→ASD: -0.25</t>
  </si>
  <si>
    <t>13: O→X</t>
  </si>
  <si>
    <t>33: X→O</t>
  </si>
  <si>
    <t>ASD:-0.42→TD:0.21</t>
  </si>
  <si>
    <t>(m):0.084,(i):0.192
(a):0.294</t>
  </si>
  <si>
    <t>ASD:-1.43→TD:0.01</t>
  </si>
  <si>
    <t>(m):0.021,(i):0.583
(a):-0.208</t>
  </si>
  <si>
    <t>ASD:-0.06→TD:0.70</t>
  </si>
  <si>
    <t>(m):0.027,(i):0.560
(a):0.497</t>
  </si>
  <si>
    <t>48: X→O</t>
  </si>
  <si>
    <t>ASD:-0.25→TD:0.04</t>
  </si>
  <si>
    <t>(m):0.060,(i):0.177
(a):0.184</t>
  </si>
  <si>
    <t>TD:0.03→ASD:-0.30</t>
  </si>
  <si>
    <t>(m):0.048,(i):-0.142
(a):0.180</t>
  </si>
  <si>
    <t>TD:0.48→ASD:-0.11</t>
  </si>
  <si>
    <t>(m):0.007,(i):-0.068
(a):0.334</t>
  </si>
  <si>
    <t>TD:0.16→ASD:-0.02</t>
  </si>
  <si>
    <t>(m):-0.135,(i):-0.132
(a):0.632</t>
  </si>
  <si>
    <t>TD:0.02→ASD:-0.39</t>
  </si>
  <si>
    <t>(m):0.052,(i):-0.388
(a):0.334</t>
  </si>
  <si>
    <t>TD:0.29→ASD:-0.07</t>
  </si>
  <si>
    <t>(m):0.060,(i):-0.002
(a):0.255</t>
  </si>
  <si>
    <t>TD:0.43→ASD:-0.67</t>
  </si>
  <si>
    <t>(m):-0.048,(i):-0.647
(a):0.404</t>
  </si>
  <si>
    <t>TD:0.50→ASD:-0.76</t>
  </si>
  <si>
    <t>(m):-0.113,(i):-0.512
(a):0.252</t>
  </si>
  <si>
    <t>TD:0.61→ASD:-0.31</t>
  </si>
  <si>
    <t>(m):-0.058,(i):-0.135
(a):0.273</t>
  </si>
  <si>
    <t>(m):-0.051,(d):0.509
(a):-0.042</t>
  </si>
  <si>
    <t>(m):-0.002,(d):-0.036
(a):-0.031</t>
  </si>
  <si>
    <t>(m):-0.004,(d):-0.212
(a):0.221</t>
  </si>
  <si>
    <t>(m):-0.118,(d):-0.185
(a):0.085</t>
  </si>
  <si>
    <t>(m):-0.076,(d):0.073
(a):0.278</t>
  </si>
  <si>
    <t>(m):-0.015,(d):0.340
(a):-0.106</t>
  </si>
  <si>
    <t>(m):0.090,(d):-0.825
(a):0.698</t>
  </si>
  <si>
    <t>(m):0.079,(d):-0.711
(a):0.519</t>
  </si>
  <si>
    <t>(m):0.003,(d):-0.480
(a):0.482</t>
  </si>
  <si>
    <t>(m):-0.086,(d):-0.429
(a):0.133</t>
  </si>
  <si>
    <t>(d):-0.455,(a):0.690</t>
  </si>
  <si>
    <t>(d):-0.634,(a):0.479</t>
  </si>
  <si>
    <t>(d):-0.036,(a):0.333</t>
  </si>
  <si>
    <t>(d):0.186,(a):0.110</t>
  </si>
  <si>
    <t>(d):0.369,(a):0.120</t>
  </si>
  <si>
    <t>(d):0.342,(a):-0.005</t>
  </si>
  <si>
    <r>
      <rPr>
        <sz val="10"/>
        <rFont val="微軟正黑體"/>
        <family val="2"/>
        <charset val="136"/>
      </rPr>
      <t xml:space="preserve">Initial </t>
    </r>
    <r>
      <rPr>
        <sz val="10"/>
        <rFont val="Arial"/>
        <family val="2"/>
        <charset val="1"/>
      </rPr>
      <t>→</t>
    </r>
    <r>
      <rPr>
        <sz val="10"/>
        <rFont val="微軟正黑體"/>
        <family val="2"/>
        <charset val="136"/>
      </rPr>
      <t xml:space="preserve"> final</t>
    </r>
    <r>
      <rPr>
        <sz val="10"/>
        <rFont val="Arial"/>
        <family val="2"/>
        <charset val="1"/>
      </rPr>
      <t>: 
(p) → (n)</t>
    </r>
    <phoneticPr fontId="15" type="noConversion"/>
  </si>
  <si>
    <t>Initial → final: 
(n) → (o)</t>
    <phoneticPr fontId="15" type="noConversion"/>
  </si>
  <si>
    <t>Initial → final: 
(r) → (q)</t>
    <phoneticPr fontId="15" type="noConversion"/>
  </si>
  <si>
    <t>Initial → final: 
(r) → (s)</t>
    <phoneticPr fontId="15" type="noConversion"/>
  </si>
  <si>
    <t>Initial → final: 
(s) → (t)</t>
    <phoneticPr fontId="15" type="noConversion"/>
  </si>
  <si>
    <t>$\Delta$ \textbf{base val}:0.239</t>
    <phoneticPr fontId="15" type="noConversion"/>
  </si>
  <si>
    <t>$\Delta$ \textbf{base val}:-0.239</t>
    <phoneticPr fontId="15" type="noConversion"/>
  </si>
  <si>
    <r>
      <rPr>
        <sz val="10"/>
        <rFont val="細明體"/>
        <family val="2"/>
        <charset val="136"/>
      </rPr>
      <t>代表因為</t>
    </r>
    <r>
      <rPr>
        <sz val="10"/>
        <rFont val="Arial"/>
        <family val="2"/>
      </rPr>
      <t>VSC features</t>
    </r>
    <r>
      <rPr>
        <sz val="10"/>
        <rFont val="Arial"/>
        <family val="2"/>
        <charset val="136"/>
      </rPr>
      <t xml:space="preserve"> </t>
    </r>
    <r>
      <rPr>
        <sz val="10"/>
        <rFont val="新細明體"/>
        <family val="2"/>
        <charset val="136"/>
      </rPr>
      <t>對變錯</t>
    </r>
    <phoneticPr fontId="15" type="noConversion"/>
  </si>
  <si>
    <t>代表base value對遍錯</t>
    <phoneticPr fontId="15" type="noConversion"/>
  </si>
  <si>
    <r>
      <rPr>
        <sz val="10"/>
        <rFont val="細明體"/>
        <family val="2"/>
        <charset val="136"/>
      </rPr>
      <t>代表是因為</t>
    </r>
    <r>
      <rPr>
        <sz val="10"/>
        <rFont val="Arial"/>
        <family val="2"/>
      </rPr>
      <t>prosody</t>
    </r>
    <r>
      <rPr>
        <sz val="10"/>
        <rFont val="細明體"/>
        <family val="2"/>
        <charset val="136"/>
      </rPr>
      <t>弱了</t>
    </r>
    <phoneticPr fontId="15" type="noConversion"/>
  </si>
  <si>
    <r>
      <rPr>
        <sz val="10"/>
        <rFont val="細明體"/>
        <family val="2"/>
        <charset val="136"/>
      </rPr>
      <t>考慮</t>
    </r>
    <r>
      <rPr>
        <sz val="10"/>
        <rFont val="Arial"/>
        <family val="2"/>
      </rPr>
      <t>VSC</t>
    </r>
    <r>
      <rPr>
        <sz val="10"/>
        <rFont val="細明體"/>
        <family val="2"/>
        <charset val="136"/>
      </rPr>
      <t>後變好</t>
    </r>
    <phoneticPr fontId="15" type="noConversion"/>
  </si>
  <si>
    <r>
      <rPr>
        <sz val="10"/>
        <rFont val="細明體"/>
        <family val="2"/>
        <charset val="136"/>
      </rPr>
      <t>拿掉</t>
    </r>
    <r>
      <rPr>
        <sz val="10"/>
        <rFont val="Arial"/>
        <family val="2"/>
      </rPr>
      <t>VSC</t>
    </r>
    <r>
      <rPr>
        <sz val="10"/>
        <rFont val="細明體"/>
        <family val="2"/>
        <charset val="136"/>
      </rPr>
      <t>後變爛</t>
    </r>
    <phoneticPr fontId="15" type="noConversion"/>
  </si>
  <si>
    <r>
      <rPr>
        <sz val="10"/>
        <rFont val="細明體"/>
        <family val="2"/>
        <charset val="136"/>
      </rPr>
      <t>代表因為</t>
    </r>
    <r>
      <rPr>
        <sz val="10"/>
        <rFont val="Arial"/>
        <family val="2"/>
      </rPr>
      <t>VSC features</t>
    </r>
    <r>
      <rPr>
        <sz val="10"/>
        <rFont val="Arial"/>
        <family val="2"/>
        <charset val="136"/>
      </rPr>
      <t xml:space="preserve"> </t>
    </r>
    <r>
      <rPr>
        <sz val="10"/>
        <rFont val="細明體"/>
        <family val="2"/>
        <charset val="136"/>
      </rPr>
      <t>錯變</t>
    </r>
    <r>
      <rPr>
        <sz val="10"/>
        <rFont val="新細明體"/>
        <family val="2"/>
        <charset val="136"/>
      </rPr>
      <t>對</t>
    </r>
    <phoneticPr fontId="15" type="noConversion"/>
  </si>
  <si>
    <t>代表base value錯變對</t>
    <phoneticPr fontId="15" type="noConversion"/>
  </si>
  <si>
    <r>
      <rPr>
        <sz val="10"/>
        <rFont val="細明體"/>
        <family val="2"/>
        <charset val="136"/>
      </rPr>
      <t>代表因為</t>
    </r>
    <r>
      <rPr>
        <sz val="10"/>
        <rFont val="Arial"/>
        <family val="2"/>
      </rPr>
      <t>base value</t>
    </r>
    <r>
      <rPr>
        <sz val="10"/>
        <rFont val="細明體"/>
        <family val="2"/>
        <charset val="136"/>
      </rPr>
      <t>對遍錯</t>
    </r>
    <phoneticPr fontId="15" type="noConversion"/>
  </si>
  <si>
    <r>
      <rPr>
        <sz val="10"/>
        <rFont val="細明體"/>
        <family val="2"/>
        <charset val="136"/>
      </rPr>
      <t>代表因為</t>
    </r>
    <r>
      <rPr>
        <sz val="10"/>
        <rFont val="Arial"/>
        <family val="2"/>
      </rPr>
      <t>base value</t>
    </r>
    <r>
      <rPr>
        <sz val="10"/>
        <rFont val="細明體"/>
        <family val="2"/>
        <charset val="136"/>
      </rPr>
      <t>錯變對</t>
    </r>
    <phoneticPr fontId="15" type="noConversion"/>
  </si>
  <si>
    <r>
      <rPr>
        <sz val="10"/>
        <rFont val="細明體"/>
        <family val="2"/>
        <charset val="136"/>
      </rPr>
      <t>代表因為</t>
    </r>
    <r>
      <rPr>
        <sz val="10"/>
        <rFont val="Arial"/>
        <family val="2"/>
      </rPr>
      <t>VSC features</t>
    </r>
    <r>
      <rPr>
        <sz val="10"/>
        <rFont val="細明體"/>
        <family val="2"/>
        <charset val="136"/>
      </rPr>
      <t>錯變對</t>
    </r>
    <phoneticPr fontId="15" type="noConversion"/>
  </si>
  <si>
    <t>\textbf{base val}:-0.25+-0.01</t>
  </si>
  <si>
    <t>\textbf{base val}:-0.26+0.01</t>
  </si>
  <si>
    <t>\textbf{base val}:0.28+-0.08</t>
  </si>
  <si>
    <t>\textbf{base val}:0.15+0.01</t>
  </si>
  <si>
    <t>\textbf{base val}:0.16+0.13</t>
  </si>
  <si>
    <t>\textbf{base val}:0.2+0.0</t>
  </si>
  <si>
    <t>\textbf{base val}:0.2+0.1</t>
  </si>
  <si>
    <t>\textbf{base val}:0.2+0.16</t>
  </si>
  <si>
    <t>\textbf{base val}:0.2+0.01</t>
  </si>
  <si>
    <t>\textbf{base val}:0.16+0.12</t>
  </si>
  <si>
    <t>\textbf{base val}:0.16+0.15</t>
  </si>
  <si>
    <t>\textbf{base val}:-0.26+-0.1</t>
  </si>
  <si>
    <t>\textbf{base val}:-0.4+0.01</t>
  </si>
  <si>
    <t>\textbf{base val}:-0.35+-0.03</t>
  </si>
  <si>
    <t>\textbf{base val}:-0.37+-0.01</t>
  </si>
  <si>
    <t>\textbf{base val}:-0.28+-0.1</t>
  </si>
  <si>
    <t>\textbf{base val}:-0.38+-0.01</t>
  </si>
  <si>
    <t>\textbf{base val}:-0.31+-0.08</t>
  </si>
  <si>
    <t>\textbf{base val}:-0.13+-0.13</t>
  </si>
  <si>
    <t>\textbf{base val}:-0.14+-0.1</t>
  </si>
  <si>
    <t>\textbf{base val}:-0.18+-0.09</t>
  </si>
  <si>
    <t>\textbf{base val}:-0.24+-0.03</t>
  </si>
  <si>
    <t>\textbf{base val}:-0.21+-0.05</t>
  </si>
  <si>
    <t>\textbf{base val}:-0.21+-0.02</t>
  </si>
  <si>
    <t>\textbf{base val}:-0.23+-0.07</t>
  </si>
  <si>
    <t>\textbf{base val}:-0.22+-0.04</t>
  </si>
  <si>
    <t>\textbf{base val}:-0.27+0.01</t>
  </si>
  <si>
    <r>
      <rPr>
        <sz val="10"/>
        <rFont val="細明體"/>
        <family val="2"/>
        <charset val="136"/>
      </rPr>
      <t>代表因為</t>
    </r>
    <r>
      <rPr>
        <sz val="10"/>
        <rFont val="Arial"/>
        <family val="2"/>
      </rPr>
      <t>prosody</t>
    </r>
    <r>
      <rPr>
        <sz val="10"/>
        <rFont val="新細明體"/>
        <family val="2"/>
        <charset val="136"/>
      </rPr>
      <t>本身會把他看成錯的</t>
    </r>
    <phoneticPr fontId="15" type="noConversion"/>
  </si>
  <si>
    <t>example</t>
    <phoneticPr fontId="16" type="noConversion"/>
  </si>
  <si>
    <r>
      <rPr>
        <sz val="10"/>
        <rFont val="微軟正黑體"/>
        <family val="2"/>
        <charset val="136"/>
      </rPr>
      <t xml:space="preserve">baseline </t>
    </r>
    <r>
      <rPr>
        <sz val="10"/>
        <rFont val="Arial"/>
        <family val="2"/>
        <charset val="1"/>
      </rPr>
      <t>→</t>
    </r>
    <r>
      <rPr>
        <sz val="10"/>
        <rFont val="微軟正黑體"/>
        <family val="2"/>
        <charset val="136"/>
      </rPr>
      <t xml:space="preserve"> best-perform</t>
    </r>
    <r>
      <rPr>
        <sz val="10"/>
        <rFont val="Arial"/>
        <family val="2"/>
        <charset val="1"/>
      </rPr>
      <t>: 
(p) → (n)</t>
    </r>
    <phoneticPr fontId="15" type="noConversion"/>
  </si>
  <si>
    <t>21,12</t>
    <phoneticPr fontId="16" type="noConversion"/>
  </si>
  <si>
    <t>X -&gt; O</t>
    <phoneticPr fontId="16" type="noConversion"/>
  </si>
  <si>
    <t>O -&gt; X</t>
    <phoneticPr fontId="16" type="noConversion"/>
  </si>
  <si>
    <t>w/ VSC → w/o VSC: 
(n) → (o)</t>
    <phoneticPr fontId="15" type="noConversion"/>
  </si>
  <si>
    <t>代表base value偏向對</t>
    <phoneticPr fontId="15" type="noConversion"/>
  </si>
  <si>
    <r>
      <rPr>
        <sz val="10"/>
        <rFont val="細明體"/>
        <family val="2"/>
        <charset val="136"/>
      </rPr>
      <t>代表原本因為</t>
    </r>
    <r>
      <rPr>
        <sz val="10"/>
        <rFont val="Arial"/>
        <family val="2"/>
      </rPr>
      <t>VSC features</t>
    </r>
    <r>
      <rPr>
        <sz val="10"/>
        <rFont val="Arial"/>
        <family val="2"/>
        <charset val="136"/>
      </rPr>
      <t xml:space="preserve"> </t>
    </r>
    <r>
      <rPr>
        <sz val="10"/>
        <rFont val="細明體"/>
        <family val="2"/>
        <charset val="136"/>
      </rPr>
      <t>才錯的</t>
    </r>
    <phoneticPr fontId="15" type="noConversion"/>
  </si>
  <si>
    <t>14,25</t>
    <phoneticPr fontId="16" type="noConversion"/>
  </si>
  <si>
    <r>
      <rPr>
        <sz val="10"/>
        <rFont val="細明體"/>
        <family val="2"/>
        <charset val="136"/>
      </rPr>
      <t>代表</t>
    </r>
    <r>
      <rPr>
        <sz val="10"/>
        <rFont val="Arial"/>
        <family val="2"/>
      </rPr>
      <t>base value</t>
    </r>
    <r>
      <rPr>
        <sz val="10"/>
        <rFont val="新細明體"/>
        <family val="2"/>
        <charset val="136"/>
      </rPr>
      <t>偏向</t>
    </r>
    <r>
      <rPr>
        <sz val="10"/>
        <rFont val="細明體"/>
        <family val="2"/>
        <charset val="136"/>
      </rPr>
      <t>錯</t>
    </r>
    <phoneticPr fontId="15" type="noConversion"/>
  </si>
  <si>
    <t>2,3,6,8,9,12</t>
    <phoneticPr fontId="16" type="noConversion"/>
  </si>
  <si>
    <t>4,10,13,15</t>
    <phoneticPr fontId="16" type="noConversion"/>
  </si>
  <si>
    <t>baseline → best-perform: 
(r) → (q)</t>
    <phoneticPr fontId="15" type="noConversion"/>
  </si>
  <si>
    <t>2,24,30,31,33,39,41,48</t>
    <phoneticPr fontId="16" type="noConversion"/>
  </si>
  <si>
    <t>23,27,47</t>
    <phoneticPr fontId="16" type="noConversion"/>
  </si>
  <si>
    <t>baseline → best-perform: 
(r) → (s)</t>
    <phoneticPr fontId="15" type="noConversion"/>
  </si>
  <si>
    <t>13,19,23,24,25</t>
    <phoneticPr fontId="16" type="noConversion"/>
  </si>
  <si>
    <t>6,28</t>
    <phoneticPr fontId="16" type="noConversion"/>
  </si>
  <si>
    <t>Other reason</t>
    <phoneticPr fontId="16" type="noConversion"/>
  </si>
  <si>
    <t>w/ VSC → w/o VSC: 
(s) → (t)</t>
    <phoneticPr fontId="15" type="noConversion"/>
  </si>
  <si>
    <t>2,3,6,29,36,44</t>
    <phoneticPr fontId="16" type="noConversion"/>
  </si>
  <si>
    <t>\textbf{base val}:-0.28+-0.1</t>
    <phoneticPr fontId="15" type="noConversion"/>
  </si>
  <si>
    <t>(m):0.084,(i):0.192
(a):0.294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</si>
</sst>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#,##0.000"/>
    <numFmt numFmtId="178" formatCode="0.000\ "/>
    <numFmt numFmtId="179" formatCode="0.00_ "/>
  </numFmts>
  <fonts count="20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1C3687"/>
      <name val="Arial"/>
      <family val="2"/>
      <charset val="1"/>
    </font>
    <font>
      <sz val="10"/>
      <name val="Noto Sans CJK SC"/>
      <family val="2"/>
      <charset val="1"/>
    </font>
    <font>
      <sz val="10"/>
      <name val="Times New Roman"/>
      <family val="1"/>
    </font>
    <font>
      <sz val="12"/>
      <color rgb="FF000000"/>
      <name val="Noto Sans CJK SC"/>
      <family val="2"/>
      <charset val="1"/>
    </font>
    <font>
      <sz val="12"/>
      <color rgb="FF000000"/>
      <name val="新細明體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i/>
      <sz val="10"/>
      <name val="Arial"/>
      <family val="2"/>
      <charset val="1"/>
    </font>
    <font>
      <sz val="10"/>
      <name val="Arial"/>
      <family val="2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name val="Arial"/>
      <family val="2"/>
      <charset val="136"/>
    </font>
    <font>
      <sz val="10"/>
      <name val="細明體"/>
      <family val="2"/>
      <charset val="136"/>
    </font>
    <font>
      <sz val="10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wrapText="1"/>
    </xf>
    <xf numFmtId="176" fontId="4" fillId="0" borderId="1" xfId="0" applyNumberFormat="1" applyFont="1" applyBorder="1"/>
    <xf numFmtId="0" fontId="4" fillId="0" borderId="0" xfId="0" applyFont="1"/>
    <xf numFmtId="0" fontId="0" fillId="0" borderId="1" xfId="0" applyFont="1" applyBorder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5" fillId="0" borderId="0" xfId="0" applyFont="1"/>
    <xf numFmtId="49" fontId="0" fillId="0" borderId="1" xfId="0" applyNumberFormat="1" applyFont="1" applyBorder="1"/>
    <xf numFmtId="0" fontId="6" fillId="0" borderId="0" xfId="0" applyFont="1"/>
    <xf numFmtId="0" fontId="0" fillId="0" borderId="0" xfId="0" applyFont="1" applyBorder="1" applyAlignment="1">
      <alignment horizontal="center" vertical="center"/>
    </xf>
    <xf numFmtId="176" fontId="0" fillId="0" borderId="1" xfId="0" applyNumberFormat="1" applyFont="1" applyBorder="1"/>
    <xf numFmtId="176" fontId="0" fillId="0" borderId="0" xfId="0" applyNumberFormat="1" applyFont="1"/>
    <xf numFmtId="176" fontId="1" fillId="0" borderId="0" xfId="0" applyNumberFormat="1" applyFont="1"/>
    <xf numFmtId="176" fontId="0" fillId="0" borderId="1" xfId="0" applyNumberFormat="1" applyBorder="1"/>
    <xf numFmtId="177" fontId="0" fillId="0" borderId="0" xfId="0" applyNumberFormat="1"/>
    <xf numFmtId="176" fontId="0" fillId="0" borderId="0" xfId="0" applyNumberFormat="1"/>
    <xf numFmtId="0" fontId="0" fillId="0" borderId="0" xfId="0" applyFont="1" applyBorder="1" applyAlignment="1">
      <alignment horizontal="center" vertical="center" wrapText="1"/>
    </xf>
    <xf numFmtId="11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7" fontId="0" fillId="0" borderId="0" xfId="0" applyNumberFormat="1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8" fontId="0" fillId="0" borderId="0" xfId="0" applyNumberFormat="1"/>
    <xf numFmtId="176" fontId="1" fillId="0" borderId="0" xfId="0" applyNumberFormat="1" applyFont="1" applyAlignment="1">
      <alignment horizontal="center"/>
    </xf>
    <xf numFmtId="11" fontId="0" fillId="0" borderId="1" xfId="0" applyNumberFormat="1" applyFont="1" applyBorder="1"/>
    <xf numFmtId="11" fontId="1" fillId="0" borderId="1" xfId="0" applyNumberFormat="1" applyFont="1" applyBorder="1"/>
    <xf numFmtId="0" fontId="0" fillId="0" borderId="0" xfId="0"/>
    <xf numFmtId="0" fontId="0" fillId="0" borderId="0" xfId="0" applyFont="1" applyAlignment="1">
      <alignment horizontal="left" wrapText="1"/>
    </xf>
    <xf numFmtId="176" fontId="0" fillId="0" borderId="0" xfId="0" applyNumberFormat="1" applyFont="1"/>
    <xf numFmtId="0" fontId="1" fillId="0" borderId="0" xfId="0" applyFont="1"/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176" fontId="11" fillId="0" borderId="1" xfId="0" applyNumberFormat="1" applyFont="1" applyBorder="1"/>
    <xf numFmtId="176" fontId="3" fillId="0" borderId="1" xfId="0" applyNumberFormat="1" applyFont="1" applyBorder="1" applyAlignment="1">
      <alignment horizontal="center" vertical="top"/>
    </xf>
    <xf numFmtId="0" fontId="1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right"/>
    </xf>
    <xf numFmtId="179" fontId="0" fillId="0" borderId="0" xfId="0" applyNumberFormat="1" applyFont="1" applyAlignment="1">
      <alignment horizontal="right"/>
    </xf>
    <xf numFmtId="179" fontId="0" fillId="0" borderId="0" xfId="0" applyNumberFormat="1"/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176" fontId="0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7" fillId="3" borderId="0" xfId="0" applyFont="1" applyFill="1"/>
    <xf numFmtId="0" fontId="17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17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18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17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/>
    <xf numFmtId="0" fontId="17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18"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368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7"/>
  <sheetViews>
    <sheetView zoomScale="80" zoomScaleNormal="80" workbookViewId="0">
      <selection activeCell="G20" sqref="G20"/>
    </sheetView>
  </sheetViews>
  <sheetFormatPr defaultRowHeight="12.75"/>
  <cols>
    <col min="1" max="1" width="58" customWidth="1"/>
  </cols>
  <sheetData>
    <row r="5" spans="1:3">
      <c r="A5" t="s">
        <v>0</v>
      </c>
      <c r="B5">
        <v>20</v>
      </c>
    </row>
    <row r="6" spans="1:3">
      <c r="A6" t="s">
        <v>1</v>
      </c>
      <c r="B6">
        <v>15</v>
      </c>
    </row>
    <row r="7" spans="1:3">
      <c r="A7" t="s">
        <v>2</v>
      </c>
      <c r="B7" t="s">
        <v>3</v>
      </c>
      <c r="C7" t="s">
        <v>4</v>
      </c>
    </row>
  </sheetData>
  <phoneticPr fontId="15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topLeftCell="A43" zoomScale="80" zoomScaleNormal="80" workbookViewId="0"/>
  </sheetViews>
  <sheetFormatPr defaultRowHeight="12.75"/>
  <cols>
    <col min="1" max="1025" width="11.5703125"/>
  </cols>
  <sheetData>
    <row r="1" spans="1:5" ht="12.75" customHeight="1">
      <c r="A1" s="1" t="s">
        <v>5</v>
      </c>
      <c r="B1" s="61" t="s">
        <v>6</v>
      </c>
      <c r="C1" s="61"/>
      <c r="D1" s="61"/>
      <c r="E1" s="2" t="s">
        <v>7</v>
      </c>
    </row>
    <row r="2" spans="1:5" ht="46.5" customHeight="1">
      <c r="A2" s="59" t="s">
        <v>8</v>
      </c>
      <c r="B2" s="61" t="s">
        <v>9</v>
      </c>
      <c r="C2" s="61"/>
      <c r="D2" s="61"/>
      <c r="E2" s="2" t="s">
        <v>10</v>
      </c>
    </row>
    <row r="3" spans="1:5" ht="63.75">
      <c r="A3" s="59"/>
      <c r="B3" s="2" t="s">
        <v>11</v>
      </c>
      <c r="C3" s="2" t="s">
        <v>12</v>
      </c>
      <c r="D3" s="2" t="s">
        <v>13</v>
      </c>
      <c r="E3" s="3" t="s">
        <v>14</v>
      </c>
    </row>
    <row r="4" spans="1:5" ht="35.25" customHeight="1">
      <c r="A4" s="4" t="s">
        <v>15</v>
      </c>
      <c r="B4" s="61" t="s">
        <v>16</v>
      </c>
      <c r="C4" s="61"/>
      <c r="D4" s="61"/>
      <c r="E4" s="61"/>
    </row>
    <row r="5" spans="1:5" ht="12.75" customHeight="1">
      <c r="A5" s="4" t="s">
        <v>17</v>
      </c>
      <c r="B5" s="61" t="s">
        <v>18</v>
      </c>
      <c r="C5" s="61"/>
      <c r="D5" s="61"/>
      <c r="E5" s="61"/>
    </row>
    <row r="6" spans="1:5" ht="12.75" customHeight="1">
      <c r="A6" s="61" t="s">
        <v>19</v>
      </c>
      <c r="B6" s="61"/>
      <c r="C6" s="61"/>
      <c r="D6" s="61"/>
      <c r="E6" s="61"/>
    </row>
    <row r="7" spans="1:5" ht="12.75" customHeight="1">
      <c r="A7" s="59" t="s">
        <v>20</v>
      </c>
      <c r="B7" s="59" t="s">
        <v>21</v>
      </c>
      <c r="C7" s="5" t="s">
        <v>22</v>
      </c>
      <c r="D7" s="60" t="s">
        <v>23</v>
      </c>
      <c r="E7" s="60"/>
    </row>
    <row r="8" spans="1:5">
      <c r="A8" s="59"/>
      <c r="B8" s="59"/>
      <c r="C8" s="5" t="s">
        <v>24</v>
      </c>
      <c r="D8" s="60" t="s">
        <v>25</v>
      </c>
      <c r="E8" s="60"/>
    </row>
    <row r="9" spans="1:5">
      <c r="A9" s="59"/>
      <c r="B9" s="59"/>
      <c r="C9" s="5" t="s">
        <v>26</v>
      </c>
      <c r="D9" s="60" t="s">
        <v>27</v>
      </c>
      <c r="E9" s="60"/>
    </row>
    <row r="10" spans="1:5" ht="159" customHeight="1">
      <c r="A10" s="59"/>
      <c r="B10" s="5" t="s">
        <v>28</v>
      </c>
      <c r="C10" s="5" t="s">
        <v>29</v>
      </c>
      <c r="D10" s="62" t="s">
        <v>30</v>
      </c>
      <c r="E10" s="62"/>
    </row>
    <row r="11" spans="1:5" ht="12.75" customHeight="1">
      <c r="A11" s="59" t="s">
        <v>31</v>
      </c>
      <c r="B11" s="60" t="s">
        <v>32</v>
      </c>
      <c r="C11" s="5" t="s">
        <v>33</v>
      </c>
      <c r="D11" s="60" t="s">
        <v>34</v>
      </c>
      <c r="E11" s="60"/>
    </row>
    <row r="12" spans="1:5">
      <c r="A12" s="59"/>
      <c r="B12" s="59"/>
      <c r="C12" s="5" t="s">
        <v>35</v>
      </c>
      <c r="D12" s="60" t="s">
        <v>36</v>
      </c>
      <c r="E12" s="60"/>
    </row>
    <row r="13" spans="1:5">
      <c r="A13" s="59"/>
      <c r="B13" s="59"/>
      <c r="C13" s="5" t="s">
        <v>37</v>
      </c>
      <c r="D13" s="60" t="s">
        <v>38</v>
      </c>
      <c r="E13" s="60"/>
    </row>
    <row r="14" spans="1:5">
      <c r="A14" s="59"/>
      <c r="B14" s="59"/>
      <c r="C14" s="5" t="s">
        <v>39</v>
      </c>
      <c r="D14" s="60" t="s">
        <v>40</v>
      </c>
      <c r="E14" s="60"/>
    </row>
    <row r="15" spans="1:5">
      <c r="A15" s="59"/>
      <c r="B15" s="59"/>
      <c r="C15" s="5" t="s">
        <v>41</v>
      </c>
      <c r="D15" s="60" t="s">
        <v>42</v>
      </c>
      <c r="E15" s="60"/>
    </row>
    <row r="16" spans="1:5">
      <c r="A16" s="59"/>
      <c r="B16" s="60" t="s">
        <v>43</v>
      </c>
      <c r="C16" s="5" t="s">
        <v>44</v>
      </c>
      <c r="D16" s="60" t="s">
        <v>45</v>
      </c>
      <c r="E16" s="60"/>
    </row>
    <row r="17" spans="1:5">
      <c r="A17" s="59"/>
      <c r="B17" s="59"/>
      <c r="C17" s="5" t="s">
        <v>46</v>
      </c>
      <c r="D17" s="60" t="s">
        <v>47</v>
      </c>
      <c r="E17" s="60"/>
    </row>
    <row r="18" spans="1:5">
      <c r="A18" s="59"/>
      <c r="B18" s="59"/>
      <c r="C18" s="5" t="s">
        <v>48</v>
      </c>
      <c r="D18" s="60" t="s">
        <v>49</v>
      </c>
      <c r="E18" s="60"/>
    </row>
    <row r="19" spans="1:5">
      <c r="A19" s="59"/>
      <c r="B19" s="59"/>
      <c r="C19" s="5" t="s">
        <v>50</v>
      </c>
      <c r="D19" s="60" t="s">
        <v>51</v>
      </c>
      <c r="E19" s="60"/>
    </row>
    <row r="20" spans="1:5">
      <c r="A20" s="59"/>
      <c r="B20" s="59"/>
      <c r="C20" s="5" t="s">
        <v>52</v>
      </c>
      <c r="D20" s="60" t="s">
        <v>53</v>
      </c>
      <c r="E20" s="60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 ht="12.75" customHeight="1">
      <c r="A31" s="61" t="s">
        <v>19</v>
      </c>
      <c r="B31" s="61"/>
      <c r="C31" s="61"/>
      <c r="D31" s="61"/>
      <c r="E31" s="61"/>
    </row>
    <row r="32" spans="1:5" ht="35.25" customHeight="1">
      <c r="A32" s="59" t="s">
        <v>20</v>
      </c>
      <c r="B32" s="59" t="s">
        <v>54</v>
      </c>
      <c r="C32" s="4" t="s">
        <v>55</v>
      </c>
      <c r="D32" s="60" t="s">
        <v>23</v>
      </c>
      <c r="E32" s="60"/>
    </row>
    <row r="33" spans="1:5" ht="38.25">
      <c r="A33" s="59"/>
      <c r="B33" s="59"/>
      <c r="C33" s="4" t="s">
        <v>56</v>
      </c>
      <c r="D33" s="60" t="s">
        <v>25</v>
      </c>
      <c r="E33" s="60"/>
    </row>
    <row r="34" spans="1:5" ht="38.25">
      <c r="A34" s="59"/>
      <c r="B34" s="59"/>
      <c r="C34" s="4" t="s">
        <v>57</v>
      </c>
      <c r="D34" s="60" t="s">
        <v>27</v>
      </c>
      <c r="E34" s="60"/>
    </row>
    <row r="35" spans="1:5" ht="159" customHeight="1">
      <c r="A35" s="59"/>
      <c r="B35" s="4" t="s">
        <v>58</v>
      </c>
      <c r="C35" s="4" t="s">
        <v>59</v>
      </c>
      <c r="D35" s="62" t="s">
        <v>30</v>
      </c>
      <c r="E35" s="62"/>
    </row>
    <row r="36" spans="1:5" ht="12.75" customHeight="1">
      <c r="A36" s="59" t="s">
        <v>31</v>
      </c>
      <c r="B36" s="60" t="s">
        <v>32</v>
      </c>
      <c r="C36" s="5" t="s">
        <v>33</v>
      </c>
      <c r="D36" s="60" t="s">
        <v>34</v>
      </c>
      <c r="E36" s="60"/>
    </row>
    <row r="37" spans="1:5">
      <c r="A37" s="59"/>
      <c r="B37" s="59"/>
      <c r="C37" s="5" t="s">
        <v>35</v>
      </c>
      <c r="D37" s="60" t="s">
        <v>36</v>
      </c>
      <c r="E37" s="60"/>
    </row>
    <row r="38" spans="1:5">
      <c r="A38" s="59"/>
      <c r="B38" s="59"/>
      <c r="C38" s="5" t="s">
        <v>37</v>
      </c>
      <c r="D38" s="60" t="s">
        <v>38</v>
      </c>
      <c r="E38" s="60"/>
    </row>
    <row r="39" spans="1:5">
      <c r="A39" s="59"/>
      <c r="B39" s="59"/>
      <c r="C39" s="5" t="s">
        <v>39</v>
      </c>
      <c r="D39" s="60" t="s">
        <v>40</v>
      </c>
      <c r="E39" s="60"/>
    </row>
    <row r="40" spans="1:5">
      <c r="A40" s="59"/>
      <c r="B40" s="59"/>
      <c r="C40" s="5" t="s">
        <v>41</v>
      </c>
      <c r="D40" s="60" t="s">
        <v>42</v>
      </c>
      <c r="E40" s="60"/>
    </row>
    <row r="41" spans="1:5">
      <c r="A41" s="59"/>
      <c r="B41" s="60" t="s">
        <v>43</v>
      </c>
      <c r="C41" s="5" t="s">
        <v>44</v>
      </c>
      <c r="D41" s="60" t="s">
        <v>45</v>
      </c>
      <c r="E41" s="60"/>
    </row>
    <row r="42" spans="1:5">
      <c r="A42" s="59"/>
      <c r="B42" s="59"/>
      <c r="C42" s="5" t="s">
        <v>46</v>
      </c>
      <c r="D42" s="60" t="s">
        <v>47</v>
      </c>
      <c r="E42" s="60"/>
    </row>
    <row r="43" spans="1:5">
      <c r="A43" s="59"/>
      <c r="B43" s="59"/>
      <c r="C43" s="5" t="s">
        <v>48</v>
      </c>
      <c r="D43" s="60" t="s">
        <v>49</v>
      </c>
      <c r="E43" s="60"/>
    </row>
    <row r="44" spans="1:5">
      <c r="A44" s="59"/>
      <c r="B44" s="59"/>
      <c r="C44" s="5" t="s">
        <v>50</v>
      </c>
      <c r="D44" s="60" t="s">
        <v>51</v>
      </c>
      <c r="E44" s="60"/>
    </row>
    <row r="45" spans="1:5">
      <c r="A45" s="59"/>
      <c r="B45" s="59"/>
      <c r="C45" s="5" t="s">
        <v>52</v>
      </c>
      <c r="D45" s="60" t="s">
        <v>53</v>
      </c>
      <c r="E45" s="60"/>
    </row>
  </sheetData>
  <mergeCells count="45">
    <mergeCell ref="B1:D1"/>
    <mergeCell ref="A2:A3"/>
    <mergeCell ref="B2:D2"/>
    <mergeCell ref="B4:E4"/>
    <mergeCell ref="B5:E5"/>
    <mergeCell ref="A6:E6"/>
    <mergeCell ref="A7:A10"/>
    <mergeCell ref="B7:B9"/>
    <mergeCell ref="D7:E7"/>
    <mergeCell ref="D8:E8"/>
    <mergeCell ref="D9:E9"/>
    <mergeCell ref="D10:E10"/>
    <mergeCell ref="A11:A20"/>
    <mergeCell ref="B11:B15"/>
    <mergeCell ref="D11:E11"/>
    <mergeCell ref="D12:E12"/>
    <mergeCell ref="D13:E13"/>
    <mergeCell ref="D14:E14"/>
    <mergeCell ref="D15:E15"/>
    <mergeCell ref="B16:B20"/>
    <mergeCell ref="D16:E16"/>
    <mergeCell ref="D17:E17"/>
    <mergeCell ref="D18:E18"/>
    <mergeCell ref="D19:E19"/>
    <mergeCell ref="D20:E20"/>
    <mergeCell ref="A31:E31"/>
    <mergeCell ref="A32:A35"/>
    <mergeCell ref="B32:B34"/>
    <mergeCell ref="D32:E32"/>
    <mergeCell ref="D33:E33"/>
    <mergeCell ref="D34:E34"/>
    <mergeCell ref="D35:E35"/>
    <mergeCell ref="A36:A45"/>
    <mergeCell ref="B36:B40"/>
    <mergeCell ref="D36:E36"/>
    <mergeCell ref="D37:E37"/>
    <mergeCell ref="D38:E38"/>
    <mergeCell ref="D39:E39"/>
    <mergeCell ref="D40:E40"/>
    <mergeCell ref="B41:B45"/>
    <mergeCell ref="D41:E41"/>
    <mergeCell ref="D42:E42"/>
    <mergeCell ref="D43:E43"/>
    <mergeCell ref="D44:E44"/>
    <mergeCell ref="D45:E45"/>
  </mergeCells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3"/>
  <sheetViews>
    <sheetView topLeftCell="A36" zoomScale="80" zoomScaleNormal="80" workbookViewId="0">
      <selection activeCell="F30" sqref="F30"/>
    </sheetView>
  </sheetViews>
  <sheetFormatPr defaultRowHeight="12.75"/>
  <cols>
    <col min="1" max="1" width="30.42578125" customWidth="1"/>
    <col min="2" max="2" width="21.7109375" customWidth="1"/>
    <col min="3" max="3" width="20.5703125" customWidth="1"/>
    <col min="4" max="4" width="44.5703125" customWidth="1"/>
    <col min="5" max="5" width="36.28515625" customWidth="1"/>
    <col min="6" max="6" width="44.5703125" customWidth="1"/>
    <col min="7" max="7" width="28.7109375" customWidth="1"/>
    <col min="8" max="8" width="21.42578125" customWidth="1"/>
  </cols>
  <sheetData>
    <row r="1" spans="1:6" ht="15">
      <c r="A1" s="6" t="s">
        <v>60</v>
      </c>
      <c r="B1" s="6"/>
      <c r="C1" s="6"/>
      <c r="D1" s="6"/>
      <c r="E1" s="6"/>
      <c r="F1" s="7"/>
    </row>
    <row r="2" spans="1:6" ht="25.5">
      <c r="A2" s="8" t="s">
        <v>61</v>
      </c>
      <c r="B2" s="8" t="s">
        <v>62</v>
      </c>
      <c r="C2" s="8" t="s">
        <v>63</v>
      </c>
      <c r="D2" s="8" t="s">
        <v>64</v>
      </c>
      <c r="E2" s="8" t="s">
        <v>65</v>
      </c>
      <c r="F2" s="8" t="s">
        <v>66</v>
      </c>
    </row>
    <row r="3" spans="1:6">
      <c r="A3" s="8" t="s">
        <v>67</v>
      </c>
      <c r="B3" s="8" t="s">
        <v>68</v>
      </c>
      <c r="C3" s="8" t="s">
        <v>69</v>
      </c>
      <c r="D3" s="8" t="s">
        <v>70</v>
      </c>
      <c r="E3" s="9" t="s">
        <v>71</v>
      </c>
      <c r="F3" s="9" t="s">
        <v>72</v>
      </c>
    </row>
    <row r="4" spans="1:6">
      <c r="A4" s="8" t="s">
        <v>73</v>
      </c>
      <c r="B4" s="8" t="s">
        <v>74</v>
      </c>
      <c r="C4" s="10" t="s">
        <v>75</v>
      </c>
      <c r="D4" s="8" t="s">
        <v>76</v>
      </c>
      <c r="E4" s="9" t="s">
        <v>77</v>
      </c>
      <c r="F4" s="9" t="s">
        <v>78</v>
      </c>
    </row>
    <row r="5" spans="1:6">
      <c r="A5" s="8" t="s">
        <v>79</v>
      </c>
      <c r="B5" s="8" t="s">
        <v>80</v>
      </c>
      <c r="C5" s="10" t="s">
        <v>81</v>
      </c>
      <c r="D5" s="8" t="s">
        <v>82</v>
      </c>
      <c r="E5" s="9" t="s">
        <v>83</v>
      </c>
      <c r="F5" s="9" t="s">
        <v>84</v>
      </c>
    </row>
    <row r="6" spans="1:6">
      <c r="A6" s="8" t="s">
        <v>85</v>
      </c>
      <c r="B6" s="8" t="s">
        <v>86</v>
      </c>
      <c r="C6" s="10" t="s">
        <v>81</v>
      </c>
      <c r="D6" s="8" t="s">
        <v>87</v>
      </c>
      <c r="E6" s="9" t="s">
        <v>88</v>
      </c>
      <c r="F6" s="9" t="s">
        <v>89</v>
      </c>
    </row>
    <row r="7" spans="1:6" ht="15">
      <c r="A7" s="6"/>
      <c r="B7" s="6"/>
      <c r="C7" s="6"/>
      <c r="D7" s="6"/>
      <c r="E7" s="7"/>
      <c r="F7" s="9"/>
    </row>
    <row r="8" spans="1:6">
      <c r="A8" s="6" t="s">
        <v>60</v>
      </c>
      <c r="B8" s="6"/>
      <c r="C8" s="6"/>
      <c r="D8" s="6"/>
      <c r="E8" s="6"/>
      <c r="F8" s="6"/>
    </row>
    <row r="9" spans="1:6" ht="25.5">
      <c r="A9" s="8" t="s">
        <v>61</v>
      </c>
      <c r="B9" s="8" t="s">
        <v>62</v>
      </c>
      <c r="C9" s="8" t="s">
        <v>63</v>
      </c>
      <c r="D9" s="8" t="s">
        <v>64</v>
      </c>
      <c r="E9" s="6"/>
      <c r="F9" s="6"/>
    </row>
    <row r="10" spans="1:6">
      <c r="A10" s="8" t="s">
        <v>67</v>
      </c>
      <c r="B10" s="8" t="s">
        <v>68</v>
      </c>
      <c r="C10" s="8" t="s">
        <v>69</v>
      </c>
      <c r="D10" s="8" t="s">
        <v>70</v>
      </c>
      <c r="E10" s="6"/>
      <c r="F10" s="6"/>
    </row>
    <row r="11" spans="1:6">
      <c r="A11" s="8" t="s">
        <v>85</v>
      </c>
      <c r="B11" s="8" t="s">
        <v>86</v>
      </c>
      <c r="C11" s="10" t="s">
        <v>81</v>
      </c>
      <c r="D11" s="8" t="s">
        <v>87</v>
      </c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 t="s">
        <v>90</v>
      </c>
      <c r="C13" s="6"/>
      <c r="D13" s="6" t="s">
        <v>91</v>
      </c>
      <c r="E13" s="6"/>
      <c r="F13" s="6"/>
    </row>
    <row r="14" spans="1:6">
      <c r="A14" s="6"/>
      <c r="B14" s="6" t="s">
        <v>92</v>
      </c>
      <c r="C14" s="6" t="s">
        <v>93</v>
      </c>
      <c r="D14" s="6" t="s">
        <v>92</v>
      </c>
      <c r="E14" s="6" t="s">
        <v>93</v>
      </c>
      <c r="F14" s="6"/>
    </row>
    <row r="15" spans="1:6">
      <c r="A15" s="6" t="s">
        <v>94</v>
      </c>
      <c r="B15" s="6">
        <v>104</v>
      </c>
      <c r="C15" s="6">
        <v>14.6150607251561</v>
      </c>
      <c r="D15" s="6">
        <v>99.4166666666667</v>
      </c>
      <c r="E15" s="6">
        <v>13.2696395329087</v>
      </c>
      <c r="F15" s="6"/>
    </row>
    <row r="16" spans="1:6">
      <c r="A16" s="6" t="s">
        <v>95</v>
      </c>
      <c r="B16" s="6">
        <v>103.31034482758599</v>
      </c>
      <c r="C16" s="6">
        <v>16.839798625102102</v>
      </c>
      <c r="D16" s="6">
        <v>101.90909090909101</v>
      </c>
      <c r="E16" s="6">
        <v>19.297609366777198</v>
      </c>
      <c r="F16" s="6"/>
    </row>
    <row r="17" spans="1:8">
      <c r="A17" s="6" t="s">
        <v>96</v>
      </c>
      <c r="B17" s="6">
        <v>91.733333333333306</v>
      </c>
      <c r="C17" s="6">
        <v>19.9394485679871</v>
      </c>
      <c r="D17" s="6">
        <v>90.933333333333294</v>
      </c>
      <c r="E17" s="6">
        <v>20.824278492006499</v>
      </c>
      <c r="F17" s="6"/>
    </row>
    <row r="18" spans="1:8">
      <c r="A18" s="6" t="s">
        <v>85</v>
      </c>
      <c r="B18" s="6">
        <v>114.5</v>
      </c>
      <c r="C18" s="6">
        <v>8.5440037453175304</v>
      </c>
      <c r="D18" s="6">
        <v>115</v>
      </c>
      <c r="E18" s="6">
        <v>2.4494897427831801</v>
      </c>
      <c r="F18" s="6"/>
    </row>
    <row r="19" spans="1:8">
      <c r="E19" s="6"/>
      <c r="F19" s="6"/>
      <c r="G19" s="6"/>
      <c r="H19" s="6"/>
    </row>
    <row r="20" spans="1:8">
      <c r="E20" s="6"/>
      <c r="F20" s="6"/>
      <c r="G20" s="6"/>
      <c r="H20" s="6"/>
    </row>
    <row r="21" spans="1:8">
      <c r="E21" s="6"/>
      <c r="F21" s="6"/>
      <c r="G21" s="6"/>
      <c r="H21" s="6"/>
    </row>
    <row r="22" spans="1:8">
      <c r="A22" s="6" t="s">
        <v>97</v>
      </c>
      <c r="B22" s="6" t="s">
        <v>98</v>
      </c>
      <c r="C22" s="6" t="s">
        <v>99</v>
      </c>
      <c r="D22" s="6" t="s">
        <v>100</v>
      </c>
      <c r="E22" s="6"/>
      <c r="F22" s="6"/>
      <c r="G22" s="6"/>
      <c r="H22" s="6"/>
    </row>
    <row r="23" spans="1:8">
      <c r="A23" s="11" t="s">
        <v>101</v>
      </c>
      <c r="B23" s="11">
        <v>12010</v>
      </c>
      <c r="C23" s="11">
        <v>67.349999999999994</v>
      </c>
      <c r="D23" s="12"/>
      <c r="E23" s="6"/>
      <c r="F23" s="6"/>
      <c r="G23" s="6"/>
      <c r="H23" s="6"/>
    </row>
    <row r="24" spans="1:8">
      <c r="A24" s="11" t="s">
        <v>92</v>
      </c>
      <c r="B24" s="11">
        <v>111</v>
      </c>
      <c r="C24" s="11"/>
      <c r="D24" s="12">
        <v>651</v>
      </c>
      <c r="E24" s="6"/>
      <c r="F24" s="6"/>
      <c r="G24" s="6"/>
      <c r="H24" s="6"/>
    </row>
    <row r="25" spans="1:8">
      <c r="A25" s="11"/>
      <c r="B25" s="11"/>
      <c r="C25" s="11"/>
      <c r="D25" s="12"/>
      <c r="E25" s="6"/>
      <c r="F25" s="6"/>
      <c r="G25" s="6"/>
      <c r="H25" s="6"/>
    </row>
    <row r="26" spans="1:8">
      <c r="A26" s="11"/>
      <c r="B26" s="11"/>
      <c r="C26" s="11"/>
      <c r="D26" s="12"/>
      <c r="E26" s="6"/>
      <c r="F26" s="6"/>
      <c r="G26" s="6"/>
      <c r="H26" s="6"/>
    </row>
    <row r="27" spans="1:8">
      <c r="A27" s="11"/>
      <c r="B27" s="11"/>
      <c r="C27" s="11"/>
      <c r="D27" s="12"/>
      <c r="E27" s="6"/>
      <c r="F27" s="6"/>
      <c r="G27" s="6"/>
      <c r="H27" s="6"/>
    </row>
    <row r="28" spans="1:8">
      <c r="A28" s="11"/>
      <c r="B28" s="11"/>
      <c r="C28" s="11"/>
      <c r="D28" s="12"/>
      <c r="E28" s="6"/>
      <c r="F28" s="6"/>
      <c r="G28" s="6"/>
      <c r="H28" s="6"/>
    </row>
    <row r="29" spans="1:8">
      <c r="A29" s="11"/>
      <c r="B29" s="11"/>
      <c r="C29" s="11"/>
      <c r="D29" s="12"/>
      <c r="E29" s="6"/>
      <c r="F29" s="6"/>
      <c r="G29" s="6"/>
      <c r="H29" s="6"/>
    </row>
    <row r="30" spans="1:8">
      <c r="A30" s="6"/>
      <c r="B30" s="6"/>
      <c r="C30" s="6"/>
      <c r="D30" s="6"/>
      <c r="E30" s="6"/>
      <c r="F30" s="6"/>
      <c r="G30" s="6"/>
      <c r="H30" s="6"/>
    </row>
    <row r="31" spans="1:8">
      <c r="A31" s="6"/>
      <c r="B31" s="6"/>
      <c r="C31" s="6"/>
      <c r="D31" s="6"/>
      <c r="E31" s="6"/>
      <c r="F31" s="6"/>
      <c r="G31" s="6"/>
      <c r="H31" s="6"/>
    </row>
    <row r="32" spans="1:8">
      <c r="A32" s="6"/>
      <c r="B32" s="6"/>
      <c r="C32" s="6"/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6"/>
      <c r="B34" s="6"/>
      <c r="C34" s="6"/>
      <c r="D34" s="6"/>
      <c r="E34" s="6"/>
      <c r="F34" s="6"/>
      <c r="G34" s="6"/>
      <c r="H34" s="6"/>
    </row>
    <row r="35" spans="1:8" ht="25.5">
      <c r="A35" s="13" t="s">
        <v>61</v>
      </c>
      <c r="B35" s="14" t="s">
        <v>62</v>
      </c>
      <c r="C35" s="14" t="s">
        <v>63</v>
      </c>
      <c r="D35" s="8" t="s">
        <v>102</v>
      </c>
      <c r="E35" s="6"/>
      <c r="F35" s="6"/>
      <c r="G35" s="6"/>
      <c r="H35" s="6"/>
    </row>
    <row r="36" spans="1:8">
      <c r="A36" s="13" t="s">
        <v>103</v>
      </c>
      <c r="B36" s="14" t="s">
        <v>68</v>
      </c>
      <c r="C36" s="14" t="s">
        <v>69</v>
      </c>
      <c r="D36" s="6" t="s">
        <v>70</v>
      </c>
      <c r="E36" s="6"/>
      <c r="F36" s="6"/>
      <c r="G36" s="6"/>
      <c r="H36" s="6"/>
    </row>
    <row r="37" spans="1:8">
      <c r="A37" s="13" t="s">
        <v>85</v>
      </c>
      <c r="B37" s="14" t="s">
        <v>104</v>
      </c>
      <c r="C37" s="15" t="s">
        <v>105</v>
      </c>
      <c r="D37" s="6" t="s">
        <v>87</v>
      </c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 ht="25.5">
      <c r="A39" s="13" t="s">
        <v>106</v>
      </c>
      <c r="B39" s="14" t="s">
        <v>62</v>
      </c>
      <c r="C39" s="14" t="s">
        <v>63</v>
      </c>
      <c r="D39" s="8" t="s">
        <v>102</v>
      </c>
      <c r="E39" s="6"/>
      <c r="F39" s="6"/>
      <c r="G39" s="6"/>
      <c r="H39" s="6"/>
    </row>
    <row r="40" spans="1:8">
      <c r="A40" s="13" t="s">
        <v>107</v>
      </c>
      <c r="B40" s="12" t="s">
        <v>74</v>
      </c>
      <c r="C40" s="17" t="s">
        <v>75</v>
      </c>
      <c r="D40" s="11" t="s">
        <v>76</v>
      </c>
      <c r="E40" s="6"/>
      <c r="F40" s="6"/>
      <c r="G40" s="6"/>
      <c r="H40" s="6"/>
    </row>
    <row r="41" spans="1:8">
      <c r="A41" s="13" t="s">
        <v>108</v>
      </c>
      <c r="B41" s="6" t="s">
        <v>80</v>
      </c>
      <c r="C41" s="17" t="s">
        <v>81</v>
      </c>
      <c r="D41" s="6" t="s">
        <v>82</v>
      </c>
      <c r="E41" s="6"/>
      <c r="F41" s="6"/>
      <c r="G41" s="6"/>
      <c r="H41" s="6"/>
    </row>
    <row r="42" spans="1:8">
      <c r="A42" s="13" t="s">
        <v>85</v>
      </c>
      <c r="B42" s="13" t="s">
        <v>86</v>
      </c>
      <c r="C42" s="17" t="s">
        <v>81</v>
      </c>
      <c r="D42" s="6" t="s">
        <v>87</v>
      </c>
      <c r="E42" s="6"/>
      <c r="F42" s="6"/>
      <c r="G42" s="6"/>
      <c r="H42" s="6"/>
    </row>
    <row r="43" spans="1:8">
      <c r="A43" s="6"/>
      <c r="B43" s="6"/>
      <c r="C43" s="6"/>
      <c r="D43" s="6"/>
      <c r="E43" s="6"/>
      <c r="F43" s="6"/>
      <c r="G43" s="6"/>
      <c r="H43" s="6"/>
    </row>
    <row r="44" spans="1:8">
      <c r="A44" s="6"/>
      <c r="B44" s="6"/>
      <c r="C44" s="6"/>
      <c r="D44" s="6"/>
      <c r="E44" s="6"/>
      <c r="F44" s="6"/>
      <c r="G44" s="6"/>
      <c r="H44" s="6"/>
    </row>
    <row r="45" spans="1:8" ht="25.5">
      <c r="A45" s="13" t="s">
        <v>61</v>
      </c>
      <c r="B45" s="14" t="s">
        <v>62</v>
      </c>
      <c r="C45" s="14" t="s">
        <v>63</v>
      </c>
      <c r="D45" s="8" t="s">
        <v>102</v>
      </c>
      <c r="E45" s="8" t="s">
        <v>65</v>
      </c>
      <c r="F45" s="8" t="s">
        <v>66</v>
      </c>
      <c r="G45" s="6"/>
      <c r="H45" s="6"/>
    </row>
    <row r="46" spans="1:8">
      <c r="A46" s="13" t="s">
        <v>67</v>
      </c>
      <c r="B46" s="14" t="s">
        <v>68</v>
      </c>
      <c r="C46" s="14" t="s">
        <v>69</v>
      </c>
      <c r="D46" s="6" t="s">
        <v>70</v>
      </c>
      <c r="E46" s="9" t="s">
        <v>71</v>
      </c>
      <c r="F46" s="9" t="s">
        <v>72</v>
      </c>
      <c r="G46" s="6"/>
      <c r="H46" s="6"/>
    </row>
    <row r="47" spans="1:8">
      <c r="A47" s="13" t="s">
        <v>109</v>
      </c>
      <c r="B47" s="12" t="s">
        <v>74</v>
      </c>
      <c r="C47" s="17" t="s">
        <v>75</v>
      </c>
      <c r="D47" s="11" t="s">
        <v>76</v>
      </c>
      <c r="E47" s="9" t="s">
        <v>77</v>
      </c>
      <c r="F47" s="9" t="s">
        <v>78</v>
      </c>
      <c r="G47" s="6"/>
      <c r="H47" s="6"/>
    </row>
    <row r="48" spans="1:8">
      <c r="A48" s="13" t="s">
        <v>110</v>
      </c>
      <c r="B48" s="6" t="s">
        <v>80</v>
      </c>
      <c r="C48" s="17" t="s">
        <v>81</v>
      </c>
      <c r="D48" s="6" t="s">
        <v>82</v>
      </c>
      <c r="E48" s="9" t="s">
        <v>83</v>
      </c>
      <c r="F48" s="9" t="s">
        <v>84</v>
      </c>
      <c r="G48" s="6"/>
      <c r="H48" s="6"/>
    </row>
    <row r="49" spans="1:8">
      <c r="A49" s="13" t="s">
        <v>85</v>
      </c>
      <c r="B49" s="13" t="s">
        <v>86</v>
      </c>
      <c r="C49" s="17" t="s">
        <v>81</v>
      </c>
      <c r="D49" s="6" t="s">
        <v>87</v>
      </c>
      <c r="E49" s="9" t="s">
        <v>88</v>
      </c>
      <c r="F49" s="9" t="s">
        <v>89</v>
      </c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 ht="14.25">
      <c r="A56" s="18" t="s">
        <v>111</v>
      </c>
      <c r="B56" s="6"/>
      <c r="C56" s="6"/>
      <c r="D56" s="6"/>
      <c r="E56" s="6"/>
      <c r="F56" s="6"/>
      <c r="G56" s="6"/>
      <c r="H56" s="6"/>
    </row>
    <row r="57" spans="1:8" ht="14.25">
      <c r="A57" t="s">
        <v>112</v>
      </c>
      <c r="B57" s="6" t="s">
        <v>113</v>
      </c>
      <c r="C57" s="6" t="s">
        <v>114</v>
      </c>
      <c r="D57" s="6"/>
      <c r="E57" s="6" t="s">
        <v>115</v>
      </c>
      <c r="F57" s="6" t="s">
        <v>116</v>
      </c>
      <c r="G57" s="6"/>
      <c r="H57" s="6"/>
    </row>
    <row r="58" spans="1:8">
      <c r="A58" t="s">
        <v>117</v>
      </c>
      <c r="B58" t="s">
        <v>117</v>
      </c>
      <c r="C58" s="6"/>
      <c r="E58" s="6"/>
      <c r="F58" s="6"/>
      <c r="G58" s="6"/>
      <c r="H58" s="6"/>
    </row>
    <row r="59" spans="1:8" ht="14.25">
      <c r="A59" s="6" t="s">
        <v>118</v>
      </c>
      <c r="B59" s="6" t="s">
        <v>119</v>
      </c>
      <c r="D59" s="6" t="s">
        <v>118</v>
      </c>
      <c r="E59" s="6" t="s">
        <v>120</v>
      </c>
      <c r="F59" s="6" t="s">
        <v>120</v>
      </c>
      <c r="G59" s="6" t="s">
        <v>121</v>
      </c>
      <c r="H59" s="6"/>
    </row>
    <row r="60" spans="1:8">
      <c r="A60" s="6" t="s">
        <v>122</v>
      </c>
      <c r="B60" s="6" t="s">
        <v>123</v>
      </c>
      <c r="D60" s="6"/>
      <c r="E60" s="6" t="s">
        <v>118</v>
      </c>
      <c r="F60" s="6" t="s">
        <v>118</v>
      </c>
      <c r="G60" s="6"/>
      <c r="H60" s="6"/>
    </row>
    <row r="61" spans="1:8" ht="14.25">
      <c r="A61" s="6"/>
      <c r="B61" s="6" t="s">
        <v>124</v>
      </c>
      <c r="D61" s="6"/>
      <c r="E61" s="6" t="s">
        <v>125</v>
      </c>
      <c r="F61" s="6" t="s">
        <v>125</v>
      </c>
      <c r="G61" s="6" t="s">
        <v>126</v>
      </c>
      <c r="H61" s="6"/>
    </row>
    <row r="62" spans="1:8">
      <c r="A62" s="6"/>
      <c r="B62" s="6" t="s">
        <v>127</v>
      </c>
      <c r="D62" s="6"/>
      <c r="E62" s="6" t="s">
        <v>122</v>
      </c>
      <c r="F62" s="6" t="s">
        <v>128</v>
      </c>
      <c r="G62" s="6"/>
      <c r="H62" s="6"/>
    </row>
    <row r="63" spans="1:8">
      <c r="A63" s="6"/>
      <c r="B63" s="6" t="s">
        <v>129</v>
      </c>
      <c r="C63" s="6"/>
      <c r="D63" s="6"/>
      <c r="E63" s="6"/>
      <c r="F63" s="6" t="s">
        <v>122</v>
      </c>
      <c r="G63" s="6"/>
      <c r="H63" s="6"/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20"/>
  <sheetViews>
    <sheetView topLeftCell="B36" zoomScale="85" zoomScaleNormal="85" workbookViewId="0">
      <selection activeCell="C72" sqref="C72"/>
    </sheetView>
  </sheetViews>
  <sheetFormatPr defaultRowHeight="12.75"/>
  <cols>
    <col min="1" max="1" width="71.140625" style="6" customWidth="1"/>
    <col min="2" max="2" width="93.5703125" style="6" customWidth="1"/>
    <col min="3" max="3" width="45" style="6" customWidth="1"/>
    <col min="4" max="4" width="17.5703125" style="6" customWidth="1"/>
    <col min="5" max="5" width="38.7109375" style="6" customWidth="1"/>
    <col min="6" max="6" width="16.7109375" style="6" customWidth="1"/>
    <col min="7" max="7" width="35.42578125" style="6" customWidth="1"/>
    <col min="8" max="8" width="33" style="6" customWidth="1"/>
    <col min="9" max="9" width="30" style="6" customWidth="1"/>
    <col min="10" max="10" width="46.42578125" style="6" customWidth="1"/>
    <col min="11" max="11" width="32" style="6" customWidth="1"/>
    <col min="12" max="12" width="22" style="6" customWidth="1"/>
    <col min="13" max="13" width="32.5703125" style="6" customWidth="1"/>
    <col min="14" max="14" width="23.42578125" style="6" customWidth="1"/>
    <col min="15" max="15" width="8.7109375" style="6" customWidth="1"/>
    <col min="16" max="16" width="64.7109375" style="6" customWidth="1"/>
    <col min="17" max="17" width="15.28515625" style="6" customWidth="1"/>
    <col min="18" max="18" width="21.42578125" style="6" customWidth="1"/>
    <col min="19" max="19" width="8.7109375" style="6" customWidth="1"/>
    <col min="20" max="20" width="46.42578125" style="6" customWidth="1"/>
    <col min="21" max="21" width="15.140625" style="6" customWidth="1"/>
    <col min="22" max="22" width="17.42578125" style="6" customWidth="1"/>
    <col min="23" max="23" width="24.85546875" style="6" customWidth="1"/>
    <col min="24" max="24" width="24.140625" style="6" customWidth="1"/>
    <col min="25" max="25" width="27.28515625" style="6" customWidth="1"/>
    <col min="26" max="26" width="19.5703125" style="6" customWidth="1"/>
    <col min="27" max="27" width="23.5703125" style="6" customWidth="1"/>
    <col min="28" max="28" width="19.5703125" style="6" customWidth="1"/>
    <col min="29" max="29" width="20.42578125" style="6" customWidth="1"/>
    <col min="30" max="30" width="19.5703125" style="6" customWidth="1"/>
    <col min="31" max="31" width="20.42578125" style="6" customWidth="1"/>
    <col min="32" max="39" width="8.7109375" style="6" customWidth="1"/>
    <col min="40" max="40" width="92" style="6" customWidth="1"/>
    <col min="41" max="1025" width="8.7109375" style="6" customWidth="1"/>
  </cols>
  <sheetData>
    <row r="1" spans="1:46" ht="33.200000000000003" customHeight="1">
      <c r="A1" s="13" t="s">
        <v>130</v>
      </c>
      <c r="C1" s="68" t="s">
        <v>131</v>
      </c>
      <c r="D1" s="68"/>
      <c r="E1" s="68"/>
      <c r="F1" s="68" t="s">
        <v>132</v>
      </c>
      <c r="G1" s="68"/>
      <c r="H1" s="68"/>
      <c r="J1"/>
      <c r="K1"/>
      <c r="L1"/>
      <c r="T1" s="20"/>
      <c r="U1" s="20"/>
      <c r="V1" s="20"/>
      <c r="W1" s="20"/>
    </row>
    <row r="2" spans="1:46" ht="57.6" customHeight="1">
      <c r="A2" s="8" t="s">
        <v>19</v>
      </c>
      <c r="B2" s="8" t="s">
        <v>133</v>
      </c>
      <c r="C2" s="8" t="s">
        <v>134</v>
      </c>
      <c r="D2" s="8" t="s">
        <v>135</v>
      </c>
      <c r="E2" s="8" t="s">
        <v>136</v>
      </c>
      <c r="F2" s="8" t="s">
        <v>137</v>
      </c>
      <c r="G2" s="8" t="s">
        <v>138</v>
      </c>
      <c r="H2" s="8" t="s">
        <v>139</v>
      </c>
      <c r="I2" s="19"/>
      <c r="J2"/>
      <c r="K2"/>
      <c r="L2"/>
      <c r="M2" s="19"/>
      <c r="P2" s="20"/>
      <c r="Q2" s="20"/>
      <c r="R2" s="20"/>
      <c r="T2" s="8"/>
      <c r="U2" s="8"/>
      <c r="V2" s="20"/>
      <c r="W2" s="20"/>
    </row>
    <row r="3" spans="1:46" ht="36.200000000000003" customHeight="1">
      <c r="A3" s="68" t="s">
        <v>32</v>
      </c>
      <c r="B3" s="6" t="s">
        <v>33</v>
      </c>
      <c r="C3" s="21">
        <v>0.67500000000000004</v>
      </c>
      <c r="D3" s="22">
        <v>0.81</v>
      </c>
      <c r="E3" s="22">
        <v>0.84399999999999997</v>
      </c>
      <c r="F3" s="20">
        <v>0.67800000000000005</v>
      </c>
      <c r="G3" s="21">
        <v>0.79900000000000004</v>
      </c>
      <c r="H3" s="21">
        <v>0.82599999999999996</v>
      </c>
      <c r="J3"/>
      <c r="K3"/>
      <c r="L3"/>
      <c r="P3" s="20"/>
      <c r="Q3" s="23"/>
      <c r="R3" s="20"/>
      <c r="T3" s="8"/>
      <c r="U3" s="8"/>
      <c r="V3" s="24"/>
      <c r="W3" s="24"/>
    </row>
    <row r="4" spans="1:46" ht="15">
      <c r="A4" s="68"/>
      <c r="B4" s="6" t="s">
        <v>35</v>
      </c>
      <c r="C4" s="21">
        <v>0.66100000000000003</v>
      </c>
      <c r="D4" s="21">
        <v>0.46</v>
      </c>
      <c r="E4" s="21">
        <v>0.48499999999999999</v>
      </c>
      <c r="F4" s="20">
        <v>0.66200000000000003</v>
      </c>
      <c r="G4" s="21">
        <v>0.42899999999999999</v>
      </c>
      <c r="H4" s="21">
        <v>0.376</v>
      </c>
      <c r="J4"/>
      <c r="K4"/>
      <c r="L4"/>
      <c r="M4" s="8"/>
      <c r="P4" s="20"/>
      <c r="Q4" s="23"/>
      <c r="R4" s="20"/>
      <c r="T4" s="8"/>
      <c r="U4" s="8"/>
      <c r="V4" s="24"/>
      <c r="W4" s="24"/>
      <c r="AN4" s="7"/>
      <c r="AR4" s="25"/>
      <c r="AS4" s="25"/>
      <c r="AT4" s="25"/>
    </row>
    <row r="5" spans="1:46" ht="15">
      <c r="A5" s="68"/>
      <c r="B5" s="6" t="s">
        <v>37</v>
      </c>
      <c r="C5" s="21">
        <v>0.73199999999999998</v>
      </c>
      <c r="D5" s="21">
        <v>0.59699999999999998</v>
      </c>
      <c r="E5" s="21">
        <v>0.52900000000000003</v>
      </c>
      <c r="F5" s="20">
        <v>0.72899999999999998</v>
      </c>
      <c r="G5" s="21">
        <v>0.59799999999999998</v>
      </c>
      <c r="H5" s="21">
        <v>0.52400000000000002</v>
      </c>
      <c r="J5"/>
      <c r="K5"/>
      <c r="L5"/>
      <c r="M5" s="8"/>
      <c r="P5" s="11"/>
      <c r="Q5" s="11"/>
      <c r="R5" s="11"/>
      <c r="T5" s="8"/>
      <c r="U5" s="8"/>
      <c r="V5" s="24"/>
      <c r="W5" s="24"/>
      <c r="AN5" s="7"/>
      <c r="AR5" s="25"/>
      <c r="AS5" s="25"/>
      <c r="AT5" s="25"/>
    </row>
    <row r="6" spans="1:46" ht="36.4" customHeight="1">
      <c r="A6" s="68"/>
      <c r="B6" s="13" t="s">
        <v>50</v>
      </c>
      <c r="C6" s="22">
        <v>0.78200000000000003</v>
      </c>
      <c r="D6" s="21">
        <v>0.63500000000000001</v>
      </c>
      <c r="E6" s="21">
        <v>0.63400000000000001</v>
      </c>
      <c r="F6" s="20">
        <v>0.78500000000000003</v>
      </c>
      <c r="G6" s="21">
        <v>0.63600000000000001</v>
      </c>
      <c r="H6" s="21">
        <v>0.63700000000000001</v>
      </c>
      <c r="J6"/>
      <c r="K6"/>
      <c r="L6"/>
      <c r="P6" s="11"/>
      <c r="Q6" s="11"/>
      <c r="R6" s="11"/>
      <c r="T6" s="8"/>
      <c r="U6" s="8"/>
      <c r="V6" s="24"/>
      <c r="W6" s="24"/>
      <c r="AN6" s="7"/>
      <c r="AR6" s="25"/>
      <c r="AS6" s="25"/>
      <c r="AT6" s="25"/>
    </row>
    <row r="7" spans="1:46" ht="15">
      <c r="A7" s="68"/>
      <c r="B7" s="13" t="s">
        <v>52</v>
      </c>
      <c r="C7" s="21">
        <v>0.746</v>
      </c>
      <c r="D7" s="21">
        <v>0.50900000000000001</v>
      </c>
      <c r="E7" s="21">
        <v>0.379</v>
      </c>
      <c r="F7" s="20">
        <v>0.751</v>
      </c>
      <c r="G7" s="21">
        <v>0.50800000000000001</v>
      </c>
      <c r="H7" s="21">
        <v>0.32100000000000001</v>
      </c>
      <c r="P7" s="20"/>
      <c r="Q7" s="23"/>
      <c r="R7" s="20"/>
      <c r="T7" s="8"/>
      <c r="U7" s="8"/>
      <c r="V7" s="24"/>
      <c r="W7" s="24"/>
      <c r="AN7" s="7"/>
      <c r="AR7" s="25"/>
      <c r="AS7" s="25"/>
      <c r="AT7" s="25"/>
    </row>
    <row r="8" spans="1:46" ht="15">
      <c r="A8" s="68" t="s">
        <v>43</v>
      </c>
      <c r="B8" s="6" t="s">
        <v>44</v>
      </c>
      <c r="C8" s="21">
        <v>0.45</v>
      </c>
      <c r="D8" s="21">
        <v>0.44700000000000001</v>
      </c>
      <c r="E8" s="21">
        <v>0.56399999999999995</v>
      </c>
      <c r="F8" s="20">
        <v>0.34599999999999997</v>
      </c>
      <c r="G8" s="21">
        <v>0.41899999999999998</v>
      </c>
      <c r="H8" s="21">
        <v>0.56399999999999995</v>
      </c>
      <c r="P8" s="20"/>
      <c r="Q8" s="23"/>
      <c r="R8" s="20"/>
      <c r="T8" s="20"/>
      <c r="U8" s="24"/>
      <c r="V8" s="24"/>
      <c r="W8" s="24"/>
      <c r="AN8" s="7"/>
      <c r="AR8" s="25"/>
      <c r="AS8" s="25"/>
      <c r="AT8" s="25"/>
    </row>
    <row r="9" spans="1:46" ht="15">
      <c r="A9" s="68"/>
      <c r="B9" s="6" t="s">
        <v>46</v>
      </c>
      <c r="C9" s="21">
        <v>0.55000000000000004</v>
      </c>
      <c r="D9" s="21">
        <v>0.59699999999999998</v>
      </c>
      <c r="E9" s="21">
        <v>0.53900000000000003</v>
      </c>
      <c r="F9" s="20">
        <v>0.54900000000000004</v>
      </c>
      <c r="G9" s="21">
        <v>0.6</v>
      </c>
      <c r="H9" s="21">
        <v>0.51500000000000001</v>
      </c>
      <c r="P9" s="20"/>
      <c r="Q9" s="23"/>
      <c r="R9" s="20"/>
      <c r="T9" s="20"/>
      <c r="U9" s="20"/>
      <c r="V9" s="20"/>
      <c r="W9" s="20"/>
      <c r="AN9" s="7"/>
      <c r="AR9" s="25"/>
      <c r="AS9" s="25"/>
      <c r="AT9" s="25"/>
    </row>
    <row r="10" spans="1:46" ht="15">
      <c r="A10" s="68"/>
      <c r="B10" s="6" t="s">
        <v>48</v>
      </c>
      <c r="C10" s="21">
        <v>0.38600000000000001</v>
      </c>
      <c r="D10" s="21">
        <v>0.44700000000000001</v>
      </c>
      <c r="E10" s="21">
        <v>0.45900000000000002</v>
      </c>
      <c r="F10" s="20">
        <v>0.34499999999999997</v>
      </c>
      <c r="G10" s="21">
        <v>0.41899999999999998</v>
      </c>
      <c r="H10" s="21">
        <v>0.41799999999999998</v>
      </c>
      <c r="P10" s="20"/>
      <c r="Q10" s="23"/>
      <c r="R10" s="20"/>
      <c r="T10" s="20"/>
      <c r="U10" s="25"/>
      <c r="V10" s="25"/>
      <c r="W10" s="25"/>
      <c r="AN10" s="7"/>
      <c r="AR10" s="25"/>
      <c r="AS10" s="25"/>
      <c r="AT10" s="25"/>
    </row>
    <row r="11" spans="1:46" ht="13.9" customHeight="1">
      <c r="A11" s="68"/>
      <c r="B11" s="13" t="s">
        <v>50</v>
      </c>
      <c r="C11" s="21">
        <v>0.61099999999999999</v>
      </c>
      <c r="D11" s="21">
        <v>0.69799999999999995</v>
      </c>
      <c r="E11" s="21">
        <v>0.53900000000000003</v>
      </c>
      <c r="F11" s="20">
        <v>0.60899999999999999</v>
      </c>
      <c r="G11" s="21">
        <v>0.70499999999999996</v>
      </c>
      <c r="H11" s="21">
        <v>0.51500000000000001</v>
      </c>
      <c r="P11" s="20"/>
      <c r="Q11" s="23"/>
      <c r="R11" s="20"/>
      <c r="T11" s="20"/>
      <c r="U11" s="25"/>
      <c r="V11" s="25"/>
      <c r="W11" s="25"/>
      <c r="AN11" s="7"/>
      <c r="AR11" s="25"/>
      <c r="AS11" s="25"/>
      <c r="AT11" s="25"/>
    </row>
    <row r="12" spans="1:46" ht="27.6" customHeight="1">
      <c r="A12" s="68"/>
      <c r="B12" s="13" t="s">
        <v>52</v>
      </c>
      <c r="C12" s="21">
        <v>0.621</v>
      </c>
      <c r="D12" s="21">
        <v>0.52400000000000002</v>
      </c>
      <c r="E12" s="21">
        <v>0.45400000000000001</v>
      </c>
      <c r="F12" s="25">
        <v>0.61499999999999999</v>
      </c>
      <c r="G12" s="21">
        <v>0.47699999999999998</v>
      </c>
      <c r="H12" s="21">
        <v>0.43</v>
      </c>
      <c r="P12" s="20"/>
      <c r="Q12" s="23"/>
      <c r="R12" s="20"/>
      <c r="T12" s="20"/>
      <c r="U12" s="25"/>
      <c r="V12" s="25"/>
      <c r="W12" s="25"/>
      <c r="AN12" s="7"/>
      <c r="AR12" s="25"/>
      <c r="AS12" s="25"/>
      <c r="AT12" s="25"/>
    </row>
    <row r="13" spans="1:46" ht="13.9" customHeight="1">
      <c r="A13" s="66" t="s">
        <v>21</v>
      </c>
      <c r="B13" s="13" t="s">
        <v>22</v>
      </c>
      <c r="C13" s="21">
        <v>0.48199999999999998</v>
      </c>
      <c r="D13" s="21">
        <v>0.47099999999999997</v>
      </c>
      <c r="E13" s="21">
        <v>0.47899999999999998</v>
      </c>
      <c r="F13" s="21">
        <v>0.46200000000000002</v>
      </c>
      <c r="G13" s="21">
        <v>0.47099999999999997</v>
      </c>
      <c r="H13" s="21">
        <v>0.46300000000000002</v>
      </c>
      <c r="P13" s="20"/>
      <c r="Q13" s="23"/>
      <c r="R13" s="20"/>
      <c r="T13" s="20"/>
      <c r="U13" s="25"/>
      <c r="V13" s="25"/>
      <c r="W13" s="25"/>
      <c r="AN13" s="7"/>
      <c r="AR13" s="25"/>
      <c r="AS13" s="25"/>
      <c r="AT13" s="25"/>
    </row>
    <row r="14" spans="1:46" ht="15">
      <c r="A14" s="66"/>
      <c r="B14" s="13" t="s">
        <v>24</v>
      </c>
      <c r="C14" s="21">
        <v>0.61099999999999999</v>
      </c>
      <c r="D14" s="21">
        <v>0.46200000000000002</v>
      </c>
      <c r="E14" s="21">
        <v>0.5</v>
      </c>
      <c r="F14" s="25">
        <v>0.60899999999999999</v>
      </c>
      <c r="G14" s="21">
        <v>0.379</v>
      </c>
      <c r="H14" s="21">
        <v>0.38400000000000001</v>
      </c>
      <c r="P14" s="20"/>
      <c r="Q14" s="23"/>
      <c r="R14" s="20"/>
      <c r="T14" s="20"/>
      <c r="U14" s="25"/>
      <c r="V14" s="25"/>
      <c r="W14" s="25"/>
      <c r="AN14" s="7"/>
      <c r="AR14" s="25"/>
      <c r="AS14" s="25"/>
      <c r="AT14" s="25"/>
    </row>
    <row r="15" spans="1:46" ht="26.85" customHeight="1">
      <c r="A15" s="66"/>
      <c r="B15" s="13" t="s">
        <v>26</v>
      </c>
      <c r="C15" s="21">
        <v>0.53900000000000003</v>
      </c>
      <c r="D15" s="21">
        <v>0.47199999999999998</v>
      </c>
      <c r="E15" s="21">
        <v>0.44900000000000001</v>
      </c>
      <c r="F15" s="25">
        <v>0.53900000000000003</v>
      </c>
      <c r="G15" s="21">
        <v>0.45300000000000001</v>
      </c>
      <c r="H15" s="21">
        <v>0.38800000000000001</v>
      </c>
      <c r="P15" s="20"/>
      <c r="Q15" s="23"/>
      <c r="R15" s="20"/>
      <c r="T15" s="20"/>
      <c r="U15" s="25"/>
      <c r="V15" s="25"/>
      <c r="W15" s="25"/>
      <c r="AN15" s="7"/>
      <c r="AR15" s="25"/>
      <c r="AS15" s="25"/>
      <c r="AT15" s="25"/>
    </row>
    <row r="16" spans="1:46" ht="15">
      <c r="P16" s="20"/>
      <c r="Q16" s="23"/>
      <c r="R16" s="20"/>
      <c r="AN16" s="7"/>
      <c r="AR16" s="25"/>
      <c r="AS16" s="25"/>
      <c r="AT16" s="25"/>
    </row>
    <row r="17" spans="1:52">
      <c r="P17" s="20"/>
      <c r="Q17" s="23"/>
      <c r="R17" s="20"/>
    </row>
    <row r="18" spans="1:52">
      <c r="A18"/>
      <c r="W18" s="27"/>
    </row>
    <row r="19" spans="1:52">
      <c r="B19" s="6" t="s">
        <v>140</v>
      </c>
      <c r="W19" s="2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</row>
    <row r="20" spans="1:52" ht="12.75" customHeight="1">
      <c r="A20" s="26"/>
      <c r="B20" s="64" t="s">
        <v>19</v>
      </c>
      <c r="C20" s="64" t="s">
        <v>133</v>
      </c>
      <c r="D20" s="66" t="s">
        <v>141</v>
      </c>
      <c r="E20" s="66"/>
      <c r="F20" s="66" t="s">
        <v>142</v>
      </c>
      <c r="G20" s="66"/>
      <c r="H20" s="66" t="s">
        <v>143</v>
      </c>
      <c r="I20" s="66"/>
      <c r="W20" s="27"/>
      <c r="AO20" s="8"/>
      <c r="AP20" s="8"/>
      <c r="AQ20" s="8"/>
      <c r="AR20" s="8"/>
      <c r="AU20" s="8"/>
      <c r="AX20" s="8"/>
    </row>
    <row r="21" spans="1:52" ht="16.149999999999999" customHeight="1">
      <c r="A21" s="26"/>
      <c r="B21" s="64"/>
      <c r="C21" s="64"/>
      <c r="D21" s="30" t="s">
        <v>131</v>
      </c>
      <c r="E21" s="30" t="s">
        <v>144</v>
      </c>
      <c r="F21" s="30" t="s">
        <v>131</v>
      </c>
      <c r="G21" s="30" t="s">
        <v>144</v>
      </c>
      <c r="H21" s="30" t="s">
        <v>131</v>
      </c>
      <c r="I21" s="30" t="s">
        <v>144</v>
      </c>
      <c r="P21" s="31"/>
      <c r="Q21" s="20"/>
      <c r="R21" s="20"/>
      <c r="AN21" s="7"/>
      <c r="AR21" s="25"/>
      <c r="AS21" s="25"/>
      <c r="AT21" s="25"/>
      <c r="AX21" s="24"/>
      <c r="AZ21" s="27"/>
    </row>
    <row r="22" spans="1:52" ht="15">
      <c r="A22" s="19"/>
      <c r="B22" s="63" t="s">
        <v>32</v>
      </c>
      <c r="C22" s="32" t="s">
        <v>145</v>
      </c>
      <c r="D22" s="33">
        <v>0.67500000000000004</v>
      </c>
      <c r="E22" s="33">
        <v>0.67800000000000005</v>
      </c>
      <c r="F22" s="34">
        <v>0.81</v>
      </c>
      <c r="G22" s="34">
        <v>0.79900000000000004</v>
      </c>
      <c r="H22" s="34">
        <v>0.84399999999999997</v>
      </c>
      <c r="I22" s="34">
        <v>0.82599999999999996</v>
      </c>
      <c r="P22" s="20"/>
      <c r="Q22" s="23"/>
      <c r="R22" s="20"/>
      <c r="AN22" s="7"/>
      <c r="AR22" s="25"/>
      <c r="AS22" s="25"/>
      <c r="AT22" s="25"/>
      <c r="AX22" s="24"/>
    </row>
    <row r="23" spans="1:52" ht="15">
      <c r="A23" s="19"/>
      <c r="B23" s="63"/>
      <c r="C23" s="32" t="s">
        <v>146</v>
      </c>
      <c r="D23" s="33">
        <v>0.66100000000000003</v>
      </c>
      <c r="E23" s="33">
        <v>0.66200000000000003</v>
      </c>
      <c r="F23" s="33">
        <v>0.46</v>
      </c>
      <c r="G23" s="33">
        <v>0.42899999999999999</v>
      </c>
      <c r="H23" s="33">
        <v>0.48499999999999999</v>
      </c>
      <c r="I23" s="33">
        <v>0.376</v>
      </c>
      <c r="P23" s="20"/>
      <c r="Q23" s="23"/>
      <c r="R23" s="20"/>
      <c r="AN23" s="7"/>
      <c r="AR23" s="25"/>
      <c r="AS23" s="25"/>
      <c r="AT23" s="25"/>
      <c r="AX23" s="24"/>
    </row>
    <row r="24" spans="1:52" ht="15">
      <c r="A24" s="19"/>
      <c r="B24" s="63"/>
      <c r="C24" s="32" t="s">
        <v>147</v>
      </c>
      <c r="D24" s="33">
        <v>0.73199999999999998</v>
      </c>
      <c r="E24" s="33">
        <v>0.72899999999999998</v>
      </c>
      <c r="F24" s="33">
        <v>0.59699999999999998</v>
      </c>
      <c r="G24" s="33">
        <v>0.59799999999999998</v>
      </c>
      <c r="H24" s="33">
        <v>0.52900000000000003</v>
      </c>
      <c r="I24" s="33">
        <v>0.52400000000000002</v>
      </c>
      <c r="AN24" s="7"/>
      <c r="AR24" s="25"/>
      <c r="AS24" s="25"/>
      <c r="AT24" s="25"/>
      <c r="AX24" s="24"/>
      <c r="AZ24" s="27"/>
    </row>
    <row r="25" spans="1:52" ht="15">
      <c r="A25" s="19"/>
      <c r="B25" s="63"/>
      <c r="C25" s="5" t="s">
        <v>148</v>
      </c>
      <c r="D25" s="34">
        <v>0.78200000000000003</v>
      </c>
      <c r="E25" s="34">
        <v>0.78500000000000003</v>
      </c>
      <c r="F25" s="33">
        <v>0.63500000000000001</v>
      </c>
      <c r="G25" s="33">
        <v>0.63600000000000001</v>
      </c>
      <c r="H25" s="33">
        <v>0.63400000000000001</v>
      </c>
      <c r="I25" s="33">
        <v>0.63700000000000001</v>
      </c>
      <c r="P25" s="13"/>
      <c r="Q25" s="13"/>
      <c r="AN25" s="7"/>
      <c r="AR25" s="25"/>
      <c r="AS25" s="25"/>
      <c r="AT25" s="25"/>
      <c r="AX25" s="24"/>
    </row>
    <row r="26" spans="1:52" ht="15">
      <c r="A26" s="19"/>
      <c r="B26" s="63"/>
      <c r="C26" s="5" t="s">
        <v>149</v>
      </c>
      <c r="D26" s="33">
        <v>0.746</v>
      </c>
      <c r="E26" s="33">
        <v>0.751</v>
      </c>
      <c r="F26" s="33">
        <v>0.50900000000000001</v>
      </c>
      <c r="G26" s="33">
        <v>0.50800000000000001</v>
      </c>
      <c r="H26" s="33">
        <v>0.379</v>
      </c>
      <c r="I26" s="33">
        <v>0.32100000000000001</v>
      </c>
      <c r="P26" s="31"/>
      <c r="Q26" s="13"/>
      <c r="AN26" s="7"/>
      <c r="AR26" s="25"/>
      <c r="AS26" s="25"/>
      <c r="AT26" s="25"/>
      <c r="AX26" s="24"/>
      <c r="AZ26" s="27"/>
    </row>
    <row r="27" spans="1:52" ht="15">
      <c r="A27" s="19"/>
      <c r="B27" s="63" t="s">
        <v>43</v>
      </c>
      <c r="C27" s="32" t="s">
        <v>150</v>
      </c>
      <c r="D27" s="33">
        <v>0.51800000000000002</v>
      </c>
      <c r="E27" s="33">
        <v>0.50700000000000001</v>
      </c>
      <c r="F27" s="33">
        <v>0.46100000000000002</v>
      </c>
      <c r="G27" s="33">
        <v>0.40799999999999997</v>
      </c>
      <c r="H27" s="33">
        <v>0.59299999999999997</v>
      </c>
      <c r="I27" s="33">
        <v>0.58899999999999997</v>
      </c>
      <c r="P27" s="7"/>
      <c r="T27" s="24"/>
      <c r="AN27" s="7"/>
      <c r="AR27" s="25"/>
      <c r="AS27" s="25"/>
      <c r="AT27" s="25"/>
      <c r="AX27" s="24"/>
    </row>
    <row r="28" spans="1:52" ht="15">
      <c r="A28" s="19"/>
      <c r="B28" s="63"/>
      <c r="C28" s="32" t="s">
        <v>151</v>
      </c>
      <c r="D28" s="33">
        <v>0.53900000000000003</v>
      </c>
      <c r="E28" s="33">
        <v>0.53900000000000003</v>
      </c>
      <c r="F28" s="33">
        <v>0.61</v>
      </c>
      <c r="G28" s="33">
        <v>0.61399999999999999</v>
      </c>
      <c r="H28" s="33">
        <v>0.46400000000000002</v>
      </c>
      <c r="I28" s="33">
        <v>0.45</v>
      </c>
      <c r="P28" s="7"/>
      <c r="T28" s="24"/>
      <c r="AN28" s="7"/>
      <c r="AR28" s="25"/>
      <c r="AS28" s="25"/>
      <c r="AT28" s="25"/>
      <c r="AX28" s="35"/>
    </row>
    <row r="29" spans="1:52" ht="15">
      <c r="A29" s="19"/>
      <c r="B29" s="63"/>
      <c r="C29" s="32" t="s">
        <v>152</v>
      </c>
      <c r="D29" s="33">
        <v>0.48899999999999999</v>
      </c>
      <c r="E29" s="33">
        <v>0.48899999999999999</v>
      </c>
      <c r="F29" s="33">
        <v>0.58599999999999997</v>
      </c>
      <c r="G29" s="33">
        <v>0.58399999999999996</v>
      </c>
      <c r="H29" s="33">
        <v>0.55900000000000005</v>
      </c>
      <c r="I29" s="33">
        <v>0.55200000000000005</v>
      </c>
      <c r="P29" s="7"/>
      <c r="T29" s="24"/>
      <c r="V29" s="27"/>
      <c r="AI29" s="24"/>
      <c r="AK29" s="27"/>
      <c r="AN29" s="7"/>
      <c r="AO29" s="25"/>
      <c r="AP29" s="25"/>
      <c r="AQ29" s="25"/>
      <c r="AR29" s="25"/>
      <c r="AS29" s="25"/>
      <c r="AT29" s="25"/>
      <c r="AU29" s="25"/>
      <c r="AV29" s="25"/>
      <c r="AW29" s="25"/>
      <c r="AX29" s="36"/>
      <c r="AY29" s="36"/>
      <c r="AZ29" s="36"/>
    </row>
    <row r="30" spans="1:52" ht="13.9" customHeight="1">
      <c r="A30" s="19"/>
      <c r="B30" s="63"/>
      <c r="C30" s="5" t="s">
        <v>153</v>
      </c>
      <c r="D30" s="33">
        <v>0.56100000000000005</v>
      </c>
      <c r="E30" s="33">
        <v>0.55500000000000005</v>
      </c>
      <c r="F30" s="33">
        <v>0.67300000000000004</v>
      </c>
      <c r="G30" s="33">
        <v>0.68</v>
      </c>
      <c r="H30" s="33">
        <v>0.63400000000000001</v>
      </c>
      <c r="I30" s="33">
        <v>0.63700000000000001</v>
      </c>
      <c r="P30" s="7"/>
      <c r="T30" s="24"/>
      <c r="AI30" s="24"/>
    </row>
    <row r="31" spans="1:52" ht="15.75" customHeight="1">
      <c r="A31" s="19"/>
      <c r="B31" s="63"/>
      <c r="C31" s="5" t="s">
        <v>154</v>
      </c>
      <c r="D31" s="33">
        <v>0.55000000000000004</v>
      </c>
      <c r="E31" s="33">
        <v>0.54900000000000004</v>
      </c>
      <c r="F31" s="33">
        <v>0.46</v>
      </c>
      <c r="G31" s="33">
        <v>0.443</v>
      </c>
      <c r="H31" s="33">
        <v>0.49399999999999999</v>
      </c>
      <c r="I31" s="33">
        <v>0.47599999999999998</v>
      </c>
      <c r="P31" s="7"/>
      <c r="T31" s="24"/>
      <c r="V31" s="27"/>
      <c r="AI31" s="24"/>
      <c r="AK31" s="27"/>
    </row>
    <row r="32" spans="1:52" ht="13.9" customHeight="1">
      <c r="A32" s="26"/>
      <c r="B32" s="64" t="s">
        <v>155</v>
      </c>
      <c r="C32" s="5" t="s">
        <v>156</v>
      </c>
      <c r="D32" s="33">
        <v>0.51800000000000002</v>
      </c>
      <c r="E32" s="33">
        <v>0.50700000000000001</v>
      </c>
      <c r="F32" s="33">
        <v>0.48099999999999998</v>
      </c>
      <c r="G32" s="33">
        <v>0.47299999999999998</v>
      </c>
      <c r="H32" s="33">
        <v>0.53300000000000003</v>
      </c>
      <c r="I32" s="33">
        <v>0.53300000000000003</v>
      </c>
      <c r="P32" s="7"/>
      <c r="T32" s="24"/>
      <c r="AI32" s="24"/>
    </row>
    <row r="33" spans="1:40" ht="15">
      <c r="A33" s="26"/>
      <c r="B33" s="64"/>
      <c r="C33" s="5" t="s">
        <v>157</v>
      </c>
      <c r="D33" s="33">
        <v>0.504</v>
      </c>
      <c r="E33" s="33">
        <v>0.502</v>
      </c>
      <c r="F33" s="33">
        <v>0.497</v>
      </c>
      <c r="G33" s="33">
        <v>0.49199999999999999</v>
      </c>
      <c r="H33" s="33">
        <v>0.70399999999999996</v>
      </c>
      <c r="I33" s="33">
        <v>0.70199999999999996</v>
      </c>
      <c r="T33" s="35"/>
      <c r="AI33" s="35"/>
      <c r="AN33" s="7"/>
    </row>
    <row r="34" spans="1:40" ht="15">
      <c r="A34" s="26"/>
      <c r="B34" s="64"/>
      <c r="C34" s="5" t="s">
        <v>158</v>
      </c>
      <c r="D34" s="33">
        <v>0.53900000000000003</v>
      </c>
      <c r="E34" s="33">
        <v>0.53900000000000003</v>
      </c>
      <c r="F34" s="33">
        <v>0.47199999999999998</v>
      </c>
      <c r="G34" s="33">
        <v>0.45300000000000001</v>
      </c>
      <c r="H34" s="33">
        <v>0.44900000000000001</v>
      </c>
      <c r="I34" s="33">
        <v>0.38800000000000001</v>
      </c>
      <c r="P34" s="21"/>
      <c r="Q34" s="25"/>
      <c r="R34" s="27"/>
      <c r="AF34" s="25"/>
      <c r="AG34" s="25"/>
      <c r="AH34" s="25"/>
      <c r="AI34" s="36"/>
      <c r="AJ34" s="36"/>
      <c r="AK34" s="36"/>
      <c r="AN34" s="7"/>
    </row>
    <row r="35" spans="1:40" ht="15">
      <c r="A35" s="19"/>
      <c r="B35" s="63" t="s">
        <v>159</v>
      </c>
      <c r="C35" s="32" t="s">
        <v>160</v>
      </c>
      <c r="D35" s="37">
        <v>0.90400000000000003</v>
      </c>
      <c r="E35" s="37">
        <v>0.90800000000000003</v>
      </c>
      <c r="F35" s="37" t="s">
        <v>88</v>
      </c>
      <c r="G35" s="37" t="s">
        <v>88</v>
      </c>
      <c r="H35" s="37" t="s">
        <v>88</v>
      </c>
      <c r="I35" s="37" t="s">
        <v>88</v>
      </c>
      <c r="P35" s="21"/>
      <c r="Q35" s="25"/>
      <c r="R35" s="27"/>
      <c r="AN35" s="7"/>
    </row>
    <row r="36" spans="1:40" ht="15">
      <c r="A36" s="19"/>
      <c r="B36" s="63"/>
      <c r="C36" s="32" t="s">
        <v>161</v>
      </c>
      <c r="D36" s="37">
        <v>0.73599999999999999</v>
      </c>
      <c r="E36" s="37">
        <v>0.74199999999999999</v>
      </c>
      <c r="F36" s="37" t="s">
        <v>88</v>
      </c>
      <c r="G36" s="37" t="s">
        <v>88</v>
      </c>
      <c r="H36" s="37" t="s">
        <v>88</v>
      </c>
      <c r="I36" s="37" t="s">
        <v>88</v>
      </c>
      <c r="P36" s="21"/>
      <c r="Q36" s="25"/>
      <c r="R36" s="27"/>
      <c r="S36" s="20"/>
      <c r="T36" s="20"/>
      <c r="U36" s="20"/>
      <c r="AN36" s="7"/>
    </row>
    <row r="37" spans="1:40" ht="15">
      <c r="A37" s="19"/>
      <c r="B37" s="63"/>
      <c r="C37" s="32" t="s">
        <v>162</v>
      </c>
      <c r="D37" s="37">
        <v>0.85699999999999998</v>
      </c>
      <c r="E37" s="37">
        <v>0.871</v>
      </c>
      <c r="F37" s="37" t="s">
        <v>88</v>
      </c>
      <c r="G37" s="37" t="s">
        <v>88</v>
      </c>
      <c r="H37" s="37" t="s">
        <v>88</v>
      </c>
      <c r="I37" s="37" t="s">
        <v>88</v>
      </c>
      <c r="P37" s="21"/>
      <c r="Q37" s="25"/>
      <c r="R37" s="27"/>
      <c r="S37" s="23"/>
      <c r="T37" s="20"/>
      <c r="U37" s="20"/>
      <c r="AN37" s="7"/>
    </row>
    <row r="38" spans="1:40" ht="15">
      <c r="A38" s="19"/>
      <c r="B38" s="63"/>
      <c r="C38" s="32" t="s">
        <v>163</v>
      </c>
      <c r="D38" s="37" t="s">
        <v>88</v>
      </c>
      <c r="E38" s="37" t="s">
        <v>88</v>
      </c>
      <c r="F38" s="37">
        <v>0.81200000000000006</v>
      </c>
      <c r="G38" s="37">
        <v>0.82299999999999995</v>
      </c>
      <c r="H38" s="37" t="s">
        <v>88</v>
      </c>
      <c r="I38" s="37" t="s">
        <v>88</v>
      </c>
      <c r="P38" s="21"/>
      <c r="Q38" s="25"/>
      <c r="R38" s="27"/>
      <c r="S38" s="23"/>
      <c r="T38" s="20"/>
      <c r="U38" s="20"/>
      <c r="AN38" s="7"/>
    </row>
    <row r="39" spans="1:40" ht="15">
      <c r="A39" s="19"/>
      <c r="B39" s="63"/>
      <c r="C39" s="32" t="s">
        <v>164</v>
      </c>
      <c r="D39" s="37" t="s">
        <v>88</v>
      </c>
      <c r="E39" s="37" t="s">
        <v>88</v>
      </c>
      <c r="F39" s="37">
        <v>0.78500000000000003</v>
      </c>
      <c r="G39" s="37">
        <v>0.76700000000000002</v>
      </c>
      <c r="H39" s="37" t="s">
        <v>88</v>
      </c>
      <c r="I39" s="37" t="s">
        <v>88</v>
      </c>
      <c r="P39" s="21"/>
      <c r="Q39" s="25"/>
      <c r="R39" s="27"/>
      <c r="S39" s="23"/>
      <c r="T39" s="20"/>
      <c r="U39" s="20"/>
      <c r="AN39" s="7"/>
    </row>
    <row r="40" spans="1:40" ht="15">
      <c r="A40" s="19"/>
      <c r="B40" s="63"/>
      <c r="C40" s="32" t="s">
        <v>165</v>
      </c>
      <c r="D40" s="37" t="s">
        <v>88</v>
      </c>
      <c r="E40" s="37" t="s">
        <v>88</v>
      </c>
      <c r="F40" s="37">
        <v>0.77300000000000002</v>
      </c>
      <c r="G40" s="37">
        <v>0.77300000000000002</v>
      </c>
      <c r="H40" s="37">
        <v>0.75900000000000001</v>
      </c>
      <c r="I40" s="37">
        <v>0.75900000000000001</v>
      </c>
      <c r="P40" s="21"/>
      <c r="Q40" s="25"/>
      <c r="R40" s="27"/>
      <c r="S40" s="23"/>
      <c r="T40" s="20"/>
      <c r="U40" s="20"/>
      <c r="AN40" s="7"/>
    </row>
    <row r="41" spans="1:40" ht="15">
      <c r="A41" s="19"/>
      <c r="B41" s="63"/>
      <c r="C41" s="32" t="s">
        <v>166</v>
      </c>
      <c r="D41" s="37" t="s">
        <v>88</v>
      </c>
      <c r="E41" s="37" t="s">
        <v>88</v>
      </c>
      <c r="F41" s="37" t="s">
        <v>88</v>
      </c>
      <c r="G41" s="37" t="s">
        <v>88</v>
      </c>
      <c r="H41" s="37">
        <v>0.84499999999999997</v>
      </c>
      <c r="I41" s="37">
        <v>0.85499999999999998</v>
      </c>
      <c r="P41" s="21"/>
      <c r="Q41" s="25"/>
      <c r="R41" s="27"/>
      <c r="S41" s="23"/>
      <c r="T41" s="20"/>
      <c r="U41" s="20"/>
      <c r="AN41" s="7"/>
    </row>
    <row r="42" spans="1:40" ht="15">
      <c r="A42" s="19"/>
      <c r="B42" s="63"/>
      <c r="C42" s="32" t="s">
        <v>167</v>
      </c>
      <c r="D42" s="37" t="s">
        <v>88</v>
      </c>
      <c r="E42" s="37" t="s">
        <v>88</v>
      </c>
      <c r="F42" s="37" t="s">
        <v>88</v>
      </c>
      <c r="G42" s="37" t="s">
        <v>88</v>
      </c>
      <c r="H42" s="37">
        <v>0.78</v>
      </c>
      <c r="I42" s="37">
        <v>0.79</v>
      </c>
      <c r="P42" s="21"/>
      <c r="Q42" s="25"/>
      <c r="R42" s="27"/>
      <c r="S42" s="23"/>
      <c r="T42" s="20"/>
      <c r="U42" s="20"/>
      <c r="AN42" s="7"/>
    </row>
    <row r="43" spans="1:40" ht="15">
      <c r="A43" s="19"/>
      <c r="B43" s="19"/>
      <c r="D43"/>
      <c r="E43"/>
      <c r="F43"/>
      <c r="G43"/>
      <c r="H43"/>
      <c r="I43"/>
      <c r="M43" s="27"/>
      <c r="P43" s="21"/>
      <c r="Q43" s="25"/>
      <c r="R43" s="27"/>
      <c r="S43" s="23"/>
      <c r="T43" s="20"/>
      <c r="U43" s="20"/>
      <c r="AN43" s="7"/>
    </row>
    <row r="44" spans="1:40" ht="15">
      <c r="A44"/>
      <c r="B44" s="6" t="s">
        <v>140</v>
      </c>
      <c r="C44"/>
      <c r="D44"/>
      <c r="E44"/>
      <c r="F44"/>
      <c r="G44"/>
      <c r="H44"/>
      <c r="P44" s="21"/>
      <c r="Q44" s="25"/>
      <c r="R44" s="27"/>
      <c r="S44" s="23"/>
      <c r="T44" s="20"/>
      <c r="U44" s="20"/>
      <c r="AB44" s="20"/>
      <c r="AC44" s="20"/>
      <c r="AN44" s="7"/>
    </row>
    <row r="45" spans="1:40" ht="12.75" customHeight="1">
      <c r="A45"/>
      <c r="B45" s="64" t="s">
        <v>19</v>
      </c>
      <c r="C45" s="64" t="s">
        <v>133</v>
      </c>
      <c r="D45" s="66" t="s">
        <v>141</v>
      </c>
      <c r="E45" s="66"/>
      <c r="F45" s="66" t="s">
        <v>142</v>
      </c>
      <c r="G45" s="66"/>
      <c r="H45" s="66" t="s">
        <v>143</v>
      </c>
      <c r="I45" s="66"/>
      <c r="M45" s="27"/>
      <c r="O45" s="27"/>
      <c r="P45" s="21"/>
      <c r="Q45" s="25"/>
      <c r="R45" s="27"/>
      <c r="S45" s="23"/>
      <c r="T45" s="20"/>
      <c r="U45" s="20"/>
      <c r="Z45" s="20"/>
      <c r="AA45" s="38"/>
      <c r="AB45" s="38"/>
      <c r="AC45" s="38"/>
    </row>
    <row r="46" spans="1:40">
      <c r="A46"/>
      <c r="B46" s="64"/>
      <c r="C46" s="64"/>
      <c r="D46" s="30" t="s">
        <v>131</v>
      </c>
      <c r="E46" s="30" t="s">
        <v>144</v>
      </c>
      <c r="F46" s="30" t="s">
        <v>131</v>
      </c>
      <c r="G46" s="30" t="s">
        <v>144</v>
      </c>
      <c r="H46" s="30" t="s">
        <v>131</v>
      </c>
      <c r="I46" s="30" t="s">
        <v>144</v>
      </c>
      <c r="P46" s="21"/>
      <c r="Q46" s="25"/>
      <c r="R46" s="27"/>
      <c r="S46" s="23"/>
      <c r="T46" s="20"/>
      <c r="U46" s="20"/>
      <c r="Z46" s="20"/>
      <c r="AA46" s="38"/>
      <c r="AB46" s="38"/>
      <c r="AC46" s="38"/>
    </row>
    <row r="47" spans="1:40">
      <c r="A47"/>
      <c r="B47" s="63" t="s">
        <v>32</v>
      </c>
      <c r="C47" s="6" t="s">
        <v>33</v>
      </c>
      <c r="D47" s="37">
        <v>0.67500000000000004</v>
      </c>
      <c r="E47" s="37">
        <v>0.67800000000000005</v>
      </c>
      <c r="F47" s="39">
        <v>0.81</v>
      </c>
      <c r="G47" s="39">
        <v>0.79900000000000004</v>
      </c>
      <c r="H47" s="39">
        <v>0.84399999999999997</v>
      </c>
      <c r="I47" s="39">
        <v>0.82599999999999996</v>
      </c>
      <c r="P47" s="21"/>
      <c r="Q47" s="25"/>
      <c r="R47" s="27"/>
      <c r="S47" s="23"/>
      <c r="T47" s="20"/>
      <c r="U47" s="20"/>
      <c r="Z47" s="20"/>
      <c r="AA47" s="38"/>
      <c r="AB47" s="38"/>
      <c r="AC47" s="38"/>
    </row>
    <row r="48" spans="1:40">
      <c r="A48"/>
      <c r="B48" s="63"/>
      <c r="C48" s="6" t="s">
        <v>35</v>
      </c>
      <c r="D48" s="37">
        <v>0.66100000000000003</v>
      </c>
      <c r="E48" s="37">
        <v>0.66200000000000003</v>
      </c>
      <c r="F48" s="37">
        <v>0.46</v>
      </c>
      <c r="G48" s="37">
        <v>0.42899999999999999</v>
      </c>
      <c r="H48" s="37">
        <v>0.48499999999999999</v>
      </c>
      <c r="I48" s="37">
        <v>0.376</v>
      </c>
      <c r="P48" s="21"/>
      <c r="Q48" s="25"/>
      <c r="R48" s="27"/>
      <c r="S48" s="23"/>
      <c r="T48" s="20"/>
      <c r="U48" s="20"/>
      <c r="Z48" s="20"/>
      <c r="AA48" s="38"/>
      <c r="AB48" s="38"/>
      <c r="AC48" s="38"/>
    </row>
    <row r="49" spans="1:29">
      <c r="A49"/>
      <c r="B49" s="63"/>
      <c r="C49" s="6" t="s">
        <v>37</v>
      </c>
      <c r="D49" s="37">
        <v>0.73199999999999998</v>
      </c>
      <c r="E49" s="37">
        <v>0.72899999999999998</v>
      </c>
      <c r="F49" s="37">
        <v>0.59699999999999998</v>
      </c>
      <c r="G49" s="37">
        <v>0.59799999999999998</v>
      </c>
      <c r="H49" s="37">
        <v>0.52900000000000003</v>
      </c>
      <c r="I49" s="37">
        <v>0.52400000000000002</v>
      </c>
      <c r="P49" s="21"/>
      <c r="Q49" s="25"/>
      <c r="R49" s="27"/>
      <c r="S49" s="23"/>
      <c r="T49" s="20"/>
      <c r="U49" s="20"/>
      <c r="Z49" s="20"/>
      <c r="AA49" s="38"/>
      <c r="AB49" s="38"/>
      <c r="AC49" s="38"/>
    </row>
    <row r="50" spans="1:29">
      <c r="A50"/>
      <c r="B50" s="63"/>
      <c r="C50" s="13" t="s">
        <v>50</v>
      </c>
      <c r="D50" s="39">
        <v>0.78200000000000003</v>
      </c>
      <c r="E50" s="39">
        <v>0.78500000000000003</v>
      </c>
      <c r="F50" s="37">
        <v>0.63500000000000001</v>
      </c>
      <c r="G50" s="37">
        <v>0.63600000000000001</v>
      </c>
      <c r="H50" s="37">
        <v>0.63400000000000001</v>
      </c>
      <c r="I50" s="37">
        <v>0.63700000000000001</v>
      </c>
      <c r="P50" s="21"/>
      <c r="Q50" s="25"/>
      <c r="R50" s="27"/>
      <c r="S50" s="23"/>
      <c r="T50" s="20"/>
      <c r="U50" s="20"/>
      <c r="Z50" s="20"/>
      <c r="AA50" s="38"/>
      <c r="AB50" s="38"/>
      <c r="AC50" s="38"/>
    </row>
    <row r="51" spans="1:29">
      <c r="A51"/>
      <c r="B51" s="63"/>
      <c r="C51" s="13" t="s">
        <v>52</v>
      </c>
      <c r="D51" s="37">
        <v>0.746</v>
      </c>
      <c r="E51" s="37">
        <v>0.751</v>
      </c>
      <c r="F51" s="37">
        <v>0.50900000000000001</v>
      </c>
      <c r="G51" s="37">
        <v>0.50800000000000001</v>
      </c>
      <c r="H51" s="37">
        <v>0.379</v>
      </c>
      <c r="I51" s="37">
        <v>0.32100000000000001</v>
      </c>
      <c r="P51" s="20"/>
      <c r="Q51" s="23"/>
      <c r="R51" s="20"/>
      <c r="S51" s="23"/>
      <c r="T51" s="20"/>
      <c r="U51" s="20"/>
    </row>
    <row r="52" spans="1:29">
      <c r="A52"/>
      <c r="B52" s="63" t="s">
        <v>43</v>
      </c>
      <c r="C52" s="6" t="s">
        <v>44</v>
      </c>
      <c r="D52" s="37">
        <v>0.51800000000000002</v>
      </c>
      <c r="E52" s="37">
        <v>0.50700000000000001</v>
      </c>
      <c r="F52" s="37">
        <v>0.46100000000000002</v>
      </c>
      <c r="G52" s="37">
        <v>0.40799999999999997</v>
      </c>
      <c r="H52" s="37">
        <v>0.59299999999999997</v>
      </c>
      <c r="I52" s="37">
        <v>0.58899999999999997</v>
      </c>
    </row>
    <row r="53" spans="1:29">
      <c r="A53"/>
      <c r="B53" s="63"/>
      <c r="C53" s="6" t="s">
        <v>46</v>
      </c>
      <c r="D53" s="37">
        <v>0.53900000000000003</v>
      </c>
      <c r="E53" s="37">
        <v>0.53900000000000003</v>
      </c>
      <c r="F53" s="37">
        <v>0.61</v>
      </c>
      <c r="G53" s="37">
        <v>0.61399999999999999</v>
      </c>
      <c r="H53" s="37">
        <v>0.46400000000000002</v>
      </c>
      <c r="I53" s="37">
        <v>0.45</v>
      </c>
      <c r="R53" s="27"/>
      <c r="T53" s="27"/>
    </row>
    <row r="54" spans="1:29">
      <c r="A54"/>
      <c r="B54" s="63"/>
      <c r="C54" s="6" t="s">
        <v>48</v>
      </c>
      <c r="D54" s="37">
        <v>0.48899999999999999</v>
      </c>
      <c r="E54" s="37">
        <v>0.48899999999999999</v>
      </c>
      <c r="F54" s="37">
        <v>0.58599999999999997</v>
      </c>
      <c r="G54" s="37">
        <v>0.58399999999999996</v>
      </c>
      <c r="H54" s="37">
        <v>0.55900000000000005</v>
      </c>
      <c r="I54" s="37">
        <v>0.55200000000000005</v>
      </c>
      <c r="P54" s="20"/>
    </row>
    <row r="55" spans="1:29">
      <c r="A55"/>
      <c r="B55" s="63"/>
      <c r="C55" s="13" t="s">
        <v>50</v>
      </c>
      <c r="D55" s="37">
        <v>0.56100000000000005</v>
      </c>
      <c r="E55" s="37">
        <v>0.55500000000000005</v>
      </c>
      <c r="F55" s="37">
        <v>0.67300000000000004</v>
      </c>
      <c r="G55" s="37">
        <v>0.68</v>
      </c>
      <c r="H55" s="37">
        <v>0.63400000000000001</v>
      </c>
      <c r="I55" s="37">
        <v>0.63700000000000001</v>
      </c>
      <c r="P55" s="20"/>
      <c r="R55" s="27"/>
      <c r="T55" s="27"/>
    </row>
    <row r="56" spans="1:29">
      <c r="A56"/>
      <c r="B56" s="63"/>
      <c r="C56" s="13" t="s">
        <v>52</v>
      </c>
      <c r="D56" s="37">
        <v>0.55000000000000004</v>
      </c>
      <c r="E56" s="37">
        <v>0.54900000000000004</v>
      </c>
      <c r="F56" s="37">
        <v>0.46</v>
      </c>
      <c r="G56" s="37">
        <v>0.443</v>
      </c>
      <c r="H56" s="37">
        <v>0.49399999999999999</v>
      </c>
      <c r="I56" s="37">
        <v>0.47599999999999998</v>
      </c>
      <c r="P56" s="20"/>
    </row>
    <row r="57" spans="1:29" ht="12.75" customHeight="1">
      <c r="A57"/>
      <c r="B57" s="64" t="s">
        <v>155</v>
      </c>
      <c r="C57" s="13" t="s">
        <v>22</v>
      </c>
      <c r="D57" s="37">
        <v>0.51800000000000002</v>
      </c>
      <c r="E57" s="37">
        <v>0.50700000000000001</v>
      </c>
      <c r="F57" s="37">
        <v>0.48099999999999998</v>
      </c>
      <c r="G57" s="37">
        <v>0.47299999999999998</v>
      </c>
      <c r="H57" s="37">
        <v>0.53300000000000003</v>
      </c>
      <c r="I57" s="37">
        <v>0.53300000000000003</v>
      </c>
      <c r="P57" s="20"/>
      <c r="T57" s="27"/>
    </row>
    <row r="58" spans="1:29">
      <c r="A58"/>
      <c r="B58" s="64"/>
      <c r="C58" s="13" t="s">
        <v>24</v>
      </c>
      <c r="D58" s="37">
        <v>0.504</v>
      </c>
      <c r="E58" s="37">
        <v>0.502</v>
      </c>
      <c r="F58" s="37">
        <v>0.497</v>
      </c>
      <c r="G58" s="37">
        <v>0.49199999999999999</v>
      </c>
      <c r="H58" s="37">
        <v>0.70399999999999996</v>
      </c>
      <c r="I58" s="37">
        <v>0.70199999999999996</v>
      </c>
      <c r="P58" s="20"/>
      <c r="R58" s="27"/>
      <c r="T58" s="27"/>
    </row>
    <row r="59" spans="1:29">
      <c r="A59"/>
      <c r="B59" s="64"/>
      <c r="C59" s="13" t="s">
        <v>26</v>
      </c>
      <c r="D59" s="37">
        <v>0.53900000000000003</v>
      </c>
      <c r="E59" s="37">
        <v>0.53900000000000003</v>
      </c>
      <c r="F59" s="37">
        <v>0.47199999999999998</v>
      </c>
      <c r="G59" s="37">
        <v>0.45300000000000001</v>
      </c>
      <c r="H59" s="37">
        <v>0.44900000000000001</v>
      </c>
      <c r="I59" s="37">
        <v>0.38800000000000001</v>
      </c>
      <c r="P59" s="20"/>
      <c r="T59" s="27"/>
    </row>
    <row r="60" spans="1:29">
      <c r="A60"/>
      <c r="B60" s="68" t="s">
        <v>159</v>
      </c>
      <c r="C60" s="6" t="s">
        <v>386</v>
      </c>
      <c r="D60" s="6">
        <v>0.90400000000000003</v>
      </c>
      <c r="E60" s="6">
        <v>0.90800000000000003</v>
      </c>
      <c r="F60" s="37" t="s">
        <v>390</v>
      </c>
      <c r="G60" s="37" t="s">
        <v>390</v>
      </c>
      <c r="H60" s="37" t="s">
        <v>390</v>
      </c>
      <c r="I60" s="37" t="s">
        <v>390</v>
      </c>
      <c r="P60" s="20"/>
      <c r="R60" s="27"/>
      <c r="T60" s="27"/>
    </row>
    <row r="61" spans="1:29">
      <c r="A61"/>
      <c r="B61" s="68"/>
      <c r="C61" s="6" t="s">
        <v>387</v>
      </c>
      <c r="D61" s="6">
        <v>0.61799999999999999</v>
      </c>
      <c r="E61" s="6">
        <v>0.59799999999999998</v>
      </c>
      <c r="F61" s="37" t="s">
        <v>390</v>
      </c>
      <c r="G61" s="37" t="s">
        <v>390</v>
      </c>
      <c r="H61" s="37" t="s">
        <v>390</v>
      </c>
      <c r="I61" s="37" t="s">
        <v>390</v>
      </c>
      <c r="T61" s="27"/>
    </row>
    <row r="62" spans="1:29">
      <c r="A62"/>
      <c r="B62" s="68"/>
      <c r="C62" s="6" t="s">
        <v>385</v>
      </c>
      <c r="D62" s="6">
        <v>0.84299999999999997</v>
      </c>
      <c r="E62" s="6">
        <v>0.84599999999999997</v>
      </c>
      <c r="F62" s="37" t="s">
        <v>390</v>
      </c>
      <c r="G62" s="37" t="s">
        <v>390</v>
      </c>
      <c r="H62" s="37" t="s">
        <v>390</v>
      </c>
      <c r="I62" s="37" t="s">
        <v>390</v>
      </c>
      <c r="J62" s="40"/>
    </row>
    <row r="63" spans="1:29">
      <c r="A63"/>
      <c r="B63" s="68"/>
      <c r="C63" s="6" t="s">
        <v>388</v>
      </c>
      <c r="D63" s="37" t="s">
        <v>390</v>
      </c>
      <c r="E63" s="37" t="s">
        <v>390</v>
      </c>
      <c r="F63" s="6">
        <v>0.89900000000000002</v>
      </c>
      <c r="G63" s="6">
        <v>0.90400000000000003</v>
      </c>
      <c r="H63" s="37" t="s">
        <v>390</v>
      </c>
      <c r="I63" s="37" t="s">
        <v>390</v>
      </c>
      <c r="J63" s="40"/>
      <c r="V63" s="20"/>
      <c r="W63" s="20"/>
      <c r="X63" s="20"/>
      <c r="Y63" s="20"/>
    </row>
    <row r="64" spans="1:29" ht="12.75" customHeight="1">
      <c r="A64"/>
      <c r="B64" s="68"/>
      <c r="C64" s="6" t="s">
        <v>33</v>
      </c>
      <c r="D64" s="37" t="s">
        <v>390</v>
      </c>
      <c r="E64" s="37" t="s">
        <v>390</v>
      </c>
      <c r="F64" s="6">
        <v>0.81</v>
      </c>
      <c r="G64" s="6">
        <v>0.79900000000000004</v>
      </c>
      <c r="H64" s="6">
        <v>0.84399999999999997</v>
      </c>
      <c r="I64" s="6">
        <v>0.82599999999999996</v>
      </c>
      <c r="J64" s="40"/>
      <c r="V64" s="20"/>
      <c r="W64" s="38"/>
      <c r="X64" s="38"/>
      <c r="Y64" s="38"/>
    </row>
    <row r="65" spans="1:25">
      <c r="A65"/>
      <c r="B65" s="68"/>
      <c r="C65" s="6" t="s">
        <v>389</v>
      </c>
      <c r="D65" s="37" t="s">
        <v>390</v>
      </c>
      <c r="E65" s="37" t="s">
        <v>390</v>
      </c>
      <c r="F65" s="37" t="s">
        <v>390</v>
      </c>
      <c r="G65" s="37" t="s">
        <v>390</v>
      </c>
      <c r="H65" s="6">
        <v>0.84499999999999997</v>
      </c>
      <c r="I65" s="6">
        <v>0.85499999999999998</v>
      </c>
      <c r="J65" s="40"/>
      <c r="V65" s="20"/>
      <c r="W65" s="38"/>
      <c r="X65" s="38"/>
      <c r="Y65" s="38"/>
    </row>
    <row r="66" spans="1:25">
      <c r="A66"/>
      <c r="B66" s="68"/>
      <c r="C66" s="6" t="s">
        <v>168</v>
      </c>
      <c r="D66" s="37" t="s">
        <v>390</v>
      </c>
      <c r="E66" s="37" t="s">
        <v>390</v>
      </c>
      <c r="F66" s="37" t="s">
        <v>390</v>
      </c>
      <c r="G66" s="37" t="s">
        <v>390</v>
      </c>
      <c r="H66" s="6">
        <v>0.75900000000000001</v>
      </c>
      <c r="I66" s="6">
        <v>0.75900000000000001</v>
      </c>
      <c r="J66" s="40"/>
      <c r="V66" s="20"/>
      <c r="W66" s="38"/>
      <c r="X66" s="38"/>
      <c r="Y66" s="38"/>
    </row>
    <row r="67" spans="1:25">
      <c r="A67"/>
      <c r="B67" s="72"/>
      <c r="D67" s="37"/>
      <c r="E67" s="37"/>
      <c r="F67" s="37"/>
      <c r="G67" s="37"/>
      <c r="J67" s="40"/>
      <c r="V67" s="20"/>
      <c r="W67" s="38"/>
      <c r="X67" s="38"/>
      <c r="Y67" s="38"/>
    </row>
    <row r="68" spans="1:25">
      <c r="M68" s="65"/>
      <c r="N68" s="65"/>
      <c r="O68" s="65"/>
      <c r="V68" s="20"/>
      <c r="W68" s="38"/>
      <c r="X68" s="38"/>
      <c r="Y68" s="38"/>
    </row>
    <row r="69" spans="1:25">
      <c r="A69"/>
      <c r="B69" t="s">
        <v>391</v>
      </c>
      <c r="C69" s="6" t="s">
        <v>386</v>
      </c>
      <c r="D69"/>
      <c r="E69"/>
      <c r="F69"/>
      <c r="M69" s="8"/>
      <c r="N69" s="8"/>
      <c r="O69" s="8"/>
      <c r="V69" s="20"/>
      <c r="W69" s="38"/>
      <c r="X69" s="38"/>
      <c r="Y69" s="38"/>
    </row>
    <row r="70" spans="1:25" ht="12.75" customHeight="1">
      <c r="A70"/>
      <c r="B70" t="s">
        <v>392</v>
      </c>
      <c r="C70" s="6" t="s">
        <v>387</v>
      </c>
      <c r="D70"/>
      <c r="E70"/>
      <c r="F70"/>
      <c r="M70" s="40"/>
      <c r="N70" s="40"/>
      <c r="O70" s="40"/>
      <c r="P70" s="40"/>
      <c r="Q70" s="40"/>
      <c r="U70"/>
      <c r="V70"/>
      <c r="W70"/>
      <c r="X70"/>
      <c r="Y70"/>
    </row>
    <row r="71" spans="1:25" ht="12.75" customHeight="1">
      <c r="A71"/>
      <c r="B71" s="58" t="s">
        <v>393</v>
      </c>
      <c r="C71" s="6" t="s">
        <v>385</v>
      </c>
      <c r="D71" s="58"/>
      <c r="E71" s="58"/>
      <c r="F71" s="58"/>
      <c r="M71" s="40"/>
      <c r="N71" s="40"/>
      <c r="O71" s="40"/>
      <c r="P71" s="40"/>
      <c r="Q71" s="40"/>
      <c r="U71"/>
      <c r="V71"/>
      <c r="W71"/>
      <c r="X71"/>
      <c r="Y71"/>
    </row>
    <row r="72" spans="1:25">
      <c r="B72" s="6" t="s">
        <v>394</v>
      </c>
      <c r="C72" s="6" t="s">
        <v>388</v>
      </c>
      <c r="M72" s="40"/>
      <c r="N72" s="40"/>
      <c r="O72" s="40"/>
      <c r="P72" s="40"/>
      <c r="Q72" s="41"/>
      <c r="U72"/>
      <c r="V72"/>
      <c r="W72"/>
      <c r="X72"/>
      <c r="Y72"/>
    </row>
    <row r="73" spans="1:25" ht="12.75" customHeight="1">
      <c r="B73" s="6" t="s">
        <v>395</v>
      </c>
      <c r="C73" s="6" t="s">
        <v>33</v>
      </c>
      <c r="M73" s="40"/>
      <c r="N73" s="40"/>
      <c r="O73" s="40"/>
      <c r="P73" s="40"/>
      <c r="Q73" s="40"/>
      <c r="U73"/>
      <c r="V73"/>
      <c r="W73"/>
      <c r="X73"/>
      <c r="Y73"/>
    </row>
    <row r="74" spans="1:25" ht="12.75" customHeight="1">
      <c r="B74" s="6" t="s">
        <v>396</v>
      </c>
      <c r="C74" s="6" t="s">
        <v>389</v>
      </c>
      <c r="M74" s="40"/>
      <c r="N74" s="40"/>
      <c r="O74" s="40"/>
      <c r="U74"/>
      <c r="V74"/>
      <c r="W74"/>
      <c r="X74"/>
      <c r="Y74"/>
    </row>
    <row r="75" spans="1:25" ht="12.75" customHeight="1">
      <c r="B75" s="6" t="s">
        <v>397</v>
      </c>
      <c r="C75" s="6" t="s">
        <v>168</v>
      </c>
      <c r="M75" s="40"/>
      <c r="N75" s="40"/>
      <c r="O75" s="40"/>
      <c r="P75" s="40"/>
      <c r="Q75" s="41"/>
      <c r="U75"/>
      <c r="V75"/>
      <c r="W75"/>
      <c r="X75"/>
      <c r="Y75"/>
    </row>
    <row r="76" spans="1:25" ht="12.75" customHeight="1">
      <c r="M76" s="40"/>
      <c r="N76" s="40"/>
      <c r="O76" s="40"/>
      <c r="P76" s="40"/>
      <c r="Q76" s="40"/>
      <c r="U76"/>
      <c r="V76"/>
      <c r="W76"/>
      <c r="X76"/>
      <c r="Y76"/>
    </row>
    <row r="77" spans="1:25">
      <c r="M77" s="40"/>
      <c r="N77" s="40"/>
      <c r="O77" s="40"/>
      <c r="P77" s="40"/>
      <c r="Q77" s="41"/>
      <c r="U77"/>
      <c r="V77"/>
      <c r="W77"/>
      <c r="X77"/>
      <c r="Y77"/>
    </row>
    <row r="78" spans="1:25">
      <c r="M78" s="40"/>
      <c r="N78" s="40"/>
      <c r="O78" s="40"/>
      <c r="U78"/>
      <c r="V78"/>
      <c r="W78"/>
      <c r="X78"/>
      <c r="Y78"/>
    </row>
    <row r="79" spans="1:25" ht="34.9" customHeight="1">
      <c r="M79" s="40"/>
      <c r="N79" s="40"/>
      <c r="O79" s="40"/>
      <c r="U79"/>
      <c r="V79"/>
      <c r="W79"/>
      <c r="X79"/>
      <c r="Y79"/>
    </row>
    <row r="80" spans="1:25" ht="12.75" customHeight="1">
      <c r="M80" s="40"/>
      <c r="N80" s="40"/>
      <c r="O80" s="40"/>
      <c r="U80"/>
      <c r="V80"/>
      <c r="W80"/>
      <c r="X80"/>
      <c r="Y80"/>
    </row>
    <row r="81" spans="1:25">
      <c r="M81" s="40"/>
      <c r="N81" s="40"/>
      <c r="O81" s="40"/>
      <c r="U81"/>
      <c r="V81"/>
      <c r="W81"/>
      <c r="X81"/>
      <c r="Y81"/>
    </row>
    <row r="82" spans="1:25">
      <c r="M82" s="40"/>
      <c r="N82" s="40"/>
      <c r="O82" s="40"/>
      <c r="U82"/>
      <c r="V82"/>
      <c r="W82"/>
      <c r="X82"/>
      <c r="Y82"/>
    </row>
    <row r="83" spans="1:25">
      <c r="U83"/>
      <c r="V83"/>
      <c r="W83"/>
      <c r="X83"/>
      <c r="Y83"/>
    </row>
    <row r="84" spans="1:25">
      <c r="U84"/>
      <c r="V84"/>
      <c r="W84"/>
      <c r="X84"/>
      <c r="Y84"/>
    </row>
    <row r="85" spans="1:25">
      <c r="A85"/>
      <c r="B85"/>
      <c r="C85"/>
      <c r="D85"/>
      <c r="E85"/>
      <c r="F85"/>
      <c r="G85"/>
      <c r="H85"/>
      <c r="U85"/>
      <c r="V85"/>
      <c r="W85"/>
      <c r="X85"/>
      <c r="Y85"/>
    </row>
    <row r="86" spans="1:25">
      <c r="A86"/>
      <c r="B86"/>
      <c r="C86"/>
      <c r="D86"/>
      <c r="E86"/>
      <c r="F86"/>
      <c r="G86"/>
      <c r="H86"/>
      <c r="U86"/>
      <c r="V86"/>
      <c r="W86"/>
      <c r="X86"/>
      <c r="Y86"/>
    </row>
    <row r="87" spans="1:25">
      <c r="A87"/>
      <c r="B87"/>
      <c r="C87"/>
      <c r="D87"/>
      <c r="E87"/>
      <c r="F87"/>
      <c r="G87"/>
      <c r="H87"/>
      <c r="S87" s="28"/>
      <c r="T87" s="28"/>
      <c r="U87"/>
      <c r="V87"/>
      <c r="W87"/>
      <c r="X87"/>
      <c r="Y87"/>
    </row>
    <row r="88" spans="1:25">
      <c r="A88"/>
      <c r="B88"/>
      <c r="C88"/>
      <c r="D88"/>
      <c r="E88"/>
      <c r="F88"/>
      <c r="G88"/>
      <c r="H88"/>
      <c r="U88"/>
      <c r="V88"/>
      <c r="W88"/>
      <c r="X88"/>
      <c r="Y88"/>
    </row>
    <row r="89" spans="1:25" ht="15">
      <c r="A89"/>
      <c r="B89"/>
      <c r="C89"/>
      <c r="D89"/>
      <c r="E89"/>
      <c r="F89"/>
      <c r="G89"/>
      <c r="H89"/>
      <c r="M89"/>
      <c r="N89"/>
      <c r="O89"/>
      <c r="R89" s="7"/>
      <c r="U89"/>
      <c r="V89"/>
      <c r="W89"/>
      <c r="X89"/>
      <c r="Y89"/>
    </row>
    <row r="90" spans="1:25" ht="15">
      <c r="A90"/>
      <c r="B90"/>
      <c r="C90"/>
      <c r="D90"/>
      <c r="E90"/>
      <c r="F90"/>
      <c r="G90"/>
      <c r="H90"/>
      <c r="M90"/>
      <c r="N90"/>
      <c r="O90"/>
      <c r="R90" s="7"/>
      <c r="U90"/>
      <c r="V90"/>
      <c r="W90"/>
      <c r="X90"/>
      <c r="Y90"/>
    </row>
    <row r="91" spans="1:25" ht="15">
      <c r="A91"/>
      <c r="B91"/>
      <c r="C91"/>
      <c r="D91"/>
      <c r="E91"/>
      <c r="F91"/>
      <c r="G91"/>
      <c r="H91"/>
      <c r="M91"/>
      <c r="N91"/>
      <c r="O91"/>
      <c r="R91" s="7"/>
      <c r="U91"/>
      <c r="V91"/>
      <c r="W91"/>
      <c r="X91"/>
      <c r="Y91"/>
    </row>
    <row r="92" spans="1:25" ht="15">
      <c r="A92"/>
      <c r="B92"/>
      <c r="C92"/>
      <c r="D92"/>
      <c r="E92"/>
      <c r="F92"/>
      <c r="G92"/>
      <c r="H92"/>
      <c r="M92"/>
      <c r="N92"/>
      <c r="O92"/>
      <c r="R92" s="7"/>
      <c r="U92"/>
      <c r="V92"/>
      <c r="W92"/>
      <c r="X92"/>
      <c r="Y92"/>
    </row>
    <row r="93" spans="1:25" ht="15">
      <c r="A93"/>
      <c r="B93"/>
      <c r="C93"/>
      <c r="D93"/>
      <c r="E93"/>
      <c r="F93"/>
      <c r="G93"/>
      <c r="H93"/>
      <c r="M93"/>
      <c r="N93"/>
      <c r="O93"/>
      <c r="R93" s="7"/>
      <c r="U93"/>
      <c r="V93"/>
      <c r="W93"/>
      <c r="X93"/>
      <c r="Y93"/>
    </row>
    <row r="94" spans="1:25" ht="15">
      <c r="A94"/>
      <c r="B94"/>
      <c r="C94"/>
      <c r="D94"/>
      <c r="E94"/>
      <c r="F94"/>
      <c r="G94"/>
      <c r="H94"/>
      <c r="M94"/>
      <c r="N94"/>
      <c r="O94"/>
      <c r="R94" s="7"/>
      <c r="U94"/>
      <c r="V94"/>
      <c r="W94"/>
      <c r="X94"/>
      <c r="Y94"/>
    </row>
    <row r="95" spans="1:25" ht="15">
      <c r="A95"/>
      <c r="B95"/>
      <c r="C95"/>
      <c r="D95"/>
      <c r="E95"/>
      <c r="F95"/>
      <c r="G95"/>
      <c r="H95"/>
      <c r="R95" s="7"/>
      <c r="U95"/>
      <c r="V95"/>
      <c r="W95"/>
      <c r="X95"/>
      <c r="Y95"/>
    </row>
    <row r="96" spans="1:25" ht="15">
      <c r="A96"/>
      <c r="B96"/>
      <c r="C96"/>
      <c r="D96"/>
      <c r="E96"/>
      <c r="F96"/>
      <c r="G96"/>
      <c r="H96"/>
      <c r="R96" s="7"/>
      <c r="U96"/>
      <c r="V96"/>
      <c r="W96"/>
      <c r="X96"/>
      <c r="Y96"/>
    </row>
    <row r="97" ht="12.75" customHeight="1"/>
    <row r="100" ht="12.75" customHeight="1"/>
    <row r="101" ht="23.65" customHeight="1"/>
    <row r="103" ht="12.75" customHeight="1"/>
    <row r="104" ht="34.9" customHeight="1"/>
    <row r="105" ht="12.75" customHeight="1"/>
    <row r="115" ht="12.75" customHeight="1"/>
    <row r="210" ht="70.7" customHeight="1"/>
    <row r="212" ht="27.95" customHeight="1"/>
    <row r="213" ht="36.4" customHeight="1"/>
    <row r="216" ht="24.2" customHeight="1"/>
    <row r="220" ht="28.9" customHeight="1"/>
  </sheetData>
  <mergeCells count="28">
    <mergeCell ref="C1:E1"/>
    <mergeCell ref="F1:H1"/>
    <mergeCell ref="A3:A7"/>
    <mergeCell ref="A8:A12"/>
    <mergeCell ref="A13:A15"/>
    <mergeCell ref="AO19:AQ19"/>
    <mergeCell ref="AR19:AT19"/>
    <mergeCell ref="AU19:AW19"/>
    <mergeCell ref="AX19:AZ19"/>
    <mergeCell ref="B20:B21"/>
    <mergeCell ref="C20:C21"/>
    <mergeCell ref="D20:E20"/>
    <mergeCell ref="F20:G20"/>
    <mergeCell ref="H20:I20"/>
    <mergeCell ref="B22:B26"/>
    <mergeCell ref="B27:B31"/>
    <mergeCell ref="B32:B34"/>
    <mergeCell ref="B35:B42"/>
    <mergeCell ref="B45:B46"/>
    <mergeCell ref="B52:B56"/>
    <mergeCell ref="B57:B59"/>
    <mergeCell ref="M68:O68"/>
    <mergeCell ref="C45:C46"/>
    <mergeCell ref="D45:E45"/>
    <mergeCell ref="F45:G45"/>
    <mergeCell ref="H45:I45"/>
    <mergeCell ref="B47:B51"/>
    <mergeCell ref="B60:B66"/>
  </mergeCells>
  <phoneticPr fontId="15" type="noConversion"/>
  <conditionalFormatting sqref="S44">
    <cfRule type="colorScale" priority="2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S42:S44">
    <cfRule type="colorScale" priority="3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S38:S40">
    <cfRule type="colorScale" priority="4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S38:S40">
    <cfRule type="colorScale" priority="5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S37:S44">
    <cfRule type="colorScale" priority="6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Q34:Q51">
    <cfRule type="colorScale" priority="7">
      <colorScale>
        <cfvo type="min"/>
        <cfvo type="percentile" val="50"/>
        <cfvo type="max"/>
        <color rgb="FFFF0000"/>
        <color rgb="FFFFFF00"/>
        <color rgb="FF00CC00"/>
      </colorScale>
    </cfRule>
    <cfRule type="cellIs" dxfId="17" priority="8" operator="equal">
      <formula>0</formula>
    </cfRule>
  </conditionalFormatting>
  <conditionalFormatting sqref="S49:S51">
    <cfRule type="colorScale" priority="9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Q51">
    <cfRule type="colorScale" priority="10">
      <colorScale>
        <cfvo type="min"/>
        <cfvo type="percentile" val="50"/>
        <cfvo type="max"/>
        <color rgb="FFFF0000"/>
        <color rgb="FFFFFF00"/>
        <color rgb="FF00CC00"/>
      </colorScale>
    </cfRule>
    <cfRule type="cellIs" dxfId="16" priority="11" operator="equal">
      <formula>0</formula>
    </cfRule>
  </conditionalFormatting>
  <conditionalFormatting sqref="S51">
    <cfRule type="colorScale" priority="12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Q34:Q51">
    <cfRule type="colorScale" priority="13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S49:S51">
    <cfRule type="colorScale" priority="14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S49:S51">
    <cfRule type="colorScale" priority="15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S37:S51">
    <cfRule type="colorScale" priority="16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U1:W1">
    <cfRule type="colorScale" priority="17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W63:Y63">
    <cfRule type="colorScale" priority="18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AB44:AC44">
    <cfRule type="colorScale" priority="19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R34">
    <cfRule type="cellIs" dxfId="15" priority="20" operator="lessThan">
      <formula>0.05</formula>
    </cfRule>
  </conditionalFormatting>
  <conditionalFormatting sqref="R40:R47">
    <cfRule type="cellIs" dxfId="14" priority="21" operator="lessThan">
      <formula>0.05</formula>
    </cfRule>
  </conditionalFormatting>
  <conditionalFormatting sqref="R37:R38">
    <cfRule type="cellIs" dxfId="13" priority="22" operator="lessThan">
      <formula>0.05</formula>
    </cfRule>
  </conditionalFormatting>
  <conditionalFormatting sqref="R36">
    <cfRule type="cellIs" dxfId="12" priority="23" operator="lessThan">
      <formula>0.05</formula>
    </cfRule>
  </conditionalFormatting>
  <conditionalFormatting sqref="R39:R46">
    <cfRule type="cellIs" dxfId="11" priority="24" operator="lessThan">
      <formula>0.05</formula>
    </cfRule>
  </conditionalFormatting>
  <conditionalFormatting sqref="R48">
    <cfRule type="cellIs" dxfId="10" priority="25" operator="lessThan">
      <formula>0.05</formula>
    </cfRule>
  </conditionalFormatting>
  <conditionalFormatting sqref="R49">
    <cfRule type="cellIs" dxfId="9" priority="26" operator="lessThan">
      <formula>0.05</formula>
    </cfRule>
  </conditionalFormatting>
  <conditionalFormatting sqref="R33">
    <cfRule type="cellIs" dxfId="8" priority="27" operator="lessThan">
      <formula>0.05</formula>
    </cfRule>
  </conditionalFormatting>
  <conditionalFormatting sqref="Q3:Q17">
    <cfRule type="colorScale" priority="28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Q22">
    <cfRule type="colorScale" priority="29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Q23">
    <cfRule type="colorScale" priority="30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V2:W2">
    <cfRule type="colorScale" priority="31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U9:W9">
    <cfRule type="colorScale" priority="32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U10:W10">
    <cfRule type="colorScale" priority="33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U11:W11">
    <cfRule type="colorScale" priority="34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U12:W12">
    <cfRule type="colorScale" priority="35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U13:W13">
    <cfRule type="colorScale" priority="36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U14:W14">
    <cfRule type="colorScale" priority="37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U15:W15">
    <cfRule type="colorScale" priority="38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U8:W8 V3:W7">
    <cfRule type="colorScale" priority="39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C141">
    <cfRule type="cellIs" dxfId="7" priority="40" operator="lessThan">
      <formula>0.05</formula>
    </cfRule>
  </conditionalFormatting>
  <conditionalFormatting sqref="C147:C154">
    <cfRule type="cellIs" dxfId="6" priority="41" operator="lessThan">
      <formula>0.05</formula>
    </cfRule>
  </conditionalFormatting>
  <conditionalFormatting sqref="C144:C145">
    <cfRule type="cellIs" dxfId="5" priority="42" operator="lessThan">
      <formula>0.05</formula>
    </cfRule>
  </conditionalFormatting>
  <conditionalFormatting sqref="C143">
    <cfRule type="cellIs" dxfId="4" priority="43" operator="lessThan">
      <formula>0.05</formula>
    </cfRule>
  </conditionalFormatting>
  <conditionalFormatting sqref="C146:C153">
    <cfRule type="cellIs" dxfId="3" priority="44" operator="lessThan">
      <formula>0.05</formula>
    </cfRule>
  </conditionalFormatting>
  <conditionalFormatting sqref="C155">
    <cfRule type="cellIs" dxfId="2" priority="45" operator="lessThan">
      <formula>0.05</formula>
    </cfRule>
  </conditionalFormatting>
  <conditionalFormatting sqref="C156">
    <cfRule type="cellIs" dxfId="1" priority="46" operator="lessThan">
      <formula>0.05</formula>
    </cfRule>
  </conditionalFormatting>
  <conditionalFormatting sqref="C157">
    <cfRule type="cellIs" dxfId="0" priority="47" operator="lessThan">
      <formula>0.05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20"/>
  <sheetViews>
    <sheetView zoomScale="80" zoomScaleNormal="80" workbookViewId="0">
      <selection activeCell="K3" sqref="K3"/>
    </sheetView>
  </sheetViews>
  <sheetFormatPr defaultRowHeight="12.75"/>
  <cols>
    <col min="1" max="1" width="25.5703125" style="42" customWidth="1"/>
    <col min="2" max="2" width="50.7109375" style="42" customWidth="1"/>
    <col min="3" max="8" width="11.5703125" style="42"/>
    <col min="9" max="9" width="23.7109375" style="42" customWidth="1"/>
    <col min="10" max="1025" width="11.5703125" style="42"/>
  </cols>
  <sheetData>
    <row r="1" spans="1:20" ht="15">
      <c r="A1" s="13" t="s">
        <v>169</v>
      </c>
      <c r="B1" s="6"/>
      <c r="C1" s="6"/>
      <c r="D1" s="6"/>
      <c r="E1" s="7"/>
      <c r="F1" s="9"/>
      <c r="I1" s="32" t="s">
        <v>170</v>
      </c>
      <c r="J1" s="6" t="s">
        <v>171</v>
      </c>
      <c r="K1" s="30" t="s">
        <v>172</v>
      </c>
      <c r="N1" s="42" t="s">
        <v>173</v>
      </c>
      <c r="O1" s="42" t="s">
        <v>174</v>
      </c>
      <c r="P1" s="42" t="s">
        <v>175</v>
      </c>
      <c r="Q1" s="42" t="s">
        <v>176</v>
      </c>
    </row>
    <row r="2" spans="1:20">
      <c r="A2" s="43" t="s">
        <v>19</v>
      </c>
      <c r="B2" s="43" t="s">
        <v>133</v>
      </c>
      <c r="C2" s="3" t="s">
        <v>173</v>
      </c>
      <c r="D2" s="3" t="s">
        <v>174</v>
      </c>
      <c r="E2" s="3" t="s">
        <v>175</v>
      </c>
      <c r="F2" s="30" t="s">
        <v>176</v>
      </c>
      <c r="I2" s="32" t="s">
        <v>177</v>
      </c>
      <c r="J2" s="32" t="s">
        <v>178</v>
      </c>
      <c r="K2" s="30">
        <v>0.48699999999999999</v>
      </c>
      <c r="M2" s="44" t="s">
        <v>33</v>
      </c>
      <c r="N2" s="44">
        <v>1.5760000000000001</v>
      </c>
      <c r="O2" s="44">
        <v>0.13</v>
      </c>
      <c r="P2" s="44">
        <v>0.125</v>
      </c>
      <c r="Q2" s="44">
        <v>0.06</v>
      </c>
    </row>
    <row r="3" spans="1:20">
      <c r="A3" s="63" t="s">
        <v>32</v>
      </c>
      <c r="B3" s="5" t="s">
        <v>33</v>
      </c>
      <c r="C3" s="44">
        <v>1.5760000000000001</v>
      </c>
      <c r="D3" s="44">
        <v>0.13</v>
      </c>
      <c r="E3" s="44">
        <v>0.125</v>
      </c>
      <c r="F3" s="44">
        <v>0.06</v>
      </c>
      <c r="I3" s="32" t="s">
        <v>179</v>
      </c>
      <c r="J3" s="32" t="s">
        <v>180</v>
      </c>
      <c r="K3" s="33">
        <v>0.121</v>
      </c>
      <c r="M3" s="44" t="s">
        <v>35</v>
      </c>
      <c r="N3" s="44">
        <v>1.53</v>
      </c>
      <c r="O3" s="44">
        <v>0.27300000000000002</v>
      </c>
      <c r="P3" s="44">
        <v>0.27900000000000003</v>
      </c>
      <c r="Q3" s="44">
        <v>0.156</v>
      </c>
    </row>
    <row r="4" spans="1:20">
      <c r="A4" s="63"/>
      <c r="B4" s="5" t="s">
        <v>35</v>
      </c>
      <c r="C4" s="44">
        <v>1.53</v>
      </c>
      <c r="D4" s="44">
        <v>0.27300000000000002</v>
      </c>
      <c r="E4" s="44">
        <v>0.27900000000000003</v>
      </c>
      <c r="F4" s="44">
        <v>0.156</v>
      </c>
      <c r="I4" s="32"/>
      <c r="J4" s="32" t="s">
        <v>181</v>
      </c>
      <c r="K4" s="30">
        <v>0.47799999999999998</v>
      </c>
      <c r="M4" s="44" t="s">
        <v>37</v>
      </c>
      <c r="N4" s="44">
        <v>1.615</v>
      </c>
      <c r="O4" s="44">
        <v>0.08</v>
      </c>
      <c r="P4" s="44">
        <v>7.2999999999999995E-2</v>
      </c>
      <c r="Q4" s="44">
        <v>3.6999999999999998E-2</v>
      </c>
      <c r="T4" s="45"/>
    </row>
    <row r="5" spans="1:20">
      <c r="A5" s="63"/>
      <c r="B5" s="5" t="s">
        <v>37</v>
      </c>
      <c r="C5" s="44">
        <v>1.615</v>
      </c>
      <c r="D5" s="44">
        <v>0.08</v>
      </c>
      <c r="E5" s="44">
        <v>7.2999999999999995E-2</v>
      </c>
      <c r="F5" s="44">
        <v>3.6999999999999998E-2</v>
      </c>
      <c r="I5" s="32"/>
      <c r="J5" s="32" t="s">
        <v>182</v>
      </c>
      <c r="K5" s="30">
        <v>0.501</v>
      </c>
      <c r="M5" s="44" t="s">
        <v>39</v>
      </c>
      <c r="N5" s="44">
        <v>1.603</v>
      </c>
      <c r="O5" s="44">
        <v>-2.4E-2</v>
      </c>
      <c r="P5" s="44">
        <v>-1.4E-2</v>
      </c>
      <c r="Q5" s="44">
        <v>-6.0000000000000001E-3</v>
      </c>
    </row>
    <row r="6" spans="1:20">
      <c r="A6" s="63"/>
      <c r="B6" s="5" t="s">
        <v>39</v>
      </c>
      <c r="C6" s="44">
        <v>1.603</v>
      </c>
      <c r="D6" s="44">
        <v>-2.4E-2</v>
      </c>
      <c r="E6" s="44">
        <v>-1.4E-2</v>
      </c>
      <c r="F6" s="44">
        <v>-6.0000000000000001E-3</v>
      </c>
      <c r="I6" s="32"/>
      <c r="J6" s="6" t="s">
        <v>183</v>
      </c>
      <c r="K6" s="30">
        <v>0.56699999999999995</v>
      </c>
      <c r="M6" s="44" t="s">
        <v>41</v>
      </c>
      <c r="N6" s="44">
        <v>1.514</v>
      </c>
      <c r="O6" s="44">
        <v>0.39800000000000002</v>
      </c>
      <c r="P6" s="44">
        <v>0.35199999999999998</v>
      </c>
      <c r="Q6" s="44">
        <v>0.217</v>
      </c>
    </row>
    <row r="7" spans="1:20">
      <c r="A7" s="63"/>
      <c r="B7" s="5" t="s">
        <v>41</v>
      </c>
      <c r="C7" s="44">
        <v>1.514</v>
      </c>
      <c r="D7" s="44">
        <v>0.39800000000000002</v>
      </c>
      <c r="E7" s="44">
        <v>0.35199999999999998</v>
      </c>
      <c r="F7" s="44">
        <v>0.217</v>
      </c>
      <c r="M7" s="44" t="s">
        <v>44</v>
      </c>
      <c r="N7" s="44">
        <v>1.639</v>
      </c>
      <c r="O7" s="44">
        <v>0.11700000000000001</v>
      </c>
      <c r="P7" s="44">
        <v>0.108</v>
      </c>
      <c r="Q7" s="44">
        <v>6.0999999999999999E-2</v>
      </c>
    </row>
    <row r="8" spans="1:20">
      <c r="A8" s="63" t="s">
        <v>43</v>
      </c>
      <c r="B8" s="32" t="s">
        <v>44</v>
      </c>
      <c r="C8" s="44">
        <v>1.639</v>
      </c>
      <c r="D8" s="44">
        <v>0.11700000000000001</v>
      </c>
      <c r="E8" s="44">
        <v>0.108</v>
      </c>
      <c r="F8" s="44">
        <v>6.0999999999999999E-2</v>
      </c>
      <c r="M8" s="44" t="s">
        <v>46</v>
      </c>
      <c r="N8" s="44">
        <v>1.637</v>
      </c>
      <c r="O8" s="44">
        <v>-2.7E-2</v>
      </c>
      <c r="P8" s="44">
        <v>-0.04</v>
      </c>
      <c r="Q8" s="44">
        <v>-8.9999999999999993E-3</v>
      </c>
    </row>
    <row r="9" spans="1:20">
      <c r="A9" s="63"/>
      <c r="B9" s="32" t="s">
        <v>46</v>
      </c>
      <c r="C9" s="44">
        <v>1.637</v>
      </c>
      <c r="D9" s="44">
        <v>-2.7E-2</v>
      </c>
      <c r="E9" s="44">
        <v>-0.04</v>
      </c>
      <c r="F9" s="44">
        <v>-8.9999999999999993E-3</v>
      </c>
      <c r="M9" s="44" t="s">
        <v>48</v>
      </c>
      <c r="N9" s="44">
        <v>1.7210000000000001</v>
      </c>
      <c r="O9" s="44">
        <v>-0.184</v>
      </c>
      <c r="P9" s="44">
        <v>-0.17899999999999999</v>
      </c>
      <c r="Q9" s="44">
        <v>-8.8999999999999996E-2</v>
      </c>
    </row>
    <row r="10" spans="1:20">
      <c r="A10" s="63"/>
      <c r="B10" s="32" t="s">
        <v>48</v>
      </c>
      <c r="C10" s="44">
        <v>1.7210000000000001</v>
      </c>
      <c r="D10" s="44">
        <v>-0.184</v>
      </c>
      <c r="E10" s="44">
        <v>-0.17899999999999999</v>
      </c>
      <c r="F10" s="44">
        <v>-8.8999999999999996E-2</v>
      </c>
      <c r="M10" s="44" t="s">
        <v>50</v>
      </c>
      <c r="N10" s="44">
        <v>1.591</v>
      </c>
      <c r="O10" s="44">
        <v>1.9E-2</v>
      </c>
      <c r="P10" s="44">
        <v>3.3000000000000002E-2</v>
      </c>
      <c r="Q10" s="44">
        <v>7.0000000000000001E-3</v>
      </c>
    </row>
    <row r="11" spans="1:20">
      <c r="A11" s="63"/>
      <c r="B11" s="5" t="s">
        <v>50</v>
      </c>
      <c r="C11" s="44">
        <v>1.591</v>
      </c>
      <c r="D11" s="44">
        <v>1.9E-2</v>
      </c>
      <c r="E11" s="44">
        <v>3.3000000000000002E-2</v>
      </c>
      <c r="F11" s="44">
        <v>7.0000000000000001E-3</v>
      </c>
      <c r="M11" s="44" t="s">
        <v>52</v>
      </c>
      <c r="N11" s="44">
        <v>1.621</v>
      </c>
      <c r="O11" s="44">
        <v>-1.0999999999999999E-2</v>
      </c>
      <c r="P11" s="44">
        <v>1E-3</v>
      </c>
      <c r="Q11" s="44">
        <v>-4.0000000000000001E-3</v>
      </c>
    </row>
    <row r="12" spans="1:20">
      <c r="A12" s="63"/>
      <c r="B12" s="5" t="s">
        <v>52</v>
      </c>
      <c r="C12" s="44">
        <v>1.621</v>
      </c>
      <c r="D12" s="44">
        <v>-1.0999999999999999E-2</v>
      </c>
      <c r="E12" s="44">
        <v>1E-3</v>
      </c>
      <c r="F12" s="44">
        <v>-4.0000000000000001E-3</v>
      </c>
      <c r="L12" s="45"/>
      <c r="M12" s="44" t="s">
        <v>184</v>
      </c>
      <c r="N12" s="44">
        <v>1.4019999999999999</v>
      </c>
      <c r="O12" s="44">
        <v>0.43099999999999999</v>
      </c>
      <c r="P12" s="44">
        <v>0.44</v>
      </c>
      <c r="Q12" s="44">
        <v>0.26300000000000001</v>
      </c>
    </row>
    <row r="13" spans="1:20" ht="12.75" customHeight="1">
      <c r="A13" s="64" t="s">
        <v>21</v>
      </c>
      <c r="B13" s="5" t="s">
        <v>22</v>
      </c>
      <c r="C13" s="44">
        <v>1.4019999999999999</v>
      </c>
      <c r="D13" s="44">
        <v>0.43099999999999999</v>
      </c>
      <c r="E13" s="44">
        <v>0.44</v>
      </c>
      <c r="F13" s="44">
        <v>0.26300000000000001</v>
      </c>
      <c r="M13" s="44" t="s">
        <v>185</v>
      </c>
      <c r="N13" s="44">
        <v>1.5529999999999999</v>
      </c>
      <c r="O13" s="44">
        <v>0.121</v>
      </c>
      <c r="P13" s="44">
        <v>0.14599999999999999</v>
      </c>
      <c r="Q13" s="44">
        <v>5.8000000000000003E-2</v>
      </c>
    </row>
    <row r="14" spans="1:20">
      <c r="A14" s="64"/>
      <c r="B14" s="5" t="s">
        <v>24</v>
      </c>
      <c r="C14" s="44">
        <v>1.5529999999999999</v>
      </c>
      <c r="D14" s="44">
        <v>0.121</v>
      </c>
      <c r="E14" s="44">
        <v>0.14599999999999999</v>
      </c>
      <c r="F14" s="44">
        <v>5.8000000000000003E-2</v>
      </c>
      <c r="M14" s="44" t="s">
        <v>186</v>
      </c>
      <c r="N14" s="44">
        <v>1.4850000000000001</v>
      </c>
      <c r="O14" s="44">
        <v>0.40600000000000003</v>
      </c>
      <c r="P14" s="44">
        <v>0.33700000000000002</v>
      </c>
      <c r="Q14" s="44">
        <v>0.245</v>
      </c>
    </row>
    <row r="15" spans="1:20">
      <c r="A15" s="64"/>
      <c r="B15" s="5" t="s">
        <v>187</v>
      </c>
      <c r="C15" s="44">
        <v>1.4850000000000001</v>
      </c>
      <c r="D15" s="44">
        <v>0.40600000000000003</v>
      </c>
      <c r="E15" s="44">
        <v>0.33700000000000002</v>
      </c>
      <c r="F15" s="44">
        <v>0.245</v>
      </c>
    </row>
    <row r="16" spans="1:20">
      <c r="A16" s="63" t="s">
        <v>159</v>
      </c>
      <c r="B16" s="32" t="s">
        <v>178</v>
      </c>
      <c r="C16" s="25">
        <v>1.36</v>
      </c>
      <c r="D16" s="25">
        <v>0.48699999999999999</v>
      </c>
      <c r="E16" s="25">
        <v>0.50800000000000001</v>
      </c>
      <c r="F16" s="25">
        <v>0.28899999999999998</v>
      </c>
    </row>
    <row r="17" spans="1:6">
      <c r="A17" s="63"/>
      <c r="B17" s="32" t="s">
        <v>188</v>
      </c>
      <c r="C17" s="25">
        <v>1.381</v>
      </c>
      <c r="D17" s="25">
        <v>0.46700000000000003</v>
      </c>
      <c r="E17" s="25">
        <v>0.48599999999999999</v>
      </c>
      <c r="F17" s="25">
        <v>0.317</v>
      </c>
    </row>
    <row r="18" spans="1:6">
      <c r="A18" s="63"/>
      <c r="B18" s="32" t="s">
        <v>189</v>
      </c>
      <c r="C18" s="25">
        <v>1.3640000000000001</v>
      </c>
      <c r="D18" s="25">
        <v>0.46200000000000002</v>
      </c>
      <c r="E18" s="25">
        <v>0.46700000000000003</v>
      </c>
      <c r="F18" s="25">
        <v>0.29399999999999998</v>
      </c>
    </row>
    <row r="19" spans="1:6">
      <c r="A19" s="63"/>
      <c r="B19" s="32" t="s">
        <v>190</v>
      </c>
      <c r="C19" s="25">
        <v>1.387</v>
      </c>
      <c r="D19" s="25">
        <v>0.45600000000000002</v>
      </c>
      <c r="E19" s="25">
        <v>0.443</v>
      </c>
      <c r="F19" s="25">
        <v>0.308</v>
      </c>
    </row>
    <row r="20" spans="1:6">
      <c r="A20" s="63"/>
      <c r="B20" s="46" t="s">
        <v>35</v>
      </c>
      <c r="C20" s="25">
        <v>1.524</v>
      </c>
      <c r="D20" s="25">
        <v>0.27</v>
      </c>
      <c r="E20" s="25">
        <v>0.26300000000000001</v>
      </c>
      <c r="F20" s="25">
        <v>0.151</v>
      </c>
    </row>
  </sheetData>
  <mergeCells count="4">
    <mergeCell ref="A3:A7"/>
    <mergeCell ref="A8:A12"/>
    <mergeCell ref="A13:A15"/>
    <mergeCell ref="A16:A20"/>
  </mergeCells>
  <phoneticPr fontId="15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31"/>
  <sheetViews>
    <sheetView zoomScale="80" zoomScaleNormal="80" workbookViewId="0"/>
  </sheetViews>
  <sheetFormatPr defaultRowHeight="12.75"/>
  <cols>
    <col min="1" max="1025" width="11.5703125" style="6"/>
  </cols>
  <sheetData>
    <row r="1" spans="1:6">
      <c r="A1" s="6" t="s">
        <v>191</v>
      </c>
      <c r="B1" s="6" t="s">
        <v>192</v>
      </c>
      <c r="C1" s="6" t="s">
        <v>193</v>
      </c>
    </row>
    <row r="2" spans="1:6" ht="16.5">
      <c r="A2" s="6" t="str">
        <f t="shared" ref="A2:A9" si="0">A14 &amp;B14&amp;C14</f>
        <v>w A:/wɑ</v>
      </c>
      <c r="B2" s="6" t="str">
        <f t="shared" ref="B2:B9" si="1">D14 &amp;E14&amp;F14</f>
        <v>uA:/uɑ</v>
      </c>
      <c r="C2" s="47" t="s">
        <v>194</v>
      </c>
    </row>
    <row r="3" spans="1:6" ht="16.5">
      <c r="A3" s="6" t="str">
        <f t="shared" si="0"/>
        <v>w O:/wɔ</v>
      </c>
      <c r="B3" s="6" t="str">
        <f t="shared" si="1"/>
        <v>uO:/ʊɔ</v>
      </c>
      <c r="C3" s="47" t="s">
        <v>195</v>
      </c>
    </row>
    <row r="4" spans="1:6" ht="16.5">
      <c r="A4" s="6" t="str">
        <f t="shared" si="0"/>
        <v>w aI/wai</v>
      </c>
      <c r="B4" s="6" t="str">
        <f t="shared" si="1"/>
        <v>uaI/uai</v>
      </c>
      <c r="C4" s="47" t="s">
        <v>196</v>
      </c>
    </row>
    <row r="5" spans="1:6" ht="16.5">
      <c r="A5" s="6" t="str">
        <f t="shared" si="0"/>
        <v>w eI/wan</v>
      </c>
      <c r="B5" s="6" t="str">
        <f t="shared" si="1"/>
        <v>ueI/uan</v>
      </c>
      <c r="C5" s="47" t="s">
        <v>197</v>
      </c>
    </row>
    <row r="6" spans="1:6" ht="16.5">
      <c r="A6" s="6" t="str">
        <f t="shared" si="0"/>
        <v>w A: n/wʊn</v>
      </c>
      <c r="B6" s="6" t="str">
        <f t="shared" si="1"/>
        <v>uA: n/ʊn</v>
      </c>
      <c r="C6" s="47" t="s">
        <v>198</v>
      </c>
    </row>
    <row r="7" spans="1:6" ht="16.5">
      <c r="A7" s="6" t="str">
        <f t="shared" si="0"/>
        <v>w ax n/wɑŋ</v>
      </c>
      <c r="B7" s="6" t="str">
        <f t="shared" si="1"/>
        <v>uax n/uɑŋ</v>
      </c>
      <c r="C7" s="47" t="s">
        <v>199</v>
      </c>
    </row>
    <row r="8" spans="1:6" ht="16.5">
      <c r="A8" s="6" t="str">
        <f t="shared" si="0"/>
        <v>w A: N/wɑŋ</v>
      </c>
      <c r="B8" s="6" t="str">
        <f t="shared" si="1"/>
        <v>uA: N/uɑŋ</v>
      </c>
      <c r="C8" s="47" t="s">
        <v>200</v>
      </c>
    </row>
    <row r="9" spans="1:6" ht="16.5">
      <c r="A9" s="6" t="str">
        <f t="shared" si="0"/>
        <v>w ax n/wɔŋ</v>
      </c>
      <c r="B9" s="6" t="str">
        <f t="shared" si="1"/>
        <v>uax N/ɔŋ</v>
      </c>
      <c r="C9" s="47" t="s">
        <v>201</v>
      </c>
    </row>
    <row r="10" spans="1:6" ht="16.5">
      <c r="B10" s="48"/>
      <c r="C10" s="48"/>
      <c r="D10" s="48"/>
      <c r="E10" s="48"/>
    </row>
    <row r="11" spans="1:6">
      <c r="D11" s="12"/>
      <c r="E11" s="12"/>
    </row>
    <row r="14" spans="1:6" ht="15.75">
      <c r="A14" s="49" t="s">
        <v>202</v>
      </c>
      <c r="B14" s="6" t="s">
        <v>203</v>
      </c>
      <c r="C14" s="49" t="s">
        <v>204</v>
      </c>
      <c r="D14" s="49" t="s">
        <v>205</v>
      </c>
      <c r="E14" s="6" t="s">
        <v>203</v>
      </c>
      <c r="F14" s="6" t="s">
        <v>206</v>
      </c>
    </row>
    <row r="15" spans="1:6" ht="15.75">
      <c r="A15" s="49" t="s">
        <v>207</v>
      </c>
      <c r="B15" s="6" t="s">
        <v>203</v>
      </c>
      <c r="C15" s="49" t="s">
        <v>208</v>
      </c>
      <c r="D15" s="49" t="s">
        <v>209</v>
      </c>
      <c r="E15" s="6" t="s">
        <v>203</v>
      </c>
      <c r="F15" s="6" t="s">
        <v>210</v>
      </c>
    </row>
    <row r="16" spans="1:6" ht="15.75">
      <c r="A16" s="49" t="s">
        <v>211</v>
      </c>
      <c r="B16" s="6" t="s">
        <v>203</v>
      </c>
      <c r="C16" s="49" t="s">
        <v>212</v>
      </c>
      <c r="D16" s="49" t="s">
        <v>213</v>
      </c>
      <c r="E16" s="6" t="s">
        <v>203</v>
      </c>
      <c r="F16" s="6" t="s">
        <v>214</v>
      </c>
    </row>
    <row r="17" spans="1:6" ht="15.75">
      <c r="A17" s="49" t="s">
        <v>215</v>
      </c>
      <c r="B17" s="6" t="s">
        <v>203</v>
      </c>
      <c r="C17" s="49" t="s">
        <v>216</v>
      </c>
      <c r="D17" s="49" t="s">
        <v>217</v>
      </c>
      <c r="E17" s="6" t="s">
        <v>203</v>
      </c>
      <c r="F17" s="6" t="s">
        <v>218</v>
      </c>
    </row>
    <row r="18" spans="1:6" ht="15.75">
      <c r="A18" s="49" t="s">
        <v>219</v>
      </c>
      <c r="B18" s="6" t="s">
        <v>203</v>
      </c>
      <c r="C18" s="49" t="s">
        <v>220</v>
      </c>
      <c r="D18" s="49" t="s">
        <v>221</v>
      </c>
      <c r="E18" s="6" t="s">
        <v>203</v>
      </c>
      <c r="F18" s="6" t="s">
        <v>222</v>
      </c>
    </row>
    <row r="19" spans="1:6" ht="15.75">
      <c r="A19" s="49" t="s">
        <v>223</v>
      </c>
      <c r="B19" s="6" t="s">
        <v>203</v>
      </c>
      <c r="C19" s="49" t="s">
        <v>224</v>
      </c>
      <c r="D19" s="49" t="s">
        <v>225</v>
      </c>
      <c r="E19" s="6" t="s">
        <v>203</v>
      </c>
      <c r="F19" s="6" t="s">
        <v>226</v>
      </c>
    </row>
    <row r="20" spans="1:6" ht="15.75">
      <c r="A20" s="49" t="s">
        <v>227</v>
      </c>
      <c r="B20" s="6" t="s">
        <v>203</v>
      </c>
      <c r="C20" s="49" t="s">
        <v>224</v>
      </c>
      <c r="D20" s="49" t="s">
        <v>228</v>
      </c>
      <c r="E20" s="6" t="s">
        <v>203</v>
      </c>
      <c r="F20" s="6" t="s">
        <v>226</v>
      </c>
    </row>
    <row r="21" spans="1:6" ht="15.75">
      <c r="A21" s="49" t="s">
        <v>223</v>
      </c>
      <c r="B21" s="6" t="s">
        <v>203</v>
      </c>
      <c r="C21" s="49" t="s">
        <v>229</v>
      </c>
      <c r="D21" s="49" t="s">
        <v>230</v>
      </c>
      <c r="E21" s="6" t="s">
        <v>203</v>
      </c>
      <c r="F21" s="6" t="s">
        <v>231</v>
      </c>
    </row>
    <row r="23" spans="1:6" ht="25.5">
      <c r="A23" s="8" t="s">
        <v>191</v>
      </c>
      <c r="B23" s="8" t="s">
        <v>192</v>
      </c>
      <c r="C23" s="8" t="s">
        <v>232</v>
      </c>
    </row>
    <row r="24" spans="1:6" ht="39">
      <c r="A24" s="8" t="s">
        <v>233</v>
      </c>
      <c r="B24" s="8" t="s">
        <v>234</v>
      </c>
      <c r="C24" s="31" t="s">
        <v>194</v>
      </c>
    </row>
    <row r="25" spans="1:6" ht="39">
      <c r="A25" s="8" t="s">
        <v>235</v>
      </c>
      <c r="B25" s="8" t="s">
        <v>236</v>
      </c>
      <c r="C25" s="31" t="s">
        <v>195</v>
      </c>
    </row>
    <row r="26" spans="1:6" ht="14.25">
      <c r="A26" s="8" t="s">
        <v>237</v>
      </c>
      <c r="B26" s="8" t="s">
        <v>238</v>
      </c>
      <c r="C26" s="31" t="s">
        <v>196</v>
      </c>
    </row>
    <row r="27" spans="1:6" ht="14.25">
      <c r="A27" s="8" t="s">
        <v>239</v>
      </c>
      <c r="B27" s="8" t="s">
        <v>240</v>
      </c>
      <c r="C27" s="31" t="s">
        <v>197</v>
      </c>
    </row>
    <row r="28" spans="1:6" ht="39">
      <c r="A28" s="8" t="s">
        <v>241</v>
      </c>
      <c r="B28" s="8" t="s">
        <v>242</v>
      </c>
      <c r="C28" s="31" t="s">
        <v>198</v>
      </c>
    </row>
    <row r="29" spans="1:6" ht="39">
      <c r="A29" s="8" t="s">
        <v>243</v>
      </c>
      <c r="B29" s="8" t="s">
        <v>244</v>
      </c>
      <c r="C29" s="31" t="s">
        <v>245</v>
      </c>
    </row>
    <row r="30" spans="1:6" ht="39">
      <c r="A30" s="8" t="s">
        <v>246</v>
      </c>
      <c r="B30" s="8" t="s">
        <v>247</v>
      </c>
      <c r="C30" s="31" t="s">
        <v>200</v>
      </c>
    </row>
    <row r="31" spans="1:6" ht="39">
      <c r="A31" s="8" t="s">
        <v>248</v>
      </c>
      <c r="B31" s="8" t="s">
        <v>249</v>
      </c>
      <c r="C31" s="31" t="s">
        <v>201</v>
      </c>
    </row>
  </sheetData>
  <phoneticPr fontId="15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19"/>
  <sheetViews>
    <sheetView zoomScale="80" zoomScaleNormal="80" workbookViewId="0">
      <selection activeCell="G34" sqref="G34"/>
    </sheetView>
  </sheetViews>
  <sheetFormatPr defaultRowHeight="12.75"/>
  <cols>
    <col min="1" max="1" width="93.5703125" style="6" customWidth="1"/>
    <col min="2" max="4" width="11.5703125" style="6"/>
    <col min="5" max="5" width="20.140625" style="6" customWidth="1"/>
    <col min="6" max="6" width="19.5703125" style="6" customWidth="1"/>
    <col min="7" max="1025" width="11.5703125" style="6"/>
  </cols>
  <sheetData>
    <row r="1" spans="1:6" ht="15">
      <c r="A1" s="50" t="s">
        <v>250</v>
      </c>
      <c r="B1" s="51" t="s">
        <v>251</v>
      </c>
      <c r="C1" s="51" t="s">
        <v>252</v>
      </c>
      <c r="D1" s="51" t="s">
        <v>253</v>
      </c>
    </row>
    <row r="2" spans="1:6" ht="15">
      <c r="A2" s="51" t="s">
        <v>254</v>
      </c>
      <c r="B2" s="50">
        <v>0.43835616438356201</v>
      </c>
      <c r="C2" s="50">
        <v>0.71232876712328796</v>
      </c>
      <c r="D2" s="50">
        <v>0.86301369863013699</v>
      </c>
    </row>
    <row r="3" spans="1:6" ht="15">
      <c r="A3" s="51" t="s">
        <v>255</v>
      </c>
      <c r="B3" s="50">
        <v>0.52941176470588203</v>
      </c>
      <c r="C3" s="50">
        <v>0.84705882352941197</v>
      </c>
      <c r="D3" s="50">
        <v>0.94117647058823495</v>
      </c>
    </row>
    <row r="4" spans="1:6" ht="15">
      <c r="A4" s="6" t="s">
        <v>92</v>
      </c>
      <c r="B4" s="50">
        <f>AVERAGE(B2:B3)</f>
        <v>0.48388396454472204</v>
      </c>
      <c r="C4" s="50">
        <f>AVERAGE(C2:C3)</f>
        <v>0.77969379532634997</v>
      </c>
      <c r="D4" s="50">
        <f>AVERAGE(D2:D3)</f>
        <v>0.90209508460918597</v>
      </c>
    </row>
    <row r="6" spans="1:6">
      <c r="A6" s="6" t="s">
        <v>256</v>
      </c>
    </row>
    <row r="7" spans="1:6">
      <c r="A7" s="6" t="s">
        <v>257</v>
      </c>
      <c r="B7" s="6" t="s">
        <v>251</v>
      </c>
      <c r="C7" s="6" t="s">
        <v>252</v>
      </c>
      <c r="D7" s="6" t="s">
        <v>253</v>
      </c>
    </row>
    <row r="8" spans="1:6">
      <c r="A8" s="6" t="s">
        <v>254</v>
      </c>
      <c r="B8" s="6">
        <v>0.25352112676056299</v>
      </c>
      <c r="C8" s="6">
        <v>0.54929577464788704</v>
      </c>
      <c r="D8" s="6">
        <v>0.74647887323943696</v>
      </c>
    </row>
    <row r="9" spans="1:6">
      <c r="A9" s="6" t="s">
        <v>255</v>
      </c>
      <c r="B9" s="6">
        <v>0.42857142857142899</v>
      </c>
      <c r="C9" s="6">
        <v>0.66666666666666696</v>
      </c>
      <c r="D9" s="6">
        <v>0.86904761904761896</v>
      </c>
    </row>
    <row r="10" spans="1:6" ht="15">
      <c r="A10" s="6" t="s">
        <v>92</v>
      </c>
      <c r="B10" s="50">
        <f>AVERAGE(B8:B9)</f>
        <v>0.34104627766599599</v>
      </c>
      <c r="C10" s="50">
        <f>AVERAGE(C8:C9)</f>
        <v>0.607981220657277</v>
      </c>
      <c r="D10" s="50">
        <f>AVERAGE(D8:D9)</f>
        <v>0.80776324614352801</v>
      </c>
    </row>
    <row r="14" spans="1:6">
      <c r="B14" s="69" t="s">
        <v>258</v>
      </c>
      <c r="C14" s="69"/>
      <c r="D14" s="69"/>
      <c r="E14" s="69" t="s">
        <v>259</v>
      </c>
      <c r="F14" s="69"/>
    </row>
    <row r="15" spans="1:6">
      <c r="B15" s="6" t="s">
        <v>251</v>
      </c>
      <c r="C15" s="6" t="s">
        <v>252</v>
      </c>
      <c r="D15" s="6" t="s">
        <v>253</v>
      </c>
      <c r="E15" s="6" t="s">
        <v>144</v>
      </c>
      <c r="F15" s="6" t="s">
        <v>260</v>
      </c>
    </row>
    <row r="16" spans="1:6">
      <c r="A16" s="52" t="s">
        <v>261</v>
      </c>
      <c r="B16" s="25">
        <v>0.448321891685736</v>
      </c>
      <c r="C16" s="25">
        <v>0.72616323417238704</v>
      </c>
      <c r="D16" s="25">
        <v>0.83872044241037402</v>
      </c>
      <c r="E16" s="6" t="s">
        <v>262</v>
      </c>
      <c r="F16" s="6" t="s">
        <v>263</v>
      </c>
    </row>
    <row r="17" spans="1:6">
      <c r="A17" s="6" t="s">
        <v>264</v>
      </c>
      <c r="B17" s="25">
        <v>0.48939393939393899</v>
      </c>
      <c r="C17" s="25">
        <v>0.80984848484848504</v>
      </c>
      <c r="D17" s="25">
        <v>0.89924242424242395</v>
      </c>
      <c r="E17" s="6" t="s">
        <v>265</v>
      </c>
      <c r="F17" s="6" t="s">
        <v>266</v>
      </c>
    </row>
    <row r="18" spans="1:6">
      <c r="A18" s="52" t="s">
        <v>267</v>
      </c>
      <c r="B18" s="25">
        <v>0.40426497277676998</v>
      </c>
      <c r="C18" s="25">
        <v>0.72141560798548099</v>
      </c>
      <c r="D18" s="25">
        <v>0.88656987295825795</v>
      </c>
      <c r="E18" s="6" t="s">
        <v>268</v>
      </c>
      <c r="F18" s="6" t="s">
        <v>269</v>
      </c>
    </row>
    <row r="19" spans="1:6">
      <c r="A19" s="6" t="s">
        <v>270</v>
      </c>
      <c r="B19" s="25">
        <v>0.48388396454472199</v>
      </c>
      <c r="C19" s="25">
        <v>0.77969379532634997</v>
      </c>
      <c r="D19" s="25">
        <v>0.90209508460918597</v>
      </c>
      <c r="E19" s="24" t="s">
        <v>88</v>
      </c>
      <c r="F19" s="24" t="s">
        <v>88</v>
      </c>
    </row>
  </sheetData>
  <mergeCells count="2">
    <mergeCell ref="B14:D14"/>
    <mergeCell ref="E14:F14"/>
  </mergeCells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52"/>
  <sheetViews>
    <sheetView tabSelected="1" topLeftCell="H1" zoomScale="70" zoomScaleNormal="70" workbookViewId="0">
      <selection activeCell="J27" sqref="J27"/>
    </sheetView>
  </sheetViews>
  <sheetFormatPr defaultRowHeight="12.75"/>
  <cols>
    <col min="1" max="1" width="54.85546875" style="83" customWidth="1"/>
    <col min="2" max="2" width="73" customWidth="1"/>
    <col min="3" max="3" width="37.5703125" customWidth="1"/>
    <col min="4" max="4" width="93.140625" customWidth="1"/>
    <col min="5" max="5" width="40.28515625" customWidth="1"/>
    <col min="6" max="6" width="32" customWidth="1"/>
    <col min="7" max="7" width="35.140625" customWidth="1"/>
    <col min="9" max="9" width="164.28515625" customWidth="1"/>
    <col min="10" max="10" width="16" customWidth="1"/>
    <col min="11" max="11" width="26" customWidth="1"/>
    <col min="12" max="12" width="20.7109375" customWidth="1"/>
    <col min="13" max="13" width="19.85546875" customWidth="1"/>
    <col min="14" max="14" width="24.28515625" customWidth="1"/>
    <col min="15" max="15" width="20.140625" customWidth="1"/>
    <col min="16" max="16" width="28.140625" customWidth="1"/>
  </cols>
  <sheetData>
    <row r="1" spans="1:26">
      <c r="A1" s="68" t="s">
        <v>271</v>
      </c>
      <c r="B1" s="68"/>
      <c r="C1" s="68"/>
      <c r="D1" s="68"/>
      <c r="E1" s="68"/>
      <c r="F1" s="68"/>
      <c r="G1" s="68"/>
      <c r="H1" s="19"/>
      <c r="I1" s="79" t="s">
        <v>271</v>
      </c>
      <c r="J1" s="79"/>
      <c r="K1" s="79"/>
      <c r="L1" s="79"/>
      <c r="M1" s="79" t="s">
        <v>519</v>
      </c>
      <c r="N1" s="79"/>
      <c r="O1" s="79"/>
      <c r="P1" s="79"/>
      <c r="Q1" s="58"/>
      <c r="R1" s="58"/>
      <c r="S1" s="58"/>
      <c r="T1" s="72"/>
      <c r="U1" s="72"/>
      <c r="V1" s="72"/>
      <c r="W1" s="72"/>
      <c r="X1" s="72"/>
      <c r="Y1" s="72"/>
      <c r="Z1" s="72"/>
    </row>
    <row r="2" spans="1:26" ht="24" customHeight="1">
      <c r="A2" s="81" t="s">
        <v>474</v>
      </c>
      <c r="B2" s="53" t="s">
        <v>272</v>
      </c>
      <c r="C2" t="s">
        <v>273</v>
      </c>
      <c r="D2" s="53" t="s">
        <v>272</v>
      </c>
      <c r="E2" t="s">
        <v>273</v>
      </c>
      <c r="F2" s="53" t="s">
        <v>272</v>
      </c>
      <c r="G2" t="s">
        <v>273</v>
      </c>
      <c r="H2" s="29"/>
      <c r="I2" s="107" t="s">
        <v>520</v>
      </c>
      <c r="J2" s="76"/>
      <c r="K2" s="91" t="s">
        <v>490</v>
      </c>
      <c r="L2" s="108" t="s">
        <v>521</v>
      </c>
      <c r="M2" s="85" t="s">
        <v>274</v>
      </c>
      <c r="N2" s="85" t="s">
        <v>493</v>
      </c>
      <c r="O2" s="76"/>
      <c r="P2" s="76"/>
      <c r="Q2" s="58"/>
      <c r="R2" s="58"/>
      <c r="S2" s="58"/>
      <c r="T2" s="58"/>
      <c r="U2" s="53"/>
      <c r="V2" s="58"/>
      <c r="W2" s="53"/>
      <c r="X2" s="6"/>
      <c r="Y2" s="53"/>
      <c r="Z2" s="6"/>
    </row>
    <row r="3" spans="1:26" ht="51" customHeight="1">
      <c r="A3" s="82"/>
      <c r="B3" s="85" t="s">
        <v>274</v>
      </c>
      <c r="C3" s="85" t="s">
        <v>493</v>
      </c>
      <c r="D3" s="85" t="s">
        <v>398</v>
      </c>
      <c r="E3" s="85" t="s">
        <v>494</v>
      </c>
      <c r="F3" s="58"/>
      <c r="H3" s="21"/>
      <c r="I3" s="107"/>
      <c r="J3" s="76" t="s">
        <v>522</v>
      </c>
      <c r="K3" s="90" t="s">
        <v>489</v>
      </c>
      <c r="L3" s="108"/>
      <c r="M3" s="85" t="s">
        <v>399</v>
      </c>
      <c r="N3" s="86" t="s">
        <v>400</v>
      </c>
      <c r="O3" s="76"/>
      <c r="P3" s="76"/>
      <c r="Q3" s="58"/>
      <c r="R3" s="58"/>
      <c r="S3" s="58"/>
      <c r="T3" s="74"/>
      <c r="U3" s="58"/>
      <c r="V3" s="58"/>
      <c r="W3" s="58"/>
      <c r="X3" s="58"/>
      <c r="Y3" s="58"/>
      <c r="Z3" s="58"/>
    </row>
    <row r="4" spans="1:26" ht="51.75">
      <c r="A4" s="82"/>
      <c r="B4" s="85" t="s">
        <v>399</v>
      </c>
      <c r="C4" s="86" t="s">
        <v>400</v>
      </c>
      <c r="D4" s="85" t="s">
        <v>401</v>
      </c>
      <c r="E4" s="86" t="s">
        <v>402</v>
      </c>
      <c r="F4" s="58"/>
      <c r="I4" s="107"/>
      <c r="J4" s="76"/>
      <c r="K4" s="99" t="s">
        <v>482</v>
      </c>
      <c r="L4" s="108"/>
      <c r="M4" s="76"/>
      <c r="N4" s="76"/>
      <c r="O4" s="76"/>
      <c r="P4" s="76"/>
      <c r="Q4" s="58"/>
      <c r="R4" s="58"/>
      <c r="S4" s="58"/>
      <c r="T4" s="74"/>
      <c r="U4" s="58"/>
      <c r="V4" s="8"/>
      <c r="W4" s="58"/>
      <c r="X4" s="8"/>
      <c r="Y4" s="58"/>
      <c r="Z4" s="8"/>
    </row>
    <row r="5" spans="1:26" ht="12.75" customHeight="1">
      <c r="A5" s="77" t="s">
        <v>475</v>
      </c>
      <c r="B5" s="96" t="s">
        <v>275</v>
      </c>
      <c r="C5" s="96" t="s">
        <v>495</v>
      </c>
      <c r="D5" s="85" t="s">
        <v>431</v>
      </c>
      <c r="E5" s="85" t="s">
        <v>496</v>
      </c>
      <c r="F5" s="105" t="s">
        <v>290</v>
      </c>
      <c r="G5" s="106" t="s">
        <v>497</v>
      </c>
      <c r="I5" s="107"/>
      <c r="J5" s="76" t="s">
        <v>523</v>
      </c>
      <c r="K5" s="95" t="s">
        <v>481</v>
      </c>
      <c r="L5" s="108"/>
      <c r="M5" s="76"/>
      <c r="N5" s="76"/>
      <c r="O5" s="76"/>
      <c r="P5" s="76"/>
      <c r="Q5" s="58"/>
      <c r="R5" s="58"/>
      <c r="S5" s="58"/>
      <c r="T5" s="75"/>
      <c r="U5" s="58"/>
      <c r="V5" s="58"/>
      <c r="W5" s="58"/>
      <c r="X5" s="58"/>
      <c r="Y5" s="58"/>
      <c r="Z5" s="58"/>
    </row>
    <row r="6" spans="1:26" ht="26.25">
      <c r="A6" s="77"/>
      <c r="B6" s="96" t="s">
        <v>430</v>
      </c>
      <c r="C6" s="97" t="s">
        <v>429</v>
      </c>
      <c r="D6" s="85" t="s">
        <v>428</v>
      </c>
      <c r="E6" s="86" t="s">
        <v>427</v>
      </c>
      <c r="F6" s="96" t="s">
        <v>426</v>
      </c>
      <c r="G6" s="97" t="s">
        <v>425</v>
      </c>
      <c r="I6" s="78" t="s">
        <v>524</v>
      </c>
      <c r="J6" s="76"/>
      <c r="K6" s="99" t="s">
        <v>525</v>
      </c>
      <c r="L6" s="108"/>
      <c r="M6" s="87" t="s">
        <v>291</v>
      </c>
      <c r="N6" s="89" t="s">
        <v>498</v>
      </c>
      <c r="O6" s="96" t="s">
        <v>275</v>
      </c>
      <c r="P6" s="96" t="s">
        <v>495</v>
      </c>
      <c r="Q6" s="58"/>
      <c r="R6" s="58"/>
      <c r="S6" s="58"/>
      <c r="T6" s="75"/>
      <c r="U6" s="58"/>
      <c r="V6" s="8"/>
      <c r="W6" s="58"/>
      <c r="X6" s="8"/>
      <c r="Y6" s="58"/>
      <c r="Z6" s="8"/>
    </row>
    <row r="7" spans="1:26" ht="51.75">
      <c r="A7" s="77"/>
      <c r="B7" s="87" t="s">
        <v>291</v>
      </c>
      <c r="C7" s="88" t="s">
        <v>498</v>
      </c>
      <c r="D7" s="87" t="s">
        <v>296</v>
      </c>
      <c r="E7" s="88" t="s">
        <v>498</v>
      </c>
      <c r="F7" s="85" t="s">
        <v>297</v>
      </c>
      <c r="G7" s="94" t="s">
        <v>499</v>
      </c>
      <c r="I7" s="78"/>
      <c r="J7" s="76" t="s">
        <v>522</v>
      </c>
      <c r="K7" s="95" t="s">
        <v>526</v>
      </c>
      <c r="L7" s="108" t="s">
        <v>527</v>
      </c>
      <c r="M7" s="87" t="s">
        <v>424</v>
      </c>
      <c r="N7" s="89" t="s">
        <v>423</v>
      </c>
      <c r="O7" s="96" t="s">
        <v>430</v>
      </c>
      <c r="P7" s="97" t="s">
        <v>429</v>
      </c>
      <c r="Q7" s="58"/>
      <c r="R7" s="58"/>
      <c r="S7" s="58"/>
      <c r="T7" s="75"/>
      <c r="U7" s="58"/>
      <c r="V7" s="58"/>
      <c r="W7" s="58"/>
      <c r="X7" s="58"/>
      <c r="Y7" s="58"/>
      <c r="Z7" s="58"/>
    </row>
    <row r="8" spans="1:26" ht="26.25">
      <c r="A8" s="77"/>
      <c r="B8" s="87" t="s">
        <v>424</v>
      </c>
      <c r="C8" s="89" t="s">
        <v>423</v>
      </c>
      <c r="D8" s="87" t="s">
        <v>422</v>
      </c>
      <c r="E8" s="89" t="s">
        <v>421</v>
      </c>
      <c r="F8" s="85" t="s">
        <v>420</v>
      </c>
      <c r="G8" s="86" t="s">
        <v>419</v>
      </c>
      <c r="I8" s="78"/>
      <c r="J8" s="76"/>
      <c r="K8" s="90" t="s">
        <v>528</v>
      </c>
      <c r="L8" s="108" t="s">
        <v>529</v>
      </c>
      <c r="M8" s="85" t="s">
        <v>297</v>
      </c>
      <c r="N8" s="86" t="s">
        <v>499</v>
      </c>
      <c r="O8" s="76"/>
      <c r="P8" s="76"/>
      <c r="Q8" s="58"/>
      <c r="R8" s="58"/>
      <c r="S8" s="58"/>
      <c r="T8" s="75"/>
      <c r="U8" s="58"/>
      <c r="V8" s="8"/>
      <c r="W8" s="58"/>
      <c r="X8" s="8"/>
      <c r="Y8" s="58"/>
      <c r="Z8" s="8"/>
    </row>
    <row r="9" spans="1:26" ht="26.25" customHeight="1">
      <c r="A9" s="77"/>
      <c r="B9" s="87" t="s">
        <v>298</v>
      </c>
      <c r="C9" s="88" t="s">
        <v>498</v>
      </c>
      <c r="D9" s="87" t="s">
        <v>418</v>
      </c>
      <c r="E9" s="88" t="s">
        <v>495</v>
      </c>
      <c r="F9" s="87" t="s">
        <v>417</v>
      </c>
      <c r="G9" s="88" t="s">
        <v>497</v>
      </c>
      <c r="I9" s="78"/>
      <c r="J9" s="76" t="s">
        <v>523</v>
      </c>
      <c r="K9" s="91" t="s">
        <v>518</v>
      </c>
      <c r="L9" s="108" t="s">
        <v>530</v>
      </c>
      <c r="M9" s="85" t="s">
        <v>420</v>
      </c>
      <c r="N9" s="86" t="s">
        <v>419</v>
      </c>
      <c r="O9" s="76"/>
      <c r="P9" s="76"/>
      <c r="Q9" s="58"/>
      <c r="R9" s="58"/>
      <c r="S9" s="58"/>
      <c r="T9" s="72"/>
      <c r="U9" s="72"/>
      <c r="V9" s="72"/>
      <c r="W9" s="72"/>
      <c r="X9" s="72"/>
      <c r="Y9" s="72"/>
      <c r="Z9" s="72"/>
    </row>
    <row r="10" spans="1:26" ht="35.65" customHeight="1">
      <c r="A10" s="77"/>
      <c r="B10" s="87" t="s">
        <v>416</v>
      </c>
      <c r="C10" s="89" t="s">
        <v>415</v>
      </c>
      <c r="D10" s="87" t="s">
        <v>414</v>
      </c>
      <c r="E10" s="89" t="s">
        <v>413</v>
      </c>
      <c r="F10" s="87" t="s">
        <v>412</v>
      </c>
      <c r="G10" s="89" t="s">
        <v>411</v>
      </c>
      <c r="I10" s="79" t="s">
        <v>284</v>
      </c>
      <c r="J10" s="79"/>
      <c r="K10" s="79"/>
      <c r="L10" s="79"/>
      <c r="M10" s="76"/>
      <c r="N10" s="76"/>
      <c r="O10" s="76"/>
      <c r="P10" s="76"/>
      <c r="Q10" s="58"/>
      <c r="R10" s="58"/>
      <c r="S10" s="58"/>
      <c r="T10" s="75"/>
      <c r="U10" s="53"/>
      <c r="V10" s="6"/>
      <c r="W10" s="53"/>
      <c r="X10" s="6"/>
      <c r="Y10" s="53"/>
      <c r="Z10" s="6"/>
    </row>
    <row r="11" spans="1:26" ht="12.75" customHeight="1">
      <c r="A11" s="77"/>
      <c r="B11" s="85" t="s">
        <v>410</v>
      </c>
      <c r="C11" s="94" t="s">
        <v>500</v>
      </c>
      <c r="D11" s="87" t="s">
        <v>409</v>
      </c>
      <c r="E11" s="88" t="s">
        <v>500</v>
      </c>
      <c r="F11" s="85" t="s">
        <v>282</v>
      </c>
      <c r="G11" s="94" t="s">
        <v>501</v>
      </c>
      <c r="I11" s="78" t="s">
        <v>531</v>
      </c>
      <c r="J11" s="76"/>
      <c r="K11" s="91" t="s">
        <v>490</v>
      </c>
      <c r="L11" s="108" t="s">
        <v>532</v>
      </c>
      <c r="M11" s="87" t="s">
        <v>288</v>
      </c>
      <c r="N11" s="89" t="s">
        <v>540</v>
      </c>
      <c r="O11" s="76"/>
      <c r="P11" s="76"/>
      <c r="Q11" s="58"/>
      <c r="R11" s="58"/>
      <c r="S11" s="58"/>
      <c r="T11" s="75"/>
      <c r="U11" s="58"/>
      <c r="V11" s="58"/>
      <c r="W11" s="58"/>
      <c r="X11" s="58"/>
      <c r="Y11" s="58"/>
      <c r="Z11" s="58"/>
    </row>
    <row r="12" spans="1:26" ht="26.25">
      <c r="A12" s="77"/>
      <c r="B12" s="85" t="s">
        <v>408</v>
      </c>
      <c r="C12" s="86" t="s">
        <v>407</v>
      </c>
      <c r="D12" s="87" t="s">
        <v>406</v>
      </c>
      <c r="E12" s="89" t="s">
        <v>405</v>
      </c>
      <c r="F12" s="85" t="s">
        <v>404</v>
      </c>
      <c r="G12" s="86" t="s">
        <v>403</v>
      </c>
      <c r="I12" s="78"/>
      <c r="J12" s="76" t="s">
        <v>522</v>
      </c>
      <c r="K12" s="90" t="s">
        <v>489</v>
      </c>
      <c r="L12" s="108">
        <v>28</v>
      </c>
      <c r="M12" s="87" t="s">
        <v>450</v>
      </c>
      <c r="N12" s="89" t="s">
        <v>451</v>
      </c>
      <c r="O12" s="76"/>
      <c r="P12" s="76"/>
      <c r="Q12" s="58"/>
      <c r="R12" s="58"/>
      <c r="S12" s="58"/>
      <c r="T12" s="75"/>
      <c r="U12" s="58"/>
      <c r="V12" s="8"/>
      <c r="W12" s="58"/>
      <c r="X12" s="8"/>
      <c r="Y12" s="58"/>
      <c r="Z12" s="8"/>
    </row>
    <row r="13" spans="1:26" ht="14.25">
      <c r="A13" s="79" t="s">
        <v>284</v>
      </c>
      <c r="B13" s="79"/>
      <c r="C13" s="79"/>
      <c r="D13" s="79"/>
      <c r="E13" s="79"/>
      <c r="F13" s="79"/>
      <c r="G13" s="79"/>
      <c r="I13" s="78"/>
      <c r="J13" s="76"/>
      <c r="K13" s="99" t="s">
        <v>482</v>
      </c>
      <c r="L13" s="108"/>
      <c r="M13" s="96" t="s">
        <v>304</v>
      </c>
      <c r="N13" s="96" t="s">
        <v>502</v>
      </c>
      <c r="O13" s="76"/>
      <c r="P13" s="76"/>
      <c r="Q13" s="58"/>
      <c r="R13" s="58"/>
      <c r="S13" s="58"/>
      <c r="T13" s="75"/>
      <c r="U13" s="58"/>
      <c r="V13" s="58"/>
      <c r="W13" s="58"/>
      <c r="X13" s="58"/>
      <c r="Y13" s="58"/>
      <c r="Z13" s="58"/>
    </row>
    <row r="14" spans="1:26" ht="12.75" customHeight="1">
      <c r="A14" s="77" t="s">
        <v>476</v>
      </c>
      <c r="B14" s="80" t="s">
        <v>272</v>
      </c>
      <c r="C14" s="58" t="s">
        <v>273</v>
      </c>
      <c r="D14" s="80" t="s">
        <v>272</v>
      </c>
      <c r="E14" s="58" t="s">
        <v>273</v>
      </c>
      <c r="F14" s="80" t="s">
        <v>272</v>
      </c>
      <c r="G14" s="58" t="s">
        <v>273</v>
      </c>
      <c r="I14" s="78"/>
      <c r="J14" s="76" t="s">
        <v>523</v>
      </c>
      <c r="K14" s="95" t="s">
        <v>481</v>
      </c>
      <c r="L14" s="108" t="s">
        <v>533</v>
      </c>
      <c r="M14" s="96" t="s">
        <v>433</v>
      </c>
      <c r="N14" s="97" t="s">
        <v>541</v>
      </c>
      <c r="O14" s="76"/>
      <c r="P14" s="76"/>
      <c r="Q14" s="58"/>
      <c r="R14" s="58"/>
      <c r="S14" s="58"/>
      <c r="T14" s="75"/>
      <c r="U14" s="58"/>
      <c r="V14" s="8"/>
      <c r="W14" s="58"/>
      <c r="X14" s="8"/>
      <c r="Y14" s="58"/>
      <c r="Z14" s="8"/>
    </row>
    <row r="15" spans="1:26">
      <c r="A15" s="77" t="s">
        <v>286</v>
      </c>
      <c r="B15" s="96" t="s">
        <v>304</v>
      </c>
      <c r="C15" s="96" t="s">
        <v>502</v>
      </c>
      <c r="D15" s="85" t="s">
        <v>432</v>
      </c>
      <c r="E15" s="85" t="s">
        <v>503</v>
      </c>
      <c r="F15" s="92" t="s">
        <v>295</v>
      </c>
      <c r="G15" s="93" t="s">
        <v>504</v>
      </c>
      <c r="I15" s="79" t="s">
        <v>307</v>
      </c>
      <c r="J15" s="79"/>
      <c r="K15" s="79"/>
      <c r="L15" s="79"/>
      <c r="M15" s="76"/>
      <c r="N15" s="76"/>
      <c r="O15" s="76"/>
      <c r="P15" s="76"/>
      <c r="Q15" s="58"/>
      <c r="R15" s="58"/>
      <c r="S15" s="58"/>
      <c r="T15" s="75"/>
      <c r="U15" s="58"/>
      <c r="V15" s="58"/>
      <c r="W15" s="58"/>
      <c r="X15" s="58"/>
      <c r="Y15" s="58"/>
      <c r="Z15" s="58"/>
    </row>
    <row r="16" spans="1:26" ht="35.25" customHeight="1">
      <c r="A16" s="77"/>
      <c r="B16" s="96" t="s">
        <v>433</v>
      </c>
      <c r="C16" s="97" t="s">
        <v>434</v>
      </c>
      <c r="D16" s="85" t="s">
        <v>435</v>
      </c>
      <c r="E16" s="86" t="s">
        <v>436</v>
      </c>
      <c r="F16" s="85" t="s">
        <v>437</v>
      </c>
      <c r="G16" s="86" t="s">
        <v>438</v>
      </c>
      <c r="I16" s="78" t="s">
        <v>534</v>
      </c>
      <c r="J16" s="76"/>
      <c r="K16" s="91" t="s">
        <v>490</v>
      </c>
      <c r="L16" s="108" t="s">
        <v>535</v>
      </c>
      <c r="M16" s="103" t="s">
        <v>285</v>
      </c>
      <c r="N16" s="103" t="s">
        <v>510</v>
      </c>
      <c r="O16" s="76"/>
      <c r="P16" s="76"/>
      <c r="Q16" s="58"/>
      <c r="R16" s="58"/>
      <c r="S16" s="58"/>
      <c r="T16" s="75"/>
      <c r="U16" s="58"/>
      <c r="V16" s="8"/>
      <c r="W16" s="58"/>
      <c r="X16" s="58"/>
      <c r="Y16" s="58"/>
      <c r="Z16" s="58"/>
    </row>
    <row r="17" spans="1:26" ht="26.25" customHeight="1">
      <c r="A17" s="77"/>
      <c r="B17" s="85" t="s">
        <v>439</v>
      </c>
      <c r="C17" s="94" t="s">
        <v>505</v>
      </c>
      <c r="D17" s="96" t="s">
        <v>305</v>
      </c>
      <c r="E17" s="98" t="s">
        <v>503</v>
      </c>
      <c r="F17" s="96" t="s">
        <v>306</v>
      </c>
      <c r="G17" s="98" t="s">
        <v>505</v>
      </c>
      <c r="I17" s="78"/>
      <c r="J17" s="76" t="s">
        <v>522</v>
      </c>
      <c r="K17" s="90" t="s">
        <v>489</v>
      </c>
      <c r="L17" s="108">
        <v>35</v>
      </c>
      <c r="M17" s="103" t="s">
        <v>310</v>
      </c>
      <c r="N17" s="104" t="s">
        <v>463</v>
      </c>
      <c r="O17" s="76"/>
      <c r="P17" s="76"/>
      <c r="Q17" s="58"/>
      <c r="R17" s="58"/>
      <c r="S17" s="58"/>
      <c r="T17" s="72"/>
      <c r="U17" s="72"/>
      <c r="V17" s="72"/>
      <c r="W17" s="72"/>
      <c r="X17" s="72"/>
      <c r="Y17" s="72"/>
      <c r="Z17" s="72"/>
    </row>
    <row r="18" spans="1:26" ht="26.25">
      <c r="A18" s="77"/>
      <c r="B18" s="85" t="s">
        <v>440</v>
      </c>
      <c r="C18" s="86" t="s">
        <v>441</v>
      </c>
      <c r="D18" s="96" t="s">
        <v>442</v>
      </c>
      <c r="E18" s="97" t="s">
        <v>443</v>
      </c>
      <c r="F18" s="96" t="s">
        <v>444</v>
      </c>
      <c r="G18" s="97" t="s">
        <v>445</v>
      </c>
      <c r="I18" s="78"/>
      <c r="J18" s="76"/>
      <c r="K18" s="99" t="s">
        <v>482</v>
      </c>
      <c r="L18" s="108" t="s">
        <v>536</v>
      </c>
      <c r="M18" s="58" t="s">
        <v>323</v>
      </c>
      <c r="N18" s="58" t="s">
        <v>512</v>
      </c>
      <c r="O18" s="76"/>
      <c r="P18" s="76"/>
      <c r="Q18" s="58"/>
      <c r="R18" s="58"/>
      <c r="S18" s="58"/>
      <c r="T18" s="75"/>
      <c r="U18" s="53"/>
      <c r="V18" s="6"/>
      <c r="W18" s="53"/>
      <c r="X18" s="6"/>
      <c r="Y18" s="53"/>
      <c r="Z18" s="6"/>
    </row>
    <row r="19" spans="1:26" ht="26.25" customHeight="1">
      <c r="A19" s="77"/>
      <c r="B19" s="85" t="s">
        <v>283</v>
      </c>
      <c r="C19" s="94" t="s">
        <v>503</v>
      </c>
      <c r="D19" s="85" t="s">
        <v>287</v>
      </c>
      <c r="E19" s="94" t="s">
        <v>506</v>
      </c>
      <c r="F19" s="87" t="s">
        <v>288</v>
      </c>
      <c r="G19" s="88" t="s">
        <v>506</v>
      </c>
      <c r="I19" s="78"/>
      <c r="J19" s="76" t="s">
        <v>523</v>
      </c>
      <c r="K19" s="95" t="s">
        <v>481</v>
      </c>
      <c r="L19" s="108">
        <v>38</v>
      </c>
      <c r="M19" s="58" t="s">
        <v>324</v>
      </c>
      <c r="N19" s="73" t="s">
        <v>462</v>
      </c>
      <c r="O19" s="76"/>
      <c r="P19" s="76"/>
      <c r="Q19" s="58"/>
      <c r="R19" s="58"/>
      <c r="S19" s="58"/>
      <c r="T19" s="75"/>
      <c r="U19" s="58"/>
      <c r="V19" s="58"/>
      <c r="W19" s="58"/>
      <c r="X19" s="58"/>
      <c r="Y19" s="58"/>
      <c r="Z19" s="58"/>
    </row>
    <row r="20" spans="1:26" ht="30.75" customHeight="1">
      <c r="A20" s="77"/>
      <c r="B20" s="85" t="s">
        <v>446</v>
      </c>
      <c r="C20" s="86" t="s">
        <v>447</v>
      </c>
      <c r="D20" s="85" t="s">
        <v>448</v>
      </c>
      <c r="E20" s="86" t="s">
        <v>449</v>
      </c>
      <c r="F20" s="87" t="s">
        <v>450</v>
      </c>
      <c r="G20" s="89" t="s">
        <v>451</v>
      </c>
      <c r="I20" s="78"/>
      <c r="J20" s="76"/>
      <c r="K20" s="76" t="s">
        <v>537</v>
      </c>
      <c r="L20" s="108">
        <v>45</v>
      </c>
      <c r="M20" s="76"/>
      <c r="N20" s="76"/>
      <c r="O20" s="76"/>
      <c r="P20" s="76"/>
      <c r="Q20" s="58"/>
      <c r="R20" s="58"/>
      <c r="S20" s="58"/>
      <c r="T20" s="75"/>
      <c r="U20" s="58"/>
      <c r="V20" s="58"/>
      <c r="W20" s="58"/>
      <c r="X20" s="58"/>
      <c r="Y20" s="58"/>
      <c r="Z20" s="58"/>
    </row>
    <row r="21" spans="1:26" ht="26.25" customHeight="1">
      <c r="A21" s="77"/>
      <c r="B21" s="85" t="s">
        <v>289</v>
      </c>
      <c r="C21" s="94" t="s">
        <v>507</v>
      </c>
      <c r="D21" s="85" t="s">
        <v>279</v>
      </c>
      <c r="E21" s="94" t="s">
        <v>507</v>
      </c>
      <c r="F21" s="85" t="s">
        <v>294</v>
      </c>
      <c r="G21" s="94" t="s">
        <v>508</v>
      </c>
      <c r="I21" s="78" t="s">
        <v>538</v>
      </c>
      <c r="J21" s="76"/>
      <c r="K21" s="99" t="s">
        <v>525</v>
      </c>
      <c r="L21" s="108" t="s">
        <v>539</v>
      </c>
      <c r="M21" s="76"/>
      <c r="N21" s="76"/>
      <c r="O21" s="76"/>
      <c r="P21" s="76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26.25">
      <c r="A22" s="77"/>
      <c r="B22" s="85" t="s">
        <v>452</v>
      </c>
      <c r="C22" s="86" t="s">
        <v>453</v>
      </c>
      <c r="D22" s="85" t="s">
        <v>454</v>
      </c>
      <c r="E22" s="86" t="s">
        <v>455</v>
      </c>
      <c r="F22" s="85" t="s">
        <v>456</v>
      </c>
      <c r="G22" s="86" t="s">
        <v>457</v>
      </c>
      <c r="I22" s="78"/>
      <c r="J22" s="76" t="s">
        <v>522</v>
      </c>
      <c r="K22" s="95" t="s">
        <v>526</v>
      </c>
      <c r="L22" s="108"/>
      <c r="M22" s="76"/>
      <c r="N22" s="76"/>
      <c r="O22" s="76"/>
      <c r="P22" s="76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>
      <c r="A23" s="79" t="s">
        <v>307</v>
      </c>
      <c r="B23" s="79" t="s">
        <v>292</v>
      </c>
      <c r="C23" s="79" t="s">
        <v>293</v>
      </c>
      <c r="D23" s="79" t="s">
        <v>299</v>
      </c>
      <c r="E23" s="79" t="s">
        <v>300</v>
      </c>
      <c r="F23" s="79" t="s">
        <v>301</v>
      </c>
      <c r="G23" s="79" t="s">
        <v>302</v>
      </c>
      <c r="I23" s="78"/>
      <c r="J23" s="76"/>
      <c r="K23" s="76" t="s">
        <v>537</v>
      </c>
      <c r="L23" s="108">
        <v>45</v>
      </c>
      <c r="M23" s="76"/>
      <c r="N23" s="76"/>
      <c r="O23" s="76"/>
      <c r="P23" s="76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35.65" customHeight="1">
      <c r="A24" s="77" t="s">
        <v>477</v>
      </c>
      <c r="B24" s="80" t="s">
        <v>272</v>
      </c>
      <c r="C24" s="58" t="s">
        <v>273</v>
      </c>
      <c r="D24" s="80" t="s">
        <v>272</v>
      </c>
      <c r="E24" s="58" t="s">
        <v>273</v>
      </c>
      <c r="F24" s="80" t="s">
        <v>272</v>
      </c>
      <c r="G24" s="58" t="s">
        <v>273</v>
      </c>
      <c r="I24" s="78"/>
      <c r="J24" s="76"/>
      <c r="K24" s="90" t="s">
        <v>528</v>
      </c>
      <c r="L24" s="108"/>
      <c r="M24" s="76"/>
      <c r="N24" s="76"/>
      <c r="O24" s="76"/>
      <c r="P24" s="76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4.25">
      <c r="A25" s="77"/>
      <c r="B25" s="85" t="s">
        <v>290</v>
      </c>
      <c r="C25" s="85" t="s">
        <v>509</v>
      </c>
      <c r="D25" s="100" t="s">
        <v>317</v>
      </c>
      <c r="E25" s="100" t="s">
        <v>509</v>
      </c>
      <c r="F25" s="87" t="s">
        <v>318</v>
      </c>
      <c r="G25" s="87" t="s">
        <v>510</v>
      </c>
      <c r="I25" s="78"/>
      <c r="J25" s="76" t="s">
        <v>523</v>
      </c>
      <c r="K25" s="91" t="s">
        <v>518</v>
      </c>
      <c r="L25" s="108"/>
      <c r="M25" s="76"/>
      <c r="N25" s="76"/>
      <c r="O25" s="76"/>
      <c r="P25" s="76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25.5">
      <c r="A26" s="77"/>
      <c r="B26" s="85" t="s">
        <v>309</v>
      </c>
      <c r="C26" s="86" t="s">
        <v>458</v>
      </c>
      <c r="D26" s="100" t="s">
        <v>320</v>
      </c>
      <c r="E26" s="101" t="s">
        <v>459</v>
      </c>
      <c r="F26" s="87" t="s">
        <v>321</v>
      </c>
      <c r="G26" s="89" t="s">
        <v>460</v>
      </c>
      <c r="I26" s="58"/>
      <c r="J26" s="75"/>
      <c r="K26" s="73"/>
      <c r="L26" s="73"/>
      <c r="M26" s="73"/>
      <c r="N26" s="58"/>
      <c r="O26" s="73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>
      <c r="A27" s="77"/>
      <c r="B27" s="96" t="s">
        <v>319</v>
      </c>
      <c r="C27" s="96" t="s">
        <v>511</v>
      </c>
      <c r="D27" s="58" t="s">
        <v>323</v>
      </c>
      <c r="E27" s="58" t="s">
        <v>512</v>
      </c>
      <c r="F27" s="103" t="s">
        <v>285</v>
      </c>
      <c r="G27" s="103" t="s">
        <v>510</v>
      </c>
      <c r="I27" s="58"/>
      <c r="J27" s="58"/>
      <c r="K27" s="58"/>
      <c r="L27" s="58"/>
      <c r="M27" s="58"/>
      <c r="N27" s="58"/>
      <c r="O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25.5">
      <c r="A28" s="77"/>
      <c r="B28" s="96" t="s">
        <v>322</v>
      </c>
      <c r="C28" s="97" t="s">
        <v>461</v>
      </c>
      <c r="D28" s="58" t="s">
        <v>324</v>
      </c>
      <c r="E28" s="73" t="s">
        <v>462</v>
      </c>
      <c r="F28" s="103" t="s">
        <v>310</v>
      </c>
      <c r="G28" s="104" t="s">
        <v>463</v>
      </c>
      <c r="I28" s="58"/>
      <c r="J28" s="58"/>
      <c r="K28" s="73"/>
      <c r="L28" s="58"/>
      <c r="M28" s="73"/>
      <c r="N28" s="58"/>
      <c r="O28" s="73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2.75" customHeight="1">
      <c r="A29" s="77"/>
      <c r="B29" s="85" t="s">
        <v>308</v>
      </c>
      <c r="C29" s="85" t="s">
        <v>513</v>
      </c>
      <c r="D29" s="85" t="s">
        <v>312</v>
      </c>
      <c r="E29" s="85" t="s">
        <v>514</v>
      </c>
      <c r="F29" s="85" t="s">
        <v>313</v>
      </c>
      <c r="G29" s="85" t="s">
        <v>512</v>
      </c>
      <c r="I29" s="58"/>
      <c r="J29" s="58"/>
      <c r="K29" s="58"/>
      <c r="L29" s="58"/>
      <c r="M29" s="58"/>
      <c r="N29" s="58"/>
      <c r="O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24" customHeight="1">
      <c r="A30" s="77"/>
      <c r="B30" s="85" t="s">
        <v>311</v>
      </c>
      <c r="C30" s="86" t="s">
        <v>464</v>
      </c>
      <c r="D30" s="85" t="s">
        <v>314</v>
      </c>
      <c r="E30" s="86" t="s">
        <v>465</v>
      </c>
      <c r="F30" s="85" t="s">
        <v>315</v>
      </c>
      <c r="G30" s="86" t="s">
        <v>466</v>
      </c>
      <c r="I30" s="58"/>
      <c r="J30" s="58"/>
      <c r="K30" s="73"/>
      <c r="L30" s="58"/>
      <c r="M30" s="73"/>
      <c r="N30" s="58"/>
      <c r="O30" s="73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>
      <c r="A31" s="77"/>
      <c r="B31" s="85" t="s">
        <v>287</v>
      </c>
      <c r="C31" s="85" t="s">
        <v>515</v>
      </c>
      <c r="D31" s="58"/>
      <c r="I31" s="58"/>
      <c r="J31" s="58"/>
      <c r="K31" s="73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25.5">
      <c r="A32" s="77"/>
      <c r="B32" s="85" t="s">
        <v>316</v>
      </c>
      <c r="C32" s="86" t="s">
        <v>467</v>
      </c>
      <c r="I32" s="58"/>
      <c r="J32" s="58"/>
      <c r="K32" s="73"/>
      <c r="L32" s="58"/>
      <c r="M32" s="58"/>
      <c r="N32" s="58"/>
      <c r="O32" s="58"/>
    </row>
    <row r="33" spans="1:16">
      <c r="A33" s="77" t="s">
        <v>478</v>
      </c>
      <c r="B33" s="85" t="s">
        <v>329</v>
      </c>
      <c r="C33" s="85" t="s">
        <v>512</v>
      </c>
      <c r="D33" s="85" t="s">
        <v>333</v>
      </c>
      <c r="E33" s="85" t="s">
        <v>516</v>
      </c>
      <c r="F33" s="58" t="s">
        <v>303</v>
      </c>
      <c r="G33" s="58" t="s">
        <v>517</v>
      </c>
      <c r="I33" s="58"/>
      <c r="J33" s="58"/>
      <c r="K33" s="58"/>
      <c r="L33" s="58"/>
      <c r="M33" s="58"/>
      <c r="N33" s="58"/>
      <c r="O33" s="58"/>
      <c r="P33" s="58"/>
    </row>
    <row r="34" spans="1:16">
      <c r="A34" s="77"/>
      <c r="B34" s="85" t="s">
        <v>332</v>
      </c>
      <c r="C34" s="85" t="s">
        <v>468</v>
      </c>
      <c r="D34" s="85" t="s">
        <v>334</v>
      </c>
      <c r="E34" s="85" t="s">
        <v>469</v>
      </c>
      <c r="F34" s="58" t="s">
        <v>325</v>
      </c>
      <c r="G34" s="58" t="s">
        <v>326</v>
      </c>
      <c r="I34" s="58"/>
      <c r="J34" s="58"/>
      <c r="K34" s="58"/>
      <c r="L34" s="58"/>
      <c r="M34" s="58"/>
      <c r="N34" s="58"/>
      <c r="O34" s="58"/>
    </row>
    <row r="35" spans="1:16">
      <c r="A35" s="77"/>
      <c r="B35" s="85" t="s">
        <v>291</v>
      </c>
      <c r="C35" s="85" t="s">
        <v>492</v>
      </c>
      <c r="D35" s="85" t="s">
        <v>296</v>
      </c>
      <c r="E35" s="85" t="s">
        <v>492</v>
      </c>
      <c r="F35" s="85" t="s">
        <v>298</v>
      </c>
      <c r="G35" s="85" t="s">
        <v>512</v>
      </c>
      <c r="I35" s="58"/>
      <c r="J35" s="58"/>
      <c r="K35" s="58"/>
      <c r="L35" s="58"/>
      <c r="M35" s="58"/>
      <c r="N35" s="58"/>
      <c r="O35" s="58"/>
    </row>
    <row r="36" spans="1:16">
      <c r="A36" s="77"/>
      <c r="B36" s="85" t="s">
        <v>327</v>
      </c>
      <c r="C36" s="85" t="s">
        <v>470</v>
      </c>
      <c r="D36" s="85" t="s">
        <v>327</v>
      </c>
      <c r="E36" s="85" t="s">
        <v>471</v>
      </c>
      <c r="F36" s="85" t="s">
        <v>330</v>
      </c>
      <c r="G36" s="85" t="s">
        <v>472</v>
      </c>
      <c r="I36" s="58"/>
      <c r="J36" s="58"/>
      <c r="K36" s="58"/>
      <c r="L36" s="58"/>
      <c r="M36" s="58"/>
      <c r="N36" s="58"/>
      <c r="O36" s="58"/>
    </row>
    <row r="37" spans="1:16">
      <c r="A37" s="77"/>
      <c r="B37" s="85" t="s">
        <v>328</v>
      </c>
      <c r="C37" s="85" t="s">
        <v>491</v>
      </c>
      <c r="D37" s="58"/>
      <c r="E37" s="58"/>
      <c r="F37" s="58"/>
      <c r="G37" s="58"/>
      <c r="I37" s="58"/>
      <c r="J37" s="58"/>
      <c r="K37" s="58"/>
      <c r="L37" s="58"/>
      <c r="M37" s="58"/>
      <c r="N37" s="58"/>
      <c r="O37" s="58"/>
    </row>
    <row r="38" spans="1:16">
      <c r="A38" s="77"/>
      <c r="B38" s="85" t="s">
        <v>331</v>
      </c>
      <c r="C38" s="85" t="s">
        <v>473</v>
      </c>
      <c r="I38" s="58"/>
      <c r="J38" s="58"/>
      <c r="K38" s="58"/>
      <c r="L38" s="58"/>
      <c r="M38" s="58"/>
      <c r="N38" s="58"/>
      <c r="O38" s="58"/>
      <c r="P38" s="58"/>
    </row>
    <row r="39" spans="1:16" ht="14.25">
      <c r="B39" s="6" t="s">
        <v>484</v>
      </c>
      <c r="C39" s="6" t="s">
        <v>485</v>
      </c>
      <c r="I39" s="58"/>
      <c r="J39" s="58"/>
      <c r="K39" s="58"/>
    </row>
    <row r="40" spans="1:16" ht="14.25">
      <c r="B40" s="90" t="s">
        <v>489</v>
      </c>
      <c r="C40" s="90" t="s">
        <v>488</v>
      </c>
      <c r="I40" s="58"/>
    </row>
    <row r="41" spans="1:16" ht="14.25">
      <c r="B41" s="91" t="s">
        <v>490</v>
      </c>
      <c r="C41" s="91" t="s">
        <v>518</v>
      </c>
      <c r="I41" s="58"/>
      <c r="J41" s="58"/>
      <c r="K41" s="58"/>
    </row>
    <row r="42" spans="1:16" ht="14.25">
      <c r="B42" s="95" t="s">
        <v>481</v>
      </c>
      <c r="C42" s="95" t="s">
        <v>486</v>
      </c>
      <c r="D42" s="58"/>
      <c r="E42" s="58"/>
      <c r="F42" s="58"/>
      <c r="G42" s="58"/>
      <c r="I42" s="58"/>
      <c r="J42" s="58"/>
      <c r="K42" s="58"/>
    </row>
    <row r="43" spans="1:16" ht="14.25">
      <c r="B43" s="99" t="s">
        <v>482</v>
      </c>
      <c r="C43" s="99" t="s">
        <v>487</v>
      </c>
    </row>
    <row r="44" spans="1:16" ht="14.25">
      <c r="B44" s="102" t="s">
        <v>483</v>
      </c>
      <c r="C44" s="102" t="s">
        <v>483</v>
      </c>
    </row>
    <row r="45" spans="1:16">
      <c r="K45" s="68"/>
      <c r="L45" s="68"/>
      <c r="M45" s="68"/>
      <c r="N45" s="68"/>
    </row>
    <row r="46" spans="1:16" ht="24" customHeight="1">
      <c r="K46" s="64"/>
      <c r="L46" s="64"/>
      <c r="M46" s="64"/>
      <c r="N46" s="64"/>
    </row>
    <row r="47" spans="1:16">
      <c r="K47" s="6"/>
      <c r="L47" s="8"/>
      <c r="M47" s="21"/>
    </row>
    <row r="49" spans="1:4">
      <c r="A49" s="67" t="s">
        <v>335</v>
      </c>
      <c r="B49" s="67"/>
      <c r="C49" s="67" t="s">
        <v>336</v>
      </c>
      <c r="D49" s="67"/>
    </row>
    <row r="50" spans="1:4" ht="13.5">
      <c r="A50" s="84" t="s">
        <v>337</v>
      </c>
      <c r="B50" t="s">
        <v>338</v>
      </c>
      <c r="C50" t="s">
        <v>339</v>
      </c>
      <c r="D50" t="s">
        <v>340</v>
      </c>
    </row>
    <row r="51" spans="1:4">
      <c r="A51" s="83" t="s">
        <v>274</v>
      </c>
      <c r="B51" t="s">
        <v>479</v>
      </c>
      <c r="C51" t="s">
        <v>278</v>
      </c>
      <c r="D51" t="s">
        <v>480</v>
      </c>
    </row>
    <row r="52" spans="1:4" ht="25.5">
      <c r="A52" s="83" t="s">
        <v>276</v>
      </c>
      <c r="B52" s="8" t="s">
        <v>277</v>
      </c>
      <c r="C52" t="s">
        <v>280</v>
      </c>
      <c r="D52" s="8" t="s">
        <v>281</v>
      </c>
    </row>
  </sheetData>
  <mergeCells count="21">
    <mergeCell ref="I11:I14"/>
    <mergeCell ref="I15:L15"/>
    <mergeCell ref="I16:I20"/>
    <mergeCell ref="I21:I25"/>
    <mergeCell ref="A49:B49"/>
    <mergeCell ref="C49:D49"/>
    <mergeCell ref="A1:G1"/>
    <mergeCell ref="A2:A4"/>
    <mergeCell ref="K45:N45"/>
    <mergeCell ref="K46:N46"/>
    <mergeCell ref="A5:A12"/>
    <mergeCell ref="A13:G13"/>
    <mergeCell ref="A14:A22"/>
    <mergeCell ref="A23:G23"/>
    <mergeCell ref="A24:A32"/>
    <mergeCell ref="A33:A38"/>
    <mergeCell ref="I1:L1"/>
    <mergeCell ref="M1:P1"/>
    <mergeCell ref="I2:I5"/>
    <mergeCell ref="I6:I9"/>
    <mergeCell ref="I10:L10"/>
  </mergeCells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5"/>
  <sheetViews>
    <sheetView zoomScale="80" zoomScaleNormal="80" workbookViewId="0"/>
  </sheetViews>
  <sheetFormatPr defaultRowHeight="12.75"/>
  <cols>
    <col min="1" max="1" width="42" customWidth="1"/>
    <col min="2" max="5" width="18.85546875" customWidth="1"/>
    <col min="6" max="6" width="39.140625" customWidth="1"/>
    <col min="11" max="11" width="16.28515625" customWidth="1"/>
    <col min="12" max="12" width="28.42578125" customWidth="1"/>
    <col min="13" max="13" width="26.28515625" customWidth="1"/>
    <col min="14" max="14" width="27.7109375" customWidth="1"/>
  </cols>
  <sheetData>
    <row r="1" spans="1:15">
      <c r="B1" s="54" t="s">
        <v>341</v>
      </c>
      <c r="C1" s="54" t="s">
        <v>342</v>
      </c>
      <c r="D1" s="54" t="s">
        <v>343</v>
      </c>
      <c r="E1" s="54" t="s">
        <v>344</v>
      </c>
      <c r="F1" s="54" t="s">
        <v>345</v>
      </c>
      <c r="G1" s="54" t="s">
        <v>346</v>
      </c>
      <c r="H1" s="54" t="s">
        <v>347</v>
      </c>
      <c r="I1" s="54" t="s">
        <v>348</v>
      </c>
      <c r="J1" s="54" t="s">
        <v>349</v>
      </c>
      <c r="K1" s="54" t="s">
        <v>350</v>
      </c>
      <c r="L1" s="54" t="s">
        <v>351</v>
      </c>
      <c r="M1" s="54"/>
      <c r="N1" s="54"/>
      <c r="O1" s="54"/>
    </row>
    <row r="2" spans="1:15">
      <c r="N2" s="71"/>
      <c r="O2" s="71"/>
    </row>
    <row r="3" spans="1:15">
      <c r="B3" s="71" t="s">
        <v>352</v>
      </c>
      <c r="C3" s="71"/>
      <c r="D3" s="71" t="s">
        <v>184</v>
      </c>
      <c r="E3" s="71"/>
      <c r="F3" s="71" t="s">
        <v>186</v>
      </c>
      <c r="G3" s="71"/>
      <c r="H3" s="71" t="s">
        <v>50</v>
      </c>
      <c r="I3" s="71"/>
      <c r="J3" s="71" t="s">
        <v>353</v>
      </c>
      <c r="K3" s="71"/>
      <c r="L3" s="68" t="s">
        <v>351</v>
      </c>
      <c r="M3" s="68" t="s">
        <v>354</v>
      </c>
      <c r="N3" s="6"/>
      <c r="O3" s="30"/>
    </row>
    <row r="4" spans="1:15" ht="24.6" customHeight="1">
      <c r="B4" s="6" t="s">
        <v>355</v>
      </c>
      <c r="C4" s="30" t="s">
        <v>356</v>
      </c>
      <c r="D4" s="6" t="s">
        <v>355</v>
      </c>
      <c r="E4" s="30" t="s">
        <v>356</v>
      </c>
      <c r="F4" s="6" t="s">
        <v>355</v>
      </c>
      <c r="G4" s="30" t="s">
        <v>356</v>
      </c>
      <c r="H4" s="6" t="s">
        <v>355</v>
      </c>
      <c r="I4" s="30" t="s">
        <v>356</v>
      </c>
      <c r="J4" s="6" t="s">
        <v>355</v>
      </c>
      <c r="K4" s="30" t="s">
        <v>356</v>
      </c>
      <c r="L4" s="68"/>
      <c r="M4" s="68"/>
      <c r="N4" s="55"/>
      <c r="O4" s="55"/>
    </row>
    <row r="5" spans="1:15">
      <c r="A5" s="55" t="s">
        <v>357</v>
      </c>
      <c r="B5" s="55">
        <v>6.9630000000000001</v>
      </c>
      <c r="C5" s="55">
        <v>-0.05</v>
      </c>
      <c r="D5" s="55">
        <v>-8.9999999999999993E-3</v>
      </c>
      <c r="E5" s="55">
        <v>-2.1999999999999999E-2</v>
      </c>
      <c r="F5" s="55">
        <v>-0.124</v>
      </c>
      <c r="G5" s="55">
        <v>-5.0000000000000001E-3</v>
      </c>
      <c r="H5" s="55">
        <v>6.0000000000000001E-3</v>
      </c>
      <c r="I5" s="55">
        <v>6.0000000000000001E-3</v>
      </c>
      <c r="J5" s="55">
        <v>-4.1000000000000002E-2</v>
      </c>
      <c r="K5" s="55">
        <v>-4.1000000000000002E-2</v>
      </c>
      <c r="L5">
        <v>1.806</v>
      </c>
      <c r="M5" s="55">
        <v>-0.113</v>
      </c>
      <c r="N5" s="55">
        <v>36</v>
      </c>
      <c r="O5" s="55">
        <f>M5*N5</f>
        <v>-4.0680000000000005</v>
      </c>
    </row>
    <row r="6" spans="1:15">
      <c r="A6" s="55" t="s">
        <v>358</v>
      </c>
      <c r="B6" s="55">
        <v>6.931</v>
      </c>
      <c r="C6" s="55">
        <v>-4.7E-2</v>
      </c>
      <c r="D6" s="55">
        <v>-2.5000000000000001E-2</v>
      </c>
      <c r="E6" s="55">
        <v>6.3E-2</v>
      </c>
      <c r="F6" s="55">
        <v>9.8000000000000004E-2</v>
      </c>
      <c r="G6" s="55">
        <v>3.0000000000000001E-3</v>
      </c>
      <c r="H6" s="55">
        <v>3.2000000000000001E-2</v>
      </c>
      <c r="I6" s="55">
        <v>3.2000000000000001E-2</v>
      </c>
      <c r="J6" s="55">
        <v>0.02</v>
      </c>
      <c r="K6" s="55">
        <v>0.02</v>
      </c>
      <c r="L6">
        <v>5.1079999999999997</v>
      </c>
      <c r="M6" s="55">
        <v>-7.0999999999999994E-2</v>
      </c>
      <c r="N6" s="55">
        <v>37</v>
      </c>
      <c r="O6" s="55">
        <f>M6*N6</f>
        <v>-2.6269999999999998</v>
      </c>
    </row>
    <row r="7" spans="1:15">
      <c r="A7" s="55" t="s">
        <v>359</v>
      </c>
      <c r="B7" s="55">
        <v>6.9290000000000003</v>
      </c>
      <c r="C7" s="55">
        <v>-3.5000000000000003E-2</v>
      </c>
      <c r="D7" s="55">
        <v>-0.61199999999999999</v>
      </c>
      <c r="E7" s="55">
        <v>0.14099999999999999</v>
      </c>
      <c r="F7" s="55">
        <v>-0.17699999999999999</v>
      </c>
      <c r="G7" s="55">
        <v>-1.7000000000000001E-2</v>
      </c>
      <c r="H7" s="55">
        <v>4.5999999999999999E-2</v>
      </c>
      <c r="I7" s="55">
        <v>4.5999999999999999E-2</v>
      </c>
      <c r="J7" s="55">
        <v>0.23100000000000001</v>
      </c>
      <c r="K7" s="55">
        <v>0.23100000000000001</v>
      </c>
      <c r="L7">
        <v>3.1669999999999998</v>
      </c>
      <c r="M7" s="55">
        <v>8.4000000000000005E-2</v>
      </c>
      <c r="N7" s="55">
        <v>6</v>
      </c>
      <c r="O7" s="55">
        <f>M7*N7</f>
        <v>0.504</v>
      </c>
    </row>
    <row r="8" spans="1:15">
      <c r="A8" s="55" t="s">
        <v>360</v>
      </c>
      <c r="B8" s="55">
        <v>6.9880000000000004</v>
      </c>
      <c r="C8" s="55">
        <v>-3.7999999999999999E-2</v>
      </c>
      <c r="D8" s="55">
        <v>1.0580000000000001</v>
      </c>
      <c r="E8" s="55">
        <v>-0.435</v>
      </c>
      <c r="F8" s="55">
        <v>0.371</v>
      </c>
      <c r="G8" s="55">
        <v>-0.182</v>
      </c>
      <c r="H8" s="55">
        <v>-0.248</v>
      </c>
      <c r="I8" s="55">
        <v>-0.248</v>
      </c>
      <c r="J8" s="55">
        <v>-5.0000000000000001E-3</v>
      </c>
      <c r="K8" s="55">
        <v>-5.0000000000000001E-3</v>
      </c>
      <c r="L8">
        <v>4</v>
      </c>
      <c r="M8" s="55">
        <v>-0.16300000000000001</v>
      </c>
      <c r="N8">
        <v>7</v>
      </c>
      <c r="O8" s="55">
        <f>M8*N8</f>
        <v>-1.141</v>
      </c>
    </row>
    <row r="11" spans="1:15" ht="12.75" customHeight="1">
      <c r="A11" s="67" t="s">
        <v>361</v>
      </c>
      <c r="B11" s="67"/>
      <c r="C11" s="67"/>
      <c r="D11" s="67"/>
      <c r="E11" s="67"/>
      <c r="F11" s="67"/>
      <c r="G11" s="67"/>
      <c r="H11" s="67"/>
    </row>
    <row r="12" spans="1:15" ht="85.9" customHeight="1">
      <c r="A12" s="67" t="s">
        <v>362</v>
      </c>
      <c r="B12" s="67"/>
      <c r="C12" s="67"/>
      <c r="D12" s="67"/>
      <c r="E12" s="67" t="s">
        <v>363</v>
      </c>
      <c r="F12" s="67"/>
      <c r="G12" s="67"/>
      <c r="H12" s="67"/>
    </row>
    <row r="13" spans="1:15" ht="13.5">
      <c r="A13" s="53" t="s">
        <v>272</v>
      </c>
      <c r="C13" t="s">
        <v>338</v>
      </c>
      <c r="E13" t="s">
        <v>364</v>
      </c>
      <c r="G13" t="s">
        <v>340</v>
      </c>
      <c r="J13" s="56"/>
    </row>
    <row r="14" spans="1:15">
      <c r="A14" t="s">
        <v>274</v>
      </c>
      <c r="C14" t="s">
        <v>365</v>
      </c>
      <c r="E14" t="s">
        <v>278</v>
      </c>
      <c r="G14" t="s">
        <v>365</v>
      </c>
      <c r="J14" s="56"/>
    </row>
    <row r="15" spans="1:15" ht="38.25">
      <c r="A15" t="s">
        <v>276</v>
      </c>
      <c r="C15" s="8" t="s">
        <v>277</v>
      </c>
      <c r="E15" t="s">
        <v>280</v>
      </c>
      <c r="G15" s="8" t="s">
        <v>281</v>
      </c>
      <c r="J15" s="56"/>
    </row>
    <row r="16" spans="1:15">
      <c r="A16" s="67" t="s">
        <v>366</v>
      </c>
      <c r="B16" s="67"/>
      <c r="C16" s="67"/>
      <c r="D16" s="67"/>
      <c r="E16" s="67"/>
      <c r="F16" s="67"/>
      <c r="G16" s="67"/>
      <c r="H16" s="67"/>
      <c r="J16" s="56"/>
    </row>
    <row r="17" spans="1:9">
      <c r="B17" s="71" t="s">
        <v>367</v>
      </c>
      <c r="C17" s="71"/>
      <c r="D17" s="71" t="s">
        <v>368</v>
      </c>
      <c r="E17" s="71"/>
      <c r="F17" s="71" t="s">
        <v>369</v>
      </c>
      <c r="G17" s="71"/>
      <c r="H17" s="68" t="s">
        <v>370</v>
      </c>
      <c r="I17" s="68" t="s">
        <v>371</v>
      </c>
    </row>
    <row r="18" spans="1:9" ht="23.85" customHeight="1">
      <c r="A18" t="s">
        <v>372</v>
      </c>
      <c r="B18" s="6" t="s">
        <v>355</v>
      </c>
      <c r="C18" s="30" t="s">
        <v>356</v>
      </c>
      <c r="D18" s="6" t="s">
        <v>355</v>
      </c>
      <c r="E18" s="30" t="s">
        <v>356</v>
      </c>
      <c r="F18" s="6" t="s">
        <v>355</v>
      </c>
      <c r="G18" s="30" t="s">
        <v>356</v>
      </c>
      <c r="H18" s="68"/>
      <c r="I18" s="68"/>
    </row>
    <row r="19" spans="1:9">
      <c r="A19" s="55" t="s">
        <v>357</v>
      </c>
      <c r="B19" s="56">
        <v>6.9630000000000001</v>
      </c>
      <c r="C19" s="56">
        <v>-0.05</v>
      </c>
      <c r="D19" s="56">
        <v>-8.9999999999999993E-3</v>
      </c>
      <c r="E19" s="56">
        <v>-2.1999999999999999E-2</v>
      </c>
      <c r="F19" s="56">
        <v>-0.124</v>
      </c>
      <c r="G19" s="56">
        <v>-5.0000000000000001E-3</v>
      </c>
      <c r="H19" s="57">
        <v>1.806</v>
      </c>
      <c r="I19" s="56">
        <f>C19+E19+G19</f>
        <v>-7.7000000000000013E-2</v>
      </c>
    </row>
    <row r="20" spans="1:9">
      <c r="A20" s="55" t="s">
        <v>358</v>
      </c>
      <c r="B20" s="56">
        <v>6.931</v>
      </c>
      <c r="C20" s="56">
        <v>-4.7E-2</v>
      </c>
      <c r="D20" s="56">
        <v>-2.5000000000000001E-2</v>
      </c>
      <c r="E20" s="56">
        <v>6.3E-2</v>
      </c>
      <c r="F20" s="56">
        <v>9.8000000000000004E-2</v>
      </c>
      <c r="G20" s="56">
        <v>3.0000000000000001E-3</v>
      </c>
      <c r="H20" s="57">
        <v>5.1079999999999997</v>
      </c>
      <c r="I20" s="56">
        <f>-C20+E20+G20</f>
        <v>0.113</v>
      </c>
    </row>
    <row r="21" spans="1:9">
      <c r="A21" s="55" t="s">
        <v>359</v>
      </c>
      <c r="B21" s="56">
        <v>6.9290000000000003</v>
      </c>
      <c r="C21" s="56">
        <v>-3.5000000000000003E-2</v>
      </c>
      <c r="D21" s="56">
        <v>-0.61199999999999999</v>
      </c>
      <c r="E21" s="56">
        <v>0.14099999999999999</v>
      </c>
      <c r="F21" s="56">
        <v>-0.17699999999999999</v>
      </c>
      <c r="G21" s="56">
        <v>-1.7000000000000001E-2</v>
      </c>
      <c r="H21" s="57">
        <v>3.1669999999999998</v>
      </c>
      <c r="I21" s="56">
        <f>B21+D21+F21-2*H21</f>
        <v>-0.19399999999999906</v>
      </c>
    </row>
    <row r="22" spans="1:9">
      <c r="A22" s="55" t="s">
        <v>360</v>
      </c>
      <c r="B22" s="56">
        <v>6.9880000000000004</v>
      </c>
      <c r="C22" s="56">
        <v>-3.7999999999999999E-2</v>
      </c>
      <c r="D22" s="56">
        <v>1.0580000000000001</v>
      </c>
      <c r="E22" s="56">
        <v>-0.435</v>
      </c>
      <c r="F22" s="56">
        <v>0.371</v>
      </c>
      <c r="G22" s="56">
        <v>-0.182</v>
      </c>
      <c r="H22" s="57">
        <v>4</v>
      </c>
      <c r="I22" s="56">
        <f>-(B22+D22+F22-2*H22)</f>
        <v>-0.41700000000000159</v>
      </c>
    </row>
    <row r="26" spans="1:9" ht="118.7" customHeight="1">
      <c r="A26" s="66" t="s">
        <v>373</v>
      </c>
      <c r="B26" s="66"/>
      <c r="C26" s="66"/>
      <c r="D26" s="66"/>
      <c r="E26" s="66"/>
    </row>
    <row r="27" spans="1:9">
      <c r="B27" t="s">
        <v>374</v>
      </c>
      <c r="C27" t="s">
        <v>375</v>
      </c>
      <c r="D27" t="s">
        <v>376</v>
      </c>
      <c r="E27" t="s">
        <v>377</v>
      </c>
    </row>
    <row r="28" spans="1:9">
      <c r="A28" t="s">
        <v>378</v>
      </c>
      <c r="B28">
        <v>5.4619999999999997</v>
      </c>
      <c r="C28">
        <v>5.399</v>
      </c>
      <c r="D28">
        <v>-2.9159999999999999</v>
      </c>
      <c r="E28">
        <v>-8.5069999999999997</v>
      </c>
    </row>
    <row r="29" spans="1:9">
      <c r="A29" t="s">
        <v>379</v>
      </c>
      <c r="B29">
        <v>1.25</v>
      </c>
      <c r="C29">
        <v>1.31</v>
      </c>
      <c r="D29">
        <v>-1.427</v>
      </c>
      <c r="E29">
        <v>-2.6989999999999998</v>
      </c>
    </row>
    <row r="30" spans="1:9">
      <c r="A30" t="s">
        <v>380</v>
      </c>
      <c r="B30">
        <v>0.623</v>
      </c>
      <c r="C30">
        <v>1.4970000000000001</v>
      </c>
      <c r="D30">
        <v>-0.57099999999999995</v>
      </c>
      <c r="E30">
        <v>-1.6359999999999999</v>
      </c>
    </row>
    <row r="31" spans="1:9">
      <c r="A31" t="s">
        <v>381</v>
      </c>
      <c r="B31">
        <v>2.0310000000000001</v>
      </c>
      <c r="C31">
        <v>1.085</v>
      </c>
      <c r="D31">
        <v>-0.63600000000000001</v>
      </c>
      <c r="E31">
        <v>-1.859</v>
      </c>
    </row>
    <row r="32" spans="1:9">
      <c r="A32" t="s">
        <v>382</v>
      </c>
      <c r="B32">
        <v>-1.26</v>
      </c>
      <c r="C32">
        <v>-1.321</v>
      </c>
      <c r="D32">
        <v>-0.53500000000000003</v>
      </c>
      <c r="E32">
        <v>-0.90200000000000002</v>
      </c>
    </row>
    <row r="33" spans="1:5">
      <c r="A33" t="s">
        <v>383</v>
      </c>
      <c r="B33">
        <v>2.0840000000000001</v>
      </c>
      <c r="C33">
        <v>3.2810000000000001</v>
      </c>
      <c r="D33">
        <v>3.7360000000000002</v>
      </c>
      <c r="E33">
        <v>2.9380000000000002</v>
      </c>
    </row>
    <row r="34" spans="1:5" ht="12.75" customHeight="1">
      <c r="A34" s="66" t="s">
        <v>384</v>
      </c>
      <c r="B34" s="66"/>
      <c r="C34" s="66"/>
      <c r="D34" s="66"/>
      <c r="E34" s="66"/>
    </row>
    <row r="35" spans="1:5">
      <c r="A35" s="70"/>
      <c r="B35" s="70"/>
      <c r="C35" s="70"/>
      <c r="D35" s="70"/>
      <c r="E35" s="70"/>
    </row>
  </sheetData>
  <mergeCells count="19">
    <mergeCell ref="N2:O2"/>
    <mergeCell ref="B3:C3"/>
    <mergeCell ref="D3:E3"/>
    <mergeCell ref="F3:G3"/>
    <mergeCell ref="H3:I3"/>
    <mergeCell ref="J3:K3"/>
    <mergeCell ref="L3:L4"/>
    <mergeCell ref="M3:M4"/>
    <mergeCell ref="I17:I18"/>
    <mergeCell ref="A26:E26"/>
    <mergeCell ref="A34:E35"/>
    <mergeCell ref="A11:H11"/>
    <mergeCell ref="A12:D12"/>
    <mergeCell ref="E12:H12"/>
    <mergeCell ref="A16:H16"/>
    <mergeCell ref="B17:C17"/>
    <mergeCell ref="D17:E17"/>
    <mergeCell ref="F17:G17"/>
    <mergeCell ref="H17:H18"/>
  </mergeCells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187899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圖片的setting</vt:lpstr>
      <vt:lpstr>Lookup Table</vt:lpstr>
      <vt:lpstr>資料族群Demographics</vt:lpstr>
      <vt:lpstr>Classification Task</vt:lpstr>
      <vt:lpstr>Regression Task</vt:lpstr>
      <vt:lpstr>AdjustedSymbol</vt:lpstr>
      <vt:lpstr>ASR_performance Tables</vt:lpstr>
      <vt:lpstr>Analysis Classification</vt:lpstr>
      <vt:lpstr>Analysis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742</cp:revision>
  <dcterms:created xsi:type="dcterms:W3CDTF">2021-08-18T11:20:01Z</dcterms:created>
  <dcterms:modified xsi:type="dcterms:W3CDTF">2023-06-30T12:40:17Z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