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EE46A5-7331-42A4-9EE3-3F18521FBD4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negative" sheetId="2" r:id="rId2"/>
    <sheet name="Positive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B38" i="1"/>
  <c r="C37" i="1"/>
  <c r="D37" i="1"/>
  <c r="B37" i="1"/>
  <c r="C39" i="1"/>
  <c r="D39" i="1"/>
  <c r="B39" i="1"/>
  <c r="C36" i="1"/>
  <c r="D36" i="1"/>
  <c r="B36" i="1"/>
  <c r="G16" i="1"/>
  <c r="G11" i="1"/>
  <c r="G12" i="1"/>
  <c r="G13" i="1"/>
  <c r="G14" i="1"/>
  <c r="G10" i="1"/>
  <c r="C20" i="1"/>
  <c r="D20" i="1"/>
  <c r="B20" i="1"/>
  <c r="F16" i="1"/>
  <c r="F11" i="1"/>
  <c r="F12" i="1"/>
  <c r="F13" i="1"/>
  <c r="F14" i="1"/>
  <c r="F10" i="1"/>
  <c r="C16" i="1"/>
  <c r="D16" i="1"/>
  <c r="B16" i="1"/>
</calcChain>
</file>

<file path=xl/sharedStrings.xml><?xml version="1.0" encoding="utf-8"?>
<sst xmlns="http://schemas.openxmlformats.org/spreadsheetml/2006/main" count="97" uniqueCount="34">
  <si>
    <t>jiefu</t>
  </si>
  <si>
    <t>jiefu</t>
    <phoneticPr fontId="1" type="noConversion"/>
  </si>
  <si>
    <t>location</t>
  </si>
  <si>
    <t>service</t>
  </si>
  <si>
    <t>price</t>
  </si>
  <si>
    <t>environment</t>
  </si>
  <si>
    <t>dish</t>
  </si>
  <si>
    <t>shouergong</t>
  </si>
  <si>
    <t>shouergong</t>
    <phoneticPr fontId="1" type="noConversion"/>
  </si>
  <si>
    <t>xiaolongkan</t>
  </si>
  <si>
    <t>xiaolongkan</t>
    <phoneticPr fontId="1" type="noConversion"/>
  </si>
  <si>
    <t>标准化之后</t>
    <phoneticPr fontId="1" type="noConversion"/>
  </si>
  <si>
    <t>max</t>
    <phoneticPr fontId="1" type="noConversion"/>
  </si>
  <si>
    <t>min</t>
    <phoneticPr fontId="1" type="noConversion"/>
  </si>
  <si>
    <t>去掉NotMentioned</t>
    <phoneticPr fontId="1" type="noConversion"/>
  </si>
  <si>
    <t>chunla</t>
    <phoneticPr fontId="1" type="noConversion"/>
  </si>
  <si>
    <t>dingxiangyuan</t>
    <phoneticPr fontId="1" type="noConversion"/>
  </si>
  <si>
    <t>jialide</t>
    <phoneticPr fontId="1" type="noConversion"/>
  </si>
  <si>
    <t>jianshazui</t>
    <phoneticPr fontId="1" type="noConversion"/>
  </si>
  <si>
    <t>kuaileai</t>
    <phoneticPr fontId="1" type="noConversion"/>
  </si>
  <si>
    <t>Negative</t>
    <phoneticPr fontId="1" type="noConversion"/>
  </si>
  <si>
    <t>niuzhongniu</t>
    <phoneticPr fontId="1" type="noConversion"/>
  </si>
  <si>
    <t>zhenghuangqi</t>
    <phoneticPr fontId="1" type="noConversion"/>
  </si>
  <si>
    <t>Positive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</si>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</sst>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177" fontId="0" fillId="0" borderId="0" xfId="0" applyNumberFormat="1"/>
    <xf numFmtId="177" fontId="3" fillId="2" borderId="0" xfId="0" applyNumberFormat="1" applyFont="1" applyFill="1"/>
    <xf numFmtId="177" fontId="0" fillId="4" borderId="0" xfId="0" applyNumberFormat="1" applyFill="1"/>
    <xf numFmtId="177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jiefu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Sheet1!$A$29:$A$33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Sheet1!$B$29:$B$33</c:f>
              <c:numCache>
                <c:formatCode>General</c:formatCode>
                <c:ptCount val="5"/>
                <c:pt idx="0">
                  <c:v>3.787878787878788E-2</c:v>
                </c:pt>
                <c:pt idx="1">
                  <c:v>0.20253164556962025</c:v>
                </c:pt>
                <c:pt idx="2">
                  <c:v>0.1861888111888112</c:v>
                </c:pt>
                <c:pt idx="3">
                  <c:v>6.8460812086874406E-2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A-4245-A2BB-8FC5804A6327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shouergong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Sheet1!$A$29:$A$33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Sheet1!$C$29:$C$33</c:f>
              <c:numCache>
                <c:formatCode>General</c:formatCode>
                <c:ptCount val="5"/>
                <c:pt idx="0">
                  <c:v>0.39080459770114945</c:v>
                </c:pt>
                <c:pt idx="1">
                  <c:v>0.23359580052493439</c:v>
                </c:pt>
                <c:pt idx="2">
                  <c:v>0.16551724137931034</c:v>
                </c:pt>
                <c:pt idx="3">
                  <c:v>0.14065934065934066</c:v>
                </c:pt>
                <c:pt idx="4">
                  <c:v>3.9354584809130261E-2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A-4245-A2BB-8FC5804A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43311"/>
        <c:axId val="2120048975"/>
      </c:radarChart>
      <c:catAx>
        <c:axId val="14624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0048975"/>
        <c:crosses val="autoZero"/>
        <c:auto val="1"/>
        <c:lblAlgn val="ctr"/>
        <c:lblOffset val="100"/>
        <c:noMultiLvlLbl val="0"/>
      </c:catAx>
      <c:valAx>
        <c:axId val="212004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24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jiefu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Sheet1!$A$29:$A$33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Sheet1!$B$29:$B$33</c:f>
              <c:numCache>
                <c:formatCode>General</c:formatCode>
                <c:ptCount val="5"/>
                <c:pt idx="0">
                  <c:v>3.787878787878788E-2</c:v>
                </c:pt>
                <c:pt idx="1">
                  <c:v>0.20253164556962025</c:v>
                </c:pt>
                <c:pt idx="2">
                  <c:v>0.1861888111888112</c:v>
                </c:pt>
                <c:pt idx="3">
                  <c:v>6.8460812086874406E-2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3-426C-A499-D2A3B21466CC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shouergong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Sheet1!$A$29:$A$33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Sheet1!$C$29:$C$33</c:f>
              <c:numCache>
                <c:formatCode>General</c:formatCode>
                <c:ptCount val="5"/>
                <c:pt idx="0">
                  <c:v>0.39080459770114945</c:v>
                </c:pt>
                <c:pt idx="1">
                  <c:v>0.23359580052493439</c:v>
                </c:pt>
                <c:pt idx="2">
                  <c:v>0.16551724137931034</c:v>
                </c:pt>
                <c:pt idx="3">
                  <c:v>0.14065934065934066</c:v>
                </c:pt>
                <c:pt idx="4">
                  <c:v>3.9354584809130261E-2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3-426C-A499-D2A3B21466CC}"/>
            </c:ext>
          </c:extLst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xiaolongkan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Sheet1!$A$29:$A$33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Sheet1!$D$29:$D$33</c:f>
              <c:numCache>
                <c:formatCode>General</c:formatCode>
                <c:ptCount val="5"/>
                <c:pt idx="0">
                  <c:v>0.16666666666666666</c:v>
                </c:pt>
                <c:pt idx="1">
                  <c:v>0.27952755905511811</c:v>
                </c:pt>
                <c:pt idx="2">
                  <c:v>0.65476190476190477</c:v>
                </c:pt>
                <c:pt idx="3">
                  <c:v>0.27777777777777779</c:v>
                </c:pt>
                <c:pt idx="4">
                  <c:v>0.1191919191919192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23-426C-A499-D2A3B214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66495"/>
        <c:axId val="258180943"/>
      </c:radarChart>
      <c:catAx>
        <c:axId val="2622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8180943"/>
        <c:crosses val="autoZero"/>
        <c:auto val="1"/>
        <c:lblAlgn val="ctr"/>
        <c:lblOffset val="100"/>
        <c:noMultiLvlLbl val="0"/>
      </c:catAx>
      <c:valAx>
        <c:axId val="25818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226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jiefu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Sheet1!$A$36:$A$40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Sheet1!$B$36:$B$40</c:f>
              <c:numCache>
                <c:formatCode>General</c:formatCode>
                <c:ptCount val="5"/>
                <c:pt idx="0">
                  <c:v>1.893939393939394E-2</c:v>
                </c:pt>
                <c:pt idx="1">
                  <c:v>0.13502109704641349</c:v>
                </c:pt>
                <c:pt idx="2">
                  <c:v>4.65472027972028E-2</c:v>
                </c:pt>
                <c:pt idx="3">
                  <c:v>4.5640541391249602E-2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B-4808-AF92-8D3A8A13756F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shouergong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Sheet1!$A$36:$A$40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Sheet1!$C$36:$C$40</c:f>
              <c:numCache>
                <c:formatCode>General</c:formatCode>
                <c:ptCount val="5"/>
                <c:pt idx="0">
                  <c:v>0.19540229885057472</c:v>
                </c:pt>
                <c:pt idx="1">
                  <c:v>0.1557305336832896</c:v>
                </c:pt>
                <c:pt idx="2">
                  <c:v>4.1379310344827586E-2</c:v>
                </c:pt>
                <c:pt idx="3">
                  <c:v>9.3772893772893773E-2</c:v>
                </c:pt>
                <c:pt idx="4">
                  <c:v>3.9354584809130261E-2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B-4808-AF92-8D3A8A13756F}"/>
            </c:ext>
          </c:extLst>
        </c:ser>
        <c:ser>
          <c:idx val="2"/>
          <c:order val="2"/>
          <c:tx>
            <c:strRef>
              <c:f>Sheet1!$D$35</c:f>
              <c:strCache>
                <c:ptCount val="1"/>
                <c:pt idx="0">
                  <c:v>xiaolongkan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Sheet1!$A$36:$A$40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Sheet1!$D$36:$D$40</c:f>
              <c:numCache>
                <c:formatCode>General</c:formatCode>
                <c:ptCount val="5"/>
                <c:pt idx="0">
                  <c:v>8.3333333333333329E-2</c:v>
                </c:pt>
                <c:pt idx="1">
                  <c:v>0.18635170603674542</c:v>
                </c:pt>
                <c:pt idx="2">
                  <c:v>0.16369047619047619</c:v>
                </c:pt>
                <c:pt idx="3">
                  <c:v>0.1851851851851852</c:v>
                </c:pt>
                <c:pt idx="4">
                  <c:v>0.1191919191919192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8B-4808-AF92-8D3A8A137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62207"/>
        <c:axId val="138882639"/>
      </c:radarChart>
      <c:catAx>
        <c:axId val="4760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882639"/>
        <c:crosses val="autoZero"/>
        <c:auto val="1"/>
        <c:lblAlgn val="ctr"/>
        <c:lblOffset val="100"/>
        <c:noMultiLvlLbl val="0"/>
      </c:catAx>
      <c:valAx>
        <c:axId val="1388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06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363929838769"/>
          <c:y val="0.11239917169001258"/>
          <c:w val="0.49353481090330714"/>
          <c:h val="0.80388713011550084"/>
        </c:manualLayout>
      </c:layout>
      <c:radarChart>
        <c:radarStyle val="marker"/>
        <c:varyColors val="0"/>
        <c:ser>
          <c:idx val="0"/>
          <c:order val="0"/>
          <c:tx>
            <c:strRef>
              <c:f>negative!$A$4</c:f>
              <c:strCache>
                <c:ptCount val="1"/>
                <c:pt idx="0">
                  <c:v>location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(negative!$B$3:$C$3,negative!$D$3:$E$3,negative!$F$3)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(negative!$B$4:$C$4,negative!$D$4:$E$4,negative!$F$4)</c:f>
              <c:numCache>
                <c:formatCode>0.0%</c:formatCode>
                <c:ptCount val="5"/>
                <c:pt idx="0">
                  <c:v>7.8100593564511096E-4</c:v>
                </c:pt>
                <c:pt idx="1">
                  <c:v>1.1333333333333334E-2</c:v>
                </c:pt>
                <c:pt idx="2">
                  <c:v>1.1327360724951087E-3</c:v>
                </c:pt>
                <c:pt idx="3">
                  <c:v>6.8298235628912922E-3</c:v>
                </c:pt>
                <c:pt idx="4">
                  <c:v>7.0871722182849046E-4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5-4EE9-BFF0-CC379EAC6CF9}"/>
            </c:ext>
          </c:extLst>
        </c:ser>
        <c:ser>
          <c:idx val="1"/>
          <c:order val="1"/>
          <c:tx>
            <c:strRef>
              <c:f>negative!$A$5</c:f>
              <c:strCache>
                <c:ptCount val="1"/>
                <c:pt idx="0">
                  <c:v>service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(negative!$B$3:$C$3,negative!$D$3:$E$3,negative!$F$3)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(negative!$B$5:$C$5,negative!$D$5:$E$5,negative!$F$5)</c:f>
              <c:numCache>
                <c:formatCode>0.0%</c:formatCode>
                <c:ptCount val="5"/>
                <c:pt idx="0">
                  <c:v>6.4979693845673231E-2</c:v>
                </c:pt>
                <c:pt idx="1">
                  <c:v>5.9333333333333335E-2</c:v>
                </c:pt>
                <c:pt idx="2">
                  <c:v>5.3856451446812892E-2</c:v>
                </c:pt>
                <c:pt idx="3">
                  <c:v>3.2441661923733635E-2</c:v>
                </c:pt>
                <c:pt idx="4">
                  <c:v>3.1892274982282066E-2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5-4EE9-BFF0-CC379EAC6CF9}"/>
            </c:ext>
          </c:extLst>
        </c:ser>
        <c:ser>
          <c:idx val="2"/>
          <c:order val="2"/>
          <c:tx>
            <c:strRef>
              <c:f>negative!$A$6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(negative!$B$3:$C$3,negative!$D$3:$E$3,negative!$F$3)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(negative!$B$6:$C$6,negative!$D$6:$E$6,negative!$F$6)</c:f>
              <c:numCache>
                <c:formatCode>0.0%</c:formatCode>
                <c:ptCount val="5"/>
                <c:pt idx="0">
                  <c:v>3.3270852858481727E-2</c:v>
                </c:pt>
                <c:pt idx="1">
                  <c:v>0.04</c:v>
                </c:pt>
                <c:pt idx="2">
                  <c:v>1.1327360724951087E-2</c:v>
                </c:pt>
                <c:pt idx="3">
                  <c:v>4.723961297666477E-2</c:v>
                </c:pt>
                <c:pt idx="4">
                  <c:v>6.8745570517363574E-2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35-4EE9-BFF0-CC379EAC6CF9}"/>
            </c:ext>
          </c:extLst>
        </c:ser>
        <c:ser>
          <c:idx val="3"/>
          <c:order val="3"/>
          <c:tx>
            <c:strRef>
              <c:f>negative!$A$7</c:f>
              <c:strCache>
                <c:ptCount val="1"/>
                <c:pt idx="0">
                  <c:v>environment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(negative!$B$3:$C$3,negative!$D$3:$E$3,negative!$F$3)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(negative!$B$7:$C$7,negative!$D$7:$E$7,negative!$F$7)</c:f>
              <c:numCache>
                <c:formatCode>0.0%</c:formatCode>
                <c:ptCount val="5"/>
                <c:pt idx="0">
                  <c:v>2.2649172133708217E-2</c:v>
                </c:pt>
                <c:pt idx="1">
                  <c:v>2.1333333333333333E-2</c:v>
                </c:pt>
                <c:pt idx="2">
                  <c:v>3.1407682010091649E-2</c:v>
                </c:pt>
                <c:pt idx="3">
                  <c:v>2.0204894706886738E-2</c:v>
                </c:pt>
                <c:pt idx="4">
                  <c:v>1.6536735175998109E-2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35-4EE9-BFF0-CC379EAC6CF9}"/>
            </c:ext>
          </c:extLst>
        </c:ser>
        <c:ser>
          <c:idx val="4"/>
          <c:order val="4"/>
          <c:tx>
            <c:strRef>
              <c:f>negative!$A$8</c:f>
              <c:strCache>
                <c:ptCount val="1"/>
                <c:pt idx="0">
                  <c:v>dish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(negative!$B$3:$C$3,negative!$D$3:$E$3,negative!$F$3)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(negative!$B$8:$C$8,negative!$D$8:$E$8,negative!$F$8)</c:f>
              <c:numCache>
                <c:formatCode>0.0%</c:formatCode>
                <c:ptCount val="5"/>
                <c:pt idx="0">
                  <c:v>5.2327397688222428E-2</c:v>
                </c:pt>
                <c:pt idx="1">
                  <c:v>3.3333333333333333E-2</c:v>
                </c:pt>
                <c:pt idx="2">
                  <c:v>4.1602306662547626E-2</c:v>
                </c:pt>
                <c:pt idx="3">
                  <c:v>2.7603870233352305E-2</c:v>
                </c:pt>
                <c:pt idx="4">
                  <c:v>3.7089534609024331E-2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35-4EE9-BFF0-CC379EAC6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653424"/>
        <c:axId val="1632150656"/>
      </c:radarChart>
      <c:catAx>
        <c:axId val="18816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2150656"/>
        <c:crosses val="autoZero"/>
        <c:auto val="1"/>
        <c:lblAlgn val="ctr"/>
        <c:lblOffset val="100"/>
        <c:noMultiLvlLbl val="0"/>
      </c:catAx>
      <c:valAx>
        <c:axId val="16321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6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61670165532494"/>
          <c:y val="0.3065167481242092"/>
          <c:w val="0.28187830603663261"/>
          <c:h val="0.52564212037577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negative!$B$3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negative!$A$4:$A$8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negative!$B$4:$B$8</c:f>
              <c:numCache>
                <c:formatCode>0.0%</c:formatCode>
                <c:ptCount val="5"/>
                <c:pt idx="0">
                  <c:v>7.8100593564511096E-4</c:v>
                </c:pt>
                <c:pt idx="1">
                  <c:v>6.4979693845673231E-2</c:v>
                </c:pt>
                <c:pt idx="2">
                  <c:v>3.3270852858481727E-2</c:v>
                </c:pt>
                <c:pt idx="3">
                  <c:v>2.2649172133708217E-2</c:v>
                </c:pt>
                <c:pt idx="4">
                  <c:v>5.2327397688222428E-2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2-4A0C-9D71-6643EA8E4FC2}"/>
            </c:ext>
          </c:extLst>
        </c:ser>
        <c:ser>
          <c:idx val="1"/>
          <c:order val="1"/>
          <c:tx>
            <c:strRef>
              <c:f>negative!$C$3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negative!$A$4:$A$8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negative!$C$4:$C$8</c:f>
              <c:numCache>
                <c:formatCode>0.0%</c:formatCode>
                <c:ptCount val="5"/>
                <c:pt idx="0">
                  <c:v>1.1333333333333334E-2</c:v>
                </c:pt>
                <c:pt idx="1">
                  <c:v>5.9333333333333335E-2</c:v>
                </c:pt>
                <c:pt idx="2">
                  <c:v>0.04</c:v>
                </c:pt>
                <c:pt idx="3">
                  <c:v>2.1333333333333333E-2</c:v>
                </c:pt>
                <c:pt idx="4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2-4A0C-9D71-6643EA8E4FC2}"/>
            </c:ext>
          </c:extLst>
        </c:ser>
        <c:ser>
          <c:idx val="2"/>
          <c:order val="2"/>
          <c:tx>
            <c:strRef>
              <c:f>negative!$D$3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negative!$A$4:$A$8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negative!$D$4:$D$8</c:f>
              <c:numCache>
                <c:formatCode>0.0%</c:formatCode>
                <c:ptCount val="5"/>
                <c:pt idx="0">
                  <c:v>1.1327360724951087E-3</c:v>
                </c:pt>
                <c:pt idx="1">
                  <c:v>5.3856451446812892E-2</c:v>
                </c:pt>
                <c:pt idx="2">
                  <c:v>1.1327360724951087E-2</c:v>
                </c:pt>
                <c:pt idx="3">
                  <c:v>3.1407682010091649E-2</c:v>
                </c:pt>
                <c:pt idx="4">
                  <c:v>4.1602306662547626E-2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E2-4A0C-9D71-6643EA8E4FC2}"/>
            </c:ext>
          </c:extLst>
        </c:ser>
        <c:ser>
          <c:idx val="3"/>
          <c:order val="3"/>
          <c:tx>
            <c:strRef>
              <c:f>negative!$E$3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negative!$A$4:$A$8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negative!$E$4:$E$8</c:f>
              <c:numCache>
                <c:formatCode>0.0%</c:formatCode>
                <c:ptCount val="5"/>
                <c:pt idx="0">
                  <c:v>6.8298235628912922E-3</c:v>
                </c:pt>
                <c:pt idx="1">
                  <c:v>3.2441661923733635E-2</c:v>
                </c:pt>
                <c:pt idx="2">
                  <c:v>4.723961297666477E-2</c:v>
                </c:pt>
                <c:pt idx="3">
                  <c:v>2.0204894706886738E-2</c:v>
                </c:pt>
                <c:pt idx="4">
                  <c:v>2.7603870233352305E-2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E2-4A0C-9D71-6643EA8E4FC2}"/>
            </c:ext>
          </c:extLst>
        </c:ser>
        <c:ser>
          <c:idx val="4"/>
          <c:order val="4"/>
          <c:tx>
            <c:strRef>
              <c:f>negative!$F$3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negative!$A$4:$A$8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negative!$F$4:$F$8</c:f>
              <c:numCache>
                <c:formatCode>0.0%</c:formatCode>
                <c:ptCount val="5"/>
                <c:pt idx="0">
                  <c:v>7.0871722182849046E-4</c:v>
                </c:pt>
                <c:pt idx="1">
                  <c:v>3.1892274982282066E-2</c:v>
                </c:pt>
                <c:pt idx="2">
                  <c:v>6.8745570517363574E-2</c:v>
                </c:pt>
                <c:pt idx="3">
                  <c:v>1.6536735175998109E-2</c:v>
                </c:pt>
                <c:pt idx="4">
                  <c:v>3.7089534609024331E-2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E2-4A0C-9D71-6643EA8E4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079488"/>
        <c:axId val="1561818400"/>
      </c:radarChart>
      <c:catAx>
        <c:axId val="168207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1818400"/>
        <c:crosses val="autoZero"/>
        <c:auto val="1"/>
        <c:lblAlgn val="ctr"/>
        <c:lblOffset val="100"/>
        <c:noMultiLvlLbl val="0"/>
      </c:catAx>
      <c:valAx>
        <c:axId val="15618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207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313539080158221E-2"/>
          <c:y val="0.11620538099278552"/>
          <c:w val="0.47363257246047313"/>
          <c:h val="0.81834817079466837"/>
        </c:manualLayout>
      </c:layout>
      <c:radarChart>
        <c:radarStyle val="marker"/>
        <c:varyColors val="0"/>
        <c:ser>
          <c:idx val="0"/>
          <c:order val="0"/>
          <c:tx>
            <c:strRef>
              <c:f>Positive!$A$4</c:f>
              <c:strCache>
                <c:ptCount val="1"/>
                <c:pt idx="0">
                  <c:v>location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(Positive!$B$3:$C$3,Positive!$D$3:$E$3,Positive!$F$3)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(Positive!$B$4:$C$4,Positive!$D$4:$E$4,Positive!$F$4)</c:f>
              <c:numCache>
                <c:formatCode>0.0%</c:formatCode>
                <c:ptCount val="5"/>
                <c:pt idx="0">
                  <c:v>1.968E-2</c:v>
                </c:pt>
                <c:pt idx="1">
                  <c:v>1.6330000000000001E-2</c:v>
                </c:pt>
                <c:pt idx="2">
                  <c:v>3.3982082174853261E-2</c:v>
                </c:pt>
                <c:pt idx="3">
                  <c:v>4.2970973249857713E-2</c:v>
                </c:pt>
                <c:pt idx="4">
                  <c:v>3.4490904795653199E-2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3-4585-9FFB-15B1B0ED0387}"/>
            </c:ext>
          </c:extLst>
        </c:ser>
        <c:ser>
          <c:idx val="1"/>
          <c:order val="1"/>
          <c:tx>
            <c:strRef>
              <c:f>Positive!$A$5</c:f>
              <c:strCache>
                <c:ptCount val="1"/>
                <c:pt idx="0">
                  <c:v>service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(Positive!$B$3:$C$3,Positive!$D$3:$E$3,Positive!$F$3)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(Positive!$B$5:$C$5,Positive!$D$5:$E$5,Positive!$F$5)</c:f>
              <c:numCache>
                <c:formatCode>0.0%</c:formatCode>
                <c:ptCount val="5"/>
                <c:pt idx="0">
                  <c:v>0.19853000000000001</c:v>
                </c:pt>
                <c:pt idx="1">
                  <c:v>0.15833</c:v>
                </c:pt>
                <c:pt idx="2">
                  <c:v>0.37627432808155697</c:v>
                </c:pt>
                <c:pt idx="3">
                  <c:v>0.24245873648264085</c:v>
                </c:pt>
                <c:pt idx="4">
                  <c:v>0.51641861563902669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3-4585-9FFB-15B1B0ED0387}"/>
            </c:ext>
          </c:extLst>
        </c:ser>
        <c:ser>
          <c:idx val="2"/>
          <c:order val="2"/>
          <c:tx>
            <c:strRef>
              <c:f>Positive!$A$6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(Positive!$B$3:$C$3,Positive!$D$3:$E$3,Positive!$F$3)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(Positive!$B$6:$C$6,Positive!$D$6:$E$6,Positive!$F$6)</c:f>
              <c:numCache>
                <c:formatCode>0.0%</c:formatCode>
                <c:ptCount val="5"/>
                <c:pt idx="0">
                  <c:v>7.3730000000000004E-2</c:v>
                </c:pt>
                <c:pt idx="1">
                  <c:v>0.11600000000000001</c:v>
                </c:pt>
                <c:pt idx="2">
                  <c:v>8.2689733292142936E-2</c:v>
                </c:pt>
                <c:pt idx="3">
                  <c:v>7.0859419464997159E-2</c:v>
                </c:pt>
                <c:pt idx="4">
                  <c:v>8.8589652728561299E-2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3-4585-9FFB-15B1B0ED0387}"/>
            </c:ext>
          </c:extLst>
        </c:ser>
        <c:ser>
          <c:idx val="3"/>
          <c:order val="3"/>
          <c:tx>
            <c:strRef>
              <c:f>Positive!$A$7</c:f>
              <c:strCache>
                <c:ptCount val="1"/>
                <c:pt idx="0">
                  <c:v>environment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(Positive!$B$3:$C$3,Positive!$D$3:$E$3,Positive!$F$3)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(Positive!$B$7:$C$7,Positive!$D$7:$E$7,Positive!$F$7)</c:f>
              <c:numCache>
                <c:formatCode>0.0%</c:formatCode>
                <c:ptCount val="5"/>
                <c:pt idx="0">
                  <c:v>0.29755999999999999</c:v>
                </c:pt>
                <c:pt idx="1">
                  <c:v>0.11466999999999999</c:v>
                </c:pt>
                <c:pt idx="2">
                  <c:v>0.17660385130264647</c:v>
                </c:pt>
                <c:pt idx="3">
                  <c:v>0.11582242458736483</c:v>
                </c:pt>
                <c:pt idx="4">
                  <c:v>0.24356248523505789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3-4585-9FFB-15B1B0ED0387}"/>
            </c:ext>
          </c:extLst>
        </c:ser>
        <c:ser>
          <c:idx val="4"/>
          <c:order val="4"/>
          <c:tx>
            <c:strRef>
              <c:f>Positive!$A$8</c:f>
              <c:strCache>
                <c:ptCount val="1"/>
                <c:pt idx="0">
                  <c:v>dish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(Positive!$B$3:$C$3,Positive!$D$3:$E$3,Positive!$F$3)</c:f>
              <c:strCache>
                <c:ptCount val="5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</c:strCache>
            </c:strRef>
          </c:cat>
          <c:val>
            <c:numRef>
              <c:f>(Positive!$B$8:$C$8,Positive!$D$8:$E$8,Positive!$F$8)</c:f>
              <c:numCache>
                <c:formatCode>0.0%</c:formatCode>
                <c:ptCount val="5"/>
                <c:pt idx="0">
                  <c:v>0.60511999999999999</c:v>
                </c:pt>
                <c:pt idx="1">
                  <c:v>0.69499999999999995</c:v>
                </c:pt>
                <c:pt idx="2">
                  <c:v>0.48707651117289674</c:v>
                </c:pt>
                <c:pt idx="3">
                  <c:v>0.64854866249288556</c:v>
                </c:pt>
                <c:pt idx="4">
                  <c:v>0.72974249940940228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93-4585-9FFB-15B1B0ED0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135568"/>
        <c:axId val="1881010800"/>
      </c:radarChart>
      <c:catAx>
        <c:axId val="16311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010800"/>
        <c:crosses val="autoZero"/>
        <c:auto val="1"/>
        <c:lblAlgn val="ctr"/>
        <c:lblOffset val="100"/>
        <c:noMultiLvlLbl val="0"/>
      </c:catAx>
      <c:valAx>
        <c:axId val="18810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113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8834630324919124"/>
          <c:y val="0.32368786111597464"/>
          <c:w val="0.38568537019474364"/>
          <c:h val="0.514323874171144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Positive!$B$3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Positive!$A$4:$A$8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Positive!$B$4:$B$8</c:f>
              <c:numCache>
                <c:formatCode>0.0%</c:formatCode>
                <c:ptCount val="5"/>
                <c:pt idx="0">
                  <c:v>1.968E-2</c:v>
                </c:pt>
                <c:pt idx="1">
                  <c:v>0.19853000000000001</c:v>
                </c:pt>
                <c:pt idx="2">
                  <c:v>7.3730000000000004E-2</c:v>
                </c:pt>
                <c:pt idx="3">
                  <c:v>0.29755999999999999</c:v>
                </c:pt>
                <c:pt idx="4">
                  <c:v>0.60511999999999999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4-48A6-A796-DF3B88B7DECC}"/>
            </c:ext>
          </c:extLst>
        </c:ser>
        <c:ser>
          <c:idx val="1"/>
          <c:order val="1"/>
          <c:tx>
            <c:strRef>
              <c:f>Positive!$C$3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Positive!$A$4:$A$8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Positive!$C$4:$C$8</c:f>
              <c:numCache>
                <c:formatCode>0.0%</c:formatCode>
                <c:ptCount val="5"/>
                <c:pt idx="0">
                  <c:v>1.6330000000000001E-2</c:v>
                </c:pt>
                <c:pt idx="1">
                  <c:v>0.15833</c:v>
                </c:pt>
                <c:pt idx="2">
                  <c:v>0.11600000000000001</c:v>
                </c:pt>
                <c:pt idx="3">
                  <c:v>0.11466999999999999</c:v>
                </c:pt>
                <c:pt idx="4">
                  <c:v>0.69499999999999995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4-48A6-A796-DF3B88B7DECC}"/>
            </c:ext>
          </c:extLst>
        </c:ser>
        <c:ser>
          <c:idx val="2"/>
          <c:order val="2"/>
          <c:tx>
            <c:strRef>
              <c:f>Positive!$D$3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Positive!$A$4:$A$8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Positive!$D$4:$D$8</c:f>
              <c:numCache>
                <c:formatCode>0.0%</c:formatCode>
                <c:ptCount val="5"/>
                <c:pt idx="0">
                  <c:v>3.3982082174853261E-2</c:v>
                </c:pt>
                <c:pt idx="1">
                  <c:v>0.37627432808155697</c:v>
                </c:pt>
                <c:pt idx="2">
                  <c:v>8.2689733292142936E-2</c:v>
                </c:pt>
                <c:pt idx="3">
                  <c:v>0.17660385130264647</c:v>
                </c:pt>
                <c:pt idx="4">
                  <c:v>0.48707651117289674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F4-48A6-A796-DF3B88B7DECC}"/>
            </c:ext>
          </c:extLst>
        </c:ser>
        <c:ser>
          <c:idx val="3"/>
          <c:order val="3"/>
          <c:tx>
            <c:strRef>
              <c:f>Positive!$E$3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Positive!$A$4:$A$8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Positive!$E$4:$E$8</c:f>
              <c:numCache>
                <c:formatCode>0.0%</c:formatCode>
                <c:ptCount val="5"/>
                <c:pt idx="0">
                  <c:v>4.2970973249857713E-2</c:v>
                </c:pt>
                <c:pt idx="1">
                  <c:v>0.24245873648264085</c:v>
                </c:pt>
                <c:pt idx="2">
                  <c:v>7.0859419464997159E-2</c:v>
                </c:pt>
                <c:pt idx="3">
                  <c:v>0.11582242458736483</c:v>
                </c:pt>
                <c:pt idx="4">
                  <c:v>0.64854866249288556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F4-48A6-A796-DF3B88B7DECC}"/>
            </c:ext>
          </c:extLst>
        </c:ser>
        <c:ser>
          <c:idx val="4"/>
          <c:order val="4"/>
          <c:tx>
            <c:strRef>
              <c:f>Positive!$F$3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Positive!$A$4:$A$8</c:f>
              <c:strCache>
                <c:ptCount val="5"/>
                <c:pt idx="0">
                  <c:v>location</c:v>
                </c:pt>
                <c:pt idx="1">
                  <c:v>service</c:v>
                </c:pt>
                <c:pt idx="2">
                  <c:v>price</c:v>
                </c:pt>
                <c:pt idx="3">
                  <c:v>environment</c:v>
                </c:pt>
                <c:pt idx="4">
                  <c:v>dish</c:v>
                </c:pt>
              </c:strCache>
            </c:strRef>
          </c:cat>
          <c:val>
            <c:numRef>
              <c:f>Positive!$F$4:$F$8</c:f>
              <c:numCache>
                <c:formatCode>0.0%</c:formatCode>
                <c:ptCount val="5"/>
                <c:pt idx="0">
                  <c:v>3.4490904795653199E-2</c:v>
                </c:pt>
                <c:pt idx="1">
                  <c:v>0.51641861563902669</c:v>
                </c:pt>
                <c:pt idx="2">
                  <c:v>8.8589652728561299E-2</c:v>
                </c:pt>
                <c:pt idx="3">
                  <c:v>0.24356248523505789</c:v>
                </c:pt>
                <c:pt idx="4">
                  <c:v>0.72974249940940228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F4-48A6-A796-DF3B88B7D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143248"/>
        <c:axId val="1560672256"/>
      </c:radarChart>
      <c:catAx>
        <c:axId val="15221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0672256"/>
        <c:crosses val="autoZero"/>
        <c:auto val="1"/>
        <c:lblAlgn val="ctr"/>
        <c:lblOffset val="100"/>
        <c:noMultiLvlLbl val="0"/>
      </c:catAx>
      <c:valAx>
        <c:axId val="15606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214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604837</xdr:colOff>
      <xdr:row>31</xdr:row>
      <xdr:rowOff>52387</xdr:rowOff>
    </xdr:from>
    <xdr:to>
      <xdr:col>18</xdr:col>
      <xdr:colOff>376237</xdr:colOff>
      <xdr:row>46</xdr:row>
      <xdr:rowOff>80962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F0571E9-07DA-4BFE-AA4E-FBA6C325D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957262</xdr:colOff>
      <xdr:row>23</xdr:row>
      <xdr:rowOff>166687</xdr:rowOff>
    </xdr:from>
    <xdr:to>
      <xdr:col>11</xdr:col>
      <xdr:colOff>157162</xdr:colOff>
      <xdr:row>39</xdr:row>
      <xdr:rowOff>14287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62AF6B5-F281-4890-96AC-517ED5DD2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842962</xdr:colOff>
      <xdr:row>39</xdr:row>
      <xdr:rowOff>152400</xdr:rowOff>
    </xdr:from>
    <xdr:to>
      <xdr:col>11</xdr:col>
      <xdr:colOff>42862</xdr:colOff>
      <xdr:row>55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A23BF9D-EAFF-484C-A230-EDDCF4ADC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63501</xdr:colOff>
      <xdr:row>9</xdr:row>
      <xdr:rowOff>97184</xdr:rowOff>
    </xdr:from>
    <xdr:to>
      <xdr:col>4</xdr:col>
      <xdr:colOff>488674</xdr:colOff>
      <xdr:row>20</xdr:row>
      <xdr:rowOff>165652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6D9C479-3C0C-4085-8BA7-97090C1A3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262283</xdr:colOff>
      <xdr:row>9</xdr:row>
      <xdr:rowOff>97182</xdr:rowOff>
    </xdr:from>
    <xdr:to>
      <xdr:col>12</xdr:col>
      <xdr:colOff>582544</xdr:colOff>
      <xdr:row>25</xdr:row>
      <xdr:rowOff>13252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9A87E56-A7BF-4E53-9DA4-9FC43382D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11045</xdr:colOff>
      <xdr:row>11</xdr:row>
      <xdr:rowOff>149637</xdr:rowOff>
    </xdr:from>
    <xdr:to>
      <xdr:col>5</xdr:col>
      <xdr:colOff>314738</xdr:colOff>
      <xdr:row>22</xdr:row>
      <xdr:rowOff>124238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EA54B78-6E81-4B95-BB34-B41AB9B67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477630</xdr:colOff>
      <xdr:row>8</xdr:row>
      <xdr:rowOff>64053</xdr:rowOff>
    </xdr:from>
    <xdr:to>
      <xdr:col>13</xdr:col>
      <xdr:colOff>135282</xdr:colOff>
      <xdr:row>23</xdr:row>
      <xdr:rowOff>156818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37F76DE-82E7-4C2C-BA15-61B8CB03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0"/>
  <sheetViews>
    <sheetView zoomScaleNormal="100" workbookViewId="0">
      <selection activeCell="C13" sqref="C13"/>
    </sheetView>
  </sheetViews>
  <sheetFormatPr defaultRowHeight="14.25" x14ac:dyDescent="0.2"/>
  <cols>
    <col min="1" max="1" width="18" bestFit="1" customWidth="1"/>
    <col min="2" max="6" width="12.75" bestFit="1" customWidth="1"/>
  </cols>
  <sheetData>
    <row r="2" spans="1:7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">
      <c r="A3" t="s">
        <v>1</v>
      </c>
      <c r="B3">
        <v>7.8100593564511096E-4</v>
      </c>
      <c r="C3">
        <v>6.4979693845673231E-2</v>
      </c>
      <c r="D3">
        <v>3.3270852858481727E-2</v>
      </c>
      <c r="E3">
        <v>2.2649172133708217E-2</v>
      </c>
      <c r="F3">
        <v>5.2327397688222428E-2</v>
      </c>
    </row>
    <row r="4" spans="1:7" x14ac:dyDescent="0.2">
      <c r="A4" t="s">
        <v>8</v>
      </c>
      <c r="B4">
        <v>1.1333333333333334E-2</v>
      </c>
      <c r="C4">
        <v>5.9333333333333335E-2</v>
      </c>
      <c r="D4">
        <v>0.04</v>
      </c>
      <c r="E4">
        <v>2.1333333333333333E-2</v>
      </c>
      <c r="F4">
        <v>3.3333333333333333E-2</v>
      </c>
    </row>
    <row r="5" spans="1:7" x14ac:dyDescent="0.2">
      <c r="A5" t="s">
        <v>10</v>
      </c>
      <c r="B5">
        <v>1.5037593984962407E-3</v>
      </c>
      <c r="C5">
        <v>0.10859728506787331</v>
      </c>
      <c r="D5">
        <v>0.1699248120300752</v>
      </c>
      <c r="E5">
        <v>4.6616541353383459E-2</v>
      </c>
      <c r="F5">
        <v>9.2145015105740177E-2</v>
      </c>
    </row>
    <row r="9" spans="1:7" x14ac:dyDescent="0.2">
      <c r="B9" t="s">
        <v>1</v>
      </c>
      <c r="C9" t="s">
        <v>8</v>
      </c>
      <c r="D9" t="s">
        <v>10</v>
      </c>
      <c r="F9" t="s">
        <v>12</v>
      </c>
      <c r="G9" t="s">
        <v>13</v>
      </c>
    </row>
    <row r="10" spans="1:7" x14ac:dyDescent="0.2">
      <c r="A10" s="1" t="s">
        <v>2</v>
      </c>
      <c r="B10" s="2">
        <v>7.8100593564511096E-4</v>
      </c>
      <c r="C10" s="2">
        <v>1.1333333333333334E-2</v>
      </c>
      <c r="D10" s="2">
        <v>1.5037593984962407E-3</v>
      </c>
      <c r="F10" s="2">
        <f>MAX(B10:D10)</f>
        <v>1.1333333333333334E-2</v>
      </c>
      <c r="G10" s="2">
        <f>MIN(B10:D10)</f>
        <v>7.8100593564511096E-4</v>
      </c>
    </row>
    <row r="11" spans="1:7" x14ac:dyDescent="0.2">
      <c r="A11" s="1" t="s">
        <v>3</v>
      </c>
      <c r="B11" s="2">
        <v>6.4979693845673231E-2</v>
      </c>
      <c r="C11" s="2">
        <v>5.9333333333333335E-2</v>
      </c>
      <c r="D11" s="2">
        <v>0.10859728506787331</v>
      </c>
      <c r="F11" s="2">
        <f t="shared" ref="F11:F14" si="0">MAX(B11:D11)</f>
        <v>0.10859728506787331</v>
      </c>
      <c r="G11" s="2">
        <f t="shared" ref="G11:G14" si="1">MIN(B11:D11)</f>
        <v>5.9333333333333335E-2</v>
      </c>
    </row>
    <row r="12" spans="1:7" x14ac:dyDescent="0.2">
      <c r="A12" s="1" t="s">
        <v>4</v>
      </c>
      <c r="B12" s="2">
        <v>3.3270852858481727E-2</v>
      </c>
      <c r="C12" s="2">
        <v>0.04</v>
      </c>
      <c r="D12" s="2">
        <v>0.1699248120300752</v>
      </c>
      <c r="F12" s="2">
        <f t="shared" si="0"/>
        <v>0.1699248120300752</v>
      </c>
      <c r="G12" s="2">
        <f t="shared" si="1"/>
        <v>3.3270852858481727E-2</v>
      </c>
    </row>
    <row r="13" spans="1:7" x14ac:dyDescent="0.2">
      <c r="A13" s="1" t="s">
        <v>5</v>
      </c>
      <c r="B13" s="2">
        <v>2.2649172133708217E-2</v>
      </c>
      <c r="C13" s="2">
        <v>2.1333333333333333E-2</v>
      </c>
      <c r="D13" s="2">
        <v>4.6616541353383459E-2</v>
      </c>
      <c r="F13" s="2">
        <f t="shared" si="0"/>
        <v>4.6616541353383459E-2</v>
      </c>
      <c r="G13" s="2">
        <f t="shared" si="1"/>
        <v>2.1333333333333333E-2</v>
      </c>
    </row>
    <row r="14" spans="1:7" x14ac:dyDescent="0.2">
      <c r="A14" s="1" t="s">
        <v>6</v>
      </c>
      <c r="B14" s="2">
        <v>5.2327397688222428E-2</v>
      </c>
      <c r="C14" s="2">
        <v>3.3333333333333333E-2</v>
      </c>
      <c r="D14" s="2">
        <v>9.2145015105740177E-2</v>
      </c>
      <c r="F14" s="2">
        <f t="shared" si="0"/>
        <v>9.2145015105740177E-2</v>
      </c>
      <c r="G14" s="2">
        <f t="shared" si="1"/>
        <v>3.3333333333333333E-2</v>
      </c>
    </row>
    <row r="15" spans="1:7" x14ac:dyDescent="0.2">
      <c r="A15" s="1"/>
      <c r="B15" s="2"/>
      <c r="C15" s="2"/>
      <c r="D15" s="2"/>
    </row>
    <row r="16" spans="1:7" x14ac:dyDescent="0.2">
      <c r="A16" s="1" t="s">
        <v>12</v>
      </c>
      <c r="B16" s="2">
        <f>MAX(B10:B14)</f>
        <v>6.4979693845673231E-2</v>
      </c>
      <c r="C16" s="2">
        <f t="shared" ref="C16:D16" si="2">MAX(C10:C14)</f>
        <v>5.9333333333333335E-2</v>
      </c>
      <c r="D16" s="2">
        <f t="shared" si="2"/>
        <v>0.1699248120300752</v>
      </c>
      <c r="F16" s="2">
        <f>MAX(F10:F14)</f>
        <v>0.1699248120300752</v>
      </c>
      <c r="G16" s="2">
        <f>MIN(G10:G14)</f>
        <v>7.8100593564511096E-4</v>
      </c>
    </row>
    <row r="18" spans="1:10" x14ac:dyDescent="0.2">
      <c r="A18" s="3" t="s">
        <v>11</v>
      </c>
    </row>
    <row r="19" spans="1:10" x14ac:dyDescent="0.2">
      <c r="B19" t="s">
        <v>1</v>
      </c>
      <c r="C19" t="s">
        <v>8</v>
      </c>
      <c r="D19" t="s">
        <v>10</v>
      </c>
    </row>
    <row r="20" spans="1:10" x14ac:dyDescent="0.2">
      <c r="A20" s="1" t="s">
        <v>2</v>
      </c>
      <c r="B20" s="2">
        <f>10*B10</f>
        <v>7.8100593564511094E-3</v>
      </c>
      <c r="C20" s="2">
        <f t="shared" ref="C20:D20" si="3">10*C10</f>
        <v>0.11333333333333334</v>
      </c>
      <c r="D20" s="2">
        <f t="shared" si="3"/>
        <v>1.5037593984962407E-2</v>
      </c>
      <c r="F20">
        <v>0.16666666666666666</v>
      </c>
      <c r="G20">
        <v>0.27952755905511811</v>
      </c>
      <c r="H20">
        <v>0.65476190476190477</v>
      </c>
      <c r="I20">
        <v>0.27777777777777779</v>
      </c>
      <c r="J20">
        <v>0.1191919191919192</v>
      </c>
    </row>
    <row r="21" spans="1:10" x14ac:dyDescent="0.2">
      <c r="A21" s="1" t="s">
        <v>3</v>
      </c>
      <c r="B21" s="2">
        <v>6.4979693845673231E-2</v>
      </c>
      <c r="C21" s="2">
        <v>5.9333333333333335E-2</v>
      </c>
      <c r="D21" s="2">
        <v>0.10859728506787331</v>
      </c>
    </row>
    <row r="22" spans="1:10" x14ac:dyDescent="0.2">
      <c r="A22" s="1" t="s">
        <v>4</v>
      </c>
      <c r="B22" s="2">
        <v>3.3270852858481727E-2</v>
      </c>
      <c r="C22" s="2">
        <v>0.04</v>
      </c>
      <c r="D22" s="2">
        <v>0.1699248120300752</v>
      </c>
    </row>
    <row r="23" spans="1:10" x14ac:dyDescent="0.2">
      <c r="A23" s="1" t="s">
        <v>5</v>
      </c>
      <c r="B23" s="2">
        <v>2.2649172133708217E-2</v>
      </c>
      <c r="C23" s="2">
        <v>2.1333333333333333E-2</v>
      </c>
      <c r="D23" s="2">
        <v>4.6616541353383459E-2</v>
      </c>
    </row>
    <row r="24" spans="1:10" x14ac:dyDescent="0.2">
      <c r="A24" s="1" t="s">
        <v>6</v>
      </c>
      <c r="B24" s="2">
        <v>5.2327397688222428E-2</v>
      </c>
      <c r="C24" s="2">
        <v>3.3333333333333333E-2</v>
      </c>
      <c r="D24" s="2">
        <v>9.2145015105740177E-2</v>
      </c>
    </row>
    <row r="27" spans="1:10" x14ac:dyDescent="0.2">
      <c r="A27" s="1" t="s">
        <v>14</v>
      </c>
    </row>
    <row r="28" spans="1:10" x14ac:dyDescent="0.2">
      <c r="B28" t="s">
        <v>1</v>
      </c>
      <c r="C28" t="s">
        <v>8</v>
      </c>
      <c r="D28" t="s">
        <v>10</v>
      </c>
    </row>
    <row r="29" spans="1:10" x14ac:dyDescent="0.2">
      <c r="A29" s="1" t="s">
        <v>2</v>
      </c>
      <c r="B29">
        <v>3.787878787878788E-2</v>
      </c>
      <c r="C29">
        <v>0.39080459770114945</v>
      </c>
      <c r="D29">
        <v>0.16666666666666666</v>
      </c>
    </row>
    <row r="30" spans="1:10" x14ac:dyDescent="0.2">
      <c r="A30" s="1" t="s">
        <v>3</v>
      </c>
      <c r="B30">
        <v>0.20253164556962025</v>
      </c>
      <c r="C30">
        <v>0.23359580052493439</v>
      </c>
      <c r="D30">
        <v>0.27952755905511811</v>
      </c>
    </row>
    <row r="31" spans="1:10" x14ac:dyDescent="0.2">
      <c r="A31" s="1" t="s">
        <v>4</v>
      </c>
      <c r="B31">
        <v>0.1861888111888112</v>
      </c>
      <c r="C31">
        <v>0.16551724137931034</v>
      </c>
      <c r="D31">
        <v>0.65476190476190477</v>
      </c>
    </row>
    <row r="32" spans="1:10" x14ac:dyDescent="0.2">
      <c r="A32" s="1" t="s">
        <v>5</v>
      </c>
      <c r="B32">
        <v>6.8460812086874406E-2</v>
      </c>
      <c r="C32">
        <v>0.14065934065934066</v>
      </c>
      <c r="D32">
        <v>0.27777777777777779</v>
      </c>
    </row>
    <row r="33" spans="1:4" x14ac:dyDescent="0.2">
      <c r="A33" s="1" t="s">
        <v>6</v>
      </c>
      <c r="B33">
        <v>6.25E-2</v>
      </c>
      <c r="C33">
        <v>3.9354584809130261E-2</v>
      </c>
      <c r="D33">
        <v>0.1191919191919192</v>
      </c>
    </row>
    <row r="35" spans="1:4" x14ac:dyDescent="0.2">
      <c r="B35" t="s">
        <v>0</v>
      </c>
      <c r="C35" t="s">
        <v>7</v>
      </c>
      <c r="D35" t="s">
        <v>9</v>
      </c>
    </row>
    <row r="36" spans="1:4" x14ac:dyDescent="0.2">
      <c r="A36" t="s">
        <v>2</v>
      </c>
      <c r="B36">
        <f>B29/2</f>
        <v>1.893939393939394E-2</v>
      </c>
      <c r="C36">
        <f t="shared" ref="C36:D36" si="4">C29/2</f>
        <v>0.19540229885057472</v>
      </c>
      <c r="D36">
        <f t="shared" si="4"/>
        <v>8.3333333333333329E-2</v>
      </c>
    </row>
    <row r="37" spans="1:4" x14ac:dyDescent="0.2">
      <c r="A37" t="s">
        <v>3</v>
      </c>
      <c r="B37">
        <f>B30/1.5</f>
        <v>0.13502109704641349</v>
      </c>
      <c r="C37">
        <f t="shared" ref="C37:D37" si="5">C30/1.5</f>
        <v>0.1557305336832896</v>
      </c>
      <c r="D37">
        <f t="shared" si="5"/>
        <v>0.18635170603674542</v>
      </c>
    </row>
    <row r="38" spans="1:4" x14ac:dyDescent="0.2">
      <c r="A38" t="s">
        <v>4</v>
      </c>
      <c r="B38">
        <f>B31/4</f>
        <v>4.65472027972028E-2</v>
      </c>
      <c r="C38">
        <f t="shared" ref="C38:D38" si="6">C31/4</f>
        <v>4.1379310344827586E-2</v>
      </c>
      <c r="D38">
        <f t="shared" si="6"/>
        <v>0.16369047619047619</v>
      </c>
    </row>
    <row r="39" spans="1:4" x14ac:dyDescent="0.2">
      <c r="A39" t="s">
        <v>5</v>
      </c>
      <c r="B39">
        <f>B32/1.5</f>
        <v>4.5640541391249602E-2</v>
      </c>
      <c r="C39">
        <f t="shared" ref="C39:D39" si="7">C32/1.5</f>
        <v>9.3772893772893773E-2</v>
      </c>
      <c r="D39">
        <f t="shared" si="7"/>
        <v>0.1851851851851852</v>
      </c>
    </row>
    <row r="40" spans="1:4" x14ac:dyDescent="0.2">
      <c r="A40" t="s">
        <v>6</v>
      </c>
      <c r="B40">
        <v>6.25E-2</v>
      </c>
      <c r="C40">
        <v>3.9354584809130261E-2</v>
      </c>
      <c r="D40">
        <v>0.1191919191919192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0162-B0FF-4182-BF7C-EC589B1FD710}">
  <dimension ref="A1:K20"/>
  <sheetViews>
    <sheetView tabSelected="1" zoomScale="115" zoomScaleNormal="115" workbookViewId="0">
      <selection activeCell="Q16" sqref="Q16"/>
    </sheetView>
  </sheetViews>
  <sheetFormatPr defaultRowHeight="14.25" x14ac:dyDescent="0.2"/>
  <cols>
    <col min="4" max="4" width="10.875" bestFit="1" customWidth="1"/>
    <col min="6" max="6" width="13" bestFit="1" customWidth="1"/>
    <col min="10" max="10" width="12.375" bestFit="1" customWidth="1"/>
  </cols>
  <sheetData>
    <row r="1" spans="1:11" x14ac:dyDescent="0.2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B2" t="s">
        <v>1</v>
      </c>
      <c r="C2" t="s">
        <v>8</v>
      </c>
      <c r="D2" t="s">
        <v>17</v>
      </c>
      <c r="E2" t="s">
        <v>18</v>
      </c>
      <c r="F2" t="s">
        <v>21</v>
      </c>
      <c r="G2" s="4" t="s">
        <v>10</v>
      </c>
      <c r="H2" s="4" t="s">
        <v>15</v>
      </c>
      <c r="I2" s="6" t="s">
        <v>16</v>
      </c>
      <c r="J2" s="5" t="s">
        <v>19</v>
      </c>
      <c r="K2" s="4" t="s">
        <v>22</v>
      </c>
    </row>
    <row r="3" spans="1:11" x14ac:dyDescent="0.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4" t="s">
        <v>29</v>
      </c>
      <c r="H3" s="4" t="s">
        <v>30</v>
      </c>
      <c r="I3" s="6" t="s">
        <v>31</v>
      </c>
      <c r="J3" s="5" t="s">
        <v>32</v>
      </c>
      <c r="K3" s="4" t="s">
        <v>33</v>
      </c>
    </row>
    <row r="4" spans="1:11" x14ac:dyDescent="0.2">
      <c r="A4" s="1" t="s">
        <v>2</v>
      </c>
      <c r="B4" s="8">
        <v>7.8100593564511096E-4</v>
      </c>
      <c r="C4" s="8">
        <v>1.1333333333333334E-2</v>
      </c>
      <c r="D4" s="8">
        <v>1.1327360724951087E-3</v>
      </c>
      <c r="E4" s="8">
        <v>6.8298235628912922E-3</v>
      </c>
      <c r="F4" s="8">
        <v>7.0871722182849046E-4</v>
      </c>
      <c r="G4" s="9">
        <v>1.5037593984962407E-3</v>
      </c>
      <c r="H4" s="9">
        <v>2.8735632183908046E-3</v>
      </c>
      <c r="I4" s="10">
        <v>3.2060089768251353E-3</v>
      </c>
      <c r="J4" s="11">
        <v>3.003544182134919E-4</v>
      </c>
      <c r="K4" s="9">
        <v>1.7724211272598369E-3</v>
      </c>
    </row>
    <row r="5" spans="1:11" x14ac:dyDescent="0.2">
      <c r="A5" s="1" t="s">
        <v>3</v>
      </c>
      <c r="B5" s="8">
        <v>6.4979693845673231E-2</v>
      </c>
      <c r="C5" s="8">
        <v>5.9333333333333335E-2</v>
      </c>
      <c r="D5" s="8">
        <v>5.3856451446812892E-2</v>
      </c>
      <c r="E5" s="8">
        <v>3.2441661923733635E-2</v>
      </c>
      <c r="F5" s="8">
        <v>3.1892274982282066E-2</v>
      </c>
      <c r="G5" s="9">
        <v>0.10859728506787331</v>
      </c>
      <c r="H5" s="9">
        <v>8.3333333333333329E-2</v>
      </c>
      <c r="I5" s="10">
        <v>7.2913804158651646E-2</v>
      </c>
      <c r="J5" s="11">
        <v>0.11599687631405058</v>
      </c>
      <c r="K5" s="9">
        <v>0.11378943637008153</v>
      </c>
    </row>
    <row r="6" spans="1:11" x14ac:dyDescent="0.2">
      <c r="A6" s="1" t="s">
        <v>4</v>
      </c>
      <c r="B6" s="8">
        <v>3.3270852858481727E-2</v>
      </c>
      <c r="C6" s="8">
        <v>0.04</v>
      </c>
      <c r="D6" s="8">
        <v>1.1327360724951087E-2</v>
      </c>
      <c r="E6" s="8">
        <v>4.723961297666477E-2</v>
      </c>
      <c r="F6" s="8">
        <v>6.8745570517363574E-2</v>
      </c>
      <c r="G6" s="9">
        <v>0.1699248120300752</v>
      </c>
      <c r="H6" s="9">
        <v>0.14942528735632185</v>
      </c>
      <c r="I6" s="10">
        <v>9.801227443436842E-3</v>
      </c>
      <c r="J6" s="11">
        <v>1.3636090586892533E-2</v>
      </c>
      <c r="K6" s="9">
        <v>0.1251329315845445</v>
      </c>
    </row>
    <row r="7" spans="1:11" x14ac:dyDescent="0.2">
      <c r="A7" s="1" t="s">
        <v>5</v>
      </c>
      <c r="B7" s="8">
        <v>2.2649172133708217E-2</v>
      </c>
      <c r="C7" s="8">
        <v>2.1333333333333333E-2</v>
      </c>
      <c r="D7" s="8">
        <v>3.1407682010091649E-2</v>
      </c>
      <c r="E7" s="8">
        <v>2.0204894706886738E-2</v>
      </c>
      <c r="F7" s="8">
        <v>1.6536735175998109E-2</v>
      </c>
      <c r="G7" s="9">
        <v>4.6616541353383459E-2</v>
      </c>
      <c r="H7" s="9">
        <v>2.0114942528735632E-2</v>
      </c>
      <c r="I7" s="10">
        <v>6.3066776586974446E-2</v>
      </c>
      <c r="J7" s="11">
        <v>2.9675016519493003E-2</v>
      </c>
      <c r="K7" s="9">
        <v>2.8713222261609359E-2</v>
      </c>
    </row>
    <row r="8" spans="1:11" x14ac:dyDescent="0.2">
      <c r="A8" s="1" t="s">
        <v>6</v>
      </c>
      <c r="B8" s="8">
        <v>5.2327397688222428E-2</v>
      </c>
      <c r="C8" s="8">
        <v>3.3333333333333333E-2</v>
      </c>
      <c r="D8" s="8">
        <v>4.1602306662547626E-2</v>
      </c>
      <c r="E8" s="8">
        <v>2.7603870233352305E-2</v>
      </c>
      <c r="F8" s="8">
        <v>3.7089534609024331E-2</v>
      </c>
      <c r="G8" s="9">
        <v>9.2145015105740177E-2</v>
      </c>
      <c r="H8" s="9">
        <v>2.5862068965517241E-2</v>
      </c>
      <c r="I8" s="10">
        <v>4.7586333241733079E-2</v>
      </c>
      <c r="J8" s="11">
        <v>5.2081456118219502E-2</v>
      </c>
      <c r="K8" s="9">
        <v>2.8004253810705423E-2</v>
      </c>
    </row>
    <row r="19" spans="2:6" x14ac:dyDescent="0.2">
      <c r="B19" s="1"/>
      <c r="C19" s="1"/>
      <c r="D19" s="1"/>
      <c r="E19" s="1"/>
      <c r="F19" s="1"/>
    </row>
    <row r="20" spans="2:6" x14ac:dyDescent="0.2">
      <c r="B20" s="2"/>
      <c r="C20" s="2"/>
      <c r="D20" s="2"/>
      <c r="E20" s="2"/>
      <c r="F20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E5BE-7E3D-4F6F-AC5B-8E9E5438A68A}">
  <dimension ref="A1:K10"/>
  <sheetViews>
    <sheetView zoomScale="115" zoomScaleNormal="115" workbookViewId="0">
      <selection activeCell="F26" sqref="F26"/>
    </sheetView>
  </sheetViews>
  <sheetFormatPr defaultRowHeight="14.25" x14ac:dyDescent="0.2"/>
  <cols>
    <col min="4" max="4" width="10.875" bestFit="1" customWidth="1"/>
    <col min="6" max="6" width="13" bestFit="1" customWidth="1"/>
    <col min="10" max="10" width="12.375" bestFit="1" customWidth="1"/>
  </cols>
  <sheetData>
    <row r="1" spans="1:11" x14ac:dyDescent="0.2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B2" t="s">
        <v>1</v>
      </c>
      <c r="C2" t="s">
        <v>8</v>
      </c>
      <c r="D2" t="s">
        <v>17</v>
      </c>
      <c r="E2" t="s">
        <v>18</v>
      </c>
      <c r="F2" t="s">
        <v>21</v>
      </c>
      <c r="G2" t="s">
        <v>10</v>
      </c>
      <c r="H2" t="s">
        <v>15</v>
      </c>
      <c r="I2" t="s">
        <v>16</v>
      </c>
      <c r="J2" t="s">
        <v>19</v>
      </c>
      <c r="K2" t="s">
        <v>22</v>
      </c>
    </row>
    <row r="3" spans="1:11" x14ac:dyDescent="0.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2">
      <c r="A4" s="1" t="s">
        <v>2</v>
      </c>
      <c r="B4" s="8">
        <v>1.968E-2</v>
      </c>
      <c r="C4" s="8">
        <v>1.6330000000000001E-2</v>
      </c>
      <c r="D4" s="8">
        <v>3.3982082174853261E-2</v>
      </c>
      <c r="E4" s="8">
        <v>4.2970973249857713E-2</v>
      </c>
      <c r="F4" s="8">
        <v>3.4490904795653199E-2</v>
      </c>
      <c r="G4" s="8">
        <v>7.5199999999999998E-3</v>
      </c>
      <c r="H4" s="8">
        <v>1.1494252873563218E-2</v>
      </c>
      <c r="I4" s="8">
        <v>2.3632866172025282E-2</v>
      </c>
      <c r="J4" s="8">
        <v>1.9583108067519672E-2</v>
      </c>
      <c r="K4" s="8">
        <v>2.3041474654377881E-2</v>
      </c>
    </row>
    <row r="5" spans="1:11" x14ac:dyDescent="0.2">
      <c r="A5" s="1" t="s">
        <v>3</v>
      </c>
      <c r="B5" s="8">
        <v>0.19853000000000001</v>
      </c>
      <c r="C5" s="8">
        <v>0.15833</v>
      </c>
      <c r="D5" s="8">
        <v>0.37627432808155697</v>
      </c>
      <c r="E5" s="8">
        <v>0.24245873648264085</v>
      </c>
      <c r="F5" s="8">
        <v>0.51641861563902669</v>
      </c>
      <c r="G5" s="8">
        <v>0.22925999999999999</v>
      </c>
      <c r="H5" s="8">
        <v>0.20977011494252873</v>
      </c>
      <c r="I5" s="8">
        <v>0.20335256938719429</v>
      </c>
      <c r="J5" s="8">
        <v>0.26190905268216497</v>
      </c>
      <c r="K5" s="8">
        <v>0.18433179723502305</v>
      </c>
    </row>
    <row r="6" spans="1:11" x14ac:dyDescent="0.2">
      <c r="A6" s="1" t="s">
        <v>4</v>
      </c>
      <c r="B6" s="8">
        <v>7.3730000000000004E-2</v>
      </c>
      <c r="C6" s="8">
        <v>0.11600000000000001</v>
      </c>
      <c r="D6" s="8">
        <v>8.2689733292142936E-2</v>
      </c>
      <c r="E6" s="8">
        <v>7.0859419464997159E-2</v>
      </c>
      <c r="F6" s="8">
        <v>8.8589652728561299E-2</v>
      </c>
      <c r="G6" s="8">
        <v>3.1579999999999997E-2</v>
      </c>
      <c r="H6" s="8">
        <v>6.8965517241379309E-2</v>
      </c>
      <c r="I6" s="8">
        <v>9.6958871484840156E-2</v>
      </c>
      <c r="J6" s="8">
        <v>7.8152219619150601E-2</v>
      </c>
      <c r="K6" s="8">
        <v>9.5356256646579221E-2</v>
      </c>
    </row>
    <row r="7" spans="1:11" x14ac:dyDescent="0.2">
      <c r="A7" s="1" t="s">
        <v>5</v>
      </c>
      <c r="B7" s="8">
        <v>0.29755999999999999</v>
      </c>
      <c r="C7" s="8">
        <v>0.11466999999999999</v>
      </c>
      <c r="D7" s="8">
        <v>0.17660385130264647</v>
      </c>
      <c r="E7" s="8">
        <v>0.11582242458736483</v>
      </c>
      <c r="F7" s="8">
        <v>0.24356248523505789</v>
      </c>
      <c r="G7" s="8">
        <v>0.10977000000000001</v>
      </c>
      <c r="H7" s="8">
        <v>0.1206896551724138</v>
      </c>
      <c r="I7" s="8">
        <v>0.12608775304570852</v>
      </c>
      <c r="J7" s="8">
        <v>0.1487955787829639</v>
      </c>
      <c r="K7" s="8">
        <v>0.16767103863878058</v>
      </c>
    </row>
    <row r="8" spans="1:11" x14ac:dyDescent="0.2">
      <c r="A8" s="1" t="s">
        <v>6</v>
      </c>
      <c r="B8" s="8">
        <v>0.60511999999999999</v>
      </c>
      <c r="C8" s="8">
        <v>0.69499999999999995</v>
      </c>
      <c r="D8" s="8">
        <v>0.48707651117289674</v>
      </c>
      <c r="E8" s="8">
        <v>0.64854866249288556</v>
      </c>
      <c r="F8" s="8">
        <v>0.72974249940940228</v>
      </c>
      <c r="G8" s="8">
        <v>0.48187000000000002</v>
      </c>
      <c r="H8" s="8">
        <v>0.67816091954022983</v>
      </c>
      <c r="I8" s="8">
        <v>0.49596958871484842</v>
      </c>
      <c r="J8" s="8">
        <v>0.56526701507779176</v>
      </c>
      <c r="K8" s="8">
        <v>0.65756823821339949</v>
      </c>
    </row>
    <row r="9" spans="1:11" x14ac:dyDescent="0.2">
      <c r="B9" s="2"/>
      <c r="C9" s="2"/>
      <c r="D9" s="2"/>
      <c r="E9" s="2"/>
      <c r="F9" s="2"/>
    </row>
    <row r="10" spans="1:11" x14ac:dyDescent="0.2">
      <c r="B10" s="2"/>
      <c r="C10" s="2"/>
      <c r="D10" s="2"/>
      <c r="E10" s="2"/>
      <c r="F10" s="2"/>
    </row>
  </sheetData>
  <mergeCells count="1">
    <mergeCell ref="A1:K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negative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2021-04-02T01:13:40Z</dcterms:modified>
</cp:coreProperties>
</file>